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pivotTables/pivotTable11.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Vishal Dubey\Documents\"/>
    </mc:Choice>
  </mc:AlternateContent>
  <xr:revisionPtr revIDLastSave="0" documentId="13_ncr:1_{4CC9DE33-6B3E-4D19-BC3C-599577CC4DBB}" xr6:coauthVersionLast="47" xr6:coauthVersionMax="47" xr10:uidLastSave="{00000000-0000-0000-0000-000000000000}"/>
  <bookViews>
    <workbookView xWindow="-108" yWindow="-108" windowWidth="23256" windowHeight="12456" firstSheet="5" activeTab="8" xr2:uid="{00000000-000D-0000-FFFF-FFFF00000000}"/>
  </bookViews>
  <sheets>
    <sheet name="combo chart" sheetId="3" r:id="rId1"/>
    <sheet name="waterfall chart" sheetId="8" r:id="rId2"/>
    <sheet name="doughnut chart" sheetId="9" r:id="rId3"/>
    <sheet name="map chart" sheetId="10" r:id="rId4"/>
    <sheet name="sum of month sale" sheetId="15" r:id="rId5"/>
    <sheet name="KPI" sheetId="16" r:id="rId6"/>
    <sheet name="category sales" sheetId="20" r:id="rId7"/>
    <sheet name="Data" sheetId="1" r:id="rId8"/>
    <sheet name="DASHBOARD OF ECOMMERCE COMPANY" sheetId="19" r:id="rId9"/>
    <sheet name="Sheet1" sheetId="21"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Slicer_Region">#N/A</definedName>
    <definedName name="Slicer_Sub_Category">#N/A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53" i="10"/>
  <c r="D52" i="10"/>
  <c r="D51" i="10"/>
  <c r="D50" i="10"/>
  <c r="D49" i="10"/>
  <c r="D48" i="10"/>
  <c r="D47" i="10"/>
  <c r="D46" i="10"/>
  <c r="D45" i="10"/>
  <c r="D44" i="10"/>
  <c r="D43" i="10"/>
  <c r="D42" i="10"/>
  <c r="D41" i="10"/>
  <c r="D40" i="10"/>
  <c r="D39" i="10"/>
  <c r="D38" i="10"/>
  <c r="D37" i="10"/>
  <c r="D36" i="10"/>
  <c r="D35" i="10"/>
  <c r="D34" i="10"/>
  <c r="D33" i="10"/>
  <c r="D32" i="10"/>
  <c r="D31" i="10"/>
  <c r="D30" i="10"/>
  <c r="D29" i="10"/>
  <c r="D28" i="10"/>
  <c r="D27" i="10"/>
  <c r="D26" i="10"/>
  <c r="D25" i="10"/>
  <c r="D24" i="10"/>
  <c r="D23" i="10"/>
  <c r="D22" i="10"/>
  <c r="D21" i="10"/>
  <c r="D20" i="10"/>
  <c r="D19" i="10"/>
  <c r="D18" i="10"/>
  <c r="D17" i="10"/>
  <c r="D16" i="10"/>
  <c r="D15" i="10"/>
  <c r="D14" i="10"/>
  <c r="D13" i="10"/>
  <c r="D12" i="10"/>
  <c r="D11" i="10"/>
  <c r="D10" i="10"/>
  <c r="D9" i="10"/>
  <c r="D8" i="10"/>
  <c r="D7" i="10"/>
  <c r="D6" i="10"/>
  <c r="D5" i="10"/>
  <c r="D4" i="10"/>
  <c r="D7" i="8"/>
  <c r="D6" i="8"/>
  <c r="D5" i="8"/>
  <c r="D4" i="8"/>
  <c r="E38" i="10"/>
  <c r="E12" i="10"/>
  <c r="E35" i="10"/>
  <c r="E5" i="10"/>
  <c r="E41" i="10"/>
  <c r="E52" i="10"/>
  <c r="E15" i="10"/>
  <c r="D9" i="16"/>
  <c r="E48" i="10"/>
  <c r="E32" i="10"/>
  <c r="C9" i="16"/>
  <c r="E4" i="10"/>
  <c r="E6" i="10"/>
  <c r="E18" i="10"/>
  <c r="E4" i="8"/>
  <c r="E21" i="10"/>
  <c r="B9" i="16"/>
  <c r="E13" i="10"/>
  <c r="E7" i="10"/>
  <c r="E16" i="10"/>
  <c r="E36" i="10"/>
  <c r="E28" i="10"/>
  <c r="E31" i="10"/>
  <c r="E40" i="10"/>
  <c r="E45" i="10"/>
  <c r="E9" i="10"/>
  <c r="E27" i="10"/>
  <c r="N18" i="15"/>
  <c r="E24" i="10"/>
  <c r="E25" i="10"/>
  <c r="E51" i="10"/>
  <c r="E18" i="15"/>
  <c r="E22" i="10"/>
  <c r="E10" i="10"/>
  <c r="E23" i="10"/>
  <c r="E42" i="10"/>
  <c r="E53" i="10"/>
  <c r="E50" i="10"/>
  <c r="E11" i="10"/>
  <c r="E5" i="8"/>
  <c r="E17" i="10"/>
  <c r="E39" i="10"/>
  <c r="E7" i="8"/>
  <c r="E46" i="10"/>
  <c r="E33" i="10"/>
  <c r="E20" i="10"/>
  <c r="E44" i="10"/>
  <c r="E14" i="10"/>
  <c r="E29" i="10"/>
  <c r="H18" i="15"/>
  <c r="E8" i="10"/>
  <c r="E30" i="10"/>
  <c r="E19" i="10"/>
  <c r="E49" i="10"/>
  <c r="E26" i="10"/>
  <c r="E34" i="10"/>
  <c r="E6" i="8"/>
  <c r="B18" i="15"/>
  <c r="F9" i="16"/>
  <c r="E47" i="10"/>
  <c r="E37" i="10"/>
  <c r="K18" i="15"/>
  <c r="E9" i="16"/>
  <c r="E43" i="10"/>
</calcChain>
</file>

<file path=xl/sharedStrings.xml><?xml version="1.0" encoding="utf-8"?>
<sst xmlns="http://schemas.openxmlformats.org/spreadsheetml/2006/main" count="130134" uniqueCount="10962">
  <si>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</si>
  <si>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</si>
  <si>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</si>
  <si>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</si>
  <si>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</si>
  <si>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</si>
  <si>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</si>
  <si>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</si>
  <si>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</si>
  <si>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</si>
  <si>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</si>
  <si>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</si>
  <si>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</si>
  <si>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</si>
  <si>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</si>
  <si>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</si>
  <si>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</si>
  <si>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</si>
  <si>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</si>
  <si>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</si>
  <si>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</si>
  <si>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</si>
  <si>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</si>
  <si>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</si>
  <si>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</si>
  <si>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</si>
  <si>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</si>
  <si>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</si>
  <si>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</si>
  <si>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</si>
  <si>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</si>
  <si>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</si>
  <si>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</si>
  <si>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</si>
  <si>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</si>
  <si>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</si>
  <si>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</si>
  <si>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</si>
  <si>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</si>
  <si>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</si>
  <si>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</si>
  <si>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</si>
  <si>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</si>
  <si>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</si>
  <si>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</si>
  <si>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</si>
  <si>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</si>
  <si>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</si>
  <si>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</si>
  <si>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</si>
  <si>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</si>
  <si>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</si>
  <si>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</si>
  <si>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</si>
  <si>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</si>
  <si>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</si>
  <si>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</si>
  <si>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</si>
  <si>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</si>
  <si>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</si>
  <si>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</si>
  <si>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</si>
  <si>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</si>
  <si>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</si>
  <si>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</si>
  <si>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</si>
  <si>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</si>
  <si>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</si>
  <si>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</si>
  <si>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</si>
  <si>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</si>
  <si>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</si>
  <si>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</si>
  <si>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</si>
  <si>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</si>
  <si>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</si>
  <si>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</si>
  <si>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</si>
  <si>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</si>
  <si>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</si>
  <si>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</si>
  <si>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</si>
  <si>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</si>
  <si>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</si>
  <si>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</si>
  <si>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</si>
  <si>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</si>
  <si>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</si>
  <si>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</si>
  <si>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</si>
  <si>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</si>
  <si>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</si>
  <si>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</si>
  <si>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</si>
  <si>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</si>
  <si>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</si>
  <si>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</si>
  <si>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</si>
  <si>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</si>
  <si>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</si>
  <si>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</si>
  <si>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</si>
  <si>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</si>
  <si>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</si>
  <si>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</si>
  <si>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</si>
  <si>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</si>
  <si>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</si>
  <si>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</si>
  <si>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</si>
  <si>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</si>
  <si>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</si>
  <si>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</si>
  <si>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</si>
  <si>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</si>
  <si>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</si>
  <si>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</si>
  <si>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</si>
  <si>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</si>
  <si>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</si>
  <si>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</si>
  <si>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</si>
  <si>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</si>
  <si>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</si>
  <si>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</si>
  <si>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</si>
  <si>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</si>
  <si>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</si>
  <si>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</si>
  <si>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</si>
  <si>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</si>
  <si>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</si>
  <si>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</si>
  <si>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</si>
  <si>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</si>
  <si>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</si>
  <si>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</si>
  <si>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</si>
  <si>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</si>
  <si>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</si>
  <si>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</si>
  <si>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</si>
  <si>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</si>
  <si>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</si>
  <si>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</si>
  <si>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</si>
  <si>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</si>
  <si>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</si>
  <si>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</si>
  <si>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</si>
  <si>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</si>
  <si>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</si>
  <si>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</si>
  <si>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</si>
  <si>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</si>
  <si>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</si>
  <si>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</si>
  <si>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</si>
  <si>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</si>
  <si>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</si>
  <si>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</si>
  <si>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</si>
  <si>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</si>
  <si>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</si>
  <si>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</si>
  <si>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</si>
  <si>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</si>
  <si>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</si>
  <si>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</si>
  <si>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</si>
  <si>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</si>
  <si>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</si>
  <si>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</si>
  <si>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</si>
  <si>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</si>
  <si>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</si>
  <si>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</si>
  <si>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</si>
  <si>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</si>
  <si>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</si>
  <si>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</si>
  <si>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</si>
  <si>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</si>
  <si>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</si>
  <si>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</si>
  <si>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</si>
  <si>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</si>
  <si>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</si>
  <si>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</si>
  <si>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</si>
  <si>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</si>
  <si>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</si>
  <si>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</si>
  <si>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</si>
  <si>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</si>
  <si>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</si>
  <si>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</si>
  <si>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</si>
  <si>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</si>
  <si>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</si>
  <si>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</si>
  <si>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</si>
  <si>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</si>
  <si>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</si>
  <si>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</si>
  <si>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</si>
  <si>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</si>
  <si>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</si>
  <si>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</si>
  <si>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</si>
  <si>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</si>
  <si>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</si>
  <si>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</si>
  <si>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</si>
  <si>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</si>
  <si>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</si>
  <si>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</si>
  <si>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</si>
  <si>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</si>
  <si>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</si>
  <si>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</si>
  <si>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</si>
  <si>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</si>
  <si>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</si>
  <si>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</si>
  <si>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</si>
  <si>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</si>
  <si>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</si>
  <si>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</si>
  <si>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</si>
  <si>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</si>
  <si>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</si>
  <si>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</si>
  <si>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</si>
  <si>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</si>
  <si>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</si>
  <si>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</si>
  <si>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</si>
  <si>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</si>
  <si>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</si>
  <si>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</si>
  <si>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</si>
  <si>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</si>
  <si>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</si>
  <si>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</si>
  <si>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</si>
  <si>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</si>
  <si>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</si>
  <si>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</si>
  <si>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</si>
  <si>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</si>
  <si>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</si>
  <si>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</si>
  <si>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</si>
  <si>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</si>
  <si>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</si>
  <si>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</si>
  <si>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</si>
  <si>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</si>
  <si>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</si>
  <si>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</si>
  <si>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</si>
  <si>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</si>
  <si>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</si>
  <si>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</si>
  <si>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</si>
  <si>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</si>
  <si>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</si>
  <si>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</si>
  <si>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</si>
  <si>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</si>
  <si>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</si>
  <si>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</si>
  <si>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</si>
  <si>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</si>
  <si>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</si>
  <si>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</si>
  <si>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</si>
  <si>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</si>
  <si>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</si>
  <si>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</si>
  <si>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</si>
  <si>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</si>
  <si>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</si>
  <si>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</si>
  <si>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</si>
  <si>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</si>
  <si>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</si>
  <si>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</si>
  <si>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</si>
  <si>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</si>
  <si>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</si>
  <si>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</si>
  <si>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</si>
  <si>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</si>
  <si>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</si>
  <si>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</si>
  <si>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</si>
  <si>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</si>
  <si>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</si>
  <si>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</si>
  <si>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</si>
  <si>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</si>
  <si>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</si>
  <si>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</si>
  <si>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</si>
  <si>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</si>
  <si>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</si>
  <si>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</si>
  <si>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</si>
  <si>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</si>
  <si>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</si>
  <si>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</si>
  <si>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</si>
  <si>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</si>
  <si>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</si>
  <si>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</si>
  <si>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</si>
  <si>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</si>
  <si>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</si>
  <si>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</si>
  <si>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</si>
  <si>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</si>
  <si>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</si>
  <si>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</si>
  <si>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</si>
  <si>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</si>
  <si>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</si>
  <si>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</si>
  <si>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</si>
  <si>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</si>
  <si>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</si>
  <si>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</si>
  <si>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</si>
  <si>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</si>
  <si>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</si>
  <si>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</si>
  <si>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</si>
  <si>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</si>
  <si>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</si>
  <si>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</si>
  <si>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</si>
  <si>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</si>
  <si>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</si>
  <si>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</si>
  <si>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</si>
  <si>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</si>
  <si>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</si>
  <si>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</si>
  <si>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</si>
  <si>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</si>
  <si>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</si>
  <si>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</si>
  <si>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</si>
  <si>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</si>
  <si>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</si>
  <si>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</si>
  <si>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</si>
  <si>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</si>
  <si>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</si>
  <si>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</si>
  <si>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</si>
  <si>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</si>
  <si>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</si>
  <si>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</si>
  <si>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</si>
  <si>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</si>
  <si>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</si>
  <si>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</si>
  <si>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</si>
  <si>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</si>
  <si>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</si>
  <si>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</si>
  <si>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</si>
  <si>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</si>
  <si>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</si>
  <si>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</si>
  <si>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</si>
  <si>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</si>
  <si>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</si>
  <si>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</si>
  <si>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</si>
  <si>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</si>
  <si>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</si>
  <si>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</si>
  <si>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</si>
  <si>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</si>
  <si>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</si>
  <si>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</si>
  <si>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</si>
  <si>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</si>
  <si>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</si>
  <si>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</si>
  <si>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</si>
  <si>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</si>
  <si>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</si>
  <si>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</si>
  <si>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</si>
  <si>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</si>
  <si>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</si>
  <si>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</si>
  <si>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</si>
  <si>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</si>
  <si>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</si>
  <si>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</si>
  <si>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</si>
  <si>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</si>
  <si>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</si>
  <si>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</si>
  <si>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</si>
  <si>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</si>
  <si>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</si>
  <si>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</si>
  <si>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</si>
  <si>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</si>
  <si>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</si>
  <si>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</si>
  <si>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</si>
  <si>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</si>
  <si>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</si>
  <si>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</si>
  <si>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</si>
  <si>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</si>
  <si>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</si>
  <si>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</si>
  <si>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</si>
  <si>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</si>
  <si>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</si>
  <si>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</si>
  <si>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</si>
  <si>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</si>
  <si>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</si>
  <si>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</si>
  <si>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</si>
  <si>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</si>
  <si>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</si>
  <si>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</si>
  <si>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</si>
  <si>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</si>
  <si>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</si>
  <si>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</si>
  <si>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</si>
  <si>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</si>
  <si>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</si>
  <si>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</si>
  <si>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</si>
  <si>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</si>
  <si>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</si>
  <si>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</si>
  <si>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</si>
  <si>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</si>
  <si>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</si>
  <si>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</si>
  <si>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</si>
  <si>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</si>
  <si>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</si>
  <si>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</si>
  <si>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</si>
  <si>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</si>
  <si>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</si>
  <si>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</si>
  <si>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</si>
  <si>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</si>
  <si>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</si>
  <si>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</si>
  <si>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</si>
  <si>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</si>
  <si>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</si>
  <si>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</si>
  <si>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</si>
  <si>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</si>
  <si>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</si>
  <si>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</si>
  <si>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</si>
  <si>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</si>
  <si>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</si>
  <si>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</si>
  <si>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</si>
  <si>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</si>
  <si>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</si>
  <si>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</si>
  <si>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</si>
  <si>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</si>
  <si>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</si>
  <si>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</si>
  <si>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</si>
  <si>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</si>
  <si>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</si>
  <si>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</si>
  <si>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</si>
  <si>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</si>
  <si>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</si>
  <si>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</si>
  <si>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</si>
  <si>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</si>
  <si>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</si>
  <si>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</si>
  <si>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</si>
  <si>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</si>
  <si>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</si>
  <si>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</si>
  <si>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</si>
  <si>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</si>
  <si>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</si>
  <si>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</si>
  <si>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</si>
  <si>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</si>
  <si>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</si>
  <si>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</si>
  <si>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</si>
  <si>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</si>
  <si>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</si>
  <si>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</si>
  <si>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</si>
  <si>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</si>
  <si>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</si>
  <si>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</si>
  <si>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</si>
  <si>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</si>
  <si>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</si>
  <si>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</si>
  <si>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</si>
  <si>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</si>
  <si>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</si>
  <si>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</si>
  <si>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</si>
  <si>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</si>
  <si>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</si>
  <si>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</si>
  <si>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</si>
  <si>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</si>
  <si>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</si>
  <si>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</si>
  <si>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</si>
  <si>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</si>
  <si>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</si>
  <si>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</si>
  <si>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</si>
  <si>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</si>
  <si>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</si>
  <si>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</si>
  <si>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</si>
  <si>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</si>
  <si>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</si>
  <si>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</si>
  <si>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</si>
  <si>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</si>
  <si>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</si>
  <si>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</si>
  <si>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</si>
  <si>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</si>
  <si>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</si>
  <si>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</si>
  <si>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</si>
  <si>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</si>
  <si>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</si>
  <si>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</si>
  <si>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</si>
  <si>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</si>
  <si>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</si>
  <si>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</si>
  <si>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</si>
  <si>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</si>
  <si>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</si>
  <si>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</si>
  <si>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</si>
  <si>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</si>
  <si>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</si>
  <si>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</si>
  <si>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</si>
  <si>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</si>
  <si>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</si>
  <si>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</si>
  <si>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</si>
  <si>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</si>
  <si>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</si>
  <si>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</si>
  <si>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</si>
  <si>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</si>
  <si>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</si>
  <si>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</si>
  <si>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</si>
  <si>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</si>
  <si>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</si>
  <si>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</si>
  <si>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</si>
  <si>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</si>
  <si>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</si>
  <si>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</si>
  <si>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</si>
  <si>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</si>
  <si>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</si>
  <si>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</si>
  <si>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</si>
  <si>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</si>
  <si>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</si>
  <si>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</si>
  <si>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</si>
  <si>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</si>
  <si>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</si>
  <si>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</si>
  <si>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</si>
  <si>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</si>
  <si>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</si>
  <si>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</si>
  <si>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</si>
  <si>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</si>
  <si>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</si>
  <si>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</si>
  <si>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</si>
  <si>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</si>
  <si>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</si>
  <si>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</si>
  <si>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</si>
  <si>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</si>
  <si>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</si>
  <si>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</si>
  <si>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</si>
  <si>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</si>
  <si>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</si>
  <si>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</si>
  <si>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</si>
  <si>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</si>
  <si>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</si>
  <si>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</si>
  <si>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</si>
  <si>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</si>
  <si>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</si>
  <si>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</si>
  <si>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</si>
  <si>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</si>
  <si>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</si>
  <si>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</si>
  <si>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</si>
  <si>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</si>
  <si>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</si>
  <si>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</si>
  <si>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</si>
  <si>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</si>
  <si>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</si>
  <si>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</si>
  <si>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</si>
  <si>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</si>
  <si>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</si>
  <si>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</si>
  <si>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</si>
  <si>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</si>
  <si>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</si>
  <si>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</si>
  <si>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</si>
  <si>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</si>
  <si>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</si>
  <si>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</si>
  <si>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</si>
  <si>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</si>
  <si>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</si>
  <si>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</si>
  <si>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</si>
  <si>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</si>
  <si>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</si>
  <si>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</si>
  <si>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</si>
  <si>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</si>
  <si>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</si>
  <si>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</si>
  <si>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</si>
  <si>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</si>
  <si>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</si>
  <si>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</si>
  <si>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</si>
  <si>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</si>
  <si>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</si>
  <si>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</si>
  <si>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</si>
  <si>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</si>
  <si>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</si>
  <si>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</si>
  <si>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</si>
  <si>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</si>
  <si>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</si>
  <si>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</si>
  <si>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</si>
  <si>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</si>
  <si>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</si>
  <si>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</si>
  <si>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</si>
  <si>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</si>
  <si>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</si>
  <si>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</si>
  <si>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</si>
  <si>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</si>
  <si>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</si>
  <si>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</si>
  <si>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</si>
  <si>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</si>
  <si>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</si>
  <si>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</si>
  <si>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</si>
  <si>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</si>
  <si>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</si>
  <si>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</si>
  <si>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</si>
  <si>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</si>
  <si>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</si>
  <si>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</si>
  <si>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</si>
  <si>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</si>
  <si>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</si>
  <si>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</si>
  <si>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</si>
  <si>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</si>
  <si>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</si>
  <si>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</si>
  <si>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</si>
  <si>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</si>
  <si>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</si>
  <si>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</si>
  <si>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</si>
  <si>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</si>
  <si>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</si>
  <si>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</si>
  <si>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</si>
  <si>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</si>
  <si>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</si>
  <si>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</si>
  <si>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</si>
  <si>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</si>
  <si>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</si>
  <si>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</si>
  <si>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</si>
  <si>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</si>
  <si>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</si>
  <si>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</si>
  <si>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</si>
  <si>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</si>
  <si>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</si>
  <si>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</si>
  <si>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</si>
  <si>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</si>
  <si>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</si>
  <si>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</si>
  <si>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</si>
  <si>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</si>
  <si>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</si>
  <si>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</si>
  <si>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</si>
  <si>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</si>
  <si>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</si>
  <si>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</si>
  <si>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</si>
  <si>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</si>
  <si>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</si>
  <si>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</si>
  <si>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</si>
  <si>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</si>
  <si>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</si>
  <si>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</si>
  <si>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</si>
  <si>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</si>
  <si>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</si>
  <si>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</si>
  <si>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</si>
  <si>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</si>
  <si>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</si>
  <si>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</si>
  <si>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</si>
  <si>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</si>
  <si>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</si>
  <si>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</si>
  <si>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</si>
  <si>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</si>
  <si>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</si>
  <si>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</si>
  <si>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</si>
  <si>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</si>
  <si>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</si>
  <si>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</si>
  <si>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</si>
  <si>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</si>
  <si>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</si>
  <si>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</si>
  <si>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</si>
  <si>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</si>
  <si>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</si>
  <si>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</si>
  <si>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</si>
  <si>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</si>
  <si>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</si>
  <si>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</si>
  <si>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</si>
  <si>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</si>
  <si>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</si>
  <si>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</si>
  <si>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</si>
  <si>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</si>
  <si>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</si>
  <si>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</si>
  <si>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</si>
  <si>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</si>
  <si>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</si>
  <si>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</si>
  <si>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</si>
  <si>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</si>
  <si>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</si>
  <si>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</si>
  <si>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</si>
  <si>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</si>
  <si>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</si>
  <si>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</si>
  <si>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</si>
  <si>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</si>
  <si>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</si>
  <si>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</si>
  <si>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</si>
  <si>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</si>
  <si>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</si>
  <si>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</si>
  <si>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</si>
  <si>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</si>
  <si>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</si>
  <si>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</si>
  <si>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</si>
  <si>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</si>
  <si>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</si>
  <si>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</si>
  <si>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</si>
  <si>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</si>
  <si>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</si>
  <si>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</si>
  <si>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</si>
  <si>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</si>
  <si>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</si>
  <si>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</si>
  <si>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</si>
  <si>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</si>
  <si>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</si>
  <si>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</si>
  <si>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</si>
  <si>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</si>
  <si>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</si>
  <si>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</si>
  <si>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</si>
  <si>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</si>
  <si>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</si>
  <si>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</si>
  <si>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</si>
  <si>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</si>
  <si>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</si>
  <si>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</si>
  <si>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</si>
  <si>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</si>
  <si>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</si>
  <si>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</si>
  <si>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</si>
  <si>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</si>
  <si>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</si>
  <si>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</si>
  <si>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</si>
  <si>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</si>
  <si>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</si>
  <si>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</si>
  <si>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</si>
  <si>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</si>
  <si>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</si>
  <si>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</si>
  <si>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</si>
  <si>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</si>
  <si>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</si>
  <si>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</si>
  <si>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</si>
  <si>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</si>
  <si>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</si>
  <si>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</si>
  <si>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</si>
  <si>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</si>
  <si>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</si>
  <si>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</si>
  <si>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</si>
  <si>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</si>
  <si>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</si>
  <si>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</si>
  <si>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</si>
  <si>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</si>
  <si>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</si>
  <si>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</si>
  <si>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</si>
  <si>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</si>
  <si>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</si>
  <si>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</si>
  <si>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</si>
  <si>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</si>
  <si>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</si>
  <si>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</si>
  <si>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</si>
  <si>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</si>
  <si>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</si>
  <si>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</si>
  <si>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</si>
  <si>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</si>
  <si>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</si>
  <si>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</si>
  <si>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</si>
  <si>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</si>
  <si>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</si>
  <si>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</si>
  <si>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</si>
  <si>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</si>
  <si>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</si>
  <si>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</si>
  <si>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</si>
  <si>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</si>
  <si>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</si>
  <si>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</si>
  <si>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</si>
  <si>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</si>
  <si>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</si>
  <si>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</si>
  <si>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</si>
  <si>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</si>
  <si>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</si>
  <si>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</si>
  <si>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</si>
  <si>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</si>
  <si>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</si>
  <si>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</si>
  <si>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</si>
  <si>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</si>
  <si>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</si>
  <si>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</si>
  <si>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</si>
  <si>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</si>
  <si>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</si>
  <si>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</si>
  <si>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</si>
  <si>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</si>
  <si>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</si>
  <si>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</si>
  <si>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</si>
  <si>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</si>
  <si>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</si>
  <si>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</si>
  <si>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</si>
  <si>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</si>
  <si>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</si>
  <si>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</si>
  <si>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</si>
  <si>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</si>
  <si>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</si>
  <si>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</si>
  <si>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</si>
  <si>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</si>
  <si>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</si>
  <si>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</si>
  <si>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</si>
  <si>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</si>
  <si>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</si>
  <si>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</si>
  <si>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</si>
  <si>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</si>
  <si>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</si>
  <si>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</si>
  <si>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</si>
  <si>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</si>
  <si>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</si>
  <si>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</si>
  <si>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</si>
  <si>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</si>
  <si>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</si>
  <si>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</si>
  <si>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</si>
  <si>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</si>
  <si>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</si>
  <si>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</si>
  <si>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</si>
  <si>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</si>
  <si>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</si>
  <si>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</si>
  <si>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</si>
  <si>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</si>
  <si>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</si>
  <si>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</si>
  <si>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</si>
  <si>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</si>
  <si>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</si>
  <si>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</si>
  <si>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</si>
  <si>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</si>
  <si>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</si>
  <si>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</si>
  <si>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</si>
  <si>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</si>
  <si>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</si>
  <si>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</si>
  <si>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</si>
  <si>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</si>
  <si>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</si>
  <si>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</si>
  <si>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</si>
  <si>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</si>
  <si>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</si>
  <si>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</si>
  <si>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</si>
  <si>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</si>
  <si>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</si>
  <si>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</si>
  <si>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</si>
  <si>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</si>
  <si>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</si>
  <si>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</si>
  <si>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</si>
  <si>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</si>
  <si>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</si>
  <si>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</si>
  <si>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</si>
  <si>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</si>
  <si>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</si>
  <si>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</si>
  <si>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</si>
  <si>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</si>
  <si>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</si>
  <si>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</si>
  <si>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</si>
  <si>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</si>
  <si>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</si>
  <si>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</si>
  <si>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</si>
  <si>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</si>
  <si>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</si>
  <si>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</si>
  <si>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</si>
  <si>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</si>
  <si>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</si>
  <si>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</si>
  <si>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</si>
  <si>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</si>
  <si>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</si>
  <si>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</si>
  <si>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</si>
  <si>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</si>
  <si>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</si>
  <si>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</si>
  <si>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</si>
  <si>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</si>
  <si>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</si>
  <si>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</si>
  <si>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</si>
  <si>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</si>
  <si>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</si>
  <si>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</si>
  <si>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</si>
  <si>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</si>
  <si>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</si>
  <si>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</si>
  <si>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</si>
  <si>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</si>
  <si>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</si>
  <si>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</si>
  <si>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</si>
  <si>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</si>
  <si>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</si>
  <si>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</si>
  <si>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</si>
  <si>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</si>
  <si>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</si>
  <si>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</si>
  <si>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</si>
  <si>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</si>
  <si>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</si>
  <si>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</si>
  <si>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</si>
  <si>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</si>
  <si>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</si>
  <si>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</si>
  <si>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</si>
  <si>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</si>
  <si>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</si>
  <si>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</si>
  <si>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</si>
  <si>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</si>
  <si>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</si>
  <si>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</si>
  <si>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</si>
  <si>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</si>
  <si>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</si>
  <si>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</si>
  <si>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</si>
  <si>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</si>
  <si>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</si>
  <si>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</si>
  <si>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</si>
  <si>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</si>
  <si>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</si>
  <si>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</si>
  <si>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</si>
  <si>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</si>
  <si>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</si>
  <si>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</si>
  <si>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</si>
  <si>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</si>
  <si>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</si>
  <si>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</si>
  <si>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</si>
  <si>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</si>
  <si>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</si>
  <si>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</si>
  <si>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</si>
  <si>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</si>
  <si>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</si>
  <si>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</si>
  <si>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</si>
  <si>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</si>
  <si>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</si>
  <si>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</si>
  <si>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</si>
  <si>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</si>
  <si>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</si>
  <si>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</si>
  <si>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</si>
  <si>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</si>
  <si>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</si>
  <si>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</si>
  <si>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</si>
  <si>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</si>
  <si>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</si>
  <si>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</si>
  <si>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</si>
  <si>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</si>
  <si>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</si>
  <si>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</si>
  <si>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</si>
  <si>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</si>
  <si>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</si>
  <si>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</si>
  <si>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</si>
  <si>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</si>
  <si>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</si>
  <si>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</si>
  <si>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</si>
  <si>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</si>
  <si>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</si>
  <si>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</si>
  <si>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</si>
  <si>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</si>
  <si>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</si>
  <si>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</si>
  <si>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</si>
  <si>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</si>
  <si>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</si>
  <si>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</si>
  <si>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</si>
  <si>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</si>
  <si>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</si>
  <si>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</si>
  <si>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</si>
  <si>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</si>
  <si>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</si>
  <si>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</si>
  <si>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</si>
  <si>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</si>
  <si>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</si>
  <si>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</si>
  <si>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</si>
  <si>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</si>
  <si>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</si>
  <si>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</si>
  <si>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</si>
  <si>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</si>
  <si>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</si>
  <si>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</si>
  <si>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</si>
  <si>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</si>
  <si>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</si>
  <si>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</si>
  <si>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</si>
  <si>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</si>
  <si>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</si>
  <si>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</si>
  <si>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</si>
  <si>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</si>
  <si>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</si>
  <si>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</si>
  <si>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</si>
  <si>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</si>
  <si>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</si>
  <si>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</si>
  <si>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</si>
  <si>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</si>
  <si>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</si>
  <si>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</si>
  <si>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</si>
  <si>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</si>
  <si>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</si>
  <si>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</si>
  <si>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</si>
  <si>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</si>
  <si>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</si>
  <si>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</si>
  <si>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</si>
  <si>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</si>
  <si>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</si>
  <si>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</si>
  <si>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</si>
  <si>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</si>
  <si>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</si>
  <si>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</si>
  <si>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</si>
  <si>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</si>
  <si>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</si>
  <si>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</si>
  <si>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</si>
  <si>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</si>
  <si>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</si>
  <si>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</si>
  <si>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</si>
  <si>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</si>
  <si>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</si>
  <si>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</si>
  <si>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</si>
  <si>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</si>
  <si>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</si>
  <si>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</si>
  <si>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</si>
  <si>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</si>
  <si>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</si>
  <si>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</si>
  <si>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</si>
  <si>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</si>
  <si>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</si>
  <si>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</si>
  <si>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</si>
  <si>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</si>
  <si>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</si>
  <si>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</si>
  <si>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</si>
  <si>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</si>
  <si>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</si>
  <si>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</si>
  <si>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</si>
  <si>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</si>
  <si>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</si>
  <si>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</si>
  <si>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</si>
  <si>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</si>
  <si>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</si>
  <si>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</si>
  <si>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</si>
  <si>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</si>
  <si>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</si>
  <si>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</si>
  <si>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</si>
  <si>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</si>
  <si>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</si>
  <si>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</si>
  <si>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</si>
  <si>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</si>
  <si>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</si>
  <si>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</si>
  <si>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</si>
  <si>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</si>
  <si>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</si>
  <si>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</si>
  <si>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</si>
  <si>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</si>
  <si>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</si>
  <si>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</si>
  <si>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</si>
  <si>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</si>
  <si>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</si>
  <si>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</si>
  <si>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</si>
  <si>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</si>
  <si>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</si>
  <si>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</si>
  <si>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</si>
  <si>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</si>
  <si>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</si>
  <si>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</si>
  <si>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</si>
  <si>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</si>
  <si>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</si>
  <si>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</si>
  <si>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</si>
  <si>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</si>
  <si>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</si>
  <si>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</si>
  <si>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</si>
  <si>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</si>
  <si>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</si>
  <si>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</si>
  <si>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</si>
  <si>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</si>
  <si>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</si>
  <si>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</si>
  <si>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</si>
  <si>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</si>
  <si>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</si>
  <si>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</si>
  <si>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</si>
  <si>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</si>
  <si>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</si>
  <si>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</si>
  <si>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</si>
  <si>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</si>
  <si>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</si>
  <si>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</si>
  <si>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</si>
  <si>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</si>
  <si>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</si>
  <si>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</si>
  <si>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</si>
  <si>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</si>
  <si>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</si>
  <si>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</si>
  <si>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</si>
  <si>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</si>
  <si>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</si>
  <si>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</si>
  <si>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</si>
  <si>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</si>
  <si>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</si>
  <si>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</si>
  <si>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</si>
  <si>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</si>
  <si>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</si>
  <si>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</si>
  <si>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</si>
  <si>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</si>
  <si>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</si>
  <si>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</si>
  <si>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</si>
  <si>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</si>
  <si>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</si>
  <si>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</si>
  <si>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</si>
  <si>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</si>
  <si>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</si>
  <si>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</si>
  <si>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</si>
  <si>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</si>
  <si>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</si>
  <si>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</si>
  <si>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</si>
  <si>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</si>
  <si>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</si>
  <si>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</si>
  <si>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</si>
  <si>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</si>
  <si>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</si>
  <si>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</si>
  <si>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</si>
  <si>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</si>
  <si>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</si>
  <si>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</si>
  <si>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</si>
  <si>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</si>
  <si>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</si>
  <si>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</si>
  <si>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</si>
  <si>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</si>
  <si>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</si>
  <si>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</si>
  <si>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</si>
  <si>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</si>
  <si>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</si>
  <si>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</si>
  <si>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</si>
  <si>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</si>
  <si>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</si>
  <si>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</si>
  <si>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</si>
  <si>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</si>
  <si>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</si>
  <si>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</si>
  <si>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</si>
  <si>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</si>
  <si>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</si>
  <si>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</si>
  <si>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</si>
  <si>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</si>
  <si>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</si>
  <si>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</si>
  <si>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</si>
  <si>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</si>
  <si>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</si>
  <si>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</si>
  <si>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</si>
  <si>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</si>
  <si>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</si>
  <si>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</si>
  <si>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</si>
  <si>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</si>
  <si>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</si>
  <si>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</si>
  <si>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</si>
  <si>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</si>
  <si>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</si>
  <si>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</si>
  <si>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</si>
  <si>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</si>
  <si>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</si>
  <si>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</si>
  <si>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</si>
  <si>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</si>
  <si>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</si>
  <si>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</si>
  <si>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</si>
  <si>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</si>
  <si>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</si>
  <si>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</si>
  <si>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</si>
  <si>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</si>
  <si>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</si>
  <si>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</si>
  <si>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</si>
  <si>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</si>
  <si>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</si>
  <si>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</si>
  <si>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</si>
  <si>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</si>
  <si>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</si>
  <si>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</si>
  <si>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</si>
  <si>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</si>
  <si>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</si>
  <si>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</si>
  <si>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</si>
  <si>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</si>
  <si>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</si>
  <si>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</si>
  <si>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</si>
  <si>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</si>
  <si>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</si>
  <si>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</si>
  <si>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</si>
  <si>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</si>
  <si>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</si>
  <si>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</si>
  <si>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</si>
  <si>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</si>
  <si>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</si>
  <si>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</si>
  <si>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</si>
  <si>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</si>
  <si>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</si>
  <si>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</si>
  <si>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</si>
  <si>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</si>
  <si>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</si>
  <si>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</si>
  <si>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</si>
  <si>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</si>
  <si>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</si>
  <si>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</si>
  <si>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</si>
  <si>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</si>
  <si>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</si>
  <si>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</si>
  <si>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</si>
  <si>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</si>
  <si>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</si>
  <si>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</si>
  <si>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</si>
  <si>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</si>
  <si>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</si>
  <si>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</si>
  <si>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</si>
  <si>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</si>
  <si>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</si>
  <si>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</si>
  <si>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</si>
  <si>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</si>
  <si>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</si>
  <si>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</si>
  <si>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</si>
  <si>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</si>
  <si>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</si>
  <si>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</si>
  <si>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</si>
  <si>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</si>
  <si>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</si>
  <si>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</si>
  <si>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</si>
  <si>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</si>
  <si>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</si>
  <si>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</si>
  <si>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</si>
  <si>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</si>
  <si>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</si>
  <si>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</si>
  <si>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</si>
  <si>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</si>
  <si>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</si>
  <si>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</si>
  <si>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</si>
  <si>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</si>
  <si>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</si>
  <si>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</si>
  <si>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</si>
  <si>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</si>
  <si>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</si>
  <si>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</si>
  <si>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</si>
  <si>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</si>
  <si>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</si>
  <si>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</si>
  <si>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</si>
  <si>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</si>
  <si>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</si>
  <si>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</si>
  <si>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</si>
  <si>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</si>
  <si>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</si>
  <si>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</si>
  <si>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</si>
  <si>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</si>
  <si>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</si>
  <si>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</si>
  <si>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</si>
  <si>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</si>
  <si>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</si>
  <si>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</si>
  <si>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</si>
  <si>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</si>
  <si>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</si>
  <si>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</si>
  <si>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</si>
  <si>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</si>
  <si>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</si>
  <si>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</si>
  <si>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</si>
  <si>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</si>
  <si>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</si>
  <si>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</si>
  <si>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</si>
  <si>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</si>
  <si>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</si>
  <si>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</si>
  <si>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</si>
  <si>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</si>
  <si>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</si>
  <si>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</si>
  <si>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</si>
  <si>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</si>
  <si>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</si>
  <si>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</si>
  <si>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</si>
  <si>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</si>
  <si>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</si>
  <si>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</si>
  <si>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</si>
  <si>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</si>
  <si>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</si>
  <si>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</si>
  <si>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</si>
  <si>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</si>
  <si>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</si>
  <si>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</si>
  <si>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</si>
  <si>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</si>
  <si>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</si>
  <si>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</si>
  <si>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</si>
  <si>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</si>
  <si>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</si>
  <si>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</si>
  <si>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</si>
  <si>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</si>
  <si>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</si>
  <si>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</si>
  <si>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</si>
  <si>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</si>
  <si>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</si>
  <si>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</si>
  <si>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</si>
  <si>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</si>
  <si>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</si>
  <si>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</si>
  <si>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</si>
  <si>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</si>
  <si>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</si>
  <si>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</si>
  <si>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</si>
  <si>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</si>
  <si>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</si>
  <si>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</si>
  <si>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</si>
  <si>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</si>
  <si>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</si>
  <si>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</si>
  <si>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</si>
  <si>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</si>
  <si>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</si>
  <si>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</si>
  <si>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</si>
  <si>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</si>
  <si>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</si>
  <si>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</si>
  <si>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</si>
  <si>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</si>
  <si>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</si>
  <si>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</si>
  <si>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</si>
  <si>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</si>
  <si>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</si>
  <si>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</si>
  <si>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</si>
  <si>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</si>
  <si>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</si>
  <si>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</si>
  <si>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</si>
  <si>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</si>
  <si>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</si>
  <si>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</si>
  <si>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</si>
  <si>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</si>
  <si>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</si>
  <si>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</si>
  <si>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</si>
  <si>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</si>
  <si>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</si>
  <si>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</si>
  <si>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</si>
  <si>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</si>
  <si>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</si>
  <si>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</si>
  <si>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</si>
  <si>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</si>
  <si>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</si>
  <si>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</si>
  <si>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</si>
  <si>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</si>
  <si>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</si>
  <si>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</si>
  <si>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</si>
  <si>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</si>
  <si>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</si>
  <si>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</si>
  <si>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</si>
  <si>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</si>
  <si>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</si>
  <si>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</si>
  <si>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</si>
  <si>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</si>
  <si>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</si>
  <si>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</si>
  <si>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</si>
  <si>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</si>
  <si>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</si>
  <si>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</si>
  <si>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</si>
  <si>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</si>
  <si>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</si>
  <si>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</si>
  <si>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</si>
  <si>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</si>
  <si>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</si>
  <si>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</si>
  <si>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</si>
  <si>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</si>
  <si>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</si>
  <si>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</si>
  <si>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</si>
  <si>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</si>
  <si>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</si>
  <si>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</si>
  <si>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</si>
  <si>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</si>
  <si>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</si>
  <si>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</si>
  <si>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</si>
  <si>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</si>
  <si>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</si>
  <si>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</si>
  <si>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</si>
  <si>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</si>
  <si>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</si>
  <si>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</si>
  <si>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</si>
  <si>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</si>
  <si>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</si>
  <si>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</si>
  <si>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</si>
  <si>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</si>
  <si>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</si>
  <si>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</si>
  <si>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</si>
  <si>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</si>
  <si>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</si>
  <si>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</si>
  <si>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</si>
  <si>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</si>
  <si>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</si>
  <si>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</si>
  <si>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</si>
  <si>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</si>
  <si>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</si>
  <si>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</si>
  <si>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</si>
  <si>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</si>
  <si>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</si>
  <si>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</si>
  <si>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</si>
  <si>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</si>
  <si>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</si>
  <si>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</si>
  <si>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</si>
  <si>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</si>
  <si>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</si>
  <si>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</si>
  <si>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</si>
  <si>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</si>
  <si>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</si>
  <si>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</si>
  <si>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</si>
  <si>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</si>
  <si>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</si>
  <si>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</si>
  <si>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</si>
  <si>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</si>
  <si>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</si>
  <si>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</si>
  <si>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</si>
  <si>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</si>
  <si>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</si>
  <si>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</si>
  <si>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</si>
  <si>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</si>
  <si>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</si>
  <si>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</si>
  <si>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</si>
  <si>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</si>
  <si>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</si>
  <si>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</si>
  <si>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</si>
  <si>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</si>
  <si>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</si>
  <si>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</si>
  <si>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</si>
  <si>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</si>
  <si>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</si>
  <si>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</si>
  <si>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</si>
  <si>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</si>
  <si>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</si>
  <si>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</si>
  <si>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</si>
  <si>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</si>
  <si>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</si>
  <si>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</si>
  <si>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</si>
  <si>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</si>
  <si>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</si>
  <si>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</si>
  <si>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</si>
  <si>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</si>
  <si>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</si>
  <si>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</si>
  <si>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</si>
  <si>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</si>
  <si>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</si>
  <si>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</si>
  <si>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</si>
  <si>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</si>
  <si>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</si>
  <si>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</si>
  <si>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</si>
  <si>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</si>
  <si>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</si>
  <si>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</si>
  <si>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</si>
  <si>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</si>
  <si>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</si>
  <si>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</si>
  <si>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</si>
  <si>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</si>
  <si>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</si>
  <si>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</si>
  <si>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</si>
  <si>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</si>
  <si>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</si>
  <si>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</si>
  <si>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</si>
  <si>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</si>
  <si>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</si>
  <si>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</si>
  <si>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</si>
  <si>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</si>
  <si>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</si>
  <si>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</si>
  <si>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</si>
  <si>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</si>
  <si>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</si>
  <si>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</si>
  <si>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</si>
  <si>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</si>
  <si>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</si>
  <si>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</si>
  <si>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</si>
  <si>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</si>
  <si>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</si>
  <si>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</si>
  <si>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</si>
  <si>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</si>
  <si>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</si>
  <si>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</si>
  <si>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</si>
  <si>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</si>
  <si>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</si>
  <si>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</si>
  <si>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</si>
  <si>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</si>
  <si>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</si>
  <si>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</si>
  <si>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</si>
  <si>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</si>
  <si>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</si>
  <si>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</si>
  <si>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</si>
  <si>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</si>
  <si>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</si>
  <si>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</si>
  <si>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</si>
  <si>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</si>
  <si>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</si>
  <si>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</si>
  <si>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</si>
  <si>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</si>
  <si>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</si>
  <si>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</si>
  <si>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</si>
  <si>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</si>
  <si>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</si>
  <si>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</si>
  <si>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</si>
  <si>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</si>
  <si>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</si>
  <si>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</si>
  <si>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</si>
  <si>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</si>
  <si>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</si>
  <si>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</si>
  <si>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</si>
  <si>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</si>
  <si>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</si>
  <si>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</si>
  <si>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</si>
  <si>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</si>
  <si>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</si>
  <si>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</si>
  <si>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</si>
  <si>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</si>
  <si>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</si>
  <si>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</si>
  <si>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</si>
  <si>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</si>
  <si>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</si>
  <si>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</si>
  <si>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</si>
  <si>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</si>
  <si>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</si>
  <si>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</si>
  <si>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</si>
  <si>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</si>
  <si>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</si>
  <si>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</si>
  <si>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</si>
  <si>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</si>
  <si>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</si>
  <si>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</si>
  <si>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</si>
  <si>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</si>
  <si>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</si>
  <si>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</si>
  <si>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</si>
  <si>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</si>
  <si>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</si>
  <si>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</si>
  <si>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</si>
  <si>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</si>
  <si>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</si>
  <si>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</si>
  <si>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</si>
  <si>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</si>
  <si>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</si>
  <si>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</si>
  <si>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</si>
  <si>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</si>
  <si>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</si>
  <si>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</si>
  <si>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</si>
  <si>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</si>
  <si>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</si>
  <si>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</si>
  <si>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</si>
  <si>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</si>
  <si>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</si>
  <si>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</si>
  <si>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</si>
  <si>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</si>
  <si>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</si>
  <si>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</si>
  <si>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</si>
  <si>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</si>
  <si>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</si>
  <si>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</si>
  <si>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</si>
  <si>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</si>
  <si>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</si>
  <si>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</si>
  <si>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</si>
  <si>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</si>
  <si>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</si>
  <si>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</si>
  <si>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</si>
  <si>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</si>
  <si>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</si>
  <si>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</si>
  <si>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</si>
  <si>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</si>
  <si>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</si>
  <si>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</si>
  <si>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</si>
  <si>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</si>
  <si>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</si>
  <si>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</si>
  <si>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</si>
  <si>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</si>
  <si>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</si>
  <si>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</si>
  <si>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</si>
  <si>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</si>
  <si>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</si>
  <si>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</si>
  <si>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</si>
  <si>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</si>
  <si>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</si>
  <si>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</si>
  <si>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</si>
  <si>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</si>
  <si>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</si>
  <si>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</si>
  <si>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</si>
  <si>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</si>
  <si>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</si>
  <si>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</si>
  <si>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</si>
  <si>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</si>
  <si>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</si>
  <si>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</si>
  <si>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</si>
  <si>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</si>
  <si>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</si>
  <si>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</si>
  <si>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</si>
  <si>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</si>
  <si>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</si>
  <si>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</si>
  <si>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</si>
  <si>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</si>
  <si>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</si>
  <si>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</si>
  <si>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</si>
  <si>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</si>
  <si>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</si>
  <si>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</si>
  <si>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</si>
  <si>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</si>
  <si>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</si>
  <si>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</si>
  <si>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</si>
  <si>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</si>
  <si>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</si>
  <si>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</si>
  <si>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</si>
  <si>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</si>
  <si>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</si>
  <si>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</si>
  <si>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</si>
  <si>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</si>
  <si>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</si>
  <si>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</si>
  <si>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</si>
  <si>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</si>
  <si>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</si>
  <si>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</si>
  <si>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</si>
  <si>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</si>
  <si>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</si>
  <si>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</si>
  <si>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</si>
  <si>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</si>
  <si>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</si>
  <si>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</si>
  <si>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</si>
  <si>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</si>
  <si>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</si>
  <si>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</si>
  <si>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</si>
  <si>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</si>
  <si>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</si>
  <si>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</si>
  <si>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</si>
  <si>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</si>
  <si>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</si>
  <si>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</si>
  <si>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</si>
  <si>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</si>
  <si>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</si>
  <si>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</si>
  <si>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</si>
  <si>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</si>
  <si>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</si>
  <si>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</si>
  <si>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</si>
  <si>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</si>
  <si>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</si>
  <si>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</si>
  <si>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</si>
  <si>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</si>
  <si>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</si>
  <si>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</si>
  <si>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</si>
  <si>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</si>
  <si>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</si>
  <si>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</si>
  <si>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</si>
  <si>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</si>
  <si>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</si>
  <si>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</si>
  <si>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</si>
  <si>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</si>
  <si>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</si>
  <si>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</si>
  <si>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</si>
  <si>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</si>
  <si>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</si>
  <si>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</si>
  <si>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</si>
  <si>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</si>
  <si>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</si>
  <si>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</si>
  <si>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</si>
  <si>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</si>
  <si>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</si>
  <si>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</si>
  <si>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</si>
  <si>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</si>
  <si>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</si>
  <si>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</si>
  <si>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</si>
  <si>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</si>
  <si>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</si>
  <si>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</si>
  <si>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</si>
  <si>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</si>
  <si>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</si>
  <si>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</si>
  <si>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</si>
  <si>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</si>
  <si>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</si>
  <si>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</si>
  <si>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</si>
  <si>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</si>
  <si>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</si>
  <si>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</si>
  <si>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</si>
  <si>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</si>
  <si>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</si>
  <si>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</si>
  <si>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</si>
  <si>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</si>
  <si>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</si>
  <si>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</si>
  <si>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</si>
  <si>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</si>
  <si>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</si>
  <si>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</si>
  <si>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</si>
  <si>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</si>
  <si>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</si>
  <si>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</si>
  <si>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</si>
  <si>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</si>
  <si>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</si>
  <si>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</si>
  <si>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</si>
  <si>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</si>
  <si>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</si>
  <si>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</si>
  <si>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</si>
  <si>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</si>
  <si>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</si>
  <si>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</si>
  <si>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</si>
  <si>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</si>
  <si>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</si>
  <si>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</si>
  <si>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</si>
  <si>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</si>
  <si>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</si>
  <si>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</si>
  <si>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</si>
  <si>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</si>
  <si>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</si>
  <si>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</si>
  <si>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</si>
  <si>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</si>
  <si>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</si>
  <si>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</si>
  <si>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</si>
  <si>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</si>
  <si>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</si>
  <si>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</si>
  <si>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</si>
  <si>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</si>
  <si>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</si>
  <si>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</si>
  <si>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</si>
  <si>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</si>
  <si>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</si>
  <si>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</si>
  <si>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</si>
  <si>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</si>
  <si>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</si>
  <si>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</si>
  <si>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</si>
  <si>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</si>
  <si>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</si>
  <si>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</si>
  <si>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</si>
  <si>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</si>
  <si>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</si>
  <si>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</si>
  <si>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</si>
  <si>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</si>
  <si>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</si>
  <si>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</si>
  <si>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</si>
  <si>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</si>
  <si>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</si>
  <si>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</si>
  <si>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</si>
  <si>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</si>
  <si>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</si>
  <si>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</si>
  <si>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</si>
  <si>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</si>
  <si>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</si>
  <si>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</si>
  <si>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</si>
  <si>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</si>
  <si>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</si>
  <si>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</si>
  <si>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</si>
  <si>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</si>
  <si>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</si>
  <si>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</si>
  <si>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</si>
  <si>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</si>
  <si>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</si>
  <si>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</si>
  <si>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</si>
  <si>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</si>
  <si>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</si>
  <si>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</si>
  <si>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</si>
  <si>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</si>
  <si>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</si>
  <si>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</si>
  <si>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</si>
  <si>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</si>
  <si>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</si>
  <si>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</si>
  <si>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</si>
  <si>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</si>
  <si>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</si>
  <si>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</si>
  <si>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</si>
  <si>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</si>
  <si>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</si>
  <si>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</si>
  <si>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</si>
  <si>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</si>
  <si>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</si>
  <si>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</si>
  <si>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</si>
  <si>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</si>
  <si>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</si>
  <si>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</si>
  <si>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</si>
  <si>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</si>
  <si>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</si>
  <si>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</si>
  <si>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</si>
  <si>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</si>
  <si>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</si>
  <si>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</si>
  <si>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</si>
  <si>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</si>
  <si>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</si>
  <si>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</si>
  <si>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</si>
  <si>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</si>
  <si>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</si>
  <si>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</si>
  <si>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</si>
  <si>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</si>
  <si>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</si>
  <si>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</si>
  <si>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</si>
  <si>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</si>
  <si>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</si>
  <si>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</si>
  <si>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</si>
  <si>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</si>
  <si>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</si>
  <si>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</si>
  <si>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</si>
  <si>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</si>
  <si>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</si>
  <si>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</si>
  <si>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</si>
  <si>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</si>
  <si>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</si>
  <si>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</si>
  <si>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</si>
  <si>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</si>
  <si>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</si>
  <si>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</si>
  <si>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</si>
  <si>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</si>
  <si>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</si>
  <si>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</si>
  <si>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</si>
  <si>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</si>
  <si>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</si>
  <si>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</si>
  <si>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</si>
  <si>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</si>
  <si>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</si>
  <si>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</si>
  <si>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</si>
  <si>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</si>
  <si>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</si>
  <si>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</si>
  <si>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</si>
  <si>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</si>
  <si>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</si>
  <si>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</si>
  <si>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</si>
  <si>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</si>
  <si>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</si>
  <si>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</si>
  <si>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</si>
  <si>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</si>
  <si>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</si>
  <si>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</si>
  <si>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</si>
  <si>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</si>
  <si>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</si>
  <si>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</si>
  <si>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</si>
  <si>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</si>
  <si>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</si>
  <si>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</si>
  <si>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</si>
  <si>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</si>
  <si>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</si>
  <si>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</si>
  <si>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</si>
  <si>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</si>
  <si>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</si>
  <si>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</si>
  <si>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</si>
  <si>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</si>
  <si>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</si>
  <si>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</si>
  <si>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</si>
  <si>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</si>
  <si>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</si>
  <si>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</si>
  <si>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</si>
  <si>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</si>
  <si>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</si>
  <si>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</si>
  <si>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</si>
  <si>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</si>
  <si>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</si>
  <si>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</si>
  <si>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</si>
  <si>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</si>
  <si>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</si>
  <si>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</si>
  <si>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</si>
  <si>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</si>
  <si>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</si>
  <si>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</si>
  <si>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</si>
  <si>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</si>
  <si>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</si>
  <si>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</si>
  <si>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</si>
  <si>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</si>
  <si>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</si>
  <si>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</si>
  <si>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</si>
  <si>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</si>
  <si>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</si>
  <si>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</si>
  <si>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</si>
  <si>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</si>
  <si>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</si>
  <si>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</si>
  <si>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</si>
  <si>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</si>
  <si>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</si>
  <si>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</si>
  <si>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</si>
  <si>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</si>
  <si>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</si>
  <si>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</si>
  <si>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</si>
  <si>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</si>
  <si>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</si>
  <si>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</si>
  <si>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</si>
  <si>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</si>
  <si>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</si>
  <si>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</si>
  <si>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</si>
  <si>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</si>
  <si>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</si>
  <si>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</si>
  <si>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</si>
  <si>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</si>
  <si>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</si>
  <si>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</si>
  <si>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</si>
  <si>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</si>
  <si>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</si>
  <si>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</si>
  <si>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</si>
  <si>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</si>
  <si>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</si>
  <si>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</si>
  <si>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</si>
  <si>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</si>
  <si>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</si>
  <si>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</si>
  <si>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</si>
  <si>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</si>
  <si>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</si>
  <si>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</si>
  <si>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</si>
  <si>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</si>
  <si>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</si>
  <si>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</si>
  <si>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</si>
  <si>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</si>
  <si>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</si>
  <si>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</si>
  <si>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</si>
  <si>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</si>
  <si>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</si>
  <si>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</si>
  <si>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</si>
  <si>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</si>
  <si>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</si>
  <si>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</si>
  <si>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</si>
  <si>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</si>
  <si>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</si>
  <si>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</si>
  <si>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</si>
  <si>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</si>
  <si>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</si>
  <si>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</si>
  <si>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</si>
  <si>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</si>
  <si>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</si>
  <si>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</si>
  <si>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</si>
  <si>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</si>
  <si>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</si>
  <si>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</si>
  <si>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</si>
  <si>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</si>
  <si>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</si>
  <si>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</si>
  <si>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</si>
  <si>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</si>
  <si>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</si>
  <si>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</si>
  <si>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</si>
  <si>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</si>
  <si>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</si>
  <si>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</si>
  <si>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</si>
  <si>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</si>
  <si>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</si>
  <si>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</si>
  <si>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</si>
  <si>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</si>
  <si>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</si>
  <si>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</si>
  <si>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</si>
  <si>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</si>
  <si>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</si>
  <si>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</si>
  <si>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</si>
  <si>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</si>
  <si>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</si>
  <si>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</si>
  <si>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</si>
  <si>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</si>
  <si>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</si>
  <si>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</si>
  <si>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</si>
  <si>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</si>
  <si>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</si>
  <si>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</si>
  <si>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</si>
  <si>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</si>
  <si>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</si>
  <si>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</si>
  <si>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</si>
  <si>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</si>
  <si>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</si>
  <si>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</si>
  <si>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</si>
  <si>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</si>
  <si>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</si>
  <si>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</si>
  <si>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</si>
  <si>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</si>
  <si>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</si>
  <si>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</si>
  <si>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</si>
  <si>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</si>
  <si>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</si>
  <si>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</si>
  <si>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</si>
  <si>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</si>
  <si>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</si>
  <si>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</si>
  <si>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</si>
  <si>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</si>
  <si>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</si>
  <si>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</si>
  <si>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</si>
  <si>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</si>
  <si>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</si>
  <si>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</si>
  <si>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</si>
  <si>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</si>
  <si>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</si>
  <si>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</si>
  <si>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</si>
  <si>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</si>
  <si>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</si>
  <si>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</si>
  <si>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</si>
  <si>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</si>
  <si>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</si>
  <si>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</si>
  <si>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</si>
  <si>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</si>
  <si>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</si>
  <si>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</si>
  <si>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</si>
  <si>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</si>
  <si>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</si>
  <si>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</si>
  <si>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</si>
  <si>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</si>
  <si>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</si>
  <si>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</si>
  <si>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</si>
  <si>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</si>
  <si>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</si>
  <si>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</si>
  <si>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</si>
  <si>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</si>
  <si>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</si>
  <si>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</si>
  <si>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</si>
  <si>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</si>
  <si>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</si>
  <si>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</si>
  <si>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</si>
  <si>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</si>
  <si>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</si>
  <si>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</si>
  <si>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</si>
  <si>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</si>
  <si>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</si>
  <si>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</si>
  <si>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</si>
  <si>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</si>
  <si>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</si>
  <si>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</si>
  <si>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</si>
  <si>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</si>
  <si>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</si>
  <si>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</si>
  <si>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</si>
  <si>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</si>
  <si>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</si>
  <si>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</si>
  <si>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</si>
  <si>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</si>
  <si>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</si>
  <si>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</si>
  <si>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</si>
  <si>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</si>
  <si>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</si>
  <si>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</si>
  <si>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</si>
  <si>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</si>
  <si>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</si>
  <si>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</si>
  <si>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</si>
  <si>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</si>
  <si>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</si>
  <si>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</si>
  <si>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</si>
  <si>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</si>
  <si>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</si>
  <si>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</si>
  <si>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</si>
  <si>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</si>
  <si>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</si>
  <si>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</si>
  <si>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</si>
  <si>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</si>
  <si>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</si>
  <si>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</si>
  <si>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</si>
  <si>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</si>
  <si>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</si>
  <si>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</si>
  <si>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</si>
  <si>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</si>
  <si>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</si>
  <si>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</si>
  <si>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</si>
  <si>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</si>
  <si>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</si>
  <si>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</si>
  <si>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</si>
  <si>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</si>
  <si>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</si>
  <si>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</si>
  <si>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</si>
  <si>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</si>
  <si>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</si>
  <si>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</si>
  <si>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</si>
  <si>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</si>
  <si>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</si>
  <si>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</si>
  <si>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</si>
  <si>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</si>
  <si>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</si>
  <si>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</si>
  <si>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</si>
  <si>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</si>
  <si>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</si>
  <si>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</si>
  <si>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</si>
  <si>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</si>
  <si>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</si>
  <si>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</si>
  <si>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</si>
  <si>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</si>
  <si>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</si>
  <si>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</si>
  <si>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</si>
  <si>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</si>
  <si>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</si>
  <si>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</si>
  <si>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</si>
  <si>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</si>
  <si>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</si>
  <si>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</si>
  <si>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</si>
  <si>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</si>
  <si>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</si>
  <si>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</si>
  <si>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</si>
  <si>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</si>
  <si>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</si>
  <si>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</si>
  <si>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</si>
  <si>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</si>
  <si>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</si>
  <si>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</si>
  <si>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</si>
  <si>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</si>
  <si>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</si>
  <si>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</si>
  <si>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</si>
  <si>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</si>
  <si>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</si>
  <si>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</si>
  <si>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</si>
  <si>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</si>
  <si>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</si>
  <si>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</si>
  <si>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</si>
  <si>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</si>
  <si>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</si>
  <si>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</si>
  <si>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</si>
  <si>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</si>
  <si>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</si>
  <si>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</si>
  <si>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</si>
  <si>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</si>
  <si>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</si>
  <si>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</si>
  <si>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</si>
  <si>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</si>
  <si>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</si>
  <si>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</si>
  <si>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</si>
  <si>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</si>
  <si>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</si>
  <si>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</si>
  <si>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</si>
  <si>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</si>
  <si>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</si>
  <si>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</si>
  <si>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</si>
  <si>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</si>
  <si>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</si>
  <si>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</si>
  <si>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</si>
  <si>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</si>
  <si>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</si>
  <si>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</si>
  <si>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</si>
  <si>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</si>
  <si>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</si>
  <si>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</si>
  <si>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</si>
  <si>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</si>
  <si>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</si>
  <si>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</si>
  <si>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</si>
  <si>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</si>
  <si>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</si>
  <si>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</si>
  <si>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</si>
  <si>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</si>
  <si>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</si>
  <si>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</si>
  <si>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</si>
  <si>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</si>
  <si>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</si>
  <si>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</si>
  <si>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</si>
  <si>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</si>
  <si>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</si>
  <si>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</si>
  <si>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</si>
  <si>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</si>
  <si>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</si>
  <si>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</si>
  <si>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</si>
  <si>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</si>
  <si>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</si>
  <si>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</si>
  <si>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</si>
  <si>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</si>
  <si>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</si>
  <si>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</si>
  <si>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</si>
  <si>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</si>
  <si>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</si>
  <si>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</si>
  <si>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</si>
  <si>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</si>
  <si>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</si>
  <si>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</si>
  <si>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</si>
  <si>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</si>
  <si>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</si>
  <si>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</si>
  <si>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</si>
  <si>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</si>
  <si>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</si>
  <si>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</si>
  <si>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</si>
  <si>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</si>
  <si>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</si>
  <si>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</si>
  <si>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</si>
  <si>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</si>
  <si>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</si>
  <si>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</si>
  <si>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</si>
  <si>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</si>
  <si>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</si>
  <si>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</si>
  <si>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</si>
  <si>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</si>
  <si>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</si>
  <si>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</si>
  <si>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</si>
  <si>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</si>
  <si>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</si>
  <si>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</si>
  <si>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</si>
  <si>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</si>
  <si>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</si>
  <si>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</si>
  <si>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</si>
  <si>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</si>
  <si>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</si>
  <si>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</si>
  <si>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</si>
  <si>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</si>
  <si>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</si>
  <si>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</si>
  <si>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</si>
  <si>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</si>
  <si>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</si>
  <si>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</si>
  <si>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</si>
  <si>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</si>
  <si>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</si>
  <si>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</si>
  <si>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</si>
  <si>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</si>
  <si>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</si>
  <si>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</si>
  <si>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</si>
  <si>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</si>
  <si>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</si>
  <si>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</si>
  <si>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</si>
  <si>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</si>
  <si>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</si>
  <si>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</si>
  <si>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</si>
  <si>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</si>
  <si>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</si>
  <si>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</si>
  <si>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</si>
  <si>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</si>
  <si>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</si>
  <si>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</si>
  <si>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</si>
  <si>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</si>
  <si>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</si>
  <si>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</si>
  <si>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</si>
  <si>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</si>
  <si>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</si>
  <si>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</si>
  <si>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</si>
  <si>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</si>
  <si>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</si>
  <si>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</si>
  <si>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</si>
  <si>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</si>
  <si>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</si>
  <si>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</si>
  <si>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</si>
  <si>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</si>
  <si>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</si>
  <si>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</si>
  <si>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</si>
  <si>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</si>
  <si>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</si>
  <si>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</si>
  <si>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</si>
  <si>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</si>
  <si>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</si>
  <si>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</si>
  <si>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</si>
  <si>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</si>
  <si>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</si>
  <si>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</si>
  <si>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</si>
  <si>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</si>
  <si>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</si>
  <si>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</si>
  <si>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</si>
  <si>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</si>
  <si>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</si>
  <si>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</si>
  <si>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</si>
  <si>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</si>
  <si>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</si>
  <si>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</si>
  <si>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</si>
  <si>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</si>
  <si>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</si>
  <si>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</si>
  <si>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</si>
  <si>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</si>
  <si>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</si>
  <si>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</si>
  <si>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</si>
  <si>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</si>
  <si>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</si>
  <si>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</si>
  <si>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</si>
  <si>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</si>
  <si>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</si>
  <si>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</si>
  <si>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</si>
  <si>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</si>
  <si>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</si>
  <si>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</si>
  <si>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</si>
  <si>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</si>
  <si>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</si>
  <si>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</si>
  <si>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</si>
  <si>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</si>
  <si>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</si>
  <si>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</si>
  <si>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</si>
  <si>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</si>
  <si>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</si>
  <si>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</si>
  <si>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</si>
  <si>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</si>
  <si>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</si>
  <si>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</si>
  <si>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</si>
  <si>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</si>
  <si>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</si>
  <si>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</si>
  <si>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</si>
  <si>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</si>
  <si>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</si>
  <si>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</si>
  <si>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</si>
  <si>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</si>
  <si>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</si>
  <si>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</si>
  <si>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</si>
  <si>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</si>
  <si>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</si>
  <si>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</si>
  <si>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</si>
  <si>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</si>
  <si>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</si>
  <si>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</si>
  <si>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</si>
  <si>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</si>
  <si>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</si>
  <si>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</si>
  <si>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</si>
  <si>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</si>
  <si>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</si>
  <si>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</si>
  <si>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</si>
  <si>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</si>
  <si>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</si>
  <si>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</si>
  <si>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</si>
  <si>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</si>
  <si>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</si>
  <si>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</si>
  <si>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</si>
  <si>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</si>
  <si>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</si>
  <si>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</si>
  <si>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</si>
  <si>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</si>
  <si>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</si>
  <si>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</si>
  <si>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</si>
  <si>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</si>
  <si>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</si>
  <si>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</si>
  <si>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</si>
  <si>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</si>
  <si>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</si>
  <si>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</si>
  <si>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</si>
  <si>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</si>
  <si>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</si>
  <si>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</si>
  <si>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</si>
  <si>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</si>
  <si>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</si>
  <si>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</si>
  <si>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</si>
  <si>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</si>
  <si>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</si>
  <si>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</si>
  <si>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</si>
  <si>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</si>
  <si>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</si>
  <si>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</si>
  <si>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</si>
  <si>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</si>
  <si>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</si>
  <si>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</si>
  <si>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</si>
  <si>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</si>
  <si>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</si>
  <si>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</si>
  <si>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</si>
  <si>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</si>
  <si>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</si>
  <si>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</si>
  <si>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</si>
  <si>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</si>
  <si>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</si>
  <si>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</si>
  <si>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</si>
  <si>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</si>
  <si>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</si>
  <si>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</si>
  <si>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</si>
  <si>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</si>
  <si>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</si>
  <si>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</si>
  <si>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</si>
  <si>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</si>
  <si>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</si>
  <si>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</si>
  <si>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</si>
  <si>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</si>
  <si>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</si>
  <si>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</si>
  <si>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</si>
  <si>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</si>
  <si>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</si>
  <si>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</si>
  <si>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</si>
  <si>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</si>
  <si>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</si>
  <si>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</si>
  <si>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</si>
  <si>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</si>
  <si>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</si>
  <si>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</si>
  <si>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</si>
  <si>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</si>
  <si>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</si>
  <si>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</si>
  <si>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</si>
  <si>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</si>
  <si>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</si>
  <si>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</si>
  <si>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</si>
  <si>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</si>
  <si>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</si>
  <si>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</si>
  <si>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</si>
  <si>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</si>
  <si>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</si>
  <si>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</si>
  <si>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</si>
  <si>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</si>
  <si>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</si>
  <si>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</si>
  <si>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</si>
  <si>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</si>
  <si>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</si>
  <si>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</si>
  <si>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</si>
  <si>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</si>
  <si>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</si>
  <si>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</si>
  <si>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</si>
  <si>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</si>
  <si>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</si>
  <si>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</si>
  <si>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</si>
  <si>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</si>
  <si>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</si>
  <si>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</si>
  <si>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</si>
  <si>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</si>
  <si>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</si>
  <si>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</si>
  <si>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</si>
  <si>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</si>
  <si>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</si>
  <si>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</si>
  <si>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</si>
  <si>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</si>
  <si>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</si>
  <si>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</si>
  <si>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</si>
  <si>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</si>
  <si>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</si>
  <si>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</si>
  <si>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</si>
  <si>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</si>
  <si>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</si>
  <si>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</si>
  <si>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</si>
  <si>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</si>
  <si>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</si>
  <si>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</si>
  <si>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</si>
  <si>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</si>
  <si>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</si>
  <si>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</si>
  <si>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</si>
  <si>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</si>
  <si>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</si>
  <si>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</si>
  <si>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</si>
  <si>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</si>
  <si>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</si>
  <si>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</si>
  <si>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</si>
  <si>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</si>
  <si>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</si>
  <si>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</si>
  <si>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</si>
  <si>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</si>
  <si>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</si>
  <si>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</si>
  <si>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</si>
  <si>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</si>
  <si>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</si>
  <si>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</si>
  <si>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</si>
  <si>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</si>
  <si>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</si>
  <si>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</si>
  <si>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</si>
  <si>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</si>
  <si>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</si>
  <si>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</si>
  <si>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</si>
  <si>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</si>
  <si>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</si>
  <si>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</si>
  <si>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</si>
  <si>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</si>
  <si>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</si>
  <si>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</si>
  <si>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</si>
  <si>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</si>
  <si>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</si>
  <si>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</si>
  <si>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</si>
  <si>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</si>
  <si>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</si>
  <si>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</si>
  <si>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</si>
  <si>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</si>
  <si>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</si>
  <si>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</si>
  <si>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</si>
  <si>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</si>
  <si>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</si>
  <si>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</si>
  <si>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</si>
  <si>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</si>
  <si>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</si>
  <si>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</si>
  <si>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</si>
  <si>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</si>
  <si>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</si>
  <si>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</si>
  <si>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</si>
  <si>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</si>
  <si>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</si>
  <si>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</si>
  <si>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</si>
  <si>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</si>
  <si>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</si>
  <si>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</si>
  <si>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</si>
  <si>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</si>
  <si>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</si>
  <si>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</si>
  <si>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</si>
  <si>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</si>
  <si>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</si>
  <si>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</si>
  <si>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</si>
  <si>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</si>
  <si>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</si>
  <si>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</si>
  <si>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</si>
  <si>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</si>
  <si>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</si>
  <si>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</si>
  <si>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</si>
  <si>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</si>
  <si>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</si>
  <si>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</si>
  <si>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</si>
  <si>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</si>
  <si>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</si>
  <si>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</si>
  <si>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</si>
  <si>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</si>
  <si>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</si>
  <si>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</si>
  <si>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</si>
  <si>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</si>
  <si>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</si>
  <si>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</si>
  <si>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</si>
  <si>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</si>
  <si>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</si>
  <si>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</si>
  <si>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</si>
  <si>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</si>
  <si>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</si>
  <si>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</si>
  <si>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</si>
  <si>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</si>
  <si>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</si>
  <si>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</si>
  <si>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</si>
  <si>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</si>
  <si>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</si>
  <si>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</si>
  <si>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</si>
  <si>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</si>
  <si>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</si>
  <si>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</si>
  <si>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</si>
  <si>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</si>
  <si>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</si>
  <si>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</si>
  <si>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</si>
  <si>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</si>
  <si>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</si>
  <si>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</si>
  <si>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</si>
  <si>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</si>
  <si>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</si>
  <si>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</si>
  <si>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</si>
  <si>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</si>
  <si>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</si>
  <si>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</si>
  <si>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</si>
  <si>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</si>
  <si>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</si>
  <si>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</si>
  <si>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</si>
  <si>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</si>
  <si>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</si>
  <si>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</si>
  <si>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</si>
  <si>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</si>
  <si>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</si>
  <si>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</si>
  <si>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</si>
  <si>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</si>
  <si>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</si>
  <si>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</si>
  <si>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</si>
  <si>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</si>
  <si>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</si>
  <si>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</si>
  <si>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</si>
  <si>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</si>
  <si>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</si>
  <si>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</si>
  <si>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</si>
  <si>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</si>
  <si>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</si>
  <si>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</si>
  <si>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</si>
  <si>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</si>
  <si>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</si>
  <si>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</si>
  <si>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</si>
  <si>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</si>
  <si>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</si>
  <si>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</si>
  <si>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</si>
  <si>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</si>
  <si>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</si>
  <si>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</si>
  <si>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</si>
  <si>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</si>
  <si>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</si>
  <si>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</si>
  <si>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</si>
  <si>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</si>
  <si>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</si>
  <si>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</si>
  <si>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</si>
  <si>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</si>
  <si>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</si>
  <si>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</si>
  <si>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</si>
  <si>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</si>
  <si>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</si>
  <si>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</si>
  <si>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</si>
  <si>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</si>
  <si>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</si>
  <si>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</si>
  <si>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</si>
  <si>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</si>
  <si>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</si>
  <si>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</si>
  <si>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</si>
  <si>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</si>
  <si>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</si>
  <si>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</si>
  <si>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</si>
  <si>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</si>
  <si>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</si>
  <si>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</si>
  <si>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</si>
  <si>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</si>
  <si>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</si>
  <si>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</si>
  <si>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</si>
  <si>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</si>
  <si>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</si>
  <si>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</si>
  <si>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</si>
  <si>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</si>
  <si>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</si>
  <si>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</si>
  <si>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</si>
  <si>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</si>
  <si>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</si>
  <si>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</si>
  <si>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</si>
  <si>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</si>
  <si>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</si>
  <si>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</si>
  <si>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</si>
  <si>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</si>
  <si>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</si>
  <si>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</si>
  <si>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</si>
  <si>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</si>
  <si>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</si>
  <si>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</si>
  <si>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</si>
  <si>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</si>
  <si>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</si>
  <si>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</si>
  <si>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</si>
  <si>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</si>
  <si>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</si>
  <si>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</si>
  <si>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</si>
  <si>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</si>
  <si>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</si>
  <si>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</si>
  <si>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</si>
  <si>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</si>
  <si>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</si>
  <si>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</si>
  <si>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</si>
  <si>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</si>
  <si>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</si>
  <si>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</si>
  <si>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</si>
  <si>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</si>
  <si>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</si>
  <si>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</si>
  <si>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</si>
  <si>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</si>
  <si>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</si>
  <si>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</si>
  <si>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</si>
  <si>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</si>
  <si>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</si>
  <si>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</si>
  <si>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</si>
  <si>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</si>
  <si>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</si>
  <si>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</si>
  <si>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</si>
  <si>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</si>
  <si>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</si>
  <si>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</si>
  <si>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</si>
  <si>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</si>
  <si>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</si>
  <si>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</si>
  <si>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</si>
  <si>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</si>
  <si>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</si>
  <si>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</si>
  <si>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</si>
  <si>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</si>
  <si>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</si>
  <si>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</si>
  <si>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</si>
  <si>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</si>
  <si>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</si>
  <si>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</si>
  <si>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</si>
  <si>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</si>
  <si>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</si>
  <si>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</si>
  <si>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</si>
  <si>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</si>
  <si>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</si>
  <si>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</si>
  <si>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</si>
  <si>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</si>
  <si>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</si>
  <si>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</si>
  <si>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</si>
  <si>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</si>
  <si>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</si>
  <si>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</si>
  <si>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</si>
  <si>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</si>
  <si>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</si>
  <si>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</si>
  <si>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</si>
  <si>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</si>
  <si>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</si>
  <si>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</si>
  <si>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</si>
  <si>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</si>
  <si>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</si>
  <si>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</si>
  <si>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</si>
  <si>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</si>
  <si>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</si>
  <si>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</si>
  <si>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</si>
  <si>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</si>
  <si>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</si>
  <si>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</si>
  <si>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</si>
  <si>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</si>
  <si>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</si>
  <si>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</si>
  <si>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</si>
  <si>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</si>
  <si>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</si>
  <si>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</si>
  <si>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</si>
  <si>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</si>
  <si>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</si>
  <si>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</si>
  <si>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</si>
  <si>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</si>
  <si>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</si>
  <si>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</si>
  <si>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</si>
  <si>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</si>
  <si>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</si>
  <si>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</si>
  <si>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</si>
  <si>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</si>
  <si>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</si>
  <si>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</si>
  <si>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</si>
  <si>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</si>
  <si>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</si>
  <si>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</si>
  <si>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</si>
  <si>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</si>
  <si>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</si>
  <si>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</si>
  <si>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</si>
  <si>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</si>
  <si>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</si>
  <si>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</si>
  <si>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</si>
  <si>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</si>
  <si>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</si>
  <si>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</si>
  <si>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</si>
  <si>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</si>
  <si>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</si>
  <si>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</si>
  <si>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</si>
  <si>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</si>
  <si>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</si>
  <si>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</si>
  <si>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</si>
  <si>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</si>
  <si>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</si>
  <si>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</si>
  <si>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</si>
  <si>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</si>
  <si>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</si>
  <si>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</si>
  <si>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</si>
  <si>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</si>
  <si>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</si>
  <si>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</si>
  <si>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</si>
  <si>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</si>
  <si>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</si>
  <si>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</si>
  <si>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</si>
  <si>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</si>
  <si>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</si>
  <si>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</si>
  <si>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</si>
  <si>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</si>
  <si>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</si>
  <si>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</si>
  <si>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</si>
  <si>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</si>
  <si>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</si>
  <si>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</si>
  <si>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</si>
  <si>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</si>
  <si>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</si>
  <si>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</si>
  <si>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</si>
  <si>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</si>
  <si>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</si>
  <si>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</si>
  <si>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</si>
  <si>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</si>
  <si>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</si>
  <si>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</si>
  <si>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</si>
  <si>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</si>
  <si>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</si>
  <si>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</si>
  <si>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</si>
  <si>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</si>
  <si>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</si>
  <si>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</si>
  <si>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</si>
  <si>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</si>
  <si>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</si>
  <si>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</si>
  <si>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</si>
  <si>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</si>
  <si>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</si>
  <si>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</si>
  <si>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</si>
  <si>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</si>
  <si>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</si>
  <si>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</si>
  <si>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</si>
  <si>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</si>
  <si>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</si>
  <si>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</si>
  <si>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</si>
  <si>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</si>
  <si>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</si>
  <si>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</si>
  <si>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</si>
  <si>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</si>
  <si>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</si>
  <si>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</si>
  <si>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</si>
  <si>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</si>
  <si>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</si>
  <si>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</si>
  <si>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</si>
  <si>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</si>
  <si>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</si>
  <si>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</si>
  <si>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</si>
  <si>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</si>
  <si>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</si>
  <si>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</si>
  <si>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</si>
  <si>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</si>
  <si>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</si>
  <si>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</si>
  <si>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</si>
  <si>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</si>
  <si>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</si>
  <si>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</si>
  <si>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</si>
  <si>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</si>
  <si>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</si>
  <si>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</si>
  <si>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</si>
  <si>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</si>
  <si>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</si>
  <si>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</si>
  <si>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</si>
  <si>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</si>
  <si>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</si>
  <si>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</si>
  <si>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</si>
  <si>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</si>
  <si>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</si>
  <si>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</si>
  <si>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</si>
  <si>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</si>
  <si>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</si>
  <si>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</si>
  <si>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</si>
  <si>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</si>
  <si>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</si>
  <si>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</si>
  <si>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</si>
  <si>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</si>
  <si>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</si>
  <si>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</si>
  <si>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</si>
  <si>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</si>
  <si>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</si>
  <si>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</si>
  <si>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</si>
  <si>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</si>
  <si>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</si>
  <si>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</si>
  <si>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</si>
  <si>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</si>
  <si>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</si>
  <si>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</si>
  <si>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</si>
  <si>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</si>
  <si>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</si>
  <si>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</si>
  <si>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</si>
  <si>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</si>
  <si>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</si>
  <si>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</si>
  <si>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</si>
  <si>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</si>
  <si>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</si>
  <si>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</si>
  <si>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</si>
  <si>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</si>
  <si>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</si>
  <si>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</si>
  <si>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</si>
  <si>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</si>
  <si>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</si>
  <si>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</si>
  <si>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</si>
  <si>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</si>
  <si>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</si>
  <si>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</si>
  <si>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</si>
  <si>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</si>
  <si>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</si>
  <si>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</si>
  <si>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</si>
  <si>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</si>
  <si>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</si>
  <si>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</si>
  <si>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</si>
  <si>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</si>
  <si>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</si>
  <si>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</si>
  <si>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</si>
  <si>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</si>
  <si>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</si>
  <si>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</si>
  <si>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</si>
  <si>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</si>
  <si>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</si>
  <si>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</si>
  <si>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</si>
  <si>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</si>
  <si>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</si>
  <si>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</si>
  <si>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</si>
  <si>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</si>
  <si>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</si>
  <si>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</si>
  <si>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</si>
  <si>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</si>
  <si>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</si>
  <si>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</si>
  <si>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</si>
  <si>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</si>
  <si>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</si>
  <si>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</si>
  <si>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</si>
  <si>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</si>
  <si>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</si>
  <si>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</si>
  <si>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</si>
  <si>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</si>
  <si>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</si>
  <si>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</si>
  <si>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</si>
  <si>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</si>
  <si>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</si>
  <si>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</si>
  <si>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</si>
  <si>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</si>
  <si>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</si>
  <si>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</si>
  <si>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</si>
  <si>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</si>
  <si>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</si>
  <si>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</si>
  <si>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</si>
  <si>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</si>
  <si>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</si>
  <si>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</si>
  <si>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</si>
  <si>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</si>
  <si>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</si>
  <si>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</si>
  <si>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</si>
  <si>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</si>
  <si>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</si>
  <si>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</si>
  <si>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</si>
  <si>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</si>
  <si>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</si>
  <si>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</si>
  <si>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</si>
  <si>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</si>
  <si>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</si>
  <si>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</si>
  <si>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</si>
  <si>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</si>
  <si>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</si>
  <si>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</si>
  <si>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</si>
  <si>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</si>
  <si>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</si>
  <si>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</si>
  <si>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</si>
  <si>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</si>
  <si>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</si>
  <si>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</si>
  <si>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</si>
  <si>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</si>
  <si>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</si>
  <si>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</si>
  <si>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</si>
  <si>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</si>
  <si>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</si>
  <si>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</si>
  <si>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</si>
  <si>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</si>
  <si>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</si>
  <si>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</si>
  <si>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</si>
  <si>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</si>
  <si>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</si>
  <si>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</si>
  <si>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</si>
  <si>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</si>
  <si>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</si>
  <si>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</si>
  <si>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</si>
  <si>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</si>
  <si>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</si>
  <si>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</si>
  <si>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</si>
  <si>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</si>
  <si>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</si>
  <si>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</si>
  <si>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</si>
  <si>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</si>
  <si>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</si>
  <si>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</si>
  <si>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</si>
  <si>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</si>
  <si>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</si>
  <si>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</si>
  <si>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</si>
  <si>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</si>
  <si>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</si>
  <si>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</si>
  <si>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</si>
  <si>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</si>
  <si>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</si>
  <si>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</si>
  <si>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</si>
  <si>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</si>
  <si>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</si>
  <si>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</si>
  <si>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</si>
  <si>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</si>
  <si>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</si>
  <si>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</si>
  <si>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</si>
  <si>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</si>
  <si>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</si>
  <si>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</si>
  <si>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</si>
  <si>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</si>
  <si>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</si>
  <si>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</si>
  <si>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</si>
  <si>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</si>
  <si>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</si>
  <si>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</si>
  <si>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</si>
  <si>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</si>
  <si>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</si>
  <si>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</si>
  <si>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</si>
  <si>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</si>
  <si>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</si>
  <si>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</si>
  <si>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</si>
  <si>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</si>
  <si>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</si>
  <si>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</si>
  <si>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</si>
  <si>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</si>
  <si>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</si>
  <si>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</si>
  <si>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</si>
  <si>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</si>
  <si>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</si>
  <si>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</si>
  <si>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</si>
  <si>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</si>
  <si>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</si>
  <si>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</si>
  <si>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</si>
  <si>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</si>
  <si>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</si>
  <si>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</si>
  <si>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</si>
  <si>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</si>
  <si>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</si>
  <si>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</si>
  <si>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</si>
  <si>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</si>
  <si>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</si>
  <si>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</si>
  <si>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</si>
  <si>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</si>
  <si>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</si>
  <si>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</si>
  <si>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</si>
  <si>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</si>
  <si>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</si>
  <si>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</si>
  <si>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</si>
  <si>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</si>
  <si>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</si>
  <si>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</si>
  <si>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</si>
  <si>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</si>
  <si>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</si>
  <si>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</si>
  <si>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</si>
  <si>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</si>
  <si>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</si>
  <si>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</si>
  <si>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</si>
  <si>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</si>
  <si>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</si>
  <si>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</si>
  <si>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</si>
  <si>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</si>
  <si>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</si>
  <si>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</si>
  <si>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</si>
  <si>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</si>
  <si>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</si>
  <si>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</si>
  <si>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</si>
  <si>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</si>
  <si>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</si>
  <si>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</si>
  <si>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</si>
  <si>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</si>
  <si>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</si>
  <si>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</si>
  <si>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</si>
  <si>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</si>
  <si>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</si>
  <si>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</si>
  <si>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</si>
  <si>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</si>
  <si>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</si>
  <si>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</si>
  <si>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</si>
  <si>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</si>
  <si>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</si>
  <si>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</si>
  <si>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</si>
  <si>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</si>
  <si>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</si>
  <si>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</si>
  <si>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</si>
  <si>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</si>
  <si>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</si>
  <si>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</si>
  <si>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</si>
  <si>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</si>
  <si>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</si>
  <si>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</si>
  <si>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</si>
  <si>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</si>
  <si>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</si>
  <si>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</si>
  <si>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</si>
  <si>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</si>
  <si>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</si>
  <si>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</si>
  <si>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</si>
  <si>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</si>
  <si>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</si>
  <si>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</si>
  <si>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</si>
  <si>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</si>
  <si>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</si>
  <si>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</si>
  <si>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</si>
  <si>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</si>
  <si>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</si>
  <si>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</si>
  <si>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</si>
  <si>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</si>
  <si>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</si>
  <si>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</si>
  <si>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</si>
  <si>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</si>
  <si>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</si>
  <si>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</si>
  <si>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</si>
  <si>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</si>
  <si>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</si>
  <si>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</si>
  <si>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</si>
  <si>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</si>
  <si>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</si>
  <si>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</si>
  <si>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</si>
  <si>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</si>
  <si>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</si>
  <si>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</si>
  <si>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</si>
  <si>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</si>
  <si>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</si>
  <si>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</si>
  <si>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</si>
  <si>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</si>
  <si>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</si>
  <si>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</si>
  <si>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</si>
  <si>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</si>
  <si>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</si>
  <si>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</si>
  <si>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</si>
  <si>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</si>
  <si>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</si>
  <si>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</si>
  <si>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</si>
  <si>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</si>
  <si>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</si>
  <si>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</si>
  <si>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</si>
  <si>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</si>
  <si>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</si>
  <si>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</si>
  <si>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</si>
  <si>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</si>
  <si>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</si>
  <si>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</si>
  <si>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</si>
  <si>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</si>
  <si>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</si>
  <si>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</si>
  <si>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</si>
  <si>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</si>
  <si>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</si>
  <si>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</si>
  <si>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</si>
  <si>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</si>
  <si>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</si>
  <si>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</si>
  <si>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</si>
  <si>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</si>
  <si>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</si>
  <si>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</si>
  <si>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</si>
  <si>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</si>
  <si>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</si>
  <si>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</si>
  <si>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</si>
  <si>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</si>
  <si>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</si>
  <si>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</si>
  <si>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</si>
  <si>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</si>
  <si>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</si>
  <si>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</si>
  <si>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</si>
  <si>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</si>
  <si>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</si>
  <si>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</si>
  <si>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</si>
  <si>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</si>
  <si>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</si>
  <si>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</si>
  <si>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</si>
  <si>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</si>
  <si>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</si>
  <si>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</si>
  <si>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</si>
  <si>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</si>
  <si>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</si>
  <si>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</si>
  <si>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</si>
  <si>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</si>
  <si>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</si>
  <si>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</si>
  <si>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</si>
  <si>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</si>
  <si>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</si>
  <si>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</si>
  <si>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</si>
  <si>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</si>
  <si>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</si>
  <si>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</si>
  <si>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</si>
  <si>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</si>
  <si>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</si>
  <si>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</si>
  <si>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</si>
  <si>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</si>
  <si>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</si>
  <si>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</si>
  <si>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</si>
  <si>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</si>
  <si>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</si>
  <si>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</si>
  <si>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</si>
  <si>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</si>
  <si>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</si>
  <si>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</si>
  <si>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</si>
  <si>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</si>
  <si>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</si>
  <si>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</si>
  <si>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</si>
  <si>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</si>
  <si>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</si>
  <si>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</si>
  <si>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</si>
  <si>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</si>
  <si>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</si>
  <si>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</si>
  <si>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</si>
  <si>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</si>
  <si>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</si>
  <si>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</si>
  <si>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</si>
  <si>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</si>
  <si>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</si>
  <si>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</si>
  <si>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</si>
  <si>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</si>
  <si>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</si>
  <si>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</si>
  <si>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</si>
  <si>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</si>
  <si>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</si>
  <si>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</si>
  <si>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</si>
  <si>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</si>
  <si>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</si>
  <si>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</si>
  <si>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</si>
  <si>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</si>
  <si>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</si>
  <si>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</si>
  <si>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</si>
  <si>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</si>
  <si>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</si>
  <si>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</si>
  <si>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</si>
  <si>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</si>
  <si>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</si>
  <si>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</si>
  <si>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</si>
  <si>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</si>
  <si>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</si>
  <si>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</si>
  <si>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</si>
  <si>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</si>
  <si>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</si>
  <si>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</si>
  <si>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</si>
  <si>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</si>
  <si>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</si>
  <si>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</si>
  <si>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</si>
  <si>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</si>
  <si>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</si>
  <si>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</si>
  <si>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</si>
  <si>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</si>
  <si>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</si>
  <si>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</si>
  <si>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</si>
  <si>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</si>
  <si>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</si>
  <si>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</si>
  <si>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</si>
  <si>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</si>
  <si>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</si>
  <si>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</si>
  <si>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</si>
  <si>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</si>
  <si>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</si>
  <si>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</si>
  <si>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</si>
  <si>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</si>
  <si>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</si>
  <si>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</si>
  <si>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</si>
  <si>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</si>
  <si>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</si>
  <si>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</si>
  <si>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</si>
  <si>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</si>
  <si>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</si>
  <si>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</si>
  <si>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</si>
  <si>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</si>
  <si>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</si>
  <si>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</si>
  <si>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</si>
  <si>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</si>
  <si>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</si>
  <si>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</si>
  <si>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</si>
  <si>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</si>
  <si>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</si>
  <si>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</si>
  <si>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</si>
  <si>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</si>
  <si>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</si>
  <si>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</si>
  <si>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</si>
  <si>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</si>
  <si>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</si>
  <si>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</si>
  <si>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</si>
  <si>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</si>
  <si>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</si>
  <si>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</si>
  <si>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</si>
  <si>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</si>
  <si>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</si>
  <si>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</si>
  <si>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</si>
  <si>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</si>
  <si>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</si>
  <si>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</si>
  <si>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</si>
  <si>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</si>
  <si>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</si>
  <si>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</si>
  <si>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</si>
  <si>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</si>
  <si>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</si>
  <si>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</si>
  <si>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</si>
  <si>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</si>
  <si>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</si>
  <si>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</si>
  <si>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</si>
  <si>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</si>
  <si>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</si>
  <si>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</si>
  <si>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</si>
  <si>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</si>
  <si>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</si>
  <si>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</si>
  <si>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</si>
  <si>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</si>
  <si>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</si>
  <si>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</si>
  <si>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</si>
  <si>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</si>
  <si>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</si>
  <si>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</si>
  <si>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</si>
  <si>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</si>
  <si>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</si>
  <si>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</si>
  <si>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</si>
  <si>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</si>
  <si>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</si>
  <si>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</si>
  <si>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</si>
  <si>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</si>
  <si>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</si>
  <si>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</si>
  <si>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</si>
  <si>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</si>
  <si>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</si>
  <si>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</si>
  <si>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</si>
  <si>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</si>
  <si>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</si>
  <si>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</si>
  <si>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</si>
  <si>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</si>
  <si>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</si>
  <si>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</si>
  <si>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</si>
  <si>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</si>
  <si>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</si>
  <si>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</si>
  <si>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</si>
  <si>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</si>
  <si>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</si>
  <si>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</si>
  <si>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</si>
  <si>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</si>
  <si>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</si>
  <si>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</si>
  <si>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</si>
  <si>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</si>
  <si>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</si>
  <si>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</si>
  <si>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</si>
  <si>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</si>
  <si>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</si>
  <si>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</si>
  <si>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</si>
  <si>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</si>
  <si>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</si>
  <si>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</si>
  <si>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</si>
  <si>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</si>
  <si>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</si>
  <si>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</si>
  <si>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</si>
  <si>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</si>
  <si>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</si>
  <si>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</si>
  <si>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</si>
  <si>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</si>
  <si>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</si>
  <si>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</si>
  <si>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</si>
  <si>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</si>
  <si>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</si>
  <si>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</si>
  <si>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</si>
  <si>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</si>
  <si>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</si>
  <si>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</si>
  <si>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</si>
  <si>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</si>
  <si>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</si>
  <si>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</si>
  <si>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</si>
  <si>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</si>
  <si>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</si>
  <si>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</si>
  <si>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</si>
  <si>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</si>
  <si>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</si>
  <si>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</si>
  <si>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</si>
  <si>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</si>
  <si>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</si>
  <si>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</si>
  <si>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</si>
  <si>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</si>
  <si>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</si>
  <si>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</si>
  <si>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</si>
  <si>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</si>
  <si>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</si>
  <si>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</si>
  <si>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</si>
  <si>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</si>
  <si>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</si>
  <si>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</si>
  <si>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</si>
  <si>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</si>
  <si>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</si>
  <si>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</si>
  <si>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</si>
  <si>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</si>
  <si>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</si>
  <si>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</si>
  <si>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</si>
  <si>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</si>
  <si>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</si>
  <si>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</si>
  <si>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</si>
  <si>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</si>
  <si>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</si>
  <si>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</si>
  <si>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</si>
  <si>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</si>
  <si>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</si>
  <si>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</si>
  <si>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</si>
  <si>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</si>
  <si>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</si>
  <si>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</si>
  <si>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</si>
  <si>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</si>
  <si>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</si>
  <si>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</si>
  <si>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</si>
  <si>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</si>
  <si>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</si>
  <si>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</si>
  <si>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</si>
  <si>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</si>
  <si>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</si>
  <si>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</si>
  <si>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</si>
  <si>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</si>
  <si>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</si>
  <si>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</si>
  <si>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</si>
  <si>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</si>
  <si>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</si>
  <si>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</si>
  <si>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</si>
  <si>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</si>
  <si>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</si>
  <si>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</si>
  <si>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</si>
  <si>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</si>
  <si>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</si>
  <si>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</si>
  <si>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</si>
  <si>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</si>
  <si>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</si>
  <si>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</si>
  <si>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</si>
  <si>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</si>
  <si>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</si>
  <si>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</si>
  <si>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</si>
  <si>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</si>
  <si>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</si>
  <si>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</si>
  <si>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</si>
  <si>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</si>
  <si>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</si>
  <si>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</si>
  <si>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</si>
  <si>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</si>
  <si>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</si>
  <si>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</si>
  <si>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</si>
  <si>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</si>
  <si>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</si>
  <si>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</si>
  <si>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</si>
  <si>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</si>
  <si>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</si>
  <si>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</si>
  <si>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</si>
  <si>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</si>
  <si>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</si>
  <si>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</si>
  <si>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</si>
  <si>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</si>
  <si>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</si>
  <si>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</si>
  <si>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</si>
  <si>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</si>
  <si>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</si>
  <si>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</si>
  <si>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</si>
  <si>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</si>
  <si>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</si>
  <si>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</si>
  <si>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</si>
  <si>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</si>
  <si>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</si>
  <si>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</si>
  <si>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</si>
  <si>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</si>
  <si>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</si>
  <si>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</si>
  <si>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</si>
  <si>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</si>
  <si>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</si>
  <si>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</si>
  <si>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</si>
  <si>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</si>
  <si>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</si>
  <si>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</si>
  <si>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</si>
  <si>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</si>
  <si>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</si>
  <si>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</si>
  <si>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</si>
  <si>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</si>
  <si>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</si>
  <si>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</si>
  <si>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</si>
  <si>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</si>
  <si>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</si>
  <si>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</si>
  <si>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</si>
  <si>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</si>
  <si>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</si>
  <si>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</si>
  <si>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</si>
  <si>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</si>
  <si>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</si>
  <si>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</si>
  <si>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</si>
  <si>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</si>
  <si>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</si>
  <si>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</si>
  <si>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</si>
  <si>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</si>
  <si>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</si>
  <si>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</si>
  <si>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</si>
  <si>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</si>
  <si>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</si>
  <si>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</si>
  <si>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</si>
  <si>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</si>
  <si>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</si>
  <si>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</si>
  <si>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</si>
  <si>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</si>
  <si>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</si>
  <si>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</si>
  <si>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</si>
  <si>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</si>
  <si>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</si>
  <si>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</si>
  <si>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</si>
  <si>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</si>
  <si>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</si>
  <si>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</si>
  <si>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</si>
  <si>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</si>
  <si>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</si>
  <si>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</si>
  <si>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</si>
  <si>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</si>
  <si>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</si>
  <si>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</si>
  <si>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</si>
  <si>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</si>
  <si>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</si>
  <si>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</si>
  <si>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</si>
  <si>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</si>
  <si>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</si>
  <si>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</si>
  <si>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</si>
  <si>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</si>
  <si>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</si>
  <si>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</si>
  <si>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</si>
  <si>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</si>
  <si>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</si>
  <si>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</si>
  <si>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</si>
  <si>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</si>
  <si>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</si>
  <si>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</si>
  <si>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</si>
  <si>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</si>
  <si>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</si>
  <si>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</si>
  <si>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</si>
  <si>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</si>
  <si>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</si>
  <si>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</si>
  <si>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</si>
  <si>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</si>
  <si>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</si>
  <si>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</si>
  <si>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</si>
  <si>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</si>
  <si>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</si>
  <si>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</si>
  <si>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</si>
  <si>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</si>
  <si>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</si>
  <si>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</si>
  <si>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</si>
  <si>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</si>
  <si>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</si>
  <si>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</si>
  <si>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</si>
  <si>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</si>
  <si>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</si>
  <si>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</si>
  <si>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</si>
  <si>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</si>
  <si>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</si>
  <si>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</si>
  <si>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</si>
  <si>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</si>
  <si>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</si>
  <si>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</si>
  <si>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</si>
  <si>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</si>
  <si>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</si>
  <si>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</si>
  <si>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</si>
  <si>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</si>
  <si>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</si>
  <si>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</si>
  <si>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</si>
  <si>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</si>
  <si>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</si>
  <si>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</si>
  <si>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</si>
  <si>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</si>
  <si>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</si>
  <si>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</si>
  <si>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</si>
  <si>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</si>
  <si>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</si>
  <si>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</si>
  <si>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</si>
  <si>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</si>
  <si>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</si>
  <si>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</si>
  <si>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</si>
  <si>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</si>
  <si>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</si>
  <si>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</si>
  <si>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</si>
  <si>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</si>
  <si>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</si>
  <si>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</si>
  <si>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</si>
  <si>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</si>
  <si>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</si>
  <si>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</si>
  <si>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</si>
  <si>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</si>
  <si>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</si>
  <si>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</si>
  <si>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</si>
  <si>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</si>
  <si>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</si>
  <si>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</si>
  <si>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</si>
  <si>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</si>
  <si>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</si>
  <si>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</si>
  <si>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</si>
  <si>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</si>
  <si>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</si>
  <si>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</si>
  <si>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</si>
  <si>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</si>
  <si>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</si>
  <si>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</si>
  <si>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</si>
  <si>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</si>
  <si>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</si>
  <si>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</si>
  <si>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</si>
  <si>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</si>
  <si>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</si>
  <si>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</si>
  <si>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</si>
  <si>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</si>
  <si>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</si>
  <si>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</si>
  <si>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</si>
  <si>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</si>
  <si>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</si>
  <si>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</si>
  <si>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</si>
  <si>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</si>
  <si>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</si>
  <si>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</si>
  <si>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</si>
  <si>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</si>
  <si>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</si>
  <si>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</si>
  <si>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</si>
  <si>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</si>
  <si>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</si>
  <si>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</si>
  <si>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</si>
  <si>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</si>
  <si>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</si>
  <si>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</si>
  <si>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</si>
  <si>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</si>
  <si>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</si>
  <si>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</si>
  <si>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</si>
  <si>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</si>
  <si>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</si>
  <si>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</si>
  <si>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</si>
  <si>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</si>
  <si>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</si>
  <si>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</si>
  <si>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</si>
  <si>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</si>
  <si>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</si>
  <si>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</si>
  <si>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</si>
  <si>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</si>
  <si>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</si>
  <si>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</si>
  <si>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</si>
  <si>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</si>
  <si>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</si>
  <si>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</si>
  <si>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</si>
  <si>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</si>
  <si>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</si>
  <si>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</si>
  <si>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</si>
  <si>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</si>
  <si>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</si>
  <si>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</si>
  <si>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</si>
  <si>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</si>
  <si>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</si>
  <si>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</si>
  <si>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</si>
  <si>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</si>
  <si>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</si>
  <si>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</si>
  <si>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</si>
  <si>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</si>
  <si>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</si>
  <si>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</si>
  <si>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</si>
  <si>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</si>
  <si>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</si>
  <si>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</si>
  <si>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</si>
  <si>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</si>
  <si>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</si>
  <si>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</si>
  <si>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</si>
  <si>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</si>
  <si>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</si>
  <si>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</si>
  <si>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</si>
  <si>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</si>
  <si>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</si>
  <si>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</si>
  <si>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</si>
  <si>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</si>
  <si>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</si>
  <si>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</si>
  <si>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</si>
  <si>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</si>
  <si>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</si>
  <si>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</si>
  <si>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</si>
  <si>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</si>
  <si>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</si>
  <si>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</si>
  <si>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</si>
  <si>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</si>
  <si>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</si>
  <si>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</si>
  <si>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</si>
  <si>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</si>
  <si>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</si>
  <si>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</si>
  <si>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</si>
  <si>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</si>
  <si>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</si>
  <si>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</si>
  <si>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</si>
  <si>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</si>
  <si>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</si>
  <si>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</si>
  <si>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</si>
  <si>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</si>
  <si>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</si>
  <si>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</si>
  <si>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</si>
  <si>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</si>
  <si>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</si>
  <si>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</si>
  <si>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</si>
  <si>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</si>
  <si>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</si>
  <si>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</si>
  <si>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</si>
  <si>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</si>
  <si>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</si>
  <si>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</si>
  <si>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</si>
  <si>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</si>
  <si>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</si>
  <si>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</si>
  <si>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</si>
  <si>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</si>
  <si>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</si>
  <si>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</si>
  <si>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</si>
  <si>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</si>
  <si>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</si>
  <si>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</si>
  <si>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</si>
  <si>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</si>
  <si>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</si>
  <si>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</si>
  <si>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</si>
  <si>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</si>
  <si>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</si>
  <si>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</si>
  <si>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</si>
  <si>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</si>
  <si>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</si>
  <si>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</si>
  <si>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</si>
  <si>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</si>
  <si>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</si>
  <si>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</si>
  <si>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</si>
  <si>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</si>
  <si>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</si>
  <si>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</si>
  <si>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</si>
  <si>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</si>
  <si>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</si>
  <si>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</si>
  <si>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</si>
  <si>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</si>
  <si>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</si>
  <si>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</si>
  <si>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</si>
  <si>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</si>
  <si>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</si>
  <si>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</si>
  <si>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</si>
  <si>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</si>
  <si>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</si>
  <si>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</si>
  <si>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</si>
  <si>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</si>
  <si>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</si>
  <si>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</si>
  <si>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</si>
  <si>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</si>
  <si>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</si>
  <si>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</si>
  <si>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</si>
  <si>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</si>
  <si>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</si>
  <si>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</si>
  <si>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</si>
  <si>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</si>
  <si>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</si>
  <si>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</si>
  <si>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</si>
  <si>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</si>
  <si>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</si>
  <si>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</si>
  <si>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</si>
  <si>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</si>
  <si>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</si>
  <si>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</si>
  <si>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</si>
  <si>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</si>
  <si>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</si>
  <si>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</si>
  <si>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</si>
  <si>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</si>
  <si>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</si>
  <si>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</si>
  <si>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</si>
  <si>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</si>
  <si>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</si>
  <si>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</si>
  <si>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</si>
  <si>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</si>
  <si>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</si>
  <si>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</si>
  <si>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</si>
  <si>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</si>
  <si>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</si>
  <si>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</si>
  <si>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</si>
  <si>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</si>
  <si>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</si>
  <si>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</si>
  <si>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</si>
  <si>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</si>
  <si>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</si>
  <si>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</si>
  <si>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</si>
  <si>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</si>
  <si>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</si>
  <si>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</si>
  <si>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</si>
  <si>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</si>
  <si>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</si>
  <si>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</si>
  <si>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</si>
  <si>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</si>
  <si>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</si>
  <si>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</si>
  <si>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</si>
  <si>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</si>
  <si>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</si>
  <si>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</si>
  <si>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</si>
  <si>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</si>
  <si>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</si>
  <si>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</si>
  <si>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</si>
  <si>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</si>
  <si>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</si>
  <si>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</si>
  <si>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</si>
  <si>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</si>
  <si>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</si>
  <si>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</si>
  <si>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</si>
  <si>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</si>
  <si>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</si>
  <si>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</si>
  <si>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</si>
  <si>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</si>
  <si>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</si>
  <si>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</si>
  <si>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</si>
  <si>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</si>
  <si>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</si>
  <si>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</si>
  <si>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</si>
  <si>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</si>
  <si>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</si>
  <si>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</si>
  <si>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</si>
  <si>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</si>
  <si>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</si>
  <si>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</si>
  <si>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</si>
  <si>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</si>
  <si>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</si>
  <si>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</si>
  <si>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</si>
  <si>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</si>
  <si>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</si>
  <si>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</si>
  <si>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</si>
  <si>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</si>
  <si>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</si>
  <si>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</si>
  <si>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</si>
  <si>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</si>
  <si>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</si>
  <si>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</si>
  <si>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</si>
  <si>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</si>
  <si>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</si>
  <si>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</si>
  <si>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</si>
  <si>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</si>
  <si>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</si>
  <si>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</si>
  <si>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</si>
  <si>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</si>
  <si>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</si>
  <si>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</si>
  <si>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</si>
  <si>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</si>
  <si>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</si>
  <si>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</si>
  <si>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</si>
  <si>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</si>
  <si>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</si>
  <si>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</si>
  <si>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</si>
  <si>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</si>
  <si>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</si>
  <si>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</si>
  <si>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</si>
  <si>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</si>
  <si>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</si>
  <si>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</si>
  <si>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</si>
  <si>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</si>
  <si>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</si>
  <si>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</si>
  <si>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</si>
  <si>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</si>
  <si>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</si>
  <si>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</si>
  <si>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</si>
  <si>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</si>
  <si>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</si>
  <si>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</si>
  <si>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</si>
  <si>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</si>
  <si>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</si>
  <si>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</si>
  <si>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</si>
  <si>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</si>
  <si>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</si>
  <si>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</si>
  <si>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</si>
  <si>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</si>
  <si>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</si>
  <si>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</si>
  <si>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</si>
  <si>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</si>
  <si>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</si>
  <si>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</si>
  <si>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</si>
  <si>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</si>
  <si>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</si>
  <si>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</si>
  <si>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</si>
  <si>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</si>
  <si>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</si>
  <si>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</si>
  <si>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</si>
  <si>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</si>
  <si>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</si>
  <si>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</si>
  <si>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</si>
  <si>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</si>
  <si>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</si>
  <si>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</si>
  <si>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</si>
  <si>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</si>
  <si>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</si>
  <si>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</si>
  <si>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</si>
  <si>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</si>
  <si>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</si>
  <si>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</si>
  <si>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</si>
  <si>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</si>
  <si>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</si>
  <si>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</si>
  <si>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</si>
  <si>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</si>
  <si>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</si>
  <si>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</si>
  <si>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</si>
  <si>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</si>
  <si>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</si>
  <si>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</si>
  <si>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</si>
  <si>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</si>
  <si>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</si>
  <si>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</si>
  <si>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</si>
  <si>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</si>
  <si>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</si>
  <si>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</si>
  <si>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</si>
  <si>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</si>
  <si>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</si>
  <si>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</si>
  <si>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</si>
  <si>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</si>
  <si>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</si>
  <si>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</si>
  <si>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</si>
  <si>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</si>
  <si>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</si>
  <si>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</si>
  <si>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</si>
  <si>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</si>
  <si>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</si>
  <si>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</si>
  <si>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</si>
  <si>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</si>
  <si>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</si>
  <si>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</si>
  <si>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</si>
  <si>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</si>
  <si>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</si>
  <si>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</si>
  <si>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</si>
  <si>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</si>
  <si>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</si>
  <si>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</si>
  <si>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</si>
  <si>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</si>
  <si>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</si>
  <si>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</si>
  <si>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</si>
  <si>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</si>
  <si>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</si>
  <si>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</si>
  <si>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</si>
  <si>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</si>
  <si>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</si>
  <si>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</si>
  <si>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</si>
  <si>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</si>
  <si>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</si>
  <si>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</si>
  <si>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</si>
  <si>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</si>
  <si>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</si>
  <si>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</si>
  <si>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</si>
  <si>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</si>
  <si>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</si>
  <si>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</si>
  <si>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</si>
  <si>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</si>
  <si>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</si>
  <si>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</si>
  <si>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</si>
  <si>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</si>
  <si>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</si>
  <si>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</si>
  <si>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</si>
  <si>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</si>
  <si>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</si>
  <si>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</si>
  <si>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</si>
  <si>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</si>
  <si>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</si>
  <si>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</si>
  <si>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</si>
  <si>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</si>
  <si>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</si>
  <si>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</si>
  <si>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</si>
  <si>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</si>
  <si>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</si>
  <si>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</si>
  <si>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</si>
  <si>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</si>
  <si>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</si>
  <si>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</si>
  <si>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</si>
  <si>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</si>
  <si>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</si>
  <si>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</si>
  <si>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</si>
  <si>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</si>
  <si>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</si>
  <si>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</si>
  <si>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</si>
  <si>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</si>
  <si>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</si>
  <si>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</si>
  <si>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</si>
  <si>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</si>
  <si>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</si>
  <si>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</si>
  <si>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</si>
  <si>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</si>
  <si>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</si>
  <si>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</si>
  <si>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</si>
  <si>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</si>
  <si>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</si>
  <si>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</si>
  <si>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</si>
  <si>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</si>
  <si>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</si>
  <si>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</si>
  <si>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</si>
  <si>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</si>
  <si>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</si>
  <si>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</si>
  <si>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</si>
  <si>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</si>
  <si>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</si>
  <si>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</si>
  <si>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</si>
  <si>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</si>
  <si>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</si>
  <si>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</si>
  <si>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</si>
  <si>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</si>
  <si>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</si>
  <si>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</si>
  <si>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</si>
  <si>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</si>
  <si>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</si>
  <si>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</si>
  <si>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</si>
  <si>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</si>
  <si>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</si>
  <si>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</si>
  <si>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</si>
  <si>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</si>
  <si>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</si>
  <si>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</si>
  <si>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</si>
  <si>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</si>
  <si>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</si>
  <si>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</si>
  <si>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</si>
  <si>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</si>
  <si>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</si>
  <si>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</si>
  <si>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</si>
  <si>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</si>
  <si>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</si>
  <si>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</si>
  <si>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</si>
  <si>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</si>
  <si>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</si>
  <si>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</si>
  <si>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</si>
  <si>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</si>
  <si>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</si>
  <si>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</si>
  <si>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</si>
  <si>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</si>
  <si>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</si>
  <si>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</si>
  <si>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</si>
  <si>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</si>
  <si>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</si>
  <si>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</si>
  <si>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</si>
  <si>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</si>
  <si>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</si>
  <si>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</si>
  <si>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</si>
  <si>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</si>
  <si>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</si>
  <si>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</si>
  <si>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</si>
  <si>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</si>
  <si>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</si>
  <si>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</si>
  <si>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</si>
  <si>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</si>
  <si>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</si>
  <si>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</si>
  <si>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</si>
  <si>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</si>
  <si>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</si>
  <si>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</si>
  <si>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</si>
  <si>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</si>
  <si>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</si>
  <si>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</si>
  <si>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</si>
  <si>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</si>
  <si>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</si>
  <si>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</si>
  <si>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</si>
  <si>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</si>
  <si>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</si>
  <si>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</si>
  <si>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</si>
  <si>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</si>
  <si>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</si>
  <si>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</si>
  <si>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</si>
  <si>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</si>
  <si>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</si>
  <si>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</si>
  <si>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</si>
  <si>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</si>
  <si>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</si>
  <si>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</si>
  <si>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</si>
  <si>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</si>
  <si>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</si>
  <si>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</si>
  <si>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</si>
  <si>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</si>
  <si>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</si>
  <si>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</si>
  <si>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</si>
  <si>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</si>
  <si>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</si>
  <si>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</si>
  <si>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</si>
  <si>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</si>
  <si>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</si>
  <si>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</si>
  <si>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</si>
  <si>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</si>
  <si>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</si>
  <si>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</si>
  <si>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</si>
  <si>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</si>
  <si>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</si>
  <si>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</si>
  <si>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</si>
  <si>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</si>
  <si>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</si>
  <si>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</si>
  <si>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</si>
  <si>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</si>
  <si>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</si>
  <si>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</si>
  <si>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</si>
  <si>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</si>
  <si>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</si>
  <si>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</si>
  <si>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</si>
  <si>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</si>
  <si>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</si>
  <si>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</si>
  <si>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</si>
  <si>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</si>
  <si>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</si>
  <si>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</si>
  <si>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</si>
  <si>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</si>
  <si>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</si>
  <si>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</si>
  <si>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</si>
  <si>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</si>
  <si>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</si>
  <si>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</si>
  <si>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</si>
  <si>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</si>
  <si>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</si>
  <si>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</si>
  <si>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</si>
  <si>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</si>
  <si>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</si>
  <si>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</si>
  <si>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</si>
  <si>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</si>
  <si>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</si>
  <si>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</si>
  <si>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</si>
  <si>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</si>
  <si>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</si>
  <si>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</si>
  <si>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</si>
  <si>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</si>
  <si>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</si>
  <si>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</si>
  <si>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</si>
  <si>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</si>
  <si>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</si>
  <si>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</si>
  <si>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</si>
  <si>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</si>
  <si>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</si>
  <si>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</si>
  <si>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</si>
  <si>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</si>
  <si>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</si>
  <si>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</si>
  <si>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</si>
  <si>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</si>
  <si>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</si>
  <si>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</si>
  <si>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</si>
  <si>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</si>
  <si>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</si>
  <si>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</si>
  <si>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</si>
  <si>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</si>
  <si>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</si>
  <si>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</si>
  <si>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</si>
  <si>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</si>
  <si>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</si>
  <si>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</si>
  <si>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</si>
  <si>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</si>
  <si>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</si>
  <si>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</si>
  <si>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</si>
  <si>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</si>
  <si>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</si>
  <si>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</si>
  <si>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</si>
  <si>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</si>
  <si>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</si>
  <si>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</si>
  <si>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</si>
  <si>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</si>
  <si>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</si>
  <si>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</si>
  <si>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</si>
  <si>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</si>
  <si>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</si>
  <si>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</si>
  <si>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</si>
  <si>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</si>
  <si>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</si>
  <si>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</si>
  <si>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</si>
  <si>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</si>
  <si>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</si>
  <si>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</si>
  <si>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</si>
  <si>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</si>
  <si>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</si>
  <si>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</si>
  <si>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</si>
  <si>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</si>
  <si>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</si>
  <si>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</si>
  <si>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</si>
  <si>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</si>
  <si>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</si>
  <si>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</si>
  <si>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</si>
  <si>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</si>
  <si>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</si>
  <si>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</si>
  <si>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</si>
  <si>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</si>
  <si>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</si>
  <si>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</si>
  <si>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</si>
  <si>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</si>
  <si>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</si>
  <si>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</si>
  <si>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</si>
  <si>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</si>
  <si>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</si>
  <si>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</si>
  <si>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</si>
  <si>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</si>
  <si>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</si>
  <si>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</si>
  <si>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</si>
  <si>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</si>
  <si>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</si>
  <si>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</si>
  <si>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</si>
  <si>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</si>
  <si>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</si>
  <si>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</si>
  <si>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</si>
  <si>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</si>
  <si>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</si>
  <si>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</si>
  <si>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</si>
  <si>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</si>
  <si>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</si>
  <si>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</si>
  <si>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</si>
  <si>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</si>
  <si>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</si>
  <si>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</si>
  <si>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</si>
  <si>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</si>
  <si>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</si>
  <si>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</si>
  <si>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</si>
  <si>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</si>
  <si>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</si>
  <si>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</si>
  <si>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</si>
  <si>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</si>
  <si>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</si>
  <si>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</si>
  <si>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</si>
  <si>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</si>
  <si>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</si>
  <si>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</si>
  <si>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</si>
  <si>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</si>
  <si>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</si>
  <si>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</si>
  <si>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</si>
  <si>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</si>
  <si>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</si>
  <si>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</si>
  <si>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</si>
  <si>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</si>
  <si>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</si>
  <si>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</si>
  <si>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</si>
  <si>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</si>
  <si>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</si>
  <si>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</si>
  <si>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</si>
  <si>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</si>
  <si>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</si>
  <si>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</si>
  <si>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</si>
  <si>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</si>
  <si>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</si>
  <si>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</si>
  <si>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</si>
  <si>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</si>
  <si>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</si>
  <si>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</si>
  <si>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</si>
  <si>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</si>
  <si>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</si>
  <si>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</si>
  <si>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</si>
  <si>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</si>
  <si>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</si>
  <si>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</si>
  <si>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</si>
  <si>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</si>
  <si>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</si>
  <si>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</si>
  <si>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</si>
  <si>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</si>
  <si>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</si>
  <si>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</si>
  <si>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</si>
  <si>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</si>
  <si>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</si>
  <si>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</si>
  <si>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</si>
  <si>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</si>
  <si>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</si>
  <si>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</si>
  <si>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</si>
  <si>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</si>
  <si>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</si>
  <si>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</si>
  <si>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</si>
  <si>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</si>
  <si>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</si>
  <si>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</si>
  <si>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</si>
  <si>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</si>
  <si>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</si>
  <si>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</si>
  <si>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</si>
  <si>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</si>
  <si>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</si>
  <si>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</si>
  <si>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</si>
  <si>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</si>
  <si>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</si>
  <si>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</si>
  <si>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</si>
  <si>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</si>
  <si>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</si>
  <si>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</si>
  <si>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</si>
  <si>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</si>
  <si>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</si>
  <si>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</si>
  <si>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</si>
  <si>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</si>
  <si>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</si>
  <si>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</si>
  <si>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</si>
  <si>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</si>
  <si>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</si>
  <si>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</si>
  <si>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</si>
  <si>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</si>
  <si>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</si>
  <si>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</si>
  <si>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</si>
  <si>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</si>
  <si>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</si>
  <si>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</si>
  <si>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</si>
  <si>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</si>
  <si>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</si>
  <si>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</si>
  <si>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</si>
  <si>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</si>
  <si>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</si>
  <si>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</si>
  <si>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</si>
  <si>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</si>
  <si>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</si>
  <si>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</si>
  <si>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</si>
  <si>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</si>
  <si>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</si>
  <si>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</si>
  <si>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</si>
  <si>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</si>
  <si>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</si>
  <si>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</si>
  <si>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</si>
  <si>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</si>
  <si>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</si>
  <si>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</si>
  <si>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</si>
  <si>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</si>
  <si>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</si>
  <si>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</si>
  <si>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</si>
  <si>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</si>
  <si>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</si>
  <si>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</si>
  <si>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</si>
  <si>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</si>
  <si>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</si>
  <si>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</si>
  <si>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</si>
  <si>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</si>
  <si>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</si>
  <si>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</si>
  <si>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</si>
  <si>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</si>
  <si>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</si>
  <si>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</si>
  <si>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</si>
  <si>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</si>
  <si>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</si>
  <si>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</si>
  <si>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</si>
  <si>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</si>
  <si>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</si>
  <si>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</si>
  <si>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</si>
  <si>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</si>
  <si>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</si>
  <si>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</si>
  <si>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</si>
  <si>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</si>
  <si>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</si>
  <si>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</si>
  <si>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</si>
  <si>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</si>
  <si>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</si>
  <si>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</si>
  <si>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</si>
  <si>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</si>
  <si>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</si>
  <si>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</si>
  <si>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</si>
  <si>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</si>
  <si>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</si>
  <si>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</si>
  <si>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</si>
  <si>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</si>
  <si>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</si>
  <si>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</si>
  <si>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</si>
  <si>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</si>
  <si>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</si>
  <si>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</si>
  <si>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</si>
  <si>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</si>
  <si>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</si>
  <si>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</si>
  <si>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</si>
  <si>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</si>
  <si>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</si>
  <si>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</si>
  <si>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</si>
  <si>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</si>
  <si>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</si>
  <si>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</si>
  <si>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</si>
  <si>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</si>
  <si>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</si>
  <si>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</si>
  <si>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</si>
  <si>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</si>
  <si>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</si>
  <si>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</si>
  <si>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</si>
  <si>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</si>
  <si>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</si>
  <si>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</si>
  <si>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</si>
  <si>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</si>
  <si>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</si>
  <si>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</si>
  <si>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</si>
  <si>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</si>
  <si>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</si>
  <si>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</si>
  <si>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</si>
  <si>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</si>
  <si>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</si>
  <si>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</si>
  <si>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</si>
  <si>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</si>
  <si>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</si>
  <si>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</si>
  <si>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</si>
  <si>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</si>
  <si>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</si>
  <si>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</si>
  <si>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</si>
  <si>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</si>
  <si>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</si>
  <si>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</si>
  <si>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</si>
  <si>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</si>
  <si>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</si>
  <si>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</si>
  <si>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</si>
  <si>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</si>
  <si>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</si>
  <si>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</si>
  <si>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</si>
  <si>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</si>
  <si>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</si>
  <si>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</si>
  <si>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</si>
  <si>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</si>
  <si>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</si>
  <si>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</si>
  <si>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</si>
  <si>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</si>
  <si>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</si>
  <si>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</si>
  <si>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</si>
  <si>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</si>
  <si>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</si>
  <si>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</si>
  <si>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</si>
  <si>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</si>
  <si>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</si>
  <si>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</si>
  <si>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</si>
  <si>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</si>
  <si>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</si>
  <si>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</si>
  <si>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</si>
  <si>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</si>
  <si>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</si>
  <si>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</si>
  <si>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</si>
  <si>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</si>
  <si>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</si>
  <si>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</si>
  <si>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</si>
  <si>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</si>
  <si>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</si>
  <si>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</si>
  <si>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</si>
  <si>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</si>
  <si>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</si>
  <si>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</si>
  <si>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</si>
  <si>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</si>
  <si>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</si>
  <si>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</si>
  <si>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</si>
  <si>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</si>
  <si>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</si>
  <si>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</si>
  <si>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</si>
  <si>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</si>
  <si>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</si>
  <si>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</si>
  <si>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</si>
  <si>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</si>
  <si>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</si>
  <si>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</si>
  <si>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</si>
  <si>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</si>
  <si>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</si>
  <si>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</si>
  <si>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</si>
  <si>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</si>
  <si>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</si>
  <si>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</si>
  <si>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</si>
  <si>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</si>
  <si>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</si>
  <si>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</si>
  <si>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</si>
  <si>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</si>
  <si>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</si>
  <si>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</si>
  <si>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</si>
  <si>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</si>
  <si>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</si>
  <si>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</si>
  <si>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</si>
  <si>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</si>
  <si>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</si>
  <si>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</si>
  <si>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</si>
  <si>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</si>
  <si>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</si>
  <si>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</si>
  <si>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</si>
  <si>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</si>
  <si>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</si>
  <si>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</si>
  <si>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</si>
  <si>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</si>
  <si>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</si>
  <si>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</si>
  <si>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</si>
  <si>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</si>
  <si>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</si>
  <si>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</si>
  <si>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</si>
  <si>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</si>
  <si>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</si>
  <si>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</si>
  <si>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</si>
  <si>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</si>
  <si>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</si>
  <si>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</si>
  <si>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</si>
  <si>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</si>
  <si>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</si>
  <si>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</si>
  <si>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</si>
  <si>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</si>
  <si>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</si>
  <si>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</si>
  <si>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</si>
  <si>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</si>
  <si>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</si>
  <si>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</si>
  <si>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</si>
  <si>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</si>
  <si>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</si>
  <si>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</si>
  <si>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</si>
  <si>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</si>
  <si>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</si>
  <si>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</si>
  <si>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</si>
  <si>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</si>
  <si>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</si>
  <si>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</si>
  <si>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</si>
  <si>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</si>
  <si>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</si>
  <si>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</si>
  <si>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</si>
  <si>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</si>
  <si>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</si>
  <si>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</si>
  <si>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</si>
  <si>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</si>
  <si>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</si>
  <si>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</si>
  <si>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</si>
  <si>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</si>
  <si>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</si>
  <si>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</si>
  <si>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</si>
  <si>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</si>
  <si>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</si>
  <si>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</si>
  <si>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</si>
  <si>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</si>
  <si>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</si>
  <si>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</si>
  <si>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</si>
  <si>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</si>
  <si>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</si>
  <si>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</si>
  <si>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</si>
  <si>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</si>
  <si>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</si>
  <si>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</si>
  <si>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</si>
  <si>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</si>
  <si>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</si>
  <si>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</si>
  <si>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</si>
  <si>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</si>
  <si>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</si>
  <si>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</si>
  <si>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</si>
  <si>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</si>
  <si>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</si>
  <si>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</si>
  <si>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</si>
  <si>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</si>
  <si>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</si>
  <si>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</si>
  <si>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</si>
  <si>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</si>
  <si>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</si>
  <si>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</si>
  <si>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</si>
  <si>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</si>
  <si>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</si>
  <si>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</si>
  <si>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</si>
  <si>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</si>
  <si>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</si>
  <si>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</si>
  <si>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</si>
  <si>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</si>
  <si>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</si>
  <si>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</si>
  <si>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</si>
  <si>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</si>
  <si>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</si>
  <si>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</si>
  <si>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</si>
  <si>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</si>
  <si>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</si>
  <si>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</si>
  <si>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</si>
  <si>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</si>
  <si>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</si>
  <si>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</si>
  <si>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</si>
  <si>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</si>
  <si>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</si>
  <si>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</si>
  <si>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</si>
  <si>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</si>
  <si>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</si>
  <si>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</si>
  <si>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</si>
  <si>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</si>
  <si>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</si>
  <si>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</si>
  <si>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</si>
  <si>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</si>
  <si>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</si>
  <si>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</si>
  <si>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</si>
  <si>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</si>
  <si>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</si>
  <si>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</si>
  <si>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</si>
  <si>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</si>
  <si>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</si>
  <si>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</si>
  <si>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</si>
  <si>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</si>
  <si>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</si>
  <si>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</si>
  <si>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</si>
  <si>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</si>
  <si>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</si>
  <si>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</si>
  <si>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</si>
  <si>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</si>
  <si>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</si>
  <si>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</si>
  <si>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</si>
  <si>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</si>
  <si>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</si>
  <si>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</si>
  <si>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</si>
  <si>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</si>
  <si>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</si>
  <si>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</si>
  <si>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</si>
  <si>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</si>
  <si>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</si>
  <si>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</si>
  <si>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</si>
  <si>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</si>
  <si>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</si>
  <si>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</si>
  <si>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</si>
  <si>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</si>
  <si>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</si>
  <si>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</si>
  <si>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</si>
  <si>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</si>
  <si>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</si>
  <si>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</si>
  <si>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</si>
  <si>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</si>
  <si>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</si>
  <si>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</si>
  <si>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</si>
  <si>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</si>
  <si>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</si>
  <si>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</si>
  <si>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</si>
  <si>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</si>
  <si>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</si>
  <si>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</si>
  <si>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</si>
  <si>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</si>
  <si>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</si>
  <si>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</si>
  <si>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</si>
  <si>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</si>
  <si>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</si>
  <si>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</si>
  <si>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</si>
  <si>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</si>
  <si>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</si>
  <si>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</si>
  <si>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</si>
  <si>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</si>
  <si>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</si>
  <si>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</si>
  <si>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</si>
  <si>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</si>
  <si>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</si>
  <si>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</si>
  <si>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</si>
  <si>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</si>
  <si>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</si>
  <si>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</si>
  <si>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</si>
  <si>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</si>
  <si>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</si>
  <si>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</si>
  <si>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</si>
  <si>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</si>
  <si>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</si>
  <si>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</si>
  <si>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</si>
  <si>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</si>
  <si>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</si>
  <si>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</si>
  <si>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</si>
  <si>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</si>
  <si>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</si>
  <si>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</si>
  <si>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</si>
  <si>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</si>
  <si>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</si>
  <si>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</si>
  <si>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</si>
  <si>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</si>
  <si>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</si>
  <si>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</si>
  <si>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</si>
  <si>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</si>
  <si>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</si>
  <si>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</si>
  <si>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</si>
  <si>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</si>
  <si>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</si>
  <si>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</si>
  <si>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</si>
  <si>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</si>
  <si>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</si>
  <si>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</si>
  <si>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</si>
  <si>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</si>
  <si>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</si>
  <si>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</si>
  <si>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</si>
  <si>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</si>
  <si>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</si>
  <si>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</si>
  <si>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</si>
  <si>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</si>
  <si>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</si>
  <si>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</si>
  <si>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</si>
  <si>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</si>
  <si>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</si>
  <si>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</si>
  <si>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</si>
  <si>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</si>
  <si>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</si>
  <si>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</si>
  <si>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</si>
  <si>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</si>
  <si>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</si>
  <si>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</si>
  <si>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</si>
  <si>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</si>
  <si>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</si>
  <si>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</si>
  <si>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</si>
  <si>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</si>
  <si>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</si>
  <si>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</si>
  <si>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</si>
  <si>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</si>
  <si>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</si>
  <si>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</si>
  <si>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</si>
  <si>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</si>
  <si>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</si>
  <si>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</si>
  <si>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</si>
  <si>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</si>
  <si>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</si>
  <si>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</si>
  <si>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</si>
  <si>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</si>
  <si>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</si>
  <si>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</si>
  <si>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</si>
  <si>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</si>
  <si>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</si>
  <si>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</si>
  <si>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</si>
  <si>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</si>
  <si>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</si>
  <si>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</si>
  <si>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</si>
  <si>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</si>
  <si>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</si>
  <si>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</si>
  <si>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</si>
  <si>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</si>
  <si>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</si>
  <si>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</si>
  <si>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</si>
  <si>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</si>
  <si>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</si>
  <si>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</si>
  <si>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</si>
  <si>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</si>
  <si>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</si>
  <si>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</si>
  <si>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</si>
  <si>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</si>
  <si>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</si>
  <si>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</si>
  <si>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</si>
  <si>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</si>
  <si>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</si>
  <si>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</si>
  <si>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</si>
  <si>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</si>
  <si>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</si>
  <si>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</si>
  <si>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</si>
  <si>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</si>
  <si>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</si>
  <si>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</si>
  <si>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</si>
  <si>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</si>
  <si>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</si>
  <si>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</si>
  <si>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</si>
  <si>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</si>
  <si>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</si>
  <si>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</si>
  <si>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</si>
  <si>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</si>
  <si>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</si>
  <si>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</si>
  <si>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</si>
  <si>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</si>
  <si>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</si>
  <si>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</si>
  <si>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</si>
  <si>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</si>
  <si>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</si>
  <si>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</si>
  <si>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</si>
  <si>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</si>
  <si>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</si>
  <si>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</si>
  <si>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</si>
  <si>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</si>
  <si>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</si>
  <si>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</si>
  <si>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</si>
  <si>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</si>
  <si>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</si>
  <si>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</si>
  <si>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</si>
  <si>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</si>
  <si>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</si>
  <si>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</si>
  <si>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</si>
  <si>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</si>
  <si>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</si>
  <si>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</si>
  <si>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</si>
  <si>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</si>
  <si>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</si>
  <si>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</si>
  <si>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</si>
  <si>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</si>
  <si>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</si>
  <si>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</si>
  <si>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</si>
  <si>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</si>
  <si>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</si>
  <si>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</si>
  <si>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</si>
  <si>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</si>
  <si>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</si>
  <si>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</si>
  <si>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</si>
  <si>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</si>
  <si>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</si>
  <si>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</si>
  <si>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</si>
  <si>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</si>
  <si>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</si>
  <si>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</si>
  <si>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</si>
  <si>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</si>
  <si>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</si>
  <si>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</si>
  <si>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</si>
  <si>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</si>
  <si>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</si>
  <si>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</si>
  <si>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</si>
  <si>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</si>
  <si>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</si>
  <si>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</si>
  <si>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</si>
  <si>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</si>
  <si>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</si>
  <si>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</si>
  <si>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</si>
  <si>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</si>
  <si>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</si>
  <si>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</si>
  <si>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</si>
  <si>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</si>
  <si>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</si>
  <si>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</si>
  <si>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</si>
  <si>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</si>
  <si>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</si>
  <si>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</si>
  <si>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</si>
  <si>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</si>
  <si>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</si>
  <si>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</si>
  <si>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</si>
  <si>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</si>
  <si>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</si>
  <si>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</si>
  <si>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</si>
  <si>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</si>
  <si>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</si>
  <si>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</si>
  <si>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</si>
  <si>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</si>
  <si>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</si>
  <si>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</si>
  <si>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</si>
  <si>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</si>
  <si>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</si>
  <si>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</si>
  <si>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</si>
  <si>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</si>
  <si>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</si>
  <si>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</si>
  <si>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</si>
  <si>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</si>
  <si>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</si>
  <si>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</si>
  <si>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</si>
  <si>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</si>
  <si>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</si>
  <si>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</si>
  <si>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</si>
  <si>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</si>
  <si>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</si>
  <si>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</si>
  <si>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</si>
  <si>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</si>
  <si>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</si>
  <si>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</si>
  <si>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</si>
  <si>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</si>
  <si>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</si>
  <si>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</si>
  <si>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</si>
  <si>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</si>
  <si>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</si>
  <si>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</si>
  <si>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</si>
  <si>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</si>
  <si>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</si>
  <si>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</si>
  <si>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</si>
  <si>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</si>
  <si>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</si>
  <si>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</si>
  <si>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</si>
  <si>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</si>
  <si>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</si>
  <si>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</si>
  <si>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</si>
  <si>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</si>
  <si>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</si>
  <si>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</si>
  <si>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</si>
  <si>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</si>
  <si>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</si>
  <si>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</si>
  <si>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</si>
  <si>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</si>
  <si>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</si>
  <si>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</si>
  <si>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</si>
  <si>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</si>
  <si>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</si>
  <si>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</si>
  <si>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</si>
  <si>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</si>
  <si>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</si>
  <si>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</si>
  <si>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</si>
  <si>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</si>
  <si>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</si>
  <si>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</si>
  <si>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</si>
  <si>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</si>
  <si>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</si>
  <si>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</si>
  <si>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</si>
  <si>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</si>
  <si>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</si>
  <si>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</si>
  <si>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</si>
  <si>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</si>
  <si>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</si>
  <si>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</si>
  <si>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</si>
  <si>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</si>
  <si>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</si>
  <si>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</si>
  <si>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</si>
  <si>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</si>
  <si>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</si>
  <si>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</si>
  <si>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</si>
  <si>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</si>
  <si>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</si>
  <si>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</si>
  <si>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</si>
  <si>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</si>
  <si>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</si>
  <si>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</si>
  <si>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</si>
  <si>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</si>
  <si>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</si>
  <si>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</si>
  <si>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</si>
  <si>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</si>
  <si>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</si>
  <si>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</si>
  <si>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</si>
  <si>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</si>
  <si>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</si>
  <si>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</si>
  <si>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</si>
  <si>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</si>
  <si>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</si>
  <si>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</si>
  <si>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</si>
  <si>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</si>
  <si>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</si>
  <si>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</si>
  <si>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</si>
  <si>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</si>
  <si>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</si>
  <si>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</si>
  <si>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</si>
  <si>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</si>
  <si>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</si>
  <si>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</si>
  <si>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</si>
  <si>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</si>
  <si>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</si>
  <si>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</si>
  <si>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</si>
  <si>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</si>
  <si>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</si>
  <si>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</si>
  <si>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</si>
  <si>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</si>
  <si>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</si>
  <si>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</si>
  <si>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</si>
  <si>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</si>
  <si>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</si>
  <si>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</si>
  <si>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</si>
  <si>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</si>
  <si>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</si>
  <si>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</si>
  <si>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</si>
  <si>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</si>
  <si>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</si>
  <si>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</si>
  <si>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</si>
  <si>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</si>
  <si>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</si>
  <si>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</si>
  <si>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</si>
  <si>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</si>
  <si>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</si>
  <si>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</si>
  <si>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</si>
  <si>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</si>
  <si>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</si>
  <si>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</si>
  <si>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</si>
  <si>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</si>
  <si>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</si>
  <si>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</si>
  <si>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</si>
  <si>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</si>
  <si>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</si>
  <si>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</si>
  <si>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</si>
  <si>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</si>
  <si>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</si>
  <si>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</si>
  <si>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</si>
  <si>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</si>
  <si>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</si>
  <si>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</si>
  <si>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</si>
  <si>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</si>
  <si>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</si>
  <si>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</si>
  <si>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</si>
  <si>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</si>
  <si>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</si>
  <si>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</si>
  <si>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</si>
  <si>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</si>
  <si>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</si>
  <si>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</si>
  <si>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</si>
  <si>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</si>
  <si>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</si>
  <si>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</si>
  <si>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</si>
  <si>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</si>
  <si>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</si>
  <si>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</si>
  <si>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</si>
  <si>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</si>
  <si>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</si>
  <si>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</si>
  <si>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</si>
  <si>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</si>
  <si>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</si>
  <si>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</si>
  <si>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</si>
  <si>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</si>
  <si>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</si>
  <si>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</si>
  <si>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</si>
  <si>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</si>
  <si>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</si>
  <si>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</si>
  <si>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</si>
  <si>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</si>
  <si>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</si>
  <si>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</si>
  <si>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</si>
  <si>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</si>
  <si>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</si>
  <si>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</si>
  <si>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</si>
  <si>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</si>
  <si>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</si>
  <si>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</si>
  <si>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</si>
  <si>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</si>
  <si>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</si>
  <si>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</si>
  <si>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</si>
  <si>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</si>
  <si>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</si>
  <si>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</si>
  <si>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</si>
  <si>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</si>
  <si>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</si>
  <si>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</si>
  <si>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</si>
  <si>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</si>
  <si>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</si>
  <si>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</si>
  <si>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</si>
  <si>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</si>
  <si>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</si>
  <si>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</si>
  <si>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</si>
  <si>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</si>
  <si>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</si>
  <si>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</si>
  <si>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</si>
  <si>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</si>
  <si>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</si>
  <si>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</si>
  <si>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</si>
  <si>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</si>
  <si>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</si>
  <si>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</si>
  <si>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</si>
  <si>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</si>
  <si>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</si>
  <si>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</si>
  <si>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</si>
  <si>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</si>
  <si>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</si>
  <si>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</si>
  <si>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</si>
  <si>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</si>
  <si>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</si>
  <si>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</si>
  <si>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</si>
  <si>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</si>
  <si>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</si>
  <si>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</si>
  <si>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</si>
  <si>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</si>
  <si>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</si>
  <si>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</si>
  <si>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</si>
  <si>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</si>
  <si>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</si>
  <si>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</si>
  <si>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</si>
  <si>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</si>
  <si>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</si>
  <si>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</si>
  <si>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</si>
  <si>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</si>
  <si>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</si>
  <si>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</si>
  <si>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</si>
  <si>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</si>
  <si>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</si>
  <si>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</si>
  <si>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</si>
  <si>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</si>
  <si>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</si>
  <si>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</si>
  <si>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</si>
  <si>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</si>
  <si>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</si>
  <si>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</si>
  <si>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</si>
  <si>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</si>
  <si>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</si>
  <si>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</si>
  <si>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</si>
  <si>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</si>
  <si>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</si>
  <si>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</si>
  <si>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</si>
  <si>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</si>
  <si>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</si>
  <si>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</si>
  <si>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</si>
  <si>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</si>
  <si>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</si>
  <si>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</si>
  <si>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</si>
  <si>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</si>
  <si>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</si>
  <si>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</si>
  <si>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</si>
  <si>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</si>
  <si>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</si>
  <si>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</si>
  <si>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</si>
  <si>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</si>
  <si>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</si>
  <si>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</si>
  <si>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</si>
  <si>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</si>
  <si>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</si>
  <si>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</si>
  <si>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</si>
  <si>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</si>
  <si>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</si>
  <si>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</si>
  <si>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</si>
  <si>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</si>
  <si>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</si>
  <si>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</si>
  <si>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</si>
  <si>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</si>
  <si>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</si>
  <si>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</si>
  <si>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</si>
  <si>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</si>
  <si>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</si>
  <si>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</si>
  <si>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</si>
  <si>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</si>
  <si>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</si>
  <si>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</si>
  <si>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</si>
  <si>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</si>
  <si>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</si>
  <si>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</si>
  <si>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</si>
  <si>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</si>
  <si>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</si>
  <si>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</si>
  <si>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</si>
  <si>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</si>
  <si>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</si>
  <si>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</si>
  <si>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</si>
  <si>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</si>
  <si>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</si>
  <si>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</si>
  <si>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</si>
  <si>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</si>
  <si>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</si>
  <si>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</si>
  <si>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</si>
  <si>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</si>
  <si>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</si>
  <si>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</si>
  <si>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</si>
  <si>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</si>
  <si>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</si>
  <si>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</si>
  <si>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</si>
  <si>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</si>
  <si>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</si>
  <si>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</si>
  <si>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</si>
  <si>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</si>
  <si>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</si>
  <si>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</si>
  <si>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</si>
  <si>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</si>
  <si>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</si>
  <si>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</si>
  <si>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</si>
  <si>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</si>
  <si>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</si>
  <si>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</si>
  <si>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</si>
  <si>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</si>
  <si>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</si>
  <si>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</si>
  <si>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</si>
  <si>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</si>
  <si>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</si>
  <si>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</si>
  <si>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</si>
  <si>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</si>
  <si>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</si>
  <si>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</si>
  <si>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</si>
  <si>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</si>
  <si>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</si>
  <si>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</si>
  <si>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</si>
  <si>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</si>
  <si>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</si>
  <si>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</si>
  <si>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</si>
  <si>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</si>
  <si>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</si>
  <si>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</si>
  <si>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</si>
  <si>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</si>
  <si>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</si>
  <si>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</si>
  <si>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</si>
  <si>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</si>
  <si>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</si>
  <si>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</si>
  <si>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</si>
  <si>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</si>
  <si>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</si>
  <si>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</si>
  <si>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</si>
  <si>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</si>
  <si>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</si>
  <si>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</si>
  <si>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</si>
  <si>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</si>
  <si>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</si>
  <si>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</si>
  <si>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</si>
  <si>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</si>
  <si>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</si>
  <si>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</si>
  <si>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</si>
  <si>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</si>
  <si>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</si>
  <si>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</si>
  <si>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</si>
  <si>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</si>
  <si>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</si>
  <si>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</si>
  <si>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</si>
  <si>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</si>
  <si>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</si>
  <si>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</si>
  <si>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</si>
  <si>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</si>
  <si>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</si>
  <si>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</si>
  <si>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</si>
  <si>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</si>
  <si>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</si>
  <si>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</si>
  <si>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</si>
  <si>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</si>
  <si>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</si>
  <si>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</si>
  <si>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</si>
  <si>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</si>
  <si>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</si>
  <si>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</si>
  <si>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</si>
  <si>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</si>
  <si>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</si>
  <si>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</si>
  <si>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</si>
  <si>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</si>
  <si>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</si>
  <si>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</si>
  <si>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</si>
  <si>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</si>
  <si>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</si>
  <si>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</si>
  <si>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</si>
  <si>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</si>
  <si>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</si>
  <si>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</si>
  <si>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</si>
  <si>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</si>
  <si>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</si>
  <si>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</si>
  <si>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</si>
  <si>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</si>
  <si>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</si>
  <si>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</si>
  <si>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</si>
  <si>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</si>
  <si>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</si>
  <si>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</si>
  <si>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</si>
  <si>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</si>
  <si>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</si>
  <si>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</si>
  <si>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</si>
  <si>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</si>
  <si>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</si>
  <si>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</si>
  <si>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</si>
  <si>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</si>
  <si>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</si>
  <si>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</si>
  <si>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</si>
  <si>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</si>
  <si>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</si>
  <si>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</si>
  <si>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</si>
  <si>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</si>
  <si>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</si>
  <si>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</si>
  <si>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</si>
  <si>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</si>
  <si>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</si>
  <si>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</si>
  <si>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</si>
  <si>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</si>
  <si>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</si>
  <si>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</si>
  <si>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</si>
  <si>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</si>
  <si>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</si>
  <si>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</si>
  <si>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</si>
  <si>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</si>
  <si>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</si>
  <si>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</si>
  <si>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</si>
  <si>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</si>
  <si>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</si>
  <si>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</si>
  <si>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</si>
  <si>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</si>
  <si>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</si>
  <si>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</si>
  <si>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</si>
  <si>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</si>
  <si>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</si>
  <si>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</si>
  <si>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</si>
  <si>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</si>
  <si>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</si>
  <si>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</si>
  <si>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</si>
  <si>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</si>
  <si>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</si>
  <si>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</si>
  <si>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</si>
  <si>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</si>
  <si>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</si>
  <si>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</si>
  <si>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</si>
  <si>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</si>
  <si>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</si>
  <si>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</si>
  <si>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</si>
  <si>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</si>
  <si>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</si>
  <si>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</si>
  <si>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</si>
  <si>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</si>
  <si>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</si>
  <si>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</si>
  <si>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</si>
  <si>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</si>
  <si>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</si>
  <si>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</si>
  <si>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</si>
  <si>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</si>
  <si>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</si>
  <si>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</si>
  <si>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</si>
  <si>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</si>
  <si>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</si>
  <si>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</si>
  <si>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</si>
  <si>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</si>
  <si>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</si>
  <si>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</si>
  <si>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</si>
  <si>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</si>
  <si>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</si>
  <si>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</si>
  <si>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</si>
  <si>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</si>
  <si>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</si>
  <si>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</si>
  <si>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</si>
  <si>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</si>
  <si>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</si>
  <si>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</si>
  <si>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</si>
  <si>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</si>
  <si>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</si>
  <si>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</si>
  <si>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</si>
  <si>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</si>
  <si>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</si>
  <si>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</si>
  <si>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</si>
  <si>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</si>
  <si>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</si>
  <si>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</si>
  <si>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</si>
  <si>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</si>
  <si>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</si>
  <si>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</si>
  <si>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</si>
  <si>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</si>
  <si>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</si>
  <si>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</si>
  <si>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</si>
  <si>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</si>
  <si>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</si>
  <si>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</si>
  <si>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</si>
  <si>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</si>
  <si>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</si>
  <si>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</si>
  <si>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</si>
  <si>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</si>
  <si>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</si>
  <si>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</si>
  <si>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</si>
  <si>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</si>
  <si>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</si>
  <si>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</si>
  <si>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</si>
  <si>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</si>
  <si>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</si>
  <si>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</si>
  <si>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</si>
  <si>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</si>
  <si>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</si>
  <si>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</si>
  <si>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</si>
  <si>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</si>
  <si>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</si>
  <si>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</si>
  <si>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</si>
  <si>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</si>
  <si>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</si>
  <si>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</si>
  <si>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</si>
  <si>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</si>
  <si>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</si>
  <si>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</si>
  <si>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</si>
  <si>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</si>
  <si>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</si>
  <si>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</si>
  <si>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</si>
  <si>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</si>
  <si>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</si>
  <si>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</si>
  <si>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</si>
  <si>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</si>
  <si>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</si>
  <si>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</si>
  <si>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</si>
  <si>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</si>
  <si>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</si>
  <si>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</si>
  <si>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</si>
  <si>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</si>
  <si>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</si>
  <si>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</si>
  <si>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</si>
  <si>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</si>
  <si>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</si>
  <si>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</si>
  <si>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</si>
  <si>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</si>
  <si>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</si>
  <si>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</si>
  <si>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</si>
  <si>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</si>
  <si>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</si>
  <si>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</si>
  <si>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</si>
  <si>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</si>
  <si>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</si>
  <si>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</si>
  <si>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</si>
  <si>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</si>
  <si>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</si>
  <si>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</si>
  <si>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</si>
  <si>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</si>
  <si>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</si>
  <si>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</si>
  <si>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</si>
  <si>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</si>
  <si>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</si>
  <si>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</si>
  <si>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</si>
  <si>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</si>
  <si>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</si>
  <si>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</si>
  <si>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</si>
  <si>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</si>
  <si>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</si>
  <si>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</si>
  <si>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</si>
  <si>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</si>
  <si>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</si>
  <si>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</si>
  <si>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</si>
  <si>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</si>
  <si>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</si>
  <si>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</si>
  <si>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</si>
  <si>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</si>
  <si>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</si>
  <si>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</si>
  <si>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</si>
  <si>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</si>
  <si>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</si>
  <si>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</si>
  <si>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</si>
  <si>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</si>
  <si>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</si>
  <si>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</si>
  <si>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</si>
  <si>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</si>
  <si>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</si>
  <si>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</si>
  <si>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</si>
  <si>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</si>
  <si>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</si>
  <si>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</si>
  <si>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</si>
  <si>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</si>
  <si>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</si>
  <si>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</si>
  <si>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</si>
  <si>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</si>
  <si>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</si>
  <si>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</si>
  <si>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</si>
  <si>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</si>
  <si>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</si>
  <si>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</si>
  <si>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</si>
  <si>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</si>
  <si>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</si>
  <si>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</si>
  <si>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</si>
  <si>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</si>
  <si>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</si>
  <si>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</si>
  <si>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</si>
  <si>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</si>
  <si>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</si>
  <si>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</si>
  <si>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</si>
  <si>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</si>
  <si>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</si>
  <si>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</si>
  <si>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</si>
  <si>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</si>
  <si>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</si>
  <si>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</si>
  <si>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</si>
  <si>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</si>
  <si>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</si>
  <si>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</si>
  <si>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</si>
  <si>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</si>
  <si>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</si>
  <si>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</si>
  <si>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</si>
  <si>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</si>
  <si>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</si>
  <si>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</si>
  <si>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</si>
  <si>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</si>
  <si>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</si>
  <si>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</si>
  <si>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</si>
  <si>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</si>
  <si>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</si>
  <si>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</si>
  <si>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</si>
  <si>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</si>
  <si>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</si>
  <si>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</si>
  <si>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</si>
  <si>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</si>
  <si>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</si>
  <si>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</si>
  <si>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</si>
  <si>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</si>
  <si>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</si>
  <si>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</si>
  <si>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</si>
  <si>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</si>
  <si>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</si>
  <si>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</si>
  <si>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</si>
  <si>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</si>
  <si>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</si>
  <si>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</si>
  <si>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</si>
  <si>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</si>
  <si>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</si>
  <si>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</si>
  <si>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</si>
  <si>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</si>
  <si>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</si>
  <si>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</si>
  <si>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</si>
  <si>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</si>
  <si>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</si>
  <si>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</si>
  <si>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</si>
  <si>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</si>
  <si>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</si>
  <si>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</si>
  <si>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</si>
  <si>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</si>
  <si>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</si>
  <si>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</si>
  <si>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</si>
  <si>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</si>
  <si>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</si>
  <si>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</si>
  <si>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</si>
  <si>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</si>
  <si>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</si>
  <si>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</si>
  <si>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</si>
  <si>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</si>
  <si>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</si>
  <si>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</si>
  <si>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</si>
  <si>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</si>
  <si>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</si>
  <si>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</si>
  <si>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</si>
  <si>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</si>
  <si>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</si>
  <si>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</si>
  <si>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</si>
  <si>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</si>
  <si>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</si>
  <si>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</si>
  <si>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</si>
  <si>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</si>
  <si>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</si>
  <si>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</si>
  <si>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</si>
  <si>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</si>
  <si>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</si>
  <si>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</si>
  <si>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</si>
  <si>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</si>
  <si>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</si>
  <si>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</si>
  <si>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</si>
  <si>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</si>
  <si>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</si>
  <si>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</si>
  <si>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</si>
  <si>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</si>
  <si>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</si>
  <si>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</si>
  <si>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</si>
  <si>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</si>
  <si>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</si>
  <si>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</si>
  <si>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</si>
  <si>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</si>
  <si>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</si>
  <si>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</si>
  <si>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</si>
  <si>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</si>
  <si>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</si>
  <si>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</si>
  <si>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</si>
  <si>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</si>
  <si>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</si>
  <si>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</si>
  <si>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</si>
  <si>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</si>
  <si>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</si>
  <si>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</si>
  <si>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</si>
  <si>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</si>
  <si>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</si>
  <si>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</si>
  <si>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</si>
  <si>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</si>
  <si>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</si>
  <si>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</si>
  <si>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</si>
  <si>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</si>
  <si>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</si>
  <si>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</si>
  <si>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</si>
  <si>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</si>
  <si>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</si>
  <si>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</si>
  <si>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</si>
  <si>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</si>
  <si>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</si>
  <si>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</si>
  <si>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</si>
  <si>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</si>
  <si>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</si>
  <si>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</si>
  <si>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</si>
  <si>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</si>
  <si>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</si>
  <si>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</si>
  <si>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</si>
  <si>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</si>
  <si>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</si>
  <si>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</si>
  <si>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</si>
  <si>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</si>
  <si>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</si>
  <si>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</si>
  <si>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</si>
  <si>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</si>
  <si>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</si>
  <si>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</si>
  <si>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</si>
  <si>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</si>
  <si>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</si>
  <si>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</si>
  <si>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</si>
  <si>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</si>
  <si>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</si>
  <si>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</si>
  <si>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</si>
  <si>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</si>
  <si>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</si>
  <si>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</si>
  <si>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</si>
  <si>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</si>
  <si>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</si>
  <si>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</si>
  <si>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</si>
  <si>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</si>
  <si>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</si>
  <si>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</si>
  <si>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</si>
  <si>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</si>
  <si>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</si>
  <si>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</si>
  <si>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</si>
  <si>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</si>
  <si>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</si>
  <si>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</si>
  <si>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</si>
  <si>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</si>
  <si>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</si>
  <si>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</si>
  <si>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</si>
  <si>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</si>
  <si>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</si>
  <si>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</si>
  <si>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</si>
  <si>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</si>
  <si>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</si>
  <si>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</si>
  <si>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</si>
  <si>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</si>
  <si>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</si>
  <si>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</si>
  <si>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</si>
  <si>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</si>
  <si>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</si>
  <si>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</si>
  <si>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</si>
  <si>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</si>
  <si>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</si>
  <si>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</si>
  <si>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</si>
  <si>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</si>
  <si>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</si>
  <si>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</si>
  <si>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</si>
  <si>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</si>
  <si>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</si>
  <si>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</si>
  <si>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</si>
  <si>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</si>
  <si>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</si>
  <si>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</si>
  <si>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</si>
  <si>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</si>
  <si>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</si>
  <si>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</si>
  <si>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</si>
  <si>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</si>
  <si>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</si>
  <si>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</si>
  <si>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</si>
  <si>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</si>
  <si>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</si>
  <si>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</si>
  <si>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</si>
  <si>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</si>
  <si>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</si>
  <si>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</si>
  <si>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</si>
  <si>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</si>
  <si>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</si>
  <si>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</si>
  <si>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</si>
  <si>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</si>
  <si>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</si>
  <si>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</si>
  <si>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</si>
  <si>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</si>
  <si>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</si>
  <si>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</si>
  <si>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</si>
  <si>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</si>
  <si>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</si>
  <si>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</si>
  <si>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</si>
  <si>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</si>
  <si>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</si>
  <si>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</si>
  <si>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</si>
  <si>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</si>
  <si>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</si>
  <si>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</si>
  <si>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</si>
  <si>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</si>
  <si>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</si>
  <si>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</si>
  <si>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</si>
  <si>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</si>
  <si>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</si>
  <si>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</si>
  <si>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</si>
  <si>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</si>
  <si>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</si>
  <si>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</si>
  <si>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</si>
  <si>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</si>
  <si>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</si>
  <si>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</si>
  <si>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</si>
  <si>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</si>
  <si>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</si>
  <si>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</si>
  <si>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</si>
  <si>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</si>
  <si>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</si>
  <si>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</si>
  <si>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</si>
  <si>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</si>
  <si>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</si>
  <si>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</si>
  <si>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</si>
  <si>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</si>
  <si>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</si>
  <si>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</si>
  <si>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</si>
  <si>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</si>
  <si>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</si>
  <si>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</si>
  <si>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</si>
  <si>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</si>
  <si>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</si>
  <si>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</si>
  <si>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</si>
  <si>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</si>
  <si>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</si>
  <si>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</si>
  <si>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</si>
  <si>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</si>
  <si>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</si>
  <si>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</si>
  <si>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</si>
  <si>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</si>
  <si>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</si>
  <si>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</si>
  <si>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</si>
  <si>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</si>
  <si>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</si>
  <si>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</si>
  <si>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</si>
  <si>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</si>
  <si>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</si>
  <si>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</si>
  <si>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</si>
  <si>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</si>
  <si>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</si>
  <si>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</si>
  <si>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</si>
  <si>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</si>
  <si>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</si>
  <si>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</si>
  <si>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</si>
  <si>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</si>
  <si>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</si>
  <si>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</si>
  <si>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</si>
  <si>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</si>
  <si>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</si>
  <si>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</si>
  <si>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</si>
  <si>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</si>
  <si>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</si>
  <si>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</si>
  <si>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</si>
  <si>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</si>
  <si>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</si>
  <si>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</si>
  <si>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</si>
  <si>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</si>
  <si>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</si>
  <si>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</si>
  <si>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</si>
  <si>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</si>
  <si>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</si>
  <si>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</si>
  <si>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</si>
  <si>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</si>
  <si>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</si>
  <si>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</si>
  <si>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</si>
  <si>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</si>
  <si>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</si>
  <si>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</si>
  <si>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</si>
  <si>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</si>
  <si>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</si>
  <si>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</si>
  <si>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</si>
  <si>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</si>
  <si>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</si>
  <si>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</si>
  <si>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</si>
  <si>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</si>
  <si>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</si>
  <si>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</si>
  <si>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</si>
  <si>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</si>
  <si>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</si>
  <si>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</si>
  <si>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</si>
  <si>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</si>
  <si>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</si>
  <si>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</si>
  <si>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</si>
  <si>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</si>
  <si>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</si>
  <si>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</si>
  <si>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</si>
  <si>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</si>
  <si>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</si>
  <si>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</si>
  <si>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</si>
  <si>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</si>
  <si>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</si>
  <si>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</si>
  <si>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</si>
  <si>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</si>
  <si>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</si>
  <si>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</si>
  <si>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</si>
  <si>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</si>
  <si>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</si>
  <si>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</si>
  <si>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</si>
  <si>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</si>
  <si>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</si>
  <si>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</si>
  <si>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</si>
  <si>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</si>
  <si>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</si>
  <si>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</si>
  <si>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</si>
  <si>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</si>
  <si>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</si>
  <si>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</si>
  <si>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</si>
  <si>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</si>
  <si>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</si>
  <si>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</si>
  <si>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</si>
  <si>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</si>
  <si>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</si>
  <si>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</si>
  <si>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</si>
  <si>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</si>
  <si>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</si>
  <si>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</si>
  <si>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</si>
  <si>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</si>
  <si>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</si>
  <si>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</si>
  <si>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</si>
  <si>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</si>
  <si>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</si>
  <si>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</si>
  <si>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</si>
  <si>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</si>
  <si>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</si>
  <si>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</si>
  <si>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</si>
  <si>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</si>
  <si>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</si>
  <si>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</si>
  <si>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</si>
  <si>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</si>
  <si>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</si>
  <si>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</si>
  <si>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</si>
  <si>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</si>
  <si>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</si>
  <si>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</si>
  <si>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</si>
  <si>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</si>
  <si>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</si>
  <si>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</si>
  <si>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</si>
  <si>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</si>
  <si>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</si>
  <si>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</si>
  <si>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</si>
  <si>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</si>
  <si>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</si>
  <si>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</si>
  <si>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</si>
  <si>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</si>
  <si>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</si>
  <si>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</si>
  <si>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</si>
  <si>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</si>
  <si>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</si>
  <si>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</si>
  <si>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</si>
  <si>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</si>
  <si>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</si>
  <si>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</si>
  <si>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</si>
  <si>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</si>
  <si>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</si>
  <si>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</si>
  <si>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</si>
  <si>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</si>
  <si>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</si>
  <si>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</si>
  <si>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</si>
  <si>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</si>
  <si>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</si>
  <si>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</si>
  <si>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</si>
  <si>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</si>
  <si>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</si>
  <si>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</si>
  <si>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</si>
  <si>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</si>
  <si>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</si>
  <si>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</si>
  <si>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</si>
  <si>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</si>
  <si>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</si>
  <si>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</si>
  <si>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</si>
  <si>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</si>
  <si>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</si>
  <si>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</si>
  <si>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</si>
  <si>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</si>
  <si>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</si>
  <si>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</si>
  <si>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</si>
  <si>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</si>
  <si>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</si>
  <si>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</si>
  <si>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</si>
  <si>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</si>
  <si>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</si>
  <si>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</si>
  <si>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</si>
  <si>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</si>
  <si>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</si>
  <si>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</si>
  <si>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</si>
  <si>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</si>
  <si>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</si>
  <si>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</si>
  <si>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</si>
  <si>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</si>
  <si>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</si>
  <si>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</si>
  <si>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</si>
  <si>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</si>
  <si>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</si>
  <si>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</si>
  <si>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</si>
  <si>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</si>
  <si>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</si>
  <si>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</si>
  <si>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</si>
  <si>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</si>
  <si>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</si>
  <si>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</si>
  <si>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</si>
  <si>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</si>
  <si>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</si>
  <si>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</si>
  <si>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</si>
  <si>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</si>
  <si>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</si>
  <si>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</si>
  <si>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</si>
  <si>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</si>
  <si>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</si>
  <si>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</si>
  <si>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</si>
  <si>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</si>
  <si>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</si>
  <si>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</si>
  <si>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</si>
  <si>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</si>
  <si>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</si>
  <si>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</si>
  <si>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</si>
  <si>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</si>
  <si>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</si>
  <si>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</si>
  <si>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</si>
  <si>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</si>
  <si>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</si>
  <si>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</si>
  <si>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</si>
  <si>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</si>
  <si>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</si>
  <si>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</si>
  <si>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</si>
  <si>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</si>
  <si>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</si>
  <si>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</si>
  <si>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</si>
  <si>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</si>
  <si>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</si>
  <si>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</si>
  <si>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</si>
  <si>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</si>
  <si>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</si>
  <si>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</si>
  <si>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</si>
  <si>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</si>
  <si>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</si>
  <si>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</si>
  <si>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</si>
  <si>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</si>
  <si>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</si>
  <si>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</si>
  <si>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</si>
  <si>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</si>
  <si>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</si>
  <si>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</si>
  <si>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</si>
  <si>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</si>
  <si>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</si>
  <si>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</si>
  <si>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</si>
  <si>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</si>
  <si>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</si>
  <si>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</si>
  <si>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</si>
  <si>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</si>
  <si>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</si>
  <si>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</si>
  <si>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</si>
  <si>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</si>
  <si>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</si>
  <si>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</si>
  <si>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</si>
  <si>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</si>
  <si>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</si>
  <si>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</si>
  <si>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</si>
  <si>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</si>
  <si>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</si>
  <si>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</si>
  <si>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</si>
  <si>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</si>
  <si>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</si>
  <si>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</si>
  <si>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</si>
  <si>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</si>
  <si>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</si>
  <si>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</si>
  <si>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</si>
  <si>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</si>
  <si>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</si>
  <si>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</si>
  <si>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</si>
  <si>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</si>
  <si>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</si>
  <si>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</si>
  <si>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</si>
  <si>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</si>
  <si>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</si>
  <si>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</si>
  <si>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</si>
  <si>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</si>
  <si>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</si>
  <si>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</si>
  <si>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</si>
  <si>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</si>
  <si>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</si>
  <si>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</si>
  <si>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</si>
  <si>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</si>
  <si>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</si>
  <si>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</si>
  <si>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</si>
  <si>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</si>
  <si>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</si>
  <si>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</si>
  <si>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</si>
  <si>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</si>
  <si>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</si>
  <si>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</si>
  <si>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</si>
  <si>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</si>
  <si>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</si>
  <si>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</si>
  <si>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</si>
  <si>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</si>
  <si>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</si>
  <si>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</si>
  <si>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</si>
  <si>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</si>
  <si>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</si>
  <si>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</si>
  <si>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</si>
  <si>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</si>
  <si>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</si>
  <si>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</si>
  <si>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</si>
  <si>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</si>
  <si>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</si>
  <si>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</si>
  <si>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</si>
  <si>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</si>
  <si>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</si>
  <si>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</si>
  <si>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</si>
  <si>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</si>
  <si>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</si>
  <si>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</si>
  <si>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</si>
  <si>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</si>
  <si>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</si>
  <si>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</si>
  <si>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</si>
  <si>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</si>
  <si>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</si>
  <si>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</si>
  <si>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</si>
  <si>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</si>
  <si>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</si>
  <si>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</si>
  <si>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</si>
  <si>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</si>
  <si>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</si>
  <si>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</si>
  <si>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</si>
  <si>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</si>
  <si>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</si>
  <si>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</si>
  <si>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</si>
  <si>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</si>
  <si>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</si>
  <si>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</si>
  <si>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</si>
  <si>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</si>
  <si>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</si>
  <si>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</si>
  <si>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</si>
  <si>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</si>
  <si>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</si>
  <si>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</si>
  <si>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</si>
  <si>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</si>
  <si>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</si>
  <si>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</si>
  <si>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</si>
  <si>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</si>
  <si>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</si>
  <si>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</si>
  <si>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</si>
  <si>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</si>
  <si>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</si>
  <si>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</si>
  <si>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</si>
  <si>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</si>
  <si>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</si>
  <si>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</si>
  <si>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</si>
  <si>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</si>
  <si>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</si>
  <si>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</si>
  <si>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</si>
  <si>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</si>
  <si>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</si>
  <si>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</si>
  <si>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</si>
  <si>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</si>
  <si>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</si>
  <si>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</si>
  <si>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</si>
  <si>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</si>
  <si>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</si>
  <si>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</si>
  <si>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</si>
  <si>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</si>
  <si>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</si>
  <si>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</si>
  <si>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</si>
  <si>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</si>
  <si>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</si>
  <si>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</si>
  <si>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</si>
  <si>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</si>
  <si>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</si>
  <si>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</si>
  <si>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</si>
  <si>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</si>
  <si>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</si>
  <si>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</si>
  <si>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</si>
  <si>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</si>
  <si>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</si>
  <si>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</si>
  <si>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</si>
  <si>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</si>
  <si>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</si>
  <si>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</si>
  <si>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</si>
  <si>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</si>
  <si>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</si>
  <si>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</si>
  <si>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</si>
  <si>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</si>
  <si>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</si>
  <si>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</si>
  <si>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</si>
  <si>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</si>
  <si>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</si>
  <si>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</si>
  <si>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</si>
  <si>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</si>
  <si>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</si>
  <si>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</si>
  <si>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</si>
  <si>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</si>
  <si>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</si>
  <si>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</si>
  <si>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</si>
  <si>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</si>
  <si>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</si>
  <si>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</si>
  <si>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</si>
  <si>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</si>
  <si>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</si>
  <si>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</si>
  <si>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</si>
  <si>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</si>
  <si>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</si>
  <si>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</si>
  <si>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</si>
  <si>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</si>
  <si>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</si>
  <si>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</si>
  <si>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</si>
  <si>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</si>
  <si>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</si>
  <si>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</si>
  <si>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</si>
  <si>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</si>
  <si>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</si>
  <si>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</si>
  <si>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</si>
  <si>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</si>
  <si>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</si>
  <si>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</si>
  <si>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</si>
  <si>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</si>
  <si>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</si>
  <si>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</si>
  <si>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</si>
  <si>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</si>
  <si>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</si>
  <si>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</si>
  <si>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</si>
  <si>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</si>
  <si>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</si>
  <si>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</si>
  <si>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</si>
  <si>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</si>
  <si>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</si>
  <si>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</si>
  <si>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</si>
  <si>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</si>
  <si>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</si>
  <si>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</si>
  <si>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</si>
  <si>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</si>
  <si>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</si>
  <si>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</si>
  <si>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</si>
  <si>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</si>
  <si>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</si>
  <si>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</si>
  <si>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</si>
  <si>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</si>
  <si>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</si>
  <si>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</si>
  <si>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</si>
  <si>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</si>
  <si>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</si>
  <si>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</si>
  <si>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</si>
  <si>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</si>
  <si>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</si>
  <si>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</si>
  <si>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</si>
  <si>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</si>
  <si>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</si>
  <si>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</si>
  <si>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</si>
  <si>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</si>
  <si>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</si>
  <si>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</si>
  <si>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</si>
  <si>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</si>
  <si>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</si>
  <si>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</si>
  <si>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</si>
  <si>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</si>
  <si>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</si>
  <si>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</si>
  <si>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</si>
  <si>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</si>
  <si>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</si>
  <si>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</si>
  <si>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</si>
  <si>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</si>
  <si>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</si>
  <si>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</si>
  <si>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</si>
  <si>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</si>
  <si>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</si>
  <si>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</si>
  <si>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</si>
  <si>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</si>
  <si>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</si>
  <si>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</si>
  <si>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</si>
  <si>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</si>
  <si>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</si>
  <si>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</si>
  <si>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</si>
  <si>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</si>
  <si>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</si>
  <si>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</si>
  <si>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</si>
  <si>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</si>
  <si>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</si>
  <si>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</si>
  <si>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</si>
  <si>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</si>
  <si>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</si>
  <si>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</si>
  <si>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</si>
  <si>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</si>
  <si>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</si>
  <si>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</si>
  <si>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</si>
  <si>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</si>
  <si>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</si>
  <si>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</si>
  <si>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</si>
  <si>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</si>
  <si>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</si>
  <si>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</si>
  <si>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</si>
  <si>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</si>
  <si>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</si>
  <si>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</si>
  <si>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</si>
  <si>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</si>
  <si>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</si>
  <si>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</si>
  <si>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</si>
  <si>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</si>
  <si>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</si>
  <si>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</si>
  <si>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</si>
  <si>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</si>
  <si>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</si>
  <si>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</si>
  <si>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</si>
  <si>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</si>
  <si>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</si>
  <si>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</si>
  <si>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</si>
  <si>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</si>
  <si>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</si>
  <si>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</si>
  <si>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</si>
  <si>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</si>
  <si>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</si>
  <si>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</si>
  <si>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</si>
  <si>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</si>
  <si>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</si>
  <si>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</si>
  <si>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</si>
  <si>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</si>
  <si>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</si>
  <si>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</si>
  <si>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</si>
  <si>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</si>
  <si>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</si>
  <si>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</si>
  <si>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</si>
  <si>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</si>
  <si>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</si>
  <si>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</si>
  <si>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</si>
  <si>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</si>
  <si>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</si>
  <si>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</si>
  <si>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</si>
  <si>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</si>
  <si>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</si>
  <si>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</si>
  <si>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</si>
  <si>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</si>
  <si>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</si>
  <si>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</si>
  <si>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</si>
  <si>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</si>
  <si>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</si>
  <si>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</si>
  <si>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</si>
  <si>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</si>
  <si>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</si>
  <si>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</si>
  <si>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</si>
  <si>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</si>
  <si>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</si>
  <si>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</si>
  <si>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</si>
  <si>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</si>
  <si>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</si>
  <si>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</si>
  <si>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</si>
  <si>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</si>
  <si>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</si>
  <si>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</si>
  <si>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</si>
  <si>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</si>
  <si>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</si>
  <si>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</si>
  <si>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</si>
  <si>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</si>
  <si>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</si>
  <si>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</si>
  <si>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</si>
  <si>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</si>
  <si>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</si>
  <si>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</si>
  <si>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</si>
  <si>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</si>
  <si>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</si>
  <si>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</si>
  <si>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</si>
  <si>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</si>
  <si>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</si>
  <si>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</si>
  <si>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</si>
  <si>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</si>
  <si>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</si>
  <si>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</si>
  <si>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</si>
  <si>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</si>
  <si>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</si>
  <si>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</si>
  <si>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</si>
  <si>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</si>
  <si>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</si>
  <si>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</si>
  <si>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</si>
  <si>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</si>
  <si>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</si>
  <si>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</si>
  <si>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</si>
  <si>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</si>
  <si>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</si>
  <si>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</si>
  <si>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</si>
  <si>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</si>
  <si>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</si>
  <si>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</si>
  <si>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</si>
  <si>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</si>
  <si>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</si>
  <si>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</si>
  <si>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</si>
  <si>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</si>
  <si>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</si>
  <si>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</si>
  <si>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</si>
  <si>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</si>
  <si>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</si>
  <si>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</si>
  <si>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</si>
  <si>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</si>
  <si>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</si>
  <si>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</si>
  <si>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</si>
  <si>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</si>
  <si>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</si>
  <si>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</si>
  <si>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</si>
  <si>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</si>
  <si>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</si>
  <si>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</si>
  <si>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</si>
  <si>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</si>
  <si>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</si>
  <si>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</si>
  <si>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</si>
  <si>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</si>
  <si>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</si>
  <si>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</si>
  <si>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</si>
  <si>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</si>
  <si>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</si>
  <si>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</si>
  <si>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</si>
  <si>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</si>
  <si>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</si>
  <si>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</si>
  <si>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</si>
  <si>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</si>
  <si>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</si>
  <si>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</si>
  <si>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</si>
  <si>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</si>
  <si>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</si>
  <si>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</si>
  <si>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</si>
  <si>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</si>
  <si>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</si>
  <si>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</si>
  <si>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</si>
  <si>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</si>
  <si>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</si>
  <si>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</si>
  <si>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</si>
  <si>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</si>
  <si>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</si>
  <si>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</si>
  <si>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</si>
  <si>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</si>
  <si>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</si>
  <si>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</si>
  <si>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</si>
  <si>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</si>
  <si>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</si>
  <si>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</si>
  <si>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</si>
  <si>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</si>
  <si>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</si>
  <si>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</si>
  <si>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</si>
  <si>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</si>
  <si>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</si>
  <si>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</si>
  <si>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</si>
  <si>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</si>
  <si>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</si>
  <si>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</si>
  <si>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</si>
  <si>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</si>
  <si>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</si>
  <si>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</si>
  <si>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</si>
  <si>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</si>
  <si>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</si>
  <si>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</si>
  <si>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</si>
  <si>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</si>
  <si>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</si>
  <si>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</si>
  <si>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</si>
  <si>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</si>
  <si>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</si>
  <si>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</si>
  <si>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</si>
  <si>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</si>
  <si>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</si>
  <si>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</si>
  <si>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</si>
  <si>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</si>
  <si>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</si>
  <si>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</si>
  <si>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</si>
  <si>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</si>
  <si>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</si>
  <si>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</si>
  <si>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</si>
  <si>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</si>
  <si>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</si>
  <si>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</si>
  <si>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</si>
  <si>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</si>
  <si>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</si>
  <si>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</si>
  <si>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</si>
  <si>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</si>
  <si>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</si>
  <si>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</si>
  <si>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</si>
  <si>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</si>
  <si>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</si>
  <si>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</si>
  <si>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</si>
  <si>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</si>
  <si>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</si>
  <si>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</si>
  <si>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</si>
  <si>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</si>
  <si>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</si>
  <si>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</si>
  <si>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</si>
  <si>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</si>
  <si>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</si>
  <si>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</si>
  <si>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</si>
  <si>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</si>
  <si>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</si>
  <si>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</si>
  <si>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</si>
  <si>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</si>
  <si>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</si>
  <si>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</si>
  <si>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</si>
  <si>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</si>
  <si>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</si>
  <si>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</si>
  <si>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</si>
  <si>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</si>
  <si>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</si>
  <si>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</si>
  <si>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</si>
  <si>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</si>
  <si>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</si>
  <si>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</si>
  <si>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</si>
  <si>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</si>
  <si>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</si>
  <si>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</si>
  <si>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</si>
  <si>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</si>
  <si>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</si>
  <si>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</si>
  <si>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</si>
  <si>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</si>
  <si>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</si>
  <si>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</si>
  <si>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</si>
  <si>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</si>
  <si>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</si>
  <si>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</si>
  <si>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</si>
  <si>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</si>
  <si>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</si>
  <si>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</si>
  <si>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</si>
  <si>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</si>
  <si>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</si>
  <si>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</si>
  <si>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</si>
  <si>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</si>
  <si>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</si>
  <si>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</si>
  <si>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</si>
  <si>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</si>
  <si>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</si>
  <si>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</si>
  <si>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</si>
  <si>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</si>
  <si>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</si>
  <si>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</si>
  <si>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</si>
  <si>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</si>
  <si>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</si>
  <si>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</si>
  <si>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</si>
  <si>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</si>
  <si>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</si>
  <si>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</si>
  <si>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</si>
  <si>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</si>
  <si>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</si>
  <si>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</si>
  <si>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</si>
  <si>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</si>
  <si>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</si>
  <si>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</si>
  <si>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</si>
  <si>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</si>
  <si>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</si>
  <si>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</si>
  <si>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</si>
  <si>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</si>
  <si>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</si>
  <si>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</si>
  <si>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</si>
  <si>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</si>
  <si>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</si>
  <si>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</si>
  <si>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</si>
  <si>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</si>
  <si>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</si>
  <si>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</si>
  <si>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</si>
  <si>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</si>
  <si>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</si>
  <si>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</si>
  <si>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</si>
  <si>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</si>
  <si>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</si>
  <si>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</si>
  <si>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</si>
  <si>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</si>
  <si>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</si>
  <si>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</si>
  <si>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</si>
  <si>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</si>
  <si>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</si>
  <si>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</si>
  <si>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</si>
  <si>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</si>
  <si>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</si>
  <si>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</si>
  <si>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</si>
  <si>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</si>
  <si>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</si>
  <si>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</si>
  <si>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</si>
  <si>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</si>
  <si>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</si>
  <si>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</si>
  <si>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</si>
  <si>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</si>
  <si>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</si>
  <si>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</si>
  <si>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</si>
  <si>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</si>
  <si>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</si>
  <si>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</si>
  <si>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</si>
  <si>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</si>
  <si>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</si>
  <si>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</si>
  <si>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</si>
  <si>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</si>
  <si>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</si>
  <si>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</si>
  <si>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</si>
  <si>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</si>
  <si>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</si>
  <si>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</si>
  <si>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</si>
  <si>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</si>
  <si>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</si>
  <si>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</si>
  <si>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</si>
  <si>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</si>
  <si>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</si>
  <si>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</si>
  <si>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</si>
  <si>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</si>
  <si>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</si>
  <si>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</si>
  <si>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</si>
  <si>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</si>
  <si>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</si>
  <si>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</si>
  <si>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</si>
  <si>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</si>
  <si>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</si>
  <si>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</si>
  <si>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</si>
  <si>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</si>
  <si>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</si>
  <si>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</si>
  <si>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</si>
  <si>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</si>
  <si>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</si>
  <si>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</si>
  <si>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</si>
  <si>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</si>
  <si>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</si>
  <si>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</si>
  <si>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</si>
  <si>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</si>
  <si>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</si>
  <si>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</si>
  <si>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</si>
  <si>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</si>
  <si>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</si>
  <si>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</si>
  <si>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</si>
  <si>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</si>
  <si>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</si>
  <si>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</si>
  <si>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</si>
  <si>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</si>
  <si>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</si>
  <si>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</si>
  <si>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</si>
  <si>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</si>
  <si>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</si>
  <si>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</si>
  <si>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</si>
  <si>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</si>
  <si>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</si>
  <si>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</si>
  <si>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</si>
  <si>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</si>
  <si>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</si>
  <si>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</si>
  <si>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</si>
  <si>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</si>
  <si>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</si>
  <si>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</si>
  <si>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</si>
  <si>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</si>
  <si>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</si>
  <si>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</si>
  <si>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</si>
  <si>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</si>
  <si>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</si>
  <si>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</si>
  <si>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</si>
  <si>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</si>
  <si>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</si>
  <si>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</si>
  <si>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</si>
  <si>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</si>
  <si>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</si>
  <si>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</si>
  <si>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</si>
  <si>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</si>
  <si>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</si>
  <si>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</si>
  <si>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</si>
  <si>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</si>
  <si>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</si>
  <si>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</si>
  <si>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</si>
  <si>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</si>
  <si>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</si>
  <si>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</si>
  <si>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</si>
  <si>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</si>
  <si>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</si>
  <si>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</si>
  <si>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</si>
  <si>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</si>
  <si>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</si>
  <si>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</si>
  <si>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</si>
  <si>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</si>
  <si>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</si>
  <si>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</si>
  <si>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</si>
  <si>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</si>
  <si>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</si>
  <si>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</si>
  <si>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</si>
  <si>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</si>
  <si>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</si>
  <si>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</si>
  <si>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</si>
  <si>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</si>
  <si>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</si>
  <si>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</si>
  <si>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</si>
  <si>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</si>
  <si>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</si>
  <si>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</si>
  <si>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</si>
  <si>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</si>
  <si>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</si>
  <si>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</si>
  <si>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</si>
  <si>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</si>
  <si>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</si>
  <si>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</si>
  <si>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</si>
  <si>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</si>
  <si>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</si>
  <si>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</si>
  <si>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</si>
  <si>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</si>
  <si>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</si>
  <si>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</si>
  <si>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</si>
  <si>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</si>
  <si>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</si>
  <si>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</si>
  <si>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</si>
  <si>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</si>
  <si>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</si>
  <si>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</si>
  <si>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</si>
  <si>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</si>
  <si>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</si>
  <si>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</si>
  <si>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</si>
  <si>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</si>
  <si>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</si>
  <si>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</si>
  <si>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</si>
  <si>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</si>
  <si>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</si>
  <si>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</si>
  <si>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</si>
  <si>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</si>
  <si>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</si>
  <si>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</si>
  <si>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</si>
  <si>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</si>
  <si>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</si>
  <si>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</si>
  <si>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</si>
  <si>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</si>
  <si>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</si>
  <si>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</si>
  <si>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</si>
  <si>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</si>
  <si>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</si>
  <si>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</si>
  <si>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</si>
  <si>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</si>
  <si>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</si>
  <si>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</si>
  <si>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</si>
  <si>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</si>
  <si>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</si>
  <si>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</si>
  <si>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</si>
  <si>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</si>
  <si>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</si>
  <si>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</si>
  <si>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</si>
  <si>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</si>
  <si>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</si>
  <si>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</si>
  <si>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</si>
  <si>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</si>
  <si>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</si>
  <si>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</si>
  <si>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</si>
  <si>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</si>
  <si>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</si>
  <si>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</si>
  <si>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</si>
  <si>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</si>
  <si>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</si>
  <si>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</si>
  <si>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</si>
  <si>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</si>
  <si>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</si>
  <si>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</si>
  <si>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</si>
  <si>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</si>
  <si>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</si>
  <si>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</si>
  <si>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</si>
  <si>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</si>
  <si>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</si>
  <si>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</si>
  <si>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</si>
  <si>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</si>
  <si>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</si>
  <si>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</si>
  <si>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</si>
  <si>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</si>
  <si>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</si>
  <si>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</si>
  <si>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</si>
  <si>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</si>
  <si>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</si>
  <si>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</si>
  <si>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</si>
  <si>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</si>
  <si>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</si>
  <si>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</si>
  <si>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</si>
  <si>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</si>
  <si>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</si>
  <si>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</si>
  <si>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</si>
  <si>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</si>
  <si>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</si>
  <si>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</si>
  <si>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</si>
  <si>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</si>
  <si>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</si>
  <si>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</si>
  <si>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</si>
  <si>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</si>
  <si>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</si>
  <si>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</si>
  <si>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</si>
  <si>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</si>
  <si>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</si>
  <si>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</si>
  <si>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</si>
  <si>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</si>
  <si>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</si>
  <si>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</si>
  <si>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</si>
  <si>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</si>
  <si>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</si>
  <si>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</si>
  <si>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</si>
  <si>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</si>
  <si>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</si>
  <si>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</si>
  <si>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</si>
  <si>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</si>
  <si>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</si>
  <si>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</si>
  <si>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</si>
  <si>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</si>
  <si>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</si>
  <si>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</si>
  <si>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</si>
  <si>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</si>
  <si>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</si>
  <si>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</si>
  <si>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</si>
  <si>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</si>
  <si>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</si>
  <si>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</si>
  <si>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</si>
  <si>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</si>
  <si>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</si>
  <si>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</si>
  <si>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</si>
  <si>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</si>
  <si>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</si>
  <si>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</si>
  <si>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</si>
  <si>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</si>
  <si>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</si>
  <si>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</si>
  <si>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</si>
  <si>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</si>
  <si>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</si>
  <si>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</si>
  <si>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</si>
  <si>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</si>
  <si>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</si>
  <si>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</si>
  <si>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</si>
  <si>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</si>
  <si>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</si>
  <si>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</si>
  <si>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</si>
  <si>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</si>
  <si>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</si>
  <si>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</si>
  <si>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</si>
  <si>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</si>
  <si>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</si>
  <si>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</si>
  <si>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</si>
  <si>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</si>
  <si>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</si>
  <si>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</si>
  <si>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</si>
  <si>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</si>
  <si>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</si>
  <si>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</si>
  <si>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</si>
  <si>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</si>
  <si>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</si>
  <si>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</si>
  <si>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</si>
  <si>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</si>
  <si>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</si>
  <si>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</si>
  <si>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</si>
  <si>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</si>
  <si>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</si>
  <si>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</si>
  <si>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</si>
  <si>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</si>
  <si>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</si>
  <si>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</si>
  <si>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</si>
  <si>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</si>
  <si>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</si>
  <si>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</si>
  <si>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</si>
  <si>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</si>
  <si>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</si>
  <si>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</si>
  <si>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</si>
  <si>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</si>
  <si>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</si>
  <si>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</si>
  <si>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</si>
  <si>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</si>
  <si>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</si>
  <si>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</si>
  <si>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</si>
  <si>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</si>
  <si>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</si>
  <si>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</si>
  <si>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</si>
  <si>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</si>
  <si>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</si>
  <si>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</si>
  <si>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</si>
  <si>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</si>
  <si>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</si>
  <si>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</si>
  <si>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</si>
  <si>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</si>
  <si>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</si>
  <si>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</si>
  <si>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</si>
  <si>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</si>
  <si>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</si>
  <si>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</si>
  <si>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</si>
  <si>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</si>
  <si>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</si>
  <si>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</si>
  <si>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</si>
  <si>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</si>
  <si>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</si>
  <si>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</si>
  <si>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</si>
  <si>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</si>
  <si>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</si>
  <si>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</si>
  <si>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</si>
  <si>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</si>
  <si>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</si>
  <si>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</si>
  <si>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</si>
  <si>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</si>
  <si>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</si>
  <si>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</si>
  <si>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</si>
  <si>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</si>
  <si>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</si>
  <si>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</si>
  <si>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</si>
  <si>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</si>
  <si>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</si>
  <si>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</si>
  <si>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</si>
  <si>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</si>
  <si>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</si>
  <si>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</si>
  <si>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</si>
  <si>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</si>
  <si>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</si>
  <si>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</si>
  <si>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</si>
  <si>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</si>
  <si>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</si>
  <si>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</si>
  <si>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</si>
  <si>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</si>
  <si>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</si>
  <si>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</si>
  <si>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</si>
  <si>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</si>
  <si>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</si>
  <si>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</si>
  <si>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</si>
  <si>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</si>
  <si>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</si>
  <si>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</si>
  <si>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</si>
  <si>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</si>
  <si>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</si>
  <si>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</si>
  <si>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</si>
  <si>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</si>
  <si>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</si>
  <si>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</si>
  <si>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</si>
  <si>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</si>
  <si>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</si>
  <si>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</si>
  <si>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</si>
  <si>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</si>
  <si>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</si>
  <si>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</si>
  <si>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</si>
  <si>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</si>
  <si>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</si>
  <si>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</si>
  <si>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</si>
  <si>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</si>
  <si>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</si>
  <si>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</si>
  <si>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</si>
  <si>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</si>
  <si>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</si>
  <si>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</si>
  <si>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</si>
  <si>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</si>
  <si>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</si>
  <si>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</si>
  <si>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</si>
  <si>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</si>
  <si>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</si>
  <si>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</si>
  <si>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</si>
  <si>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</si>
  <si>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</si>
  <si>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</si>
  <si>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</si>
  <si>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</si>
  <si>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</si>
  <si>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</si>
  <si>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</si>
  <si>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</si>
  <si>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</si>
  <si>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</si>
  <si>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</si>
  <si>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</si>
  <si>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</si>
  <si>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</si>
  <si>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</si>
  <si>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</si>
  <si>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</si>
  <si>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</si>
  <si>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</si>
  <si>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</si>
  <si>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</si>
  <si>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</si>
  <si>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</si>
  <si>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</si>
  <si>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</si>
  <si>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</si>
  <si>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</si>
  <si>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</si>
  <si>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</si>
  <si>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</si>
  <si>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</si>
  <si>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</si>
  <si>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</si>
  <si>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</si>
  <si>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</si>
  <si>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</si>
  <si>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</si>
  <si>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</si>
  <si>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</si>
  <si>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</si>
  <si>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</si>
  <si>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</si>
  <si>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</si>
  <si>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</si>
  <si>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</si>
  <si>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</si>
  <si>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</si>
  <si>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</si>
  <si>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</si>
  <si>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</si>
  <si>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</si>
  <si>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</si>
  <si>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</si>
  <si>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</si>
  <si>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</si>
  <si>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</si>
  <si>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</si>
  <si>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</si>
  <si>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</si>
  <si>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</si>
  <si>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</si>
  <si>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</si>
  <si>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</si>
  <si>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</si>
  <si>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</si>
  <si>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</si>
  <si>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</si>
  <si>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</si>
  <si>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</si>
  <si>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</si>
  <si>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</si>
  <si>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</si>
  <si>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</si>
  <si>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</si>
  <si>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</si>
  <si>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</si>
  <si>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</si>
  <si>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</si>
  <si>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</si>
  <si>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</si>
  <si>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</si>
  <si>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</si>
  <si>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</si>
  <si>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</si>
  <si>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</si>
  <si>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</si>
  <si>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</si>
  <si>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</si>
  <si>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</si>
  <si>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</si>
  <si>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</si>
  <si>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</si>
  <si>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</si>
  <si>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</si>
  <si>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</si>
  <si>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</si>
  <si>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</si>
  <si>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</si>
  <si>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</si>
  <si>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</si>
  <si>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</si>
  <si>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</si>
  <si>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</si>
  <si>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</si>
  <si>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</si>
  <si>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</si>
  <si>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</si>
  <si>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</si>
  <si>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</si>
  <si>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</si>
  <si>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</si>
  <si>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</si>
  <si>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</si>
  <si>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</si>
  <si>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</si>
  <si>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</si>
  <si>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</si>
  <si>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</si>
  <si>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</si>
  <si>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</si>
  <si>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</si>
  <si>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</si>
  <si>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</si>
  <si>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</si>
  <si>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</si>
  <si>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</si>
  <si>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</si>
  <si>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</si>
  <si>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</si>
  <si>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</si>
  <si>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</si>
  <si>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</si>
  <si>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</si>
  <si>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</si>
  <si>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</si>
  <si>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</si>
  <si>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</si>
  <si>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</si>
  <si>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</si>
  <si>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</si>
  <si>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</si>
  <si>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</si>
  <si>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</si>
  <si>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</si>
  <si>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</si>
  <si>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</si>
  <si>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</si>
  <si>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</si>
  <si>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</si>
  <si>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</si>
  <si>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</si>
  <si>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</si>
  <si>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</si>
  <si>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</si>
  <si>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</si>
  <si>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</si>
  <si>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</si>
  <si>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</si>
  <si>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</si>
  <si>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</si>
  <si>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</si>
  <si>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</si>
  <si>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</si>
  <si>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</si>
  <si>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</si>
  <si>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</si>
  <si>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</si>
  <si>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</si>
  <si>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</si>
  <si>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</si>
  <si>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</si>
  <si>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</si>
  <si>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</si>
  <si>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</si>
  <si>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</si>
  <si>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</si>
  <si>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</si>
  <si>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</si>
  <si>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</si>
  <si>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</si>
  <si>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</si>
  <si>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</si>
  <si>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</si>
  <si>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</si>
  <si>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</si>
  <si>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</si>
  <si>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</si>
  <si>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</si>
  <si>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</si>
  <si>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</si>
  <si>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</si>
  <si>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</si>
  <si>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</si>
  <si>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</si>
  <si>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</si>
  <si>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</si>
  <si>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</si>
  <si>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</si>
  <si>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</si>
  <si>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</si>
  <si>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</si>
  <si>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</si>
  <si>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</si>
  <si>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</si>
  <si>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</si>
  <si>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</si>
  <si>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</si>
  <si>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</si>
  <si>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</si>
  <si>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</si>
  <si>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</si>
  <si>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</si>
  <si>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</si>
  <si>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</si>
  <si>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</si>
  <si>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</si>
  <si>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</si>
  <si>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</si>
  <si>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</si>
  <si>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</si>
  <si>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</si>
  <si>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</si>
  <si>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</si>
  <si>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</si>
  <si>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</si>
  <si>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</si>
  <si>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</si>
  <si>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</si>
  <si>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</si>
  <si>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</si>
  <si>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</si>
  <si>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</si>
  <si>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</si>
  <si>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</si>
  <si>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</si>
  <si>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</si>
  <si>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</si>
  <si>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</si>
  <si>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</si>
  <si>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</si>
  <si>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</si>
  <si>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</si>
  <si>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</si>
  <si>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</si>
  <si>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</si>
  <si>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</si>
  <si>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</si>
  <si>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</si>
  <si>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</si>
  <si>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</si>
  <si>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</si>
  <si>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</si>
  <si>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</si>
  <si>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</si>
  <si>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</si>
  <si>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</si>
  <si>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</si>
  <si>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</si>
  <si>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</si>
  <si>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</si>
  <si>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</si>
  <si>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</si>
  <si>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</si>
  <si>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</si>
  <si>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</si>
  <si>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</si>
  <si>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</si>
  <si>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</si>
  <si>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</si>
  <si>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</si>
  <si>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</si>
  <si>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</si>
  <si>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</si>
  <si>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</si>
  <si>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</si>
  <si>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</si>
  <si>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</si>
  <si>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</si>
  <si>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</si>
  <si>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</si>
  <si>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</si>
  <si>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</si>
  <si>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</si>
  <si>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</si>
  <si>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</si>
  <si>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</si>
  <si>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</si>
  <si>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</si>
  <si>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</si>
  <si>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</si>
  <si>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</si>
  <si>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</si>
  <si>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</si>
  <si>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</si>
  <si>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</si>
  <si>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</si>
  <si>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</si>
  <si>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</si>
  <si>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</si>
  <si>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</si>
  <si>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</si>
  <si>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</si>
  <si>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</si>
  <si>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</si>
  <si>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</si>
  <si>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</si>
  <si>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</si>
  <si>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</si>
  <si>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</si>
  <si>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</si>
  <si>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</si>
  <si>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</si>
  <si>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</si>
  <si>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</si>
  <si>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</si>
  <si>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</si>
  <si>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</si>
  <si>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</si>
  <si>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</si>
  <si>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</si>
  <si>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</si>
  <si>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</si>
  <si>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</si>
  <si>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</si>
  <si>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</si>
  <si>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</si>
  <si>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</si>
  <si>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</si>
  <si>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</si>
  <si>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</si>
  <si>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</si>
  <si>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</si>
  <si>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</si>
  <si>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</si>
  <si>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</si>
  <si>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</si>
  <si>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</si>
  <si>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</si>
  <si>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</si>
  <si>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</si>
  <si>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</si>
  <si>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</si>
  <si>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</si>
  <si>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</si>
  <si>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</si>
  <si>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</si>
  <si>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</si>
  <si>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</si>
  <si>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</si>
  <si>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</si>
  <si>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</si>
  <si>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</si>
  <si>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</si>
  <si>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</si>
  <si>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</si>
  <si>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</si>
  <si>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</si>
  <si>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</si>
  <si>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</si>
  <si>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</si>
  <si>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</si>
  <si>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</si>
  <si>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</si>
  <si>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</si>
  <si>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</si>
  <si>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</si>
  <si>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</si>
  <si>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</si>
  <si>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</si>
  <si>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</si>
  <si>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</si>
  <si>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</si>
  <si>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</si>
  <si>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</si>
  <si>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</si>
  <si>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</si>
  <si>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</si>
  <si>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</si>
  <si>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</si>
  <si>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</si>
  <si>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</si>
  <si>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</si>
  <si>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</si>
  <si>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</si>
  <si>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</si>
  <si>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</si>
  <si>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</si>
  <si>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</si>
  <si>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</si>
  <si>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</si>
  <si>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</si>
  <si>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</si>
  <si>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</si>
  <si>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</si>
  <si>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</si>
  <si>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</si>
  <si>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</si>
  <si>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</si>
  <si>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</si>
  <si>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</si>
  <si>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</si>
  <si>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</si>
  <si>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</si>
  <si>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</si>
  <si>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</si>
  <si>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</si>
  <si>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</si>
  <si>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</si>
  <si>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</si>
  <si>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</si>
  <si>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</si>
  <si>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</si>
  <si>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</si>
  <si>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</si>
  <si>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</si>
  <si>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</si>
  <si>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</si>
  <si>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</si>
  <si>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</si>
  <si>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</si>
  <si>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</si>
  <si>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</si>
  <si>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</si>
  <si>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</si>
  <si>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</si>
  <si>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</si>
  <si>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</si>
  <si>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</si>
  <si>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</si>
  <si>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</si>
  <si>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</si>
  <si>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</si>
  <si>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</si>
  <si>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</si>
  <si>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</si>
  <si>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</si>
  <si>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</si>
  <si>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</si>
  <si>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</si>
  <si>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</si>
  <si>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</si>
  <si>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</si>
  <si>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</si>
  <si>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</si>
  <si>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</si>
  <si>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</si>
  <si>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</si>
  <si>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</si>
  <si>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</si>
  <si>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</si>
  <si>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</si>
  <si>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</si>
  <si>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</si>
  <si>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</si>
  <si>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</si>
  <si>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</si>
  <si>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</si>
  <si>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</si>
  <si>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</si>
  <si>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</si>
  <si>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</si>
  <si>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</si>
  <si>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</si>
  <si>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</si>
  <si>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</si>
  <si>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</si>
  <si>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</si>
  <si>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</si>
  <si>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</si>
  <si>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</si>
  <si>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</si>
  <si>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</si>
  <si>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</si>
  <si>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</si>
  <si>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</si>
  <si>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</si>
  <si>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</si>
  <si>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</si>
  <si>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</si>
  <si>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</si>
  <si>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</si>
  <si>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</si>
  <si>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</si>
  <si>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</si>
  <si>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</si>
  <si>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</si>
  <si>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</si>
  <si>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</si>
  <si>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</si>
  <si>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</si>
  <si>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</si>
  <si>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</si>
  <si>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</si>
  <si>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</si>
  <si>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</si>
  <si>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</si>
  <si>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</si>
  <si>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</si>
  <si>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</si>
  <si>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</si>
  <si>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</si>
  <si>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</si>
  <si>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</si>
  <si>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</si>
  <si>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</si>
  <si>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</si>
  <si>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</si>
  <si>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</si>
  <si>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</si>
  <si>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</si>
  <si>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</si>
  <si>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</si>
  <si>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</si>
  <si>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</si>
  <si>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</si>
  <si>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</si>
  <si>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</si>
  <si>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</si>
  <si>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</si>
  <si>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</si>
  <si>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</si>
  <si>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</si>
  <si>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</si>
  <si>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</si>
  <si>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</si>
  <si>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</si>
  <si>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</si>
  <si>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</si>
  <si>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</si>
  <si>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</si>
  <si>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</si>
  <si>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</si>
  <si>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</si>
  <si>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</si>
  <si>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</si>
  <si>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</si>
  <si>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</si>
  <si>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</si>
  <si>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</si>
  <si>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</si>
  <si>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</si>
  <si>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</si>
  <si>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</si>
  <si>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</si>
  <si>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</si>
  <si>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</si>
  <si>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</si>
  <si>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</si>
  <si>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</si>
  <si>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</si>
  <si>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</si>
  <si>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</si>
  <si>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</si>
  <si>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</si>
  <si>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</si>
  <si>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</si>
  <si>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</si>
  <si>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</si>
  <si>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</si>
  <si>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</si>
  <si>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</si>
  <si>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</si>
  <si>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</si>
  <si>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</si>
  <si>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</si>
  <si>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</si>
  <si>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</si>
  <si>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</si>
  <si>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</si>
  <si>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</si>
  <si>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</si>
  <si>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</si>
  <si>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</si>
  <si>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</si>
  <si>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</si>
  <si>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</si>
  <si>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</si>
  <si>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</si>
  <si>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</si>
  <si>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</si>
  <si>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</si>
  <si>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</si>
  <si>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</si>
  <si>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</si>
  <si>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</si>
  <si>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</si>
  <si>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</si>
  <si>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</si>
  <si>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</si>
  <si>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</si>
  <si>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</si>
  <si>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</si>
  <si>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</si>
  <si>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</si>
  <si>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</si>
  <si>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</si>
  <si>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</si>
  <si>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</si>
  <si>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</si>
  <si>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</si>
  <si>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</si>
  <si>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</si>
  <si>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</si>
  <si>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</si>
  <si>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</si>
  <si>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</si>
  <si>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</si>
  <si>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</si>
  <si>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</si>
  <si>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</si>
  <si>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</si>
  <si>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</si>
  <si>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</si>
  <si>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</si>
  <si>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</si>
  <si>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</si>
  <si>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</si>
  <si>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</si>
  <si>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</si>
  <si>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</si>
  <si>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</si>
  <si>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</si>
  <si>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</si>
  <si>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</si>
  <si>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</si>
  <si>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</si>
  <si>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</si>
  <si>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</si>
  <si>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</si>
  <si>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</si>
  <si>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</si>
  <si>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</si>
  <si>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</si>
  <si>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</si>
  <si>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</si>
  <si>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</si>
  <si>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</si>
  <si>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</si>
  <si>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</si>
  <si>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</si>
  <si>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</si>
  <si>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</si>
  <si>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</si>
  <si>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</si>
  <si>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</si>
  <si>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</si>
  <si>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</si>
  <si>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</si>
  <si>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</si>
  <si>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</si>
  <si>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</si>
  <si>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</si>
  <si>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</si>
  <si>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</si>
  <si>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</si>
  <si>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</si>
  <si>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</si>
  <si>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</si>
  <si>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</si>
  <si>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</si>
  <si>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</si>
  <si>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</si>
  <si>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</si>
  <si>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</si>
  <si>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</si>
  <si>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</si>
  <si>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</si>
  <si>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</si>
  <si>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</si>
  <si>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</si>
  <si>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</si>
  <si>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</si>
  <si>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</si>
  <si>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</si>
  <si>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</si>
  <si>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</si>
  <si>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</si>
  <si>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</si>
  <si>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</si>
  <si>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</si>
  <si>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</si>
  <si>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</si>
  <si>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</si>
  <si>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</si>
  <si>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</si>
  <si>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</si>
  <si>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</si>
  <si>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</si>
  <si>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</si>
  <si>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</si>
  <si>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</si>
  <si>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</si>
  <si>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</si>
  <si>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</si>
  <si>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</si>
  <si>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</si>
  <si>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</si>
  <si>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</si>
  <si>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</si>
  <si>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</si>
  <si>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</si>
  <si>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</si>
  <si>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</si>
  <si>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</si>
  <si>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</si>
  <si>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</si>
  <si>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</si>
  <si>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</si>
  <si>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</si>
  <si>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</si>
  <si>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</si>
  <si>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</si>
  <si>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</si>
  <si>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</si>
  <si>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</si>
  <si>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</si>
  <si>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</si>
  <si>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</si>
  <si>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</si>
  <si>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</si>
  <si>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</si>
  <si>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</si>
  <si>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</si>
  <si>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</si>
  <si>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</si>
  <si>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</si>
  <si>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</si>
  <si>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</si>
  <si>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</si>
  <si>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</si>
  <si>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</si>
  <si>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</si>
  <si>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</si>
  <si>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</si>
  <si>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</si>
  <si>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</si>
  <si>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</si>
  <si>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</si>
  <si>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</si>
  <si>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</si>
  <si>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</si>
  <si>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</si>
  <si>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</si>
  <si>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</si>
  <si>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</si>
  <si>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</si>
  <si>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</si>
  <si>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</si>
  <si>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</si>
  <si>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</si>
  <si>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</si>
  <si>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</si>
  <si>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</si>
  <si>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</si>
  <si>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</si>
  <si>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</si>
  <si>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</si>
  <si>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</si>
  <si>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</si>
  <si>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</si>
  <si>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</si>
  <si>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</si>
  <si>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</si>
  <si>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</si>
  <si>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</si>
  <si>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</si>
  <si>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</si>
  <si>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</si>
  <si>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</si>
  <si>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</si>
  <si>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</si>
  <si>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</si>
  <si>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</si>
  <si>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</si>
  <si>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</si>
  <si>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</si>
  <si>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</si>
  <si>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</si>
  <si>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</si>
  <si>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</si>
  <si>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</si>
  <si>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</si>
  <si>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</si>
  <si>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</si>
  <si>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</si>
  <si>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</si>
  <si>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</si>
  <si>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</si>
  <si>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</si>
  <si>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</si>
  <si>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</si>
  <si>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</si>
  <si>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</si>
  <si>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</si>
  <si>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</si>
  <si>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</si>
  <si>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</si>
  <si>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</si>
  <si>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</si>
  <si>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</si>
  <si>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</si>
  <si>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</si>
  <si>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</si>
  <si>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</si>
  <si>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</si>
  <si>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</si>
  <si>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</si>
  <si>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</si>
  <si>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</si>
  <si>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</si>
  <si>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</si>
  <si>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</si>
  <si>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</si>
  <si>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</si>
  <si>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</si>
  <si>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</si>
  <si>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</si>
  <si>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</si>
  <si>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</si>
  <si>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</si>
  <si>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</si>
  <si>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</si>
  <si>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</si>
  <si>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</si>
  <si>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</si>
  <si>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</si>
  <si>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</si>
  <si>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</si>
  <si>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</si>
  <si>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</si>
  <si>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</si>
  <si>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</si>
  <si>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</si>
  <si>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</si>
  <si>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</si>
  <si>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</si>
  <si>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</si>
  <si>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</si>
  <si>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</si>
  <si>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</si>
  <si>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</si>
  <si>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</si>
  <si>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</si>
  <si>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</si>
  <si>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</si>
  <si>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</si>
  <si>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</si>
  <si>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</si>
  <si>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</si>
  <si>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</si>
  <si>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</si>
  <si>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</si>
  <si>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</si>
  <si>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</si>
  <si>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</si>
  <si>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</si>
  <si>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</si>
  <si>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</si>
  <si>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</si>
  <si>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</si>
  <si>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</si>
  <si>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</si>
  <si>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</si>
  <si>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</si>
  <si>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</si>
  <si>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</si>
  <si>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</si>
  <si>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</si>
  <si>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</si>
  <si>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</si>
  <si>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</si>
  <si>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</si>
  <si>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</si>
  <si>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</si>
  <si>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</si>
  <si>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</si>
  <si>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</si>
  <si>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</si>
  <si>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</si>
  <si>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</si>
  <si>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</si>
  <si>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</si>
  <si>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</si>
  <si>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</si>
  <si>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</si>
  <si>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</si>
  <si>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</si>
  <si>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</si>
  <si>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</si>
  <si>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</si>
  <si>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</si>
  <si>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</si>
  <si>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</si>
  <si>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</si>
  <si>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</si>
  <si>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</si>
  <si>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</si>
  <si>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</si>
  <si>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</si>
  <si>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</si>
  <si>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</si>
  <si>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</si>
  <si>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</si>
  <si>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</si>
  <si>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</si>
  <si>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</si>
  <si>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</si>
  <si>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</si>
  <si>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</si>
  <si>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</si>
  <si>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</si>
  <si>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</si>
  <si>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</si>
  <si>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</si>
  <si>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</si>
  <si>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</si>
  <si>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</si>
  <si>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</si>
  <si>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</si>
  <si>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</si>
  <si>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</si>
  <si>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</si>
  <si>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</si>
  <si>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</si>
  <si>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</si>
  <si>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</si>
  <si>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</si>
  <si>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</si>
  <si>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</si>
  <si>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</si>
  <si>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</si>
  <si>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</si>
  <si>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</si>
  <si>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</si>
  <si>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</si>
  <si>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</si>
  <si>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</si>
  <si>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</si>
  <si>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</si>
  <si>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</si>
  <si>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</si>
  <si>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</si>
  <si>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</si>
  <si>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</si>
  <si>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</si>
  <si>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</si>
  <si>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</si>
  <si>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</si>
  <si>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</si>
  <si>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</si>
  <si>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</si>
  <si>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</si>
  <si>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</si>
  <si>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</si>
  <si>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</si>
  <si>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</si>
  <si>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</si>
  <si>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</si>
  <si>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</si>
  <si>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</si>
  <si>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</si>
  <si>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</si>
  <si>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</si>
  <si>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</si>
  <si>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</si>
  <si>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</si>
  <si>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</si>
  <si>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</si>
  <si>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</si>
  <si>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</si>
  <si>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</si>
  <si>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</si>
  <si>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</si>
  <si>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</si>
  <si>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</si>
  <si>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</si>
  <si>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</si>
  <si>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</si>
  <si>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</si>
  <si>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</si>
  <si>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</si>
  <si>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</si>
  <si>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</si>
  <si>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</si>
  <si>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</si>
  <si>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</si>
  <si>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</si>
  <si>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</si>
  <si>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</si>
  <si>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</si>
  <si>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</si>
  <si>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</si>
  <si>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</si>
  <si>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</si>
  <si>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</si>
  <si>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</si>
  <si>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</si>
  <si>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</si>
  <si>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</si>
  <si>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</si>
  <si>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</si>
  <si>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</si>
  <si>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</si>
  <si>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</si>
  <si>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</si>
  <si>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</si>
  <si>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</si>
  <si>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</si>
  <si>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</si>
  <si>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</si>
  <si>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</si>
  <si>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</si>
  <si>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</si>
  <si>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</si>
  <si>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</si>
  <si>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</si>
  <si>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</si>
  <si>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</si>
  <si>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</si>
  <si>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</si>
  <si>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</si>
  <si>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</si>
  <si>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</si>
  <si>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</si>
  <si>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</si>
  <si>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</si>
  <si>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</si>
  <si>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</si>
  <si>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</si>
  <si>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</si>
  <si>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</si>
  <si>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</si>
  <si>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</si>
  <si>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</si>
  <si>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</si>
  <si>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</si>
  <si>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</si>
  <si>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</si>
  <si>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</si>
  <si>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</si>
  <si>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</si>
  <si>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</si>
  <si>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</si>
  <si>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</si>
  <si>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</si>
  <si>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</si>
  <si>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</si>
  <si>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</si>
  <si>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</si>
  <si>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</si>
  <si>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</si>
  <si>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</si>
  <si>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</si>
  <si>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</si>
  <si>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</si>
  <si>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</si>
  <si>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</si>
  <si>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</si>
  <si>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</si>
  <si>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</si>
  <si>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</si>
  <si>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</si>
  <si>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</si>
  <si>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</si>
  <si>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</si>
  <si>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</si>
  <si>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</si>
  <si>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</si>
  <si>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</si>
  <si>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</si>
  <si>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</si>
  <si>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</si>
  <si>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</si>
  <si>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</si>
  <si>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</si>
  <si>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</si>
  <si>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</si>
  <si>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</si>
  <si>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</si>
  <si>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</si>
  <si>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</si>
  <si>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</si>
  <si>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</si>
  <si>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</si>
  <si>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</si>
  <si>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</si>
  <si>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</si>
  <si>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</si>
  <si>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</si>
  <si>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</si>
  <si>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</si>
  <si>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</si>
  <si>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</si>
  <si>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</si>
  <si>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</si>
  <si>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</si>
  <si>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</si>
  <si>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</si>
  <si>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</si>
  <si>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</si>
  <si>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</si>
  <si>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</si>
  <si>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</si>
  <si>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</si>
  <si>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</si>
  <si>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</si>
  <si>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</si>
  <si>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</si>
  <si>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</si>
  <si>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</si>
  <si>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</si>
  <si>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</si>
  <si>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</si>
  <si>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</si>
  <si>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</si>
  <si>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</si>
  <si>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</si>
  <si>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</si>
  <si>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</si>
  <si>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</si>
  <si>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</si>
  <si>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</si>
  <si>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</si>
  <si>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</si>
  <si>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</si>
  <si>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</si>
  <si>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</si>
  <si>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</si>
  <si>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</si>
  <si>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</si>
  <si>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</si>
  <si>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</si>
  <si>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</si>
  <si>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</si>
  <si>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</si>
  <si>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</si>
  <si>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</si>
  <si>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</si>
  <si>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</si>
  <si>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</si>
  <si>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</si>
  <si>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</si>
  <si>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</si>
  <si>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</si>
  <si>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</si>
  <si>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</si>
  <si>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</si>
  <si>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</si>
  <si>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</si>
  <si>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</si>
  <si>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</si>
  <si>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</si>
  <si>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</si>
  <si>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</si>
  <si>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</si>
  <si>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</si>
  <si>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</si>
  <si>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</si>
  <si>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</si>
  <si>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</si>
  <si>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</si>
  <si>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</si>
  <si>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</si>
  <si>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</si>
  <si>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</si>
  <si>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</si>
  <si>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</si>
  <si>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</si>
  <si>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</si>
  <si>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</si>
  <si>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</si>
  <si>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</si>
  <si>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</si>
  <si>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</si>
  <si>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</si>
  <si>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</si>
  <si>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</si>
  <si>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</si>
  <si>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</si>
  <si>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</si>
  <si>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</si>
  <si>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</si>
  <si>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</si>
  <si>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</si>
  <si>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</si>
  <si>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</si>
  <si>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</si>
  <si>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</si>
  <si>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</si>
  <si>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</si>
  <si>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</si>
  <si>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</si>
  <si>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</si>
  <si>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</si>
  <si>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</si>
  <si>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</si>
  <si>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</si>
  <si>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</si>
  <si>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</si>
  <si>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</si>
  <si>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</si>
  <si>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</si>
  <si>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</si>
  <si>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</si>
  <si>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</si>
  <si>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</si>
  <si>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</si>
  <si>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</si>
  <si>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</si>
  <si>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</si>
  <si>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</si>
  <si>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</si>
  <si>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</si>
  <si>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</si>
  <si>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</si>
  <si>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</si>
  <si>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</si>
  <si>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</si>
  <si>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</si>
  <si>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</si>
  <si>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</si>
  <si>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</si>
  <si>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</si>
  <si>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</si>
  <si>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</si>
  <si>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</si>
  <si>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</si>
  <si>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</si>
  <si>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</si>
  <si>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</si>
  <si>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</si>
  <si>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</si>
  <si>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</si>
  <si>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</si>
  <si>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</si>
  <si>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</si>
  <si>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</si>
  <si>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</si>
  <si>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</si>
  <si>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</si>
  <si>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</si>
  <si>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</si>
  <si>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</si>
  <si>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</si>
  <si>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</si>
  <si>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</si>
  <si>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</si>
  <si>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</si>
  <si>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</si>
  <si>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</si>
  <si>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</si>
  <si>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</si>
  <si>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</si>
  <si>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</si>
  <si>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</si>
  <si>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</si>
  <si>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</si>
  <si>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</si>
  <si>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</si>
  <si>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</si>
  <si>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</si>
  <si>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</si>
  <si>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</si>
  <si>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</si>
  <si>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</si>
  <si>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</si>
  <si>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</si>
  <si>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</si>
  <si>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</si>
  <si>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</si>
  <si>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</si>
  <si>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</si>
  <si>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</si>
  <si>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</si>
  <si>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</si>
  <si>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</si>
  <si>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</si>
  <si>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</si>
  <si>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</si>
  <si>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</si>
  <si>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</si>
  <si>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</si>
  <si>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</si>
  <si>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</si>
  <si>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</si>
  <si>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</si>
  <si>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</si>
  <si>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</si>
  <si>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</si>
  <si>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</si>
  <si>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</si>
  <si>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</si>
  <si>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</si>
  <si>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</si>
  <si>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</si>
  <si>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</si>
  <si>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</si>
  <si>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</si>
  <si>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</si>
  <si>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</si>
  <si>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</si>
  <si>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</si>
  <si>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</si>
  <si>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</si>
  <si>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</si>
  <si>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</si>
  <si>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</si>
  <si>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</si>
  <si>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</si>
  <si>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</si>
  <si>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</si>
  <si>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</si>
  <si>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</si>
  <si>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</si>
  <si>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</si>
  <si>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</si>
  <si>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</si>
  <si>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</si>
  <si>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</si>
  <si>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</si>
  <si>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</si>
  <si>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</si>
  <si>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</si>
  <si>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</si>
  <si>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</si>
  <si>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</si>
  <si>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</si>
  <si>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</si>
  <si>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</si>
  <si>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</si>
  <si>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</si>
  <si>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</si>
  <si>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</si>
  <si>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</si>
  <si>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</si>
  <si>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</si>
  <si>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</si>
  <si>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</si>
  <si>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</si>
  <si>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</si>
  <si>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</si>
  <si>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</si>
  <si>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</si>
  <si>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</si>
  <si>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</si>
  <si>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</si>
  <si>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</si>
  <si>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</si>
  <si>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</si>
  <si>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</si>
  <si>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</si>
  <si>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</si>
  <si>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</si>
  <si>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</si>
  <si>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</si>
  <si>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</si>
  <si>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</si>
  <si>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</si>
  <si>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</si>
  <si>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</si>
  <si>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</si>
  <si>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</si>
  <si>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</si>
  <si>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</si>
  <si>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</si>
  <si>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</si>
  <si>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</si>
  <si>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</si>
  <si>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</si>
  <si>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</si>
  <si>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</si>
  <si>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</si>
  <si>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</si>
  <si>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</si>
  <si>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</si>
  <si>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</si>
  <si>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</si>
  <si>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</si>
  <si>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</si>
  <si>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</si>
  <si>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</si>
  <si>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</si>
  <si>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</si>
  <si>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</si>
  <si>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</si>
  <si>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</si>
  <si>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</si>
  <si>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</si>
  <si>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</si>
  <si>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</si>
  <si>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</si>
  <si>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</si>
  <si>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</si>
  <si>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</si>
  <si>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</si>
  <si>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</si>
  <si>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</si>
  <si>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</si>
  <si>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</si>
  <si>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</si>
  <si>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</si>
  <si>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</si>
  <si>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</si>
  <si>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</si>
  <si>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</si>
  <si>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</si>
  <si>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</si>
  <si>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</si>
  <si>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</si>
  <si>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</si>
  <si>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</si>
  <si>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</si>
  <si>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</si>
  <si>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</si>
  <si>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</si>
  <si>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</si>
  <si>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</si>
  <si>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</si>
  <si>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</si>
  <si>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</si>
  <si>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</si>
  <si>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</si>
  <si>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</si>
  <si>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</si>
  <si>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</si>
  <si>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</si>
  <si>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</si>
  <si>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</si>
  <si>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</si>
  <si>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</si>
  <si>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</si>
  <si>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</si>
  <si>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</si>
  <si>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</si>
  <si>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</si>
  <si>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</si>
  <si>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</si>
  <si>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</si>
  <si>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</si>
  <si>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</si>
  <si>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</si>
  <si>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</si>
  <si>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</si>
  <si>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</si>
  <si>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</si>
  <si>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</si>
  <si>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</si>
  <si>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</si>
  <si>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</si>
  <si>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</si>
  <si>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</si>
  <si>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</si>
  <si>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</si>
  <si>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</si>
  <si>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</si>
  <si>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</si>
  <si>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</si>
  <si>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</si>
  <si>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</si>
  <si>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</si>
  <si>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</si>
  <si>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</si>
  <si>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</si>
  <si>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</si>
  <si>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</si>
  <si>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</si>
  <si>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</si>
  <si>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</si>
  <si>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</si>
  <si>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</si>
  <si>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</si>
  <si>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</si>
  <si>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</si>
  <si>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</si>
  <si>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</si>
  <si>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</si>
  <si>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</si>
  <si>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</si>
  <si>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</si>
  <si>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</si>
  <si>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</si>
  <si>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</si>
  <si>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</si>
  <si>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</si>
  <si>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</si>
  <si>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</si>
  <si>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</si>
  <si>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</si>
  <si>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</si>
  <si>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</si>
  <si>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</si>
  <si>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</si>
  <si>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</si>
  <si>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</si>
  <si>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</si>
  <si>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</si>
  <si>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</si>
  <si>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</si>
  <si>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</si>
  <si>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</si>
  <si>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</si>
  <si>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</si>
  <si>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</si>
  <si>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</si>
  <si>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</si>
  <si>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</si>
  <si>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</si>
  <si>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</si>
  <si>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</si>
  <si>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</si>
  <si>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</si>
  <si>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</si>
  <si>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</si>
  <si>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</si>
  <si>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</si>
  <si>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</si>
  <si>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</si>
  <si>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</si>
  <si>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</si>
  <si>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</si>
  <si>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</si>
  <si>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</si>
  <si>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</si>
  <si>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</si>
  <si>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</si>
  <si>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</si>
  <si>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</si>
  <si>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</si>
  <si>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</si>
  <si>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</si>
  <si>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</si>
  <si>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</si>
  <si>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</si>
  <si>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</si>
  <si>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</si>
  <si>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</si>
  <si>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</si>
  <si>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</si>
  <si>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</si>
  <si>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</si>
  <si>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</si>
  <si>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</si>
  <si>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</si>
  <si>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</si>
  <si>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</si>
  <si>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</si>
  <si>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</si>
  <si>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</si>
  <si>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</si>
  <si>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</si>
  <si>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</si>
  <si>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</si>
  <si>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</si>
  <si>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</si>
  <si>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</si>
  <si>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</si>
  <si>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</si>
  <si>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</si>
  <si>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</si>
  <si>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</si>
  <si>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</si>
  <si>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</si>
  <si>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</si>
  <si>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</si>
  <si>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</si>
  <si>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</si>
  <si>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</si>
  <si>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</si>
  <si>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</si>
  <si>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</si>
  <si>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</si>
  <si>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</si>
  <si>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</si>
  <si>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</si>
  <si>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</si>
  <si>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</si>
  <si>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</si>
  <si>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</si>
  <si>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</si>
  <si>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</si>
  <si>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</si>
  <si>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</si>
  <si>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</si>
  <si>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</si>
  <si>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</si>
  <si>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</si>
  <si>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</si>
  <si>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</si>
  <si>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</si>
  <si>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</si>
  <si>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</si>
  <si>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</si>
  <si>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</si>
  <si>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</si>
  <si>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</si>
  <si>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</si>
  <si>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</si>
  <si>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</si>
  <si>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</si>
  <si>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</si>
  <si>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</si>
  <si>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</si>
  <si>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</si>
  <si>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</si>
  <si>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</si>
  <si>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</si>
  <si>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</si>
  <si>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</si>
  <si>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</si>
  <si>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</si>
  <si>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</si>
  <si>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</si>
  <si>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</si>
  <si>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</si>
  <si>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</si>
  <si>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</si>
  <si>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</si>
  <si>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</si>
  <si>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</si>
  <si>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</si>
  <si>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</si>
  <si>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</si>
  <si>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</si>
  <si>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</si>
  <si>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</si>
  <si>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</si>
  <si>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</si>
  <si>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</si>
  <si>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</si>
  <si>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</si>
  <si>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</si>
  <si>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</si>
  <si>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</si>
  <si>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</si>
  <si>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</si>
  <si>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</si>
  <si>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</si>
  <si>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</si>
  <si>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</si>
  <si>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</si>
  <si>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</si>
  <si>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</si>
  <si>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</si>
  <si>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</si>
  <si>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</si>
  <si>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</si>
  <si>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</si>
  <si>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</si>
  <si>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</si>
  <si>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</si>
  <si>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</si>
  <si>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</si>
  <si>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</si>
  <si>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</si>
  <si>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</si>
  <si>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</si>
  <si>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</si>
  <si>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</si>
  <si>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</si>
  <si>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</si>
  <si>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</si>
  <si>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</si>
  <si>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</si>
  <si>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</si>
  <si>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</si>
  <si>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</si>
  <si>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</si>
  <si>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</si>
  <si>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</si>
  <si>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</si>
  <si>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</si>
  <si>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</si>
  <si>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</si>
  <si>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</si>
  <si>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</si>
  <si>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</si>
  <si>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</si>
  <si>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</si>
  <si>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</si>
  <si>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</si>
  <si>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</si>
  <si>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</si>
  <si>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</si>
  <si>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</si>
  <si>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</si>
  <si>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</si>
  <si>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</si>
  <si>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</si>
  <si>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</si>
  <si>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</si>
  <si>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</si>
  <si>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</si>
  <si>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</si>
  <si>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</si>
  <si>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</si>
  <si>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</si>
  <si>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</si>
  <si>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</si>
  <si>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</si>
  <si>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</si>
  <si>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</si>
  <si>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</si>
  <si>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</si>
  <si>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</si>
  <si>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</si>
  <si>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</si>
  <si>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</si>
  <si>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</si>
  <si>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</si>
  <si>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</si>
  <si>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</si>
  <si>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</si>
  <si>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</si>
  <si>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</si>
  <si>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</si>
  <si>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</si>
  <si>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</si>
  <si>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</si>
  <si>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</si>
  <si>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</si>
  <si>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</si>
  <si>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</si>
  <si>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</si>
  <si>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</si>
  <si>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</si>
  <si>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</si>
  <si>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</si>
  <si>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</si>
  <si>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</si>
  <si>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</si>
  <si>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</si>
  <si>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</si>
  <si>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</si>
  <si>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</si>
  <si>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</si>
  <si>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</si>
  <si>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</si>
  <si>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</si>
  <si>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</si>
  <si>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</si>
  <si>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</si>
  <si>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</si>
  <si>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</si>
  <si>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</si>
  <si>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</si>
  <si>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</si>
  <si>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</si>
  <si>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</si>
  <si>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</si>
  <si>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</si>
  <si>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</si>
  <si>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</si>
  <si>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</si>
  <si>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</si>
  <si>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</si>
  <si>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</si>
  <si>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</si>
  <si>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</si>
  <si>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</si>
  <si>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</si>
  <si>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</si>
  <si>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</si>
  <si>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</si>
  <si>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</si>
  <si>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</si>
  <si>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</si>
  <si>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</si>
  <si>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</si>
  <si>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</si>
  <si>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</si>
  <si>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</si>
  <si>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</si>
  <si>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</si>
  <si>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</si>
  <si>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</si>
  <si>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</si>
  <si>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</si>
  <si>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</si>
  <si>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</si>
  <si>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</si>
  <si>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</si>
  <si>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</si>
  <si>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</si>
  <si>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</si>
  <si>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</si>
  <si>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</si>
  <si>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</si>
  <si>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</si>
  <si>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</si>
  <si>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</si>
  <si>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</si>
  <si>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</si>
  <si>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</si>
  <si>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</si>
  <si>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</si>
  <si>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</si>
  <si>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</si>
  <si>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</si>
  <si>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</si>
  <si>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</si>
  <si>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</si>
  <si>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</si>
  <si>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</si>
  <si>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</si>
  <si>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</si>
  <si>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</si>
  <si>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</si>
  <si>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</si>
  <si>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</si>
  <si>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</si>
  <si>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</si>
  <si>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</si>
  <si>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</si>
  <si>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</si>
  <si>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</si>
  <si>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</si>
  <si>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</si>
  <si>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</si>
  <si>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</si>
  <si>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</si>
  <si>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</si>
  <si>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</si>
  <si>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</si>
  <si>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</si>
  <si>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</si>
  <si>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</si>
  <si>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</si>
  <si>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</si>
  <si>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</si>
  <si>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</si>
  <si>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</si>
  <si>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</si>
  <si>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</si>
  <si>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</si>
  <si>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</si>
  <si>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</si>
  <si>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</si>
  <si>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</si>
  <si>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</si>
  <si>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</si>
  <si>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</si>
  <si>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</si>
  <si>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</si>
  <si>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</si>
  <si>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</si>
  <si>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</si>
  <si>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</si>
  <si>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</si>
  <si>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</si>
  <si>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</si>
  <si>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</si>
  <si>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</si>
  <si>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</si>
  <si>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</si>
  <si>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</si>
  <si>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</si>
  <si>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</si>
  <si>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</si>
  <si>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</si>
  <si>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</si>
  <si>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</si>
  <si>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</si>
  <si>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</si>
  <si>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</si>
  <si>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</si>
  <si>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</si>
  <si>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</si>
  <si>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</si>
  <si>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</si>
  <si>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</si>
  <si>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</si>
  <si>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</si>
  <si>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</si>
  <si>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</si>
  <si>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</si>
  <si>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</si>
  <si>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</si>
  <si>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</si>
  <si>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</si>
  <si>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</si>
  <si>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</si>
  <si>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</si>
  <si>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</si>
  <si>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</si>
  <si>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</si>
  <si>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</si>
  <si>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</si>
  <si>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</si>
  <si>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</si>
  <si>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</si>
  <si>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</si>
  <si>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</si>
  <si>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</si>
  <si>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</si>
  <si>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</si>
  <si>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</si>
  <si>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</si>
  <si>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</si>
  <si>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</si>
  <si>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</si>
  <si>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</si>
  <si>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</si>
  <si>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</si>
  <si>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</si>
  <si>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</si>
  <si>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</si>
  <si>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</si>
  <si>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</si>
  <si>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</si>
  <si>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</si>
  <si>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</si>
  <si>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</si>
  <si>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</si>
  <si>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</si>
  <si>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</si>
  <si>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</si>
  <si>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</si>
  <si>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</si>
  <si>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</si>
  <si>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</si>
  <si>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</si>
  <si>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</si>
  <si>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</si>
  <si>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</si>
  <si>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</si>
  <si>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</si>
  <si>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</si>
  <si>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</si>
  <si>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</si>
  <si>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</si>
  <si>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</si>
  <si>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</si>
  <si>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</si>
  <si>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</si>
  <si>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</si>
  <si>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</si>
  <si>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</si>
  <si>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</si>
  <si>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</si>
  <si>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</si>
  <si>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</si>
  <si>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</si>
  <si>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</si>
  <si>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</si>
  <si>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</si>
  <si>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</si>
  <si>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</si>
  <si>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</si>
  <si>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</si>
  <si>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</si>
  <si>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</si>
  <si>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</si>
  <si>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</si>
  <si>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</si>
  <si>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</si>
  <si>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</si>
  <si>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</si>
  <si>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</si>
  <si>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</si>
  <si>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</si>
  <si>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</si>
  <si>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</si>
  <si>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</si>
  <si>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</si>
  <si>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</si>
  <si>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</si>
  <si>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</si>
  <si>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</si>
  <si>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</si>
  <si>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</si>
  <si>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</si>
  <si>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</si>
  <si>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</si>
  <si>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</si>
  <si>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</si>
  <si>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</si>
  <si>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</si>
  <si>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</si>
  <si>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</si>
  <si>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</si>
  <si>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</si>
  <si>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</si>
  <si>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</si>
  <si>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</si>
  <si>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</si>
  <si>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</si>
  <si>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</si>
  <si>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</si>
  <si>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</si>
  <si>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</si>
  <si>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</si>
  <si>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</si>
  <si>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</si>
  <si>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</si>
  <si>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</si>
  <si>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</si>
  <si>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</si>
  <si>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</si>
  <si>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</si>
  <si>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</si>
  <si>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</si>
  <si>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</si>
  <si>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</si>
  <si>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</si>
  <si>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</si>
  <si>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</si>
  <si>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</si>
  <si>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</si>
  <si>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</si>
  <si>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</si>
  <si>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</si>
  <si>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</si>
  <si>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</si>
  <si>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</si>
  <si>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</si>
  <si>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</si>
  <si>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</si>
  <si>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</si>
  <si>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</si>
  <si>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</si>
  <si>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</si>
  <si>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</si>
  <si>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</si>
  <si>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</si>
  <si>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</si>
  <si>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</si>
  <si>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</si>
  <si>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</si>
  <si>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</si>
  <si>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</si>
  <si>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</si>
  <si>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</si>
  <si>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</si>
  <si>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</si>
  <si>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</si>
  <si>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</si>
  <si>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</si>
  <si>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</si>
  <si>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</si>
  <si>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</si>
  <si>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</si>
  <si>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</si>
  <si>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</si>
  <si>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</si>
  <si>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</si>
  <si>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</si>
  <si>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</si>
  <si>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</si>
  <si>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</si>
  <si>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</si>
  <si>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</si>
  <si>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</si>
  <si>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</si>
  <si>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</si>
  <si>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</si>
  <si>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</si>
  <si>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</si>
  <si>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</si>
  <si>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</si>
  <si>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</si>
  <si>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</si>
  <si>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</si>
  <si>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</si>
  <si>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</si>
  <si>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</si>
  <si>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</si>
  <si>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</si>
  <si>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</si>
  <si>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</si>
  <si>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</si>
  <si>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</si>
  <si>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</si>
  <si>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</si>
  <si>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</si>
  <si>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</si>
  <si>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</si>
  <si>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</si>
  <si>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</si>
  <si>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</si>
  <si>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</si>
  <si>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</si>
  <si>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</si>
  <si>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</si>
  <si>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</si>
  <si>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</si>
  <si>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</si>
  <si>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</si>
  <si>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</si>
  <si>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</si>
  <si>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</si>
  <si>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</si>
  <si>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</si>
  <si>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</si>
  <si>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</si>
  <si>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</si>
  <si>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</si>
  <si>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</si>
  <si>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</si>
  <si>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</si>
  <si>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</si>
  <si>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</si>
  <si>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</si>
  <si>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</si>
  <si>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</si>
  <si>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</si>
  <si>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</si>
  <si>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</si>
  <si>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</si>
  <si>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</si>
  <si>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</si>
  <si>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</si>
  <si>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</si>
  <si>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</si>
  <si>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</si>
  <si>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</si>
  <si>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</si>
  <si>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</si>
  <si>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</si>
  <si>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</si>
  <si>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</si>
  <si>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</si>
  <si>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</si>
  <si>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</si>
  <si>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</si>
  <si>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</si>
  <si>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</si>
  <si>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</si>
  <si>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</si>
  <si>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</si>
  <si>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</si>
  <si>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</si>
  <si>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</si>
  <si>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</si>
  <si>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</si>
  <si>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</si>
  <si>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</si>
  <si>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</si>
  <si>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</si>
  <si>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</si>
  <si>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</si>
  <si>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</si>
  <si>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</si>
  <si>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</si>
  <si>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</si>
  <si>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</si>
  <si>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</si>
  <si>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</si>
  <si>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</si>
  <si>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</si>
  <si>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</si>
  <si>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</si>
  <si>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</si>
  <si>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</si>
  <si>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</si>
  <si>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</si>
  <si>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</si>
  <si>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</si>
  <si>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</si>
  <si>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</si>
  <si>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</si>
  <si>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</si>
  <si>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</si>
  <si>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</si>
  <si>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</si>
  <si>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</si>
  <si>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</si>
  <si>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</si>
  <si>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</si>
  <si>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</si>
  <si>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</si>
  <si>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</si>
  <si>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</si>
  <si>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</si>
  <si>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</si>
  <si>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</si>
  <si>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</si>
  <si>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</si>
  <si>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</si>
  <si>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</si>
  <si>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</si>
  <si>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</si>
  <si>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</si>
  <si>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</si>
  <si>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</si>
  <si>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</si>
  <si>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</si>
  <si>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</si>
  <si>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</si>
  <si>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</si>
  <si>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</si>
  <si>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</si>
  <si>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</si>
  <si>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</si>
  <si>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</si>
  <si>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</si>
  <si>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</si>
  <si>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</si>
  <si>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</si>
  <si>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</si>
  <si>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</si>
  <si>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</si>
  <si>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</si>
  <si>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</si>
  <si>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</si>
  <si>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</si>
  <si>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</si>
  <si>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</si>
  <si>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</si>
  <si>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</si>
  <si>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</si>
  <si>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</si>
  <si>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</si>
  <si>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</si>
  <si>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</si>
  <si>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</si>
  <si>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</si>
  <si>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</si>
  <si>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</si>
  <si>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</si>
  <si>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</si>
  <si>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</si>
  <si>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</si>
  <si>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</si>
  <si>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</si>
  <si>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</si>
  <si>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</si>
  <si>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</si>
  <si>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</si>
  <si>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</si>
  <si>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</si>
  <si>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</si>
  <si>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</si>
  <si>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</si>
  <si>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</si>
  <si>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</si>
  <si>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</si>
  <si>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</si>
  <si>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</si>
  <si>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</si>
  <si>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</si>
  <si>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</si>
  <si>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</si>
  <si>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</si>
  <si>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</si>
  <si>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</si>
  <si>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</si>
  <si>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</si>
  <si>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</si>
  <si>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</si>
  <si>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</si>
  <si>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</si>
  <si>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</si>
  <si>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</si>
  <si>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</si>
  <si>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</si>
  <si>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</si>
  <si>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</si>
  <si>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</si>
  <si>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</si>
  <si>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</si>
  <si>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</si>
  <si>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</si>
  <si>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</si>
  <si>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</si>
  <si>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</si>
  <si>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</si>
  <si>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</si>
  <si>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</si>
  <si>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</si>
  <si>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</si>
  <si>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</si>
  <si>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</si>
  <si>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</si>
  <si>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</si>
  <si>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</si>
  <si>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</si>
  <si>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</si>
  <si>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</si>
  <si>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</si>
  <si>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</si>
  <si>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</si>
  <si>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</si>
  <si>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</si>
  <si>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</si>
  <si>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</si>
  <si>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</si>
  <si>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</si>
  <si>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</si>
  <si>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</si>
  <si>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</si>
  <si>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</si>
  <si>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</si>
  <si>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</si>
  <si>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</si>
  <si>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</si>
  <si>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</si>
  <si>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</si>
  <si>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</si>
  <si>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</si>
  <si>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</si>
  <si>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</si>
  <si>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</si>
  <si>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</si>
  <si>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</si>
  <si>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</si>
  <si>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</si>
  <si>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</si>
  <si>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</si>
  <si>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</si>
  <si>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</si>
  <si>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</si>
  <si>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</si>
  <si>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</si>
  <si>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</si>
  <si>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</si>
  <si>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</si>
  <si>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</si>
  <si>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</si>
  <si>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</si>
  <si>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</si>
  <si>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</si>
  <si>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</si>
  <si>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</si>
  <si>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</si>
  <si>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</si>
  <si>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</si>
  <si>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</si>
  <si>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</si>
  <si>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</si>
  <si>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</si>
  <si>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</si>
  <si>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</si>
  <si>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</si>
  <si>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</si>
  <si>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</si>
  <si>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</si>
  <si>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</si>
  <si>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</si>
  <si>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</si>
  <si>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</si>
  <si>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</si>
  <si>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</si>
  <si>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</si>
  <si>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</si>
  <si>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</si>
  <si>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</si>
  <si>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</si>
  <si>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</si>
  <si>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</si>
  <si>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</si>
  <si>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</si>
  <si>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</si>
  <si>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</si>
  <si>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</si>
  <si>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</si>
  <si>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</si>
  <si>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</si>
  <si>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</si>
  <si>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</si>
  <si>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Row Labels</t>
  </si>
  <si>
    <t>Grand Total</t>
  </si>
  <si>
    <t>Jan</t>
  </si>
  <si>
    <t>Feb</t>
  </si>
  <si>
    <t>Mar</t>
  </si>
  <si>
    <t>Apr</t>
  </si>
  <si>
    <t>May</t>
  </si>
  <si>
    <t>Jun</t>
  </si>
  <si>
    <t>Jul</t>
  </si>
  <si>
    <t>Aug</t>
  </si>
  <si>
    <t>Sep</t>
  </si>
  <si>
    <t>Oct</t>
  </si>
  <si>
    <t>Nov</t>
  </si>
  <si>
    <t>Dec</t>
  </si>
  <si>
    <t>category</t>
  </si>
  <si>
    <t>profit</t>
  </si>
  <si>
    <t>state</t>
  </si>
  <si>
    <t>sales</t>
  </si>
  <si>
    <t>Count of Order ID</t>
  </si>
  <si>
    <t>Sum of Quantity</t>
  </si>
  <si>
    <t>Sum of Field5</t>
  </si>
  <si>
    <t>2013</t>
  </si>
  <si>
    <t>sum of profit margin</t>
  </si>
  <si>
    <t>yoy growth</t>
  </si>
  <si>
    <t>2011</t>
  </si>
  <si>
    <t>2012</t>
  </si>
  <si>
    <t>2014</t>
  </si>
  <si>
    <t xml:space="preserve">                                 EOMMERCE SALES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</si>
</sst>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 0.00,\ &quot;k&quot;"/>
    <numFmt numFmtId="165" formatCode="&quot;#&quot;0"/>
    <numFmt numFmtId="166" formatCode="[Green]\↑0.00%;[Red]\↓0.0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22"/>
      <color theme="0"/>
      <name val="Calibri"/>
      <family val="2"/>
      <scheme val="major"/>
    </font>
  </fonts>
  <fills count="3">
    <fill>
      <patternFill patternType="none"/>
    </fill>
    <fill>
      <patternFill patternType="gray125"/>
    </fill>
    <fill>
      <patternFill patternType="solid">
        <fgColor rgb="FF186F65"/>
        <bgColor indexed="64"/>
      </patternFill>
    </fill>
  </fills>
  <borders count="10">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style="thin">
        <color rgb="FFABABAB"/>
      </left>
      <right style="thin">
        <color rgb="FFABABAB"/>
      </right>
      <top style="thin">
        <color indexed="65"/>
      </top>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41">
    <xf numFmtId="0" fontId="0" fillId="0" borderId="0" xfId="0"/>
    <xf numFmtId="0" fontId="3" fillId="0" borderId="0" xfId="0" applyFont="1"/>
    <xf numFmtId="0" fontId="4" fillId="0" borderId="0" xfId="0" applyFont="1"/>
    <xf numFmtId="14" fontId="5" fillId="0" borderId="0" xfId="0" applyNumberFormat="1" applyFont="1"/>
    <xf numFmtId="0" fontId="0" fillId="0" borderId="3" xfId="0" applyBorder="1"/>
    <xf numFmtId="0" fontId="0" fillId="0" borderId="1" xfId="0" pivotButton="1" applyBorder="1"/>
    <xf numFmtId="0" fontId="0" fillId="0" borderId="2" xfId="0" applyBorder="1" applyAlignment="1">
      <alignment horizontal="left"/>
    </xf>
    <xf numFmtId="0" fontId="0" fillId="0" borderId="6" xfId="0" applyBorder="1" applyAlignment="1">
      <alignment horizontal="left"/>
    </xf>
    <xf numFmtId="0" fontId="0" fillId="0" borderId="1" xfId="0" applyBorder="1" applyAlignment="1">
      <alignment horizontal="left"/>
    </xf>
    <xf numFmtId="164" fontId="0" fillId="0" borderId="1" xfId="0" applyNumberFormat="1" applyBorder="1"/>
    <xf numFmtId="164" fontId="0" fillId="0" borderId="5" xfId="0" applyNumberFormat="1" applyBorder="1"/>
    <xf numFmtId="164" fontId="0" fillId="0" borderId="2" xfId="0" applyNumberFormat="1" applyBorder="1"/>
    <xf numFmtId="164" fontId="0" fillId="0" borderId="8" xfId="0" applyNumberFormat="1" applyBorder="1"/>
    <xf numFmtId="164" fontId="0" fillId="0" borderId="6" xfId="0" applyNumberFormat="1" applyBorder="1"/>
    <xf numFmtId="164" fontId="0" fillId="0" borderId="7" xfId="0" applyNumberFormat="1" applyBorder="1"/>
    <xf numFmtId="0" fontId="2" fillId="0" borderId="0" xfId="0" applyFont="1"/>
    <xf numFmtId="164" fontId="0" fillId="0" borderId="3" xfId="0" applyNumberFormat="1" applyBorder="1"/>
    <xf numFmtId="164" fontId="0" fillId="0" borderId="4" xfId="0" applyNumberFormat="1" applyBorder="1"/>
    <xf numFmtId="164" fontId="0" fillId="0" borderId="0" xfId="0" applyNumberFormat="1"/>
    <xf numFmtId="10" fontId="0" fillId="0" borderId="3" xfId="0" applyNumberFormat="1" applyBorder="1"/>
    <xf numFmtId="10" fontId="0" fillId="0" borderId="4" xfId="0" applyNumberFormat="1" applyBorder="1"/>
    <xf numFmtId="0" fontId="0" fillId="0" borderId="0" xfId="0" pivotButton="1"/>
    <xf numFmtId="0" fontId="0" fillId="0" borderId="0" xfId="0" applyAlignment="1">
      <alignment horizontal="left"/>
    </xf>
    <xf numFmtId="10" fontId="0" fillId="0" borderId="0" xfId="2" applyNumberFormat="1" applyFont="1"/>
    <xf numFmtId="165" fontId="0" fillId="0" borderId="0" xfId="0" applyNumberFormat="1"/>
    <xf numFmtId="44" fontId="0" fillId="0" borderId="0" xfId="1" applyFont="1"/>
    <xf numFmtId="2" fontId="0" fillId="0" borderId="0" xfId="0" applyNumberFormat="1"/>
    <xf numFmtId="0" fontId="1" fillId="0" borderId="0" xfId="0" applyFont="1" applyAlignment="1">
      <alignment horizontal="left"/>
    </xf>
    <xf numFmtId="0" fontId="5" fillId="0" borderId="0" xfId="0" applyFont="1"/>
    <xf numFmtId="166" fontId="0" fillId="0" borderId="0" xfId="0" applyNumberFormat="1"/>
    <xf numFmtId="164" fontId="0" fillId="0" borderId="9" xfId="0" applyNumberFormat="1" applyBorder="1"/>
    <xf numFmtId="10" fontId="0" fillId="0" borderId="9" xfId="0" applyNumberFormat="1" applyBorder="1"/>
    <xf numFmtId="0" fontId="0" fillId="2" borderId="0" xfId="0" applyFill="1"/>
    <xf numFmtId="0" fontId="0" fillId="2" borderId="0" xfId="0" applyFill="1" applyAlignment="1">
      <alignment vertical="center"/>
    </xf>
    <xf numFmtId="0" fontId="7" fillId="2" borderId="0" xfId="0" applyFont="1" applyFill="1"/>
    <xf numFmtId="0" fontId="1" fillId="2" borderId="0" xfId="0" applyFont="1" applyFill="1"/>
    <xf numFmtId="0" fontId="1" fillId="2" borderId="0" xfId="0" applyFont="1" applyFill="1" applyAlignment="1">
      <alignment horizontal="center"/>
    </xf>
    <xf numFmtId="0" fontId="0" fillId="0" borderId="0" xfId="0" applyNumberFormat="1"/>
    <xf numFmtId="0" fontId="0" fillId="0" borderId="3" xfId="0" applyNumberFormat="1" applyBorder="1"/>
    <xf numFmtId="0" fontId="0" fillId="0" borderId="9" xfId="0" applyNumberFormat="1" applyBorder="1"/>
    <xf numFmtId="0" fontId="0" fillId="0" borderId="4" xfId="0" applyNumberFormat="1" applyBorder="1"/>
  </cellXfs>
  <cellStyles count="3">
    <cellStyle name="Currency" xfId="1" builtinId="4"/>
    <cellStyle name="Normal" xfId="0" builtinId="0"/>
    <cellStyle name="Percent" xfId="2" builtinId="5"/>
  </cellStyles>
  <dxfs count="7">
    <dxf>
      <numFmt numFmtId="164" formatCode="&quot;$&quot;\ 0.00,\ &quot;k&quot;"/>
    </dxf>
    <dxf>
      <numFmt numFmtId="164" formatCode="&quot;$&quot;\ 0.00,\ &quot;k&quot;"/>
    </dxf>
    <dxf>
      <numFmt numFmtId="164" formatCode="&quot;$&quot;\ 0.00,\ &quot;k&quot;"/>
    </dxf>
    <dxf>
      <font>
        <color rgb="FF186F65"/>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6"/>
      <tableStyleElement type="firstRowStripe" dxfId="5"/>
      <tableStyleElement type="secondRowStripe" dxfId="4"/>
    </tableStyle>
    <tableStyle name="Slicer Style 1" pivot="0" table="0" count="1" xr9:uid="{C8EE1927-FC4F-4AC8-87BD-9E0DAE29379F}">
      <tableStyleElement type="wholeTable" dxfId="3"/>
    </tableStyle>
  </tableStyles>
  <colors>
    <mruColors>
      <color rgb="FF186F65"/>
      <color rgb="FF79AC78"/>
      <color rgb="FF557A46"/>
      <color rgb="FF4F6F52"/>
      <color rgb="FFFFCC00"/>
    </mruColors>
  </colors>
  <extLst>
    <ext xmlns:x14="http://schemas.microsoft.com/office/spreadsheetml/2009/9/main" uri="{EB79DEF2-80B8-43e5-95BD-54CBDDF9020C}">
      <x14:slicerStyles defaultSlicerStyle="Slicer Style 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(Recovered).xlsx]combo chart!PivotTable2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sumof</a:t>
            </a:r>
            <a:r>
              <a:rPr lang="en-US" baseline="0"/>
              <a:t> sales vs sum of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C08-409C-A374-913F4D11F2C4}"/>
            </c:ext>
          </c:extLst>
        </c:ser>
        <c:dLbls>
          <c:showLegendKey val="0"/>
          <c:showVal val="0"/>
          <c:showCatName val="0"/>
          <c:showSerName val="0"/>
          <c:showPercent val="0"/>
          <c:showBubbleSize val="0"/>
        </c:dLbls>
        <c:axId val="1054433439"/>
        <c:axId val="105443439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C08-409C-A374-913F4D11F2C4}"/>
            </c:ext>
          </c:extLst>
        </c:ser>
        <c:dLbls>
          <c:showLegendKey val="0"/>
          <c:showVal val="0"/>
          <c:showCatName val="0"/>
          <c:showSerName val="0"/>
          <c:showPercent val="0"/>
          <c:showBubbleSize val="0"/>
        </c:dLbls>
        <c:gapWidth val="219"/>
        <c:overlap val="-27"/>
        <c:axId val="1280017087"/>
        <c:axId val="1280016607"/>
      </c:barChart>
      <c:catAx>
        <c:axId val="105443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434399"/>
        <c:crosses val="autoZero"/>
        <c:auto val="1"/>
        <c:lblAlgn val="ctr"/>
        <c:lblOffset val="100"/>
        <c:noMultiLvlLbl val="0"/>
      </c:catAx>
      <c:valAx>
        <c:axId val="10544343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433439"/>
        <c:crosses val="autoZero"/>
        <c:crossBetween val="between"/>
      </c:valAx>
      <c:valAx>
        <c:axId val="1280016607"/>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017087"/>
        <c:crosses val="max"/>
        <c:crossBetween val="between"/>
      </c:valAx>
      <c:catAx>
        <c:axId val="1280017087"/>
        <c:scaling>
          <c:orientation val="minMax"/>
        </c:scaling>
        <c:delete val="1"/>
        <c:axPos val="b"/>
        <c:numFmt formatCode="General" sourceLinked="1"/>
        <c:majorTickMark val="out"/>
        <c:minorTickMark val="none"/>
        <c:tickLblPos val="nextTo"/>
        <c:crossAx val="128001660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(Recovered).xlsx]doughnut chart!PivotTable17</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sum</a:t>
            </a:r>
            <a:r>
              <a:rPr lang="en-US" baseline="0"/>
              <a:t> of sales by category</a:t>
            </a:r>
            <a:r>
              <a:rPr lang="en-US"/>
              <a:t> </a:t>
            </a:r>
          </a:p>
        </c:rich>
      </c:tx>
      <c:layout>
        <c:manualLayout>
          <c:xMode val="edge"/>
          <c:yMode val="edge"/>
          <c:x val="0.16828473756856691"/>
          <c:y val="5.879265091863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9673294393999438"/>
          <c:y val="0.17833873706963099"/>
          <c:w val="0.60633155452724807"/>
          <c:h val="0.64942110662563124"/>
        </c:manualLayout>
      </c:layout>
      <c:doughnutChart>
        <c:varyColors val="1"/>
        <c:ser>
          <c:idx val="0"/>
          <c:order val="0"/>
          <c:tx>
            <c:strRef>
              <c:f>'doughnut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5E-4C0A-8F2C-C15A73450944}"/>
              </c:ext>
            </c:extLst>
          </c:dPt>
          <c:dPt>
            <c:idx val="1"/>
            <c:bubble3D val="0"/>
            <c:explosion val="2"/>
            <c:spPr>
              <a:solidFill>
                <a:schemeClr val="accent2"/>
              </a:solidFill>
              <a:ln w="19050">
                <a:solidFill>
                  <a:schemeClr val="lt1"/>
                </a:solidFill>
              </a:ln>
              <a:effectLst/>
            </c:spPr>
            <c:extLst>
              <c:ext xmlns:c16="http://schemas.microsoft.com/office/drawing/2014/chart" uri="{C3380CC4-5D6E-409C-BE32-E72D297353CC}">
                <c16:uniqueId val="{00000002-6C42-498C-A822-EB6AB850CB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6C42-498C-A822-EB6AB850CB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C42-498C-A822-EB6AB850CB4A}"/>
            </c:ext>
          </c:extLst>
        </c:ser>
        <c:dLbls>
          <c:showLegendKey val="0"/>
          <c:showVal val="1"/>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(Recovered).xlsx]sum of month sale!PivotTable7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486111111111105E-2"/>
          <c:y val="0.17412935323383086"/>
          <c:w val="0.80902777777777779"/>
          <c:h val="0.45273631840796019"/>
        </c:manualLayout>
      </c:layout>
      <c:lineChart>
        <c:grouping val="standard"/>
        <c:varyColors val="0"/>
        <c:ser>
          <c:idx val="0"/>
          <c:order val="0"/>
          <c:tx>
            <c:strRef>
              <c:f>'sum of month sale'!$B$3</c:f>
              <c:strCache>
                <c:ptCount val="1"/>
                <c:pt idx="0">
                  <c:v>Total</c:v>
                </c:pt>
              </c:strCache>
            </c:strRef>
          </c:tx>
          <c:spPr>
            <a:ln w="28575" cap="rnd">
              <a:solidFill>
                <a:schemeClr val="accent1"/>
              </a:solidFill>
              <a:round/>
            </a:ln>
            <a:effectLst/>
          </c:spPr>
          <c:marker>
            <c:symbol val="none"/>
          </c:marker>
          <c:cat>
            <c:strRef>
              <c:f>'sum of month sale'!$A$4:$A$16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 of month sale'!$B$4:$B$16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A73-4F4E-B6C2-6439932243FB}"/>
            </c:ext>
          </c:extLst>
        </c:ser>
        <c:dLbls>
          <c:showLegendKey val="0"/>
          <c:showVal val="0"/>
          <c:showCatName val="0"/>
          <c:showSerName val="0"/>
          <c:showPercent val="0"/>
          <c:showBubbleSize val="0"/>
        </c:dLbls>
        <c:smooth val="0"/>
        <c:axId val="1628564496"/>
        <c:axId val="1628582256"/>
      </c:lineChart>
      <c:catAx>
        <c:axId val="1628564496"/>
        <c:scaling>
          <c:orientation val="minMax"/>
        </c:scaling>
        <c:delete val="1"/>
        <c:axPos val="b"/>
        <c:numFmt formatCode="General" sourceLinked="1"/>
        <c:majorTickMark val="none"/>
        <c:minorTickMark val="none"/>
        <c:tickLblPos val="nextTo"/>
        <c:crossAx val="1628582256"/>
        <c:crosses val="autoZero"/>
        <c:auto val="1"/>
        <c:lblAlgn val="ctr"/>
        <c:lblOffset val="100"/>
        <c:noMultiLvlLbl val="0"/>
      </c:catAx>
      <c:valAx>
        <c:axId val="1628582256"/>
        <c:scaling>
          <c:orientation val="minMax"/>
        </c:scaling>
        <c:delete val="1"/>
        <c:axPos val="l"/>
        <c:numFmt formatCode="General" sourceLinked="1"/>
        <c:majorTickMark val="none"/>
        <c:minorTickMark val="none"/>
        <c:tickLblPos val="nextTo"/>
        <c:crossAx val="162856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(Recovered).xlsx]sum of month sale!PivotTable8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of month sale'!$E$3</c:f>
              <c:strCache>
                <c:ptCount val="1"/>
                <c:pt idx="0">
                  <c:v>Total</c:v>
                </c:pt>
              </c:strCache>
            </c:strRef>
          </c:tx>
          <c:spPr>
            <a:ln w="28575" cap="rnd">
              <a:solidFill>
                <a:schemeClr val="accent1"/>
              </a:solidFill>
              <a:round/>
            </a:ln>
            <a:effectLst/>
          </c:spPr>
          <c:marker>
            <c:symbol val="none"/>
          </c:marker>
          <c:cat>
            <c:strRef>
              <c:f>'sum of month sale'!$D$4:$D$16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 of month sale'!$E$4:$E$16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D59-4BEE-AD26-8B5E1480E546}"/>
            </c:ext>
          </c:extLst>
        </c:ser>
        <c:dLbls>
          <c:showLegendKey val="0"/>
          <c:showVal val="0"/>
          <c:showCatName val="0"/>
          <c:showSerName val="0"/>
          <c:showPercent val="0"/>
          <c:showBubbleSize val="0"/>
        </c:dLbls>
        <c:smooth val="0"/>
        <c:axId val="1417843872"/>
        <c:axId val="1417816992"/>
      </c:lineChart>
      <c:catAx>
        <c:axId val="1417843872"/>
        <c:scaling>
          <c:orientation val="minMax"/>
        </c:scaling>
        <c:delete val="1"/>
        <c:axPos val="b"/>
        <c:numFmt formatCode="General" sourceLinked="1"/>
        <c:majorTickMark val="none"/>
        <c:minorTickMark val="none"/>
        <c:tickLblPos val="nextTo"/>
        <c:crossAx val="1417816992"/>
        <c:crosses val="autoZero"/>
        <c:auto val="1"/>
        <c:lblAlgn val="ctr"/>
        <c:lblOffset val="100"/>
        <c:noMultiLvlLbl val="0"/>
      </c:catAx>
      <c:valAx>
        <c:axId val="1417816992"/>
        <c:scaling>
          <c:orientation val="minMax"/>
        </c:scaling>
        <c:delete val="1"/>
        <c:axPos val="l"/>
        <c:numFmt formatCode="General" sourceLinked="1"/>
        <c:majorTickMark val="none"/>
        <c:minorTickMark val="none"/>
        <c:tickLblPos val="nextTo"/>
        <c:crossAx val="141784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(Recovered).xlsx]sum of month sale!PivotTable9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of month sale'!$H$3</c:f>
              <c:strCache>
                <c:ptCount val="1"/>
                <c:pt idx="0">
                  <c:v>Total</c:v>
                </c:pt>
              </c:strCache>
            </c:strRef>
          </c:tx>
          <c:spPr>
            <a:ln w="28575" cap="rnd">
              <a:solidFill>
                <a:schemeClr val="accent1"/>
              </a:solidFill>
              <a:round/>
            </a:ln>
            <a:effectLst/>
          </c:spPr>
          <c:marker>
            <c:symbol val="none"/>
          </c:marker>
          <c:cat>
            <c:strRef>
              <c:f>'sum of month sale'!$G$4:$G$16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 of month sale'!$H$4:$H$16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DC1-48C2-BFAC-411E5DA93CC4}"/>
            </c:ext>
          </c:extLst>
        </c:ser>
        <c:dLbls>
          <c:showLegendKey val="0"/>
          <c:showVal val="0"/>
          <c:showCatName val="0"/>
          <c:showSerName val="0"/>
          <c:showPercent val="0"/>
          <c:showBubbleSize val="0"/>
        </c:dLbls>
        <c:smooth val="0"/>
        <c:axId val="1744024256"/>
        <c:axId val="1744025216"/>
      </c:lineChart>
      <c:catAx>
        <c:axId val="1744024256"/>
        <c:scaling>
          <c:orientation val="minMax"/>
        </c:scaling>
        <c:delete val="1"/>
        <c:axPos val="b"/>
        <c:numFmt formatCode="General" sourceLinked="1"/>
        <c:majorTickMark val="none"/>
        <c:minorTickMark val="none"/>
        <c:tickLblPos val="nextTo"/>
        <c:crossAx val="1744025216"/>
        <c:crosses val="autoZero"/>
        <c:auto val="1"/>
        <c:lblAlgn val="ctr"/>
        <c:lblOffset val="100"/>
        <c:noMultiLvlLbl val="0"/>
      </c:catAx>
      <c:valAx>
        <c:axId val="1744025216"/>
        <c:scaling>
          <c:orientation val="minMax"/>
        </c:scaling>
        <c:delete val="1"/>
        <c:axPos val="l"/>
        <c:numFmt formatCode="General" sourceLinked="1"/>
        <c:majorTickMark val="none"/>
        <c:minorTickMark val="none"/>
        <c:tickLblPos val="nextTo"/>
        <c:crossAx val="174402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(Recovered).xlsx]sum of month sale!PivotTable11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of month sale'!$K$3</c:f>
              <c:strCache>
                <c:ptCount val="1"/>
                <c:pt idx="0">
                  <c:v>Total</c:v>
                </c:pt>
              </c:strCache>
            </c:strRef>
          </c:tx>
          <c:spPr>
            <a:ln w="28575" cap="rnd">
              <a:solidFill>
                <a:schemeClr val="accent1"/>
              </a:solidFill>
              <a:round/>
            </a:ln>
            <a:effectLst/>
          </c:spPr>
          <c:marker>
            <c:symbol val="none"/>
          </c:marker>
          <c:cat>
            <c:strRef>
              <c:f>'sum of month sale'!$J$4:$J$16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 of month sale'!$K$4:$K$16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880-4326-97A2-9A464B4E51BE}"/>
            </c:ext>
          </c:extLst>
        </c:ser>
        <c:dLbls>
          <c:showLegendKey val="0"/>
          <c:showVal val="0"/>
          <c:showCatName val="0"/>
          <c:showSerName val="0"/>
          <c:showPercent val="0"/>
          <c:showBubbleSize val="0"/>
        </c:dLbls>
        <c:smooth val="0"/>
        <c:axId val="1744002176"/>
        <c:axId val="1743991616"/>
      </c:lineChart>
      <c:catAx>
        <c:axId val="1744002176"/>
        <c:scaling>
          <c:orientation val="minMax"/>
        </c:scaling>
        <c:delete val="1"/>
        <c:axPos val="b"/>
        <c:numFmt formatCode="General" sourceLinked="1"/>
        <c:majorTickMark val="none"/>
        <c:minorTickMark val="none"/>
        <c:tickLblPos val="nextTo"/>
        <c:crossAx val="1743991616"/>
        <c:crosses val="autoZero"/>
        <c:auto val="1"/>
        <c:lblAlgn val="ctr"/>
        <c:lblOffset val="100"/>
        <c:noMultiLvlLbl val="0"/>
      </c:catAx>
      <c:valAx>
        <c:axId val="1743991616"/>
        <c:scaling>
          <c:orientation val="minMax"/>
        </c:scaling>
        <c:delete val="1"/>
        <c:axPos val="l"/>
        <c:numFmt formatCode="General" sourceLinked="1"/>
        <c:majorTickMark val="none"/>
        <c:minorTickMark val="none"/>
        <c:tickLblPos val="nextTo"/>
        <c:crossAx val="174400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(Recovered).xlsx]sum of month sale!PivotTable2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of month sale'!$N$3</c:f>
              <c:strCache>
                <c:ptCount val="1"/>
                <c:pt idx="0">
                  <c:v>Total</c:v>
                </c:pt>
              </c:strCache>
            </c:strRef>
          </c:tx>
          <c:spPr>
            <a:ln w="28575" cap="rnd">
              <a:solidFill>
                <a:schemeClr val="accent1"/>
              </a:solidFill>
              <a:round/>
            </a:ln>
            <a:effectLst/>
          </c:spPr>
          <c:marker>
            <c:symbol val="none"/>
          </c:marker>
          <c:cat>
            <c:strRef>
              <c:f>'sum of month sale'!$M$4:$M$16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 of month sale'!$N$4:$N$16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0FD-422A-B0D9-838A702F2E22}"/>
            </c:ext>
          </c:extLst>
        </c:ser>
        <c:dLbls>
          <c:showLegendKey val="0"/>
          <c:showVal val="0"/>
          <c:showCatName val="0"/>
          <c:showSerName val="0"/>
          <c:showPercent val="0"/>
          <c:showBubbleSize val="0"/>
        </c:dLbls>
        <c:smooth val="0"/>
        <c:axId val="1507855872"/>
        <c:axId val="1599092960"/>
      </c:lineChart>
      <c:catAx>
        <c:axId val="1507855872"/>
        <c:scaling>
          <c:orientation val="minMax"/>
        </c:scaling>
        <c:delete val="1"/>
        <c:axPos val="b"/>
        <c:numFmt formatCode="General" sourceLinked="1"/>
        <c:majorTickMark val="none"/>
        <c:minorTickMark val="none"/>
        <c:tickLblPos val="nextTo"/>
        <c:crossAx val="1599092960"/>
        <c:crosses val="autoZero"/>
        <c:auto val="1"/>
        <c:lblAlgn val="ctr"/>
        <c:lblOffset val="100"/>
        <c:noMultiLvlLbl val="0"/>
      </c:catAx>
      <c:valAx>
        <c:axId val="1599092960"/>
        <c:scaling>
          <c:orientation val="minMax"/>
        </c:scaling>
        <c:delete val="1"/>
        <c:axPos val="l"/>
        <c:numFmt formatCode="General" sourceLinked="1"/>
        <c:majorTickMark val="none"/>
        <c:minorTickMark val="none"/>
        <c:tickLblPos val="nextTo"/>
        <c:crossAx val="150785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(Recovered).xlsx]category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sales'!$B$3</c:f>
              <c:strCache>
                <c:ptCount val="1"/>
                <c:pt idx="0">
                  <c:v>Total</c:v>
                </c:pt>
              </c:strCache>
            </c:strRef>
          </c:tx>
          <c:spPr>
            <a:solidFill>
              <a:schemeClr val="accent1"/>
            </a:solidFill>
            <a:ln>
              <a:noFill/>
            </a:ln>
            <a:effectLst/>
          </c:spPr>
          <c:invertIfNegative val="0"/>
          <c:cat>
            <c:strRef>
              <c:f>'category sales'!$A$4:$A$9</c:f>
              <c:strCache>
                <c:ptCount val="5"/>
                <c:pt idx="0">
                  <c:v>Binders</c:v>
                </c:pt>
                <c:pt idx="1">
                  <c:v>Tables</c:v>
                </c:pt>
                <c:pt idx="2">
                  <c:v>Storage</c:v>
                </c:pt>
                <c:pt idx="3">
                  <c:v>Chairs</c:v>
                </c:pt>
                <c:pt idx="4">
                  <c:v>Phones</c:v>
                </c:pt>
              </c:strCache>
            </c:strRef>
          </c:cat>
          <c:val>
            <c:numRef>
              <c:f>'category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444-40A7-8AFA-F7C5A20FB77C}"/>
            </c:ext>
          </c:extLst>
        </c:ser>
        <c:dLbls>
          <c:showLegendKey val="0"/>
          <c:showVal val="0"/>
          <c:showCatName val="0"/>
          <c:showSerName val="0"/>
          <c:showPercent val="0"/>
          <c:showBubbleSize val="0"/>
        </c:dLbls>
        <c:gapWidth val="182"/>
        <c:axId val="1367231712"/>
        <c:axId val="1629281744"/>
      </c:barChart>
      <c:catAx>
        <c:axId val="13672317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281744"/>
        <c:crosses val="autoZero"/>
        <c:auto val="1"/>
        <c:lblAlgn val="ctr"/>
        <c:lblOffset val="100"/>
        <c:noMultiLvlLbl val="0"/>
      </c:catAx>
      <c:valAx>
        <c:axId val="16292817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23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(Recovered).xlsx]combo chart!PivotTable2</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AND PROFIT ANALYSIS</a:t>
            </a:r>
            <a:endParaRPr lang="en-US">
              <a:solidFill>
                <a:schemeClr val="bg1"/>
              </a:solidFill>
            </a:endParaRPr>
          </a:p>
        </c:rich>
      </c:tx>
      <c:layout>
        <c:manualLayout>
          <c:xMode val="edge"/>
          <c:yMode val="edge"/>
          <c:x val="0.25272704867172657"/>
          <c:y val="3.58333439140451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9AC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rgbClr val="79AC78"/>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093-4085-91CC-31DAF57DB088}"/>
            </c:ext>
          </c:extLst>
        </c:ser>
        <c:dLbls>
          <c:showLegendKey val="0"/>
          <c:showVal val="0"/>
          <c:showCatName val="0"/>
          <c:showSerName val="0"/>
          <c:showPercent val="0"/>
          <c:showBubbleSize val="0"/>
        </c:dLbls>
        <c:axId val="1054433439"/>
        <c:axId val="105443439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093-4085-91CC-31DAF57DB088}"/>
            </c:ext>
          </c:extLst>
        </c:ser>
        <c:dLbls>
          <c:showLegendKey val="0"/>
          <c:showVal val="0"/>
          <c:showCatName val="0"/>
          <c:showSerName val="0"/>
          <c:showPercent val="0"/>
          <c:showBubbleSize val="0"/>
        </c:dLbls>
        <c:gapWidth val="219"/>
        <c:overlap val="-27"/>
        <c:axId val="1280017087"/>
        <c:axId val="1280016607"/>
      </c:barChart>
      <c:catAx>
        <c:axId val="105443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4434399"/>
        <c:crosses val="autoZero"/>
        <c:auto val="1"/>
        <c:lblAlgn val="ctr"/>
        <c:lblOffset val="100"/>
        <c:noMultiLvlLbl val="0"/>
      </c:catAx>
      <c:valAx>
        <c:axId val="10544343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4433439"/>
        <c:crosses val="autoZero"/>
        <c:crossBetween val="between"/>
      </c:valAx>
      <c:valAx>
        <c:axId val="1280016607"/>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0017087"/>
        <c:crosses val="max"/>
        <c:crossBetween val="between"/>
      </c:valAx>
      <c:catAx>
        <c:axId val="1280017087"/>
        <c:scaling>
          <c:orientation val="minMax"/>
        </c:scaling>
        <c:delete val="1"/>
        <c:axPos val="b"/>
        <c:numFmt formatCode="General" sourceLinked="1"/>
        <c:majorTickMark val="out"/>
        <c:minorTickMark val="none"/>
        <c:tickLblPos val="nextTo"/>
        <c:crossAx val="128001660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86F65"/>
    </a:solidFill>
    <a:ln w="9525" cap="flat" cmpd="sng" algn="ctr">
      <a:solidFill>
        <a:schemeClr val="bg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(Recovered).xlsx]doughnut chart!PivotTable17</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CATEGORY</a:t>
            </a:r>
            <a:r>
              <a:rPr lang="en-US" baseline="0"/>
              <a:t> WISE SALES SHARE %</a:t>
            </a:r>
            <a:endParaRPr lang="en-US"/>
          </a:p>
        </c:rich>
      </c:tx>
      <c:layout>
        <c:manualLayout>
          <c:xMode val="edge"/>
          <c:yMode val="edge"/>
          <c:x val="0.23600481091105147"/>
          <c:y val="5.87926509186351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4F6F5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F6F52"/>
          </a:solidFill>
          <a:ln w="19050">
            <a:solidFill>
              <a:schemeClr val="lt1"/>
            </a:solidFill>
          </a:ln>
          <a:effectLst/>
        </c:spPr>
      </c:pivotFmt>
      <c:pivotFmt>
        <c:idx val="10"/>
        <c:spPr>
          <a:solidFill>
            <a:srgbClr val="4F6F52"/>
          </a:solidFill>
          <a:ln w="19050">
            <a:solidFill>
              <a:schemeClr val="lt1"/>
            </a:solidFill>
          </a:ln>
          <a:effectLst/>
        </c:spPr>
      </c:pivotFmt>
      <c:pivotFmt>
        <c:idx val="11"/>
        <c:spPr>
          <a:solidFill>
            <a:srgbClr val="4F6F52"/>
          </a:solidFill>
          <a:ln w="19050">
            <a:solidFill>
              <a:schemeClr val="lt1"/>
            </a:solidFill>
          </a:ln>
          <a:effectLst/>
        </c:spPr>
      </c:pivotFmt>
    </c:pivotFmts>
    <c:plotArea>
      <c:layout>
        <c:manualLayout>
          <c:layoutTarget val="inner"/>
          <c:xMode val="edge"/>
          <c:yMode val="edge"/>
          <c:x val="0.22134562447986686"/>
          <c:y val="0.21671587926509187"/>
          <c:w val="0.60633155452724807"/>
          <c:h val="0.64942110662563124"/>
        </c:manualLayout>
      </c:layout>
      <c:doughnutChart>
        <c:varyColors val="1"/>
        <c:ser>
          <c:idx val="0"/>
          <c:order val="0"/>
          <c:tx>
            <c:strRef>
              <c:f>'doughnut chart'!$B$3</c:f>
              <c:strCache>
                <c:ptCount val="1"/>
                <c:pt idx="0">
                  <c:v>Total</c:v>
                </c:pt>
              </c:strCache>
            </c:strRef>
          </c:tx>
          <c:spPr>
            <a:solidFill>
              <a:srgbClr val="4F6F52"/>
            </a:solidFill>
          </c:spPr>
          <c:dPt>
            <c:idx val="0"/>
            <c:bubble3D val="0"/>
            <c:spPr>
              <a:solidFill>
                <a:srgbClr val="4F6F52"/>
              </a:solidFill>
              <a:ln w="19050">
                <a:solidFill>
                  <a:schemeClr val="lt1"/>
                </a:solidFill>
              </a:ln>
              <a:effectLst/>
            </c:spPr>
            <c:extLst>
              <c:ext xmlns:c16="http://schemas.microsoft.com/office/drawing/2014/chart" uri="{C3380CC4-5D6E-409C-BE32-E72D297353CC}">
                <c16:uniqueId val="{00000001-3C75-4FDE-9944-F70C78596F1E}"/>
              </c:ext>
            </c:extLst>
          </c:dPt>
          <c:dPt>
            <c:idx val="1"/>
            <c:bubble3D val="0"/>
            <c:spPr>
              <a:solidFill>
                <a:srgbClr val="4F6F52"/>
              </a:solidFill>
              <a:ln w="19050">
                <a:solidFill>
                  <a:schemeClr val="lt1"/>
                </a:solidFill>
              </a:ln>
              <a:effectLst/>
            </c:spPr>
            <c:extLst>
              <c:ext xmlns:c16="http://schemas.microsoft.com/office/drawing/2014/chart" uri="{C3380CC4-5D6E-409C-BE32-E72D297353CC}">
                <c16:uniqueId val="{00000003-3C75-4FDE-9944-F70C78596F1E}"/>
              </c:ext>
            </c:extLst>
          </c:dPt>
          <c:dPt>
            <c:idx val="2"/>
            <c:bubble3D val="0"/>
            <c:spPr>
              <a:solidFill>
                <a:srgbClr val="4F6F52"/>
              </a:solidFill>
              <a:ln w="19050">
                <a:solidFill>
                  <a:schemeClr val="lt1"/>
                </a:solidFill>
              </a:ln>
              <a:effectLst/>
            </c:spPr>
            <c:extLst>
              <c:ext xmlns:c16="http://schemas.microsoft.com/office/drawing/2014/chart" uri="{C3380CC4-5D6E-409C-BE32-E72D297353CC}">
                <c16:uniqueId val="{00000005-3C75-4FDE-9944-F70C78596F1E}"/>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C75-4FDE-9944-F70C78596F1E}"/>
            </c:ext>
          </c:extLst>
        </c:ser>
        <c:dLbls>
          <c:showLegendKey val="0"/>
          <c:showVal val="1"/>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86F65"/>
    </a:solidFill>
    <a:ln w="12700" cap="flat" cmpd="sng" algn="ctr">
      <a:solidFill>
        <a:schemeClr val="bg1"/>
      </a:solidFill>
      <a:prstDash val="solid"/>
      <a:miter lim="800000"/>
    </a:ln>
    <a:effectLst>
      <a:outerShdw blurRad="50800" dist="38100" dir="2700000" algn="tl" rotWithShape="0">
        <a:prstClr val="black">
          <a:alpha val="40000"/>
        </a:prstClr>
      </a:outerShdw>
    </a:effectLst>
  </c:spPr>
  <c:txPr>
    <a:bodyPr/>
    <a:lstStyle/>
    <a:p>
      <a:pPr>
        <a:defRPr>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(Recovered).xlsx]sum of month sale!PivotTable7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09627392466353"/>
          <c:y val="0.10005540974044912"/>
          <c:w val="0.80902777777777779"/>
          <c:h val="0.45273631840796019"/>
        </c:manualLayout>
      </c:layout>
      <c:lineChart>
        <c:grouping val="standard"/>
        <c:varyColors val="0"/>
        <c:ser>
          <c:idx val="0"/>
          <c:order val="0"/>
          <c:tx>
            <c:strRef>
              <c:f>'sum of month sale'!$B$3</c:f>
              <c:strCache>
                <c:ptCount val="1"/>
                <c:pt idx="0">
                  <c:v>Total</c:v>
                </c:pt>
              </c:strCache>
            </c:strRef>
          </c:tx>
          <c:spPr>
            <a:ln w="28575" cap="rnd">
              <a:solidFill>
                <a:schemeClr val="accent1"/>
              </a:solidFill>
              <a:round/>
            </a:ln>
            <a:effectLst/>
          </c:spPr>
          <c:marker>
            <c:symbol val="none"/>
          </c:marker>
          <c:cat>
            <c:strRef>
              <c:f>'sum of month sale'!$A$4:$A$16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 of month sale'!$B$4:$B$16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45A-403F-8786-78BF107593D2}"/>
            </c:ext>
          </c:extLst>
        </c:ser>
        <c:dLbls>
          <c:showLegendKey val="0"/>
          <c:showVal val="0"/>
          <c:showCatName val="0"/>
          <c:showSerName val="0"/>
          <c:showPercent val="0"/>
          <c:showBubbleSize val="0"/>
        </c:dLbls>
        <c:smooth val="0"/>
        <c:axId val="1628564496"/>
        <c:axId val="1628582256"/>
      </c:lineChart>
      <c:catAx>
        <c:axId val="1628564496"/>
        <c:scaling>
          <c:orientation val="minMax"/>
        </c:scaling>
        <c:delete val="1"/>
        <c:axPos val="b"/>
        <c:numFmt formatCode="General" sourceLinked="1"/>
        <c:majorTickMark val="none"/>
        <c:minorTickMark val="none"/>
        <c:tickLblPos val="nextTo"/>
        <c:crossAx val="1628582256"/>
        <c:crosses val="autoZero"/>
        <c:auto val="1"/>
        <c:lblAlgn val="ctr"/>
        <c:lblOffset val="100"/>
        <c:noMultiLvlLbl val="0"/>
      </c:catAx>
      <c:valAx>
        <c:axId val="1628582256"/>
        <c:scaling>
          <c:orientation val="minMax"/>
        </c:scaling>
        <c:delete val="1"/>
        <c:axPos val="l"/>
        <c:numFmt formatCode="General" sourceLinked="1"/>
        <c:majorTickMark val="none"/>
        <c:minorTickMark val="none"/>
        <c:tickLblPos val="nextTo"/>
        <c:crossAx val="162856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(Recovered).xlsx]sum of month sale!PivotTable8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of month sale'!$E$3</c:f>
              <c:strCache>
                <c:ptCount val="1"/>
                <c:pt idx="0">
                  <c:v>Total</c:v>
                </c:pt>
              </c:strCache>
            </c:strRef>
          </c:tx>
          <c:spPr>
            <a:ln w="28575" cap="rnd">
              <a:solidFill>
                <a:schemeClr val="accent1"/>
              </a:solidFill>
              <a:round/>
            </a:ln>
            <a:effectLst/>
          </c:spPr>
          <c:marker>
            <c:symbol val="none"/>
          </c:marker>
          <c:cat>
            <c:strRef>
              <c:f>'sum of month sale'!$D$4:$D$16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 of month sale'!$E$4:$E$16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D0D-47F3-9491-138FF6BFEE7F}"/>
            </c:ext>
          </c:extLst>
        </c:ser>
        <c:dLbls>
          <c:showLegendKey val="0"/>
          <c:showVal val="0"/>
          <c:showCatName val="0"/>
          <c:showSerName val="0"/>
          <c:showPercent val="0"/>
          <c:showBubbleSize val="0"/>
        </c:dLbls>
        <c:smooth val="0"/>
        <c:axId val="1417843872"/>
        <c:axId val="1417816992"/>
      </c:lineChart>
      <c:catAx>
        <c:axId val="1417843872"/>
        <c:scaling>
          <c:orientation val="minMax"/>
        </c:scaling>
        <c:delete val="1"/>
        <c:axPos val="b"/>
        <c:numFmt formatCode="General" sourceLinked="1"/>
        <c:majorTickMark val="none"/>
        <c:minorTickMark val="none"/>
        <c:tickLblPos val="nextTo"/>
        <c:crossAx val="1417816992"/>
        <c:crosses val="autoZero"/>
        <c:auto val="1"/>
        <c:lblAlgn val="ctr"/>
        <c:lblOffset val="100"/>
        <c:noMultiLvlLbl val="0"/>
      </c:catAx>
      <c:valAx>
        <c:axId val="1417816992"/>
        <c:scaling>
          <c:orientation val="minMax"/>
        </c:scaling>
        <c:delete val="1"/>
        <c:axPos val="l"/>
        <c:numFmt formatCode="General" sourceLinked="1"/>
        <c:majorTickMark val="none"/>
        <c:minorTickMark val="none"/>
        <c:tickLblPos val="nextTo"/>
        <c:crossAx val="141784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(Recovered).xlsx]sum of month sale!PivotTable9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948479924641602E-2"/>
          <c:y val="0.32679738562091504"/>
          <c:w val="0.86814168020723559"/>
          <c:h val="0.28104575163398693"/>
        </c:manualLayout>
      </c:layout>
      <c:lineChart>
        <c:grouping val="standard"/>
        <c:varyColors val="0"/>
        <c:ser>
          <c:idx val="0"/>
          <c:order val="0"/>
          <c:tx>
            <c:strRef>
              <c:f>'sum of month sale'!$H$3</c:f>
              <c:strCache>
                <c:ptCount val="1"/>
                <c:pt idx="0">
                  <c:v>Total</c:v>
                </c:pt>
              </c:strCache>
            </c:strRef>
          </c:tx>
          <c:spPr>
            <a:ln w="28575" cap="rnd">
              <a:solidFill>
                <a:schemeClr val="accent1"/>
              </a:solidFill>
              <a:round/>
            </a:ln>
            <a:effectLst/>
          </c:spPr>
          <c:marker>
            <c:symbol val="none"/>
          </c:marker>
          <c:cat>
            <c:strRef>
              <c:f>'sum of month sale'!$G$4:$G$16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 of month sale'!$H$4:$H$16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283-4499-8666-43C3B4CEBD3B}"/>
            </c:ext>
          </c:extLst>
        </c:ser>
        <c:dLbls>
          <c:showLegendKey val="0"/>
          <c:showVal val="0"/>
          <c:showCatName val="0"/>
          <c:showSerName val="0"/>
          <c:showPercent val="0"/>
          <c:showBubbleSize val="0"/>
        </c:dLbls>
        <c:smooth val="0"/>
        <c:axId val="1744024256"/>
        <c:axId val="1744025216"/>
      </c:lineChart>
      <c:catAx>
        <c:axId val="1744024256"/>
        <c:scaling>
          <c:orientation val="minMax"/>
        </c:scaling>
        <c:delete val="1"/>
        <c:axPos val="b"/>
        <c:numFmt formatCode="General" sourceLinked="1"/>
        <c:majorTickMark val="none"/>
        <c:minorTickMark val="none"/>
        <c:tickLblPos val="nextTo"/>
        <c:crossAx val="1744025216"/>
        <c:crosses val="autoZero"/>
        <c:auto val="1"/>
        <c:lblAlgn val="ctr"/>
        <c:lblOffset val="100"/>
        <c:noMultiLvlLbl val="0"/>
      </c:catAx>
      <c:valAx>
        <c:axId val="1744025216"/>
        <c:scaling>
          <c:orientation val="minMax"/>
        </c:scaling>
        <c:delete val="1"/>
        <c:axPos val="l"/>
        <c:numFmt formatCode="General" sourceLinked="1"/>
        <c:majorTickMark val="none"/>
        <c:minorTickMark val="none"/>
        <c:tickLblPos val="nextTo"/>
        <c:crossAx val="174402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(Recovered).xlsx]sum of month sale!PivotTable11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693546927323721E-2"/>
          <c:y val="0.28352823544755035"/>
          <c:w val="0.86002915641766819"/>
          <c:h val="0.34523962964091293"/>
        </c:manualLayout>
      </c:layout>
      <c:lineChart>
        <c:grouping val="standard"/>
        <c:varyColors val="0"/>
        <c:ser>
          <c:idx val="0"/>
          <c:order val="0"/>
          <c:tx>
            <c:strRef>
              <c:f>'sum of month sale'!$K$3</c:f>
              <c:strCache>
                <c:ptCount val="1"/>
                <c:pt idx="0">
                  <c:v>Total</c:v>
                </c:pt>
              </c:strCache>
            </c:strRef>
          </c:tx>
          <c:spPr>
            <a:ln w="28575" cap="rnd">
              <a:solidFill>
                <a:schemeClr val="accent1"/>
              </a:solidFill>
              <a:round/>
            </a:ln>
            <a:effectLst/>
          </c:spPr>
          <c:marker>
            <c:symbol val="none"/>
          </c:marker>
          <c:cat>
            <c:strRef>
              <c:f>'sum of month sale'!$J$4:$J$16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 of month sale'!$K$4:$K$16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D1C-45AF-9498-5FACE9E3AEE1}"/>
            </c:ext>
          </c:extLst>
        </c:ser>
        <c:dLbls>
          <c:showLegendKey val="0"/>
          <c:showVal val="0"/>
          <c:showCatName val="0"/>
          <c:showSerName val="0"/>
          <c:showPercent val="0"/>
          <c:showBubbleSize val="0"/>
        </c:dLbls>
        <c:smooth val="0"/>
        <c:axId val="1744002176"/>
        <c:axId val="1743991616"/>
      </c:lineChart>
      <c:catAx>
        <c:axId val="1744002176"/>
        <c:scaling>
          <c:orientation val="minMax"/>
        </c:scaling>
        <c:delete val="1"/>
        <c:axPos val="b"/>
        <c:numFmt formatCode="General" sourceLinked="1"/>
        <c:majorTickMark val="none"/>
        <c:minorTickMark val="none"/>
        <c:tickLblPos val="nextTo"/>
        <c:crossAx val="1743991616"/>
        <c:crosses val="autoZero"/>
        <c:auto val="1"/>
        <c:lblAlgn val="ctr"/>
        <c:lblOffset val="100"/>
        <c:noMultiLvlLbl val="0"/>
      </c:catAx>
      <c:valAx>
        <c:axId val="1743991616"/>
        <c:scaling>
          <c:orientation val="minMax"/>
        </c:scaling>
        <c:delete val="1"/>
        <c:axPos val="l"/>
        <c:numFmt formatCode="General" sourceLinked="1"/>
        <c:majorTickMark val="none"/>
        <c:minorTickMark val="none"/>
        <c:tickLblPos val="nextTo"/>
        <c:crossAx val="174400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(Recovered).xlsx]sum of month sale!PivotTable2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24277429728997"/>
          <c:y val="0.25349445962052819"/>
          <c:w val="0.84692549808109008"/>
          <c:h val="0.20330312690691135"/>
        </c:manualLayout>
      </c:layout>
      <c:lineChart>
        <c:grouping val="standard"/>
        <c:varyColors val="0"/>
        <c:ser>
          <c:idx val="0"/>
          <c:order val="0"/>
          <c:tx>
            <c:strRef>
              <c:f>'sum of month sale'!$N$3</c:f>
              <c:strCache>
                <c:ptCount val="1"/>
                <c:pt idx="0">
                  <c:v>Total</c:v>
                </c:pt>
              </c:strCache>
            </c:strRef>
          </c:tx>
          <c:spPr>
            <a:ln w="28575" cap="rnd">
              <a:solidFill>
                <a:schemeClr val="accent1"/>
              </a:solidFill>
              <a:round/>
            </a:ln>
            <a:effectLst/>
          </c:spPr>
          <c:marker>
            <c:symbol val="none"/>
          </c:marker>
          <c:cat>
            <c:strRef>
              <c:f>'sum of month sale'!$M$4:$M$16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 of month sale'!$N$4:$N$16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759-4B00-9A77-6CF56DF3830C}"/>
            </c:ext>
          </c:extLst>
        </c:ser>
        <c:dLbls>
          <c:showLegendKey val="0"/>
          <c:showVal val="0"/>
          <c:showCatName val="0"/>
          <c:showSerName val="0"/>
          <c:showPercent val="0"/>
          <c:showBubbleSize val="0"/>
        </c:dLbls>
        <c:smooth val="0"/>
        <c:axId val="1507855872"/>
        <c:axId val="1599092960"/>
      </c:lineChart>
      <c:catAx>
        <c:axId val="1507855872"/>
        <c:scaling>
          <c:orientation val="minMax"/>
        </c:scaling>
        <c:delete val="1"/>
        <c:axPos val="b"/>
        <c:numFmt formatCode="General" sourceLinked="1"/>
        <c:majorTickMark val="none"/>
        <c:minorTickMark val="none"/>
        <c:tickLblPos val="nextTo"/>
        <c:crossAx val="1599092960"/>
        <c:crosses val="autoZero"/>
        <c:auto val="1"/>
        <c:lblAlgn val="ctr"/>
        <c:lblOffset val="100"/>
        <c:noMultiLvlLbl val="0"/>
      </c:catAx>
      <c:valAx>
        <c:axId val="1599092960"/>
        <c:scaling>
          <c:orientation val="minMax"/>
        </c:scaling>
        <c:delete val="1"/>
        <c:axPos val="l"/>
        <c:numFmt formatCode="General" sourceLinked="1"/>
        <c:majorTickMark val="none"/>
        <c:minorTickMark val="none"/>
        <c:tickLblPos val="nextTo"/>
        <c:crossAx val="150785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(Recovered).xlsx]category sales!PivotTable1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5 SUBCATEGORY WISE SALES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9AC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sales'!$B$3</c:f>
              <c:strCache>
                <c:ptCount val="1"/>
                <c:pt idx="0">
                  <c:v>Total</c:v>
                </c:pt>
              </c:strCache>
            </c:strRef>
          </c:tx>
          <c:spPr>
            <a:solidFill>
              <a:srgbClr val="79AC78"/>
            </a:solidFill>
            <a:ln>
              <a:noFill/>
            </a:ln>
            <a:effectLst/>
          </c:spPr>
          <c:invertIfNegative val="0"/>
          <c:cat>
            <c:strRef>
              <c:f>'category sales'!$A$4:$A$9</c:f>
              <c:strCache>
                <c:ptCount val="5"/>
                <c:pt idx="0">
                  <c:v>Binders</c:v>
                </c:pt>
                <c:pt idx="1">
                  <c:v>Tables</c:v>
                </c:pt>
                <c:pt idx="2">
                  <c:v>Storage</c:v>
                </c:pt>
                <c:pt idx="3">
                  <c:v>Chairs</c:v>
                </c:pt>
                <c:pt idx="4">
                  <c:v>Phones</c:v>
                </c:pt>
              </c:strCache>
            </c:strRef>
          </c:cat>
          <c:val>
            <c:numRef>
              <c:f>'category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EBA-4926-AD8D-F7743F8DEC35}"/>
            </c:ext>
          </c:extLst>
        </c:ser>
        <c:dLbls>
          <c:showLegendKey val="0"/>
          <c:showVal val="0"/>
          <c:showCatName val="0"/>
          <c:showSerName val="0"/>
          <c:showPercent val="0"/>
          <c:showBubbleSize val="0"/>
        </c:dLbls>
        <c:gapWidth val="286"/>
        <c:overlap val="-7"/>
        <c:axId val="1367231712"/>
        <c:axId val="1629281744"/>
      </c:barChart>
      <c:catAx>
        <c:axId val="13672317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29281744"/>
        <c:crosses val="autoZero"/>
        <c:auto val="1"/>
        <c:lblAlgn val="ctr"/>
        <c:lblOffset val="100"/>
        <c:noMultiLvlLbl val="0"/>
      </c:catAx>
      <c:valAx>
        <c:axId val="16292817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23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86F65"/>
    </a:solidFill>
    <a:ln w="9525" cap="flat" cmpd="sng" algn="ctr">
      <a:solidFill>
        <a:schemeClr val="bg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category vs profit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category vs profit</a:t>
          </a:r>
        </a:p>
      </cx:txPr>
    </cx:title>
    <cx:plotArea>
      <cx:plotAreaRegion>
        <cx:series layoutId="waterfall" uniqueId="{2C1714FF-5AAB-4C63-96DB-EB3384D8C9A8}">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400000006"/>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state vs chart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state vs chart</a:t>
          </a:r>
        </a:p>
      </cx:txPr>
    </cx:title>
    <cx:plotArea>
      <cx:plotAreaRegion>
        <cx:series layoutId="regionMap" uniqueId="{568053CE-6E43-48B9-95A8-2C53A179698A}">
          <cx:tx>
            <cx:txData>
              <cx:f>_xlchart.v5.5</cx:f>
              <cx:v>sales</cx:v>
            </cx:txData>
          </cx:tx>
          <cx:dataId val="0"/>
          <cx:layoutPr>
            <cx:geography cultureLanguage="en-US" cultureRegion="US" attribution="Powered by Bing">
              <cx:geoCache provider="{E9337A44-BEBE-4D9F-B70C-5C5E7DAFC167}">
                <cx:binary>1H1pc9u4svZfSeXzSw8AAgR46sytGi7aJTvekvgLS7Ed7gQXcP31tyXZic1RJj51fN8qcaYUW0ST
DTzoFQ343/fdv+6Tx235oUuTrPrXfffnx0Cp/F9//FHdB4/ptjpLw/tSVvK7OruX6R/y+/fw/vGP
h3Lbhpn/B0GY/nEfbEv12H38n3/D0/xHuZL3WxXK7FP9WPaXj1WdqOof7h299WH7kIaZE1aqDO8V
/vPj8jFT9X3cf/wAP4Sqv+7zxz8/vmr18cMf42f97b0fEmBN1Q9Aq/MzRrhOqCE+fkhk5j99rwl2
RgTniFLD3F/0+aWbbQqEb2Flz8j24aF8rCroy/7fl5SvGIcbXz9+uJd1pnYD5sPY/fnxJgvV48OH
K7VVj9XHD2El7UMDW+64v7nad/eP10P+P/8efQEDMPrmBSrj0frdrb+B8ozPB/n9gy2TOv0Wbp/H
6h0AEmcmopxzRg448Nc4cX6GsEGE4Oxwnz2/+4DTf8rdccyOP2WEn2OfJH7LbVZtYXK9m0iJMyoo
JyZIz/7CrxEzxZkuEBZIf0IMED28+0myfsvPcYye+zFCZQkycoJS9Vey/bZN31OQyBk3DEoMZB5g
0V/DIowzQZGuE/QkaOZrWN7A0HFcfhCOgPlrdZLAbB6b7cN74mKe6cyg1MT6UXHB2DgzGNNNxvCz
OL0Ul9/zcxyWZ7oRKpvbk0RlniRhJsN3VGMUnWFCMWUMHQzL2EEwzzAVhs7EkxobyctbODqOzE/K
ETbz05QYW2bZ470K72v1rFL+e7+A4jPGGWa6zo6KDQd1pwsiMBk5BG/k5jg0r4hH6NjXJyk5623Z
J9vs4f2g0cFl2znVDCTipUvNjTOOMDF1kx4kCizQS032Fk6Ow/KTcoTJ2jlJTP4qw0Fm72lk6BmM
OwFxeBr6kReNMT4D54CZBjOOGZk3MHQcmR+EI2D+ujtJYK4fQZVV1ePj88z97xWZzsDvApcLCXFQ
ZOS11IBfplOdMPrst8H9l1LzJpaOg/OCdATP9eYk4fmrjH8bPPyH+QF6JkwTYhX8ZOVHXoBJzqhu
YsbYE3oja/MWjo6D85NyhM1flyeJzXkQyueZ+99LDXhnFEZdp+ZTkDmOZsD8IxOcM4IPtmbknf2O
m+OYHKhGeJzPThKP+cM2eE9AKET1JuLgMh91lzGmEMaYOmTURgrst4wcx+KJbATG/DQNPuTNZLl9
eEc8dk6YKSB4oeSof4wRO2OUC90YeWFvYeU4Ij8pR6DY5ycpIfY2Cb/LMnvXdCY/A1NuGCZ+ysKM
kmMYm2cG5oTjZzl61pmH5NjbePoFPi/6M0bor5NEyHlMtu22fE9vzDxDSHCDPCcnxzEMO4OlAoPq
GNyC3TWy92/h6Dg6PylH2DjuSWKzeWw/LB7L6rF/nsHvYvWxbiKT6YdUGBr5yhxsDBcMFqQO4Jj0
+d0H6XkbT8fxeUk7QmizOEmEJmBzwvdMZRJxxnZpSqKPpEaAlyy4Tol4ynGObM4bODkOyg/CESKT
08yU7ebYV1nGz7P2HSSGnEG+hdBdXn9/jfxkzs4MuMOM58SA8fzunxLzO46OQ/OzLyNsNl9PUlqm
j7L039UVIGcGhQylgKWy/TXKyQj9jFKqc4qeQsuR0LyBoePI/CAcATM9TSdgnj2E23dNlpln4J6Z
HAzN0/W3jAwk0gQyzKfU88jKvIGh48D8IBwBMz/NbMzm8Vu5reJ3TGPukv7gGuucH7KUY/tvmmcC
Qwy6y9jsr5F39haOjkPzk3KEzeY0vbO5bN8TF3KGODUYp/SolTH1s52oGBg93R9Zmd9xcxyTA9UI
j/lpKrHPj5X6cBuChXnfcFOAjSGMwzLYcRuDINrUOfjUTw71yMa8ma3jCI3IR1B9Ps2l5pWsw+qd
LQ46M0FxIcFG7pmJIf2MBSzcPNmikal5Ey/HsXlBOsJldZoitN6G2eOz9/oOnjODdZfdmthzJmDk
nhnmGcHgNoPiO4jWCJrfsnMclieyESTr07Qy621Vbe+DunpUqnpHaMgZpMjAM+bHS2Y4LGYiBrVM
YlRa9mZ+foXNq+6MMTpNsfncSyiy9d8VHRAIgxi/WDIDB+0MkgSUgktwkJzndx9CzjcwdByeH4Qj
YD6fZsC5lpl617iGQqkslMtgE0LK/TUyNhhB7plC+sbQx7rs96wch+RHH0aQrK9PMgewDu+D0N9m
zxP2HawMrC+DHjPBQzvIwmh9GcrQQclBLLqLSHfXyHN+C0e/gOZHX8bYzE8Um11phlTvGdbsSi9M
DAv8T+Ekfp0IMOkZNiGlCYU1zzPioMLW4Rt4+RUsP0jHuJxmFuAygK0KH+bV+9aYQSYAiv6JyZ6W
YcyR3IALwDBU1OxqmvbXKLB5K1fHQXpNPcLp8lTlp6pC+D/Pw+fJ/N+rNx3KMAisp/2okTVfS5AA
i8MgAU3JU3r6b+rtTUwdR2m9685zj0Ygra9OVMlVlazL90QIdmMYHKqX6PEltV2BE+dQJfAsaUcQ
+h1Hv4bnQDnG5jTLBXYLHrNtmldB+J4r0lQ/MwSsz0Ax01GvbafpIB9KIFt9uD+yRW9m6zhKI/IR
VJvTrH3ayFIFH5xt/L7uAocFG0NHAtaoD9drZQcCBsUDuzLc5+XpZ0X7tNb2Rq5+AdQr6jFOzkmq
u93kWz924f17FkbRM0og54np0xrC36Ig4wwjASlRAe7ey0rbt3HzC3Re9GSMzfo0sdnPN3tbSth5
845ON9RDw2YnnTMIe/bXKO/GYd+NYBRzWIHbX2N992a+foHUiH6Mln2SaF3J+v9C44Es6ZADBQN0
FKudxiM6ghjKGGUU3srPcYxeU48QujpNXXceJ1CQ+647PkGShA4m6clxQOPwFfJwoOgQekYPnPOX
+u4tHB3H5yflCJvz5UlKz+ctOHWZr+R7Zn7AW8BYh7W5X8gOQZAmhQqRZ898ZI3extNxfF7SjhD6
/NdJInRePvrvio4OdVMCKj31p+MfRoEr3qMjAMARLL9n5Dgkz3QjOM4vTxKOC9gnVfVJs33X1WzY
9CFMqJ1+MvxorNDgLAihC7E7eOBgjiAp9FKhvZWr4wi9ph7hdHGaYnMwpP8HThyID4J9ngQ/ZRVG
TrbYIQmFbbDv8IDUKKvwdr6OYzWmH6F1dZpO3PVj964HdWAIR3VBAYWDJw2q7OV+Xaim0qFuFMTp
qXhkJE6/Zec4Nk9kI0iuv5ykortR2+BZybxDuhRGHNa1Qb/9PBrlJSL7bbocykGIMRKY3/FxHIoD
1QiJm9Ncm7t9LFNYpnw/MCiFojZG4L+R8oKjBQxY3jYNSBLsr1GV4Rs4OQ7HD8IRIrcnisj7l7NB
xAKVbGhnO/bXGBkodwN1JejzprcxMm/g6BfQ/KAcY3Oahv9zWN3LrArfM6CBzTcgEEyHE4YO12tz
Ams9cNAa7A8xj28CeRNLx9F5QTqC5/P8JM3KtIQTOT5cQ3o6+Z1Ce8eT3e7/8fC5gyd9MHKvWv6n
R+6ZkHaAuBc2nbyeIOBvwLFgcNTBc7EjSPdL9310GN6v+Tk+SUbkr7rw/+mkvV9j9eOMQmertu7+
cMMXB/H98919d+HIxRHp09gd9UoOYzd/+PMjiCOEtj/OTNw949Wg/33D6U+qx22l/vyo7bZ2Y11g
OIEPNkYy2FX88UML9cy7WwQyhFCKBwUskCbcFSJ//JDtEqx/fqRQMw6VrVDYgghsQyYI0K52WUo4
lJFAChgcU3CEhAB3yMQ/jpW8kEkPgf6PAXn6/UNWpxcyzFT150cC/ckPzfasgi9lYCjVFAZU0sAe
NApGIb/fXkJCB1rj/6cGXeZFXXebrNVNF0s0yVVHVw3Ku6mfB82NpF02r2konCJkwtFKVlpYhfk0
9OqrxpPpdYqSez+Vq6Yzg4mnZ5vQCJwicCJGsvMUmdrCo/1dqIl8GpRJM+9MOqvM/KYVojvPor47
N5UwJi+AONIxRv/eMTgVhMDhiBTBTiID/PeXHaNZn8dmUDcbn+jptDUjmyh6P9CSzQLlZyvJeeDg
tI6mWal5dl1XYlW2Hd7kAX1UwZAvza45l0berQlOsplea2oiSGOsyzh3UVvWFzwMqG3SNp7hzm+s
UnjJ2hPeQxO34Qx12aXkNb7mqSxtTKrG9aK8WYYiU1MDZd+VDNplaQhi9VS5Wla0c7/JoqVet9Ey
VlVtd7zi076PfdfosLfUg/bC0zThVF6j39SdKSyoZguWgcsyzZ9nvdCujCHXZxntG9v3y/A3Y2rA
XB1PFmpwQ5hgqTgSBI3GNOSBMMxebfyhV5OmDsKJ2dDa9RX3rxsf2Swf+oU2UGA21MJplkd3SrYP
gvrVNDQLsqxUPkm8GJ03Ta3PlFS1mxkNsYpoWnYlu4qMJL7EfmnBQJMb2MpSWKXHvviJahZNYrRW
kzfZ0u+Q61MxZFYbDVYWovY6hg1qVmBEV10SZIaVxH44TYIcW5ykckM7HEwL5pUOCB22NCmS84Z5
DqobFTkF5r7VkxZf6xzG0hwuRGCkt73PnIanraNYHqxjLM/7pl7wPIztsB/ULCDsMg7FMIsCld4S
tSlYXax0PbkKU6Nd/PxozLBb9H0U2v88x/HfhZdTHXGY5QbIMBzU+hoP3mt+q+VJtcnYt9gf5FLE
pQ5DF2mzMqg9K/JIuGwoM9ZdQ8NpXAau4WVuQYKlKspoQTK2qRVFq1Blrh5oU1M5ZlGg23/mE0zX
q2nDMYcFKdhIAcsdu4/dtHqhYxjqfJpXfrZBRKsWUczWmZEylwVt6NS9Yf7mdQT05t/eZyICxecC
SgOgevD1+3KY/0NRBnLjVBoOzjX8WKi4tzSNMBeXmG56FWduqA/mVQECZSFaOYZZy6WJlOXXFF3y
S703/Vulo3SOWh3UGf8WFbWVqFC7lUHSWF7p5VPpocytzJ6v5ZCWk5zwwaqQZ8Ci5g+jckSX7XXV
SyUNowcnTzLYqQpF9ztr8rpDUIISBn6WhhtG9TueBMGSBzD5O4FLUFd+YftGjFw4JrZxqybXVjpo
omU51GQSGcVlGBLfaVDgKgxEeg/asMrxxf4jpuYjzhSf6yGIYI+H2GnR4C+7IVN2FZQTUpeg2TH0
jmdDO2lrCrOqaBeFKFM7TBu8GDQdL1BY0ElV8mSDuFdY3hDxz2YqAzsIFj32gg2Oao4tlYjaSZXt
m0MFKiCvJn7eCstjcbfW2sTGykRuhkm3wDzXba2qv6sKBRutRMr2wKA6dRjilRAetvI+Hma+kVRL
T2atlVOVQZHgP407+/tEgtMOwDxCnptAoQ/dyd+LiYuMmmWMedq6F7byOmJhjbWfBCu/tIEGireJ
iN2WonVI0D/EWESPeoodEsH+siLm2C5japwHWoTmcas1U0W4dxn1WmeFu7ZNZXe61j/UdbyhsT7v
iBHdRVL0Vir64DwO+v6iSNLYKlkCmigz6JZij1tmfkkLwZykrEy3bwZuk6K/iPK0XQ3xUDuMmtrc
z/BVS2I66UlBZ8EgGnsoUDbTGComGe3oLMwMV9OydtYNYeFSI0s2PlNW45Vfm7jLzxM9L28p/1SS
qvssKqbWCMNOjH8aYEiX7abuq6m9O79L57uFBNhlzTg4Oi+H2ChFiMpA6WuVeqFd4AQvTVHjJao6
VFh+iKfJYIjZ/sb+oxOep9nark2paX0x+UmDPe0+H/LyxVcvmjAe4cLaP/zn05oqjeyG97lzeO7+
tpdE8IoXLQdD0+wsFNSBmaJbe3KtLdO5RpLJC8L9jcMr9wwGKfImJqW3h+/0PQc/X96bMYDh8RrN
q0A5R/v0s/XTc/FD6ot+ceBhNwr7n14wuxvCA0/7O4eX1nl6HmEHl009ZUqgpdw12zfwaCm0w8jv
7+w/+v3w73+kILJxsQnAxk9xgwfXq/yVpnvLELIRM+aEsqrXDQbV15id7kZa7k1UU9d2C37sbcOG
70Oi4kmvbnqt/d5Iiud1rK8iOnxHnTKcpg+vVRxsk04NThB33/IUMSeqm8huuYjtrlvWJspvvJpv
oorEVlIZ/nQos88kBHdVsmGd1cgNS+xP6yxdgsHPrRonzSTKNFcnnm4FnjSsXJWZ5RfgJsQe2RDS
SrvvPrUamHO/jKwwIZZqjdppvTC0B+VpVsyp5QuaTIhXSkug7qrNQI3WDTwjFFzaKHoE72ywC23Q
3TRc0IzbVUuMz5UgGyN8KKJm08Q8Woe6NgfY1CQ2ygvckPPaN3s3jlpuIZXldmqo3uG1Nk1BDJzM
FOGU6PIy0GswSEYzAfG9o8mdSEvpsD7PrbARNtMrOi1okNsRja1GmiZwlUfwMGHnWllacZyvZFwY
bhUGpmVS/GXoBs0S+iLW+cb3q2CpKZRaiexdKFKtZ6VRulVWkhUr/AK+jr/EHrKCqoltnHQPEcuv
CC1rRxrkMvLLtVko4Qxmejn4FAa4yqeFWQXTpFlomXftmbnn+F1oS9S6Wd3c865zyiSLpwonyu1k
oZ/r9C5Wue3JXJ+qPtfsQO8sUZV2pxnZVPgGXkoEmhE7oFTCeZnPtMJYloFhLMBiL+NaK506SMJJ
JEqHxRjGgQN6UXcfFsllyjNtTQRoSUn1Wc67iY81NO95UTlaBxMsE2Vre2qV1rK2sobNu8DPLTrY
kPFSMxwxMO9BsSpYPzX6xpvXRRSBVs9gpNXQW7iLiEWqwHeGOgLvJgVVHPMbXCTSGoifWSq00qQr
bY1UtcsHyWHwUWeXDZmXXCNW2mq9PZDuO2/jRdLdUhY9GLKeyK5sXEajy8yX5UowvpAo7m3ZFmJS
tLUbkeabzoNVorHE1sJLBXbeamK8yor4qkGWiPLKCWkWW7jtiUWTmafhpUrYbRcFxXmbUzsP6hIg
ay7KwigdBZHegORVoOfErqVhuH6ZbzRGaldGYWOFFW7X3DcnTUH9helht4mya73Jp0iEvlPJvLRq
RKWjwqSw+i5jlqKgWqMheRhoIyySq9btlD3kyLfzjDPwuptNnarYoi1a+fpg5aWWTFFvbOAMm3Ji
cNPCIiCWGQt/0eJ+kkX8W6P556CwkoWo4tu+1mKI7PJ+lhF90Xt95rIYLVKfMJvyBITU8D9R6XUg
WpEbeNvU0JSjg7Mx8TsxgWhdLVCfT4Th95vmmkfJud4GLgKFaPVt5tnDIGKrEnXrsi7a1BUldlrT
0opYdV00EA/iAa80Llur4yDKXZbPBvAvLcOUN+BsTaLIvGkNP5pkiVxhVKVzRYqvMIcKS8+EmOlx
WlgszX2raAcMBpp91QSMX8ea2M3zmEyoDD0rrRNkdfFKGLJ0eZJiS9b0ioCHaoHZzmYNIqFNtEJz
IlM8tlUhbeAwc7SQLyEc+saS1Ja7kQ6ZMbhUaLdaqIP2M/zPDadTCMU6Ox+UadNhysJo3RWitRuf
I1CQiRPJAAKlvqdLloGeTCAqGiIafUpE6Dakry4qFDlRSed1GYUAgF5ODSOPndyrY8tTpjkZmsrq
VCTtWsV3cdO0FgxkZRixnajPQRXPu7gWVsnpYJVdXDpmrTY9u5CFRuadV1VWlBuV2w4ddgLjkxqI
cPUegkaVmsuyz2sLzquwe5T0VpcgfUpxbfGi0JbNedsIskxzm5uKXYUomfqgD+2gjH2beulgkTK9
yrwEPFBFaxviopmXeNkUs7vabFak9mIrzvRrRsSKe4DwoIK5aAJh954ZO1U4XJGCS+hcV9hE4m7S
6FsQsGaa1OFNDIrT7suKWDEppgF41UMcZnbeUux0sT9Nk8jqTJQ5fVnnVhnBryXPb4sYXVq5HL5m
ZmqxWIZWZkbY1nTjS1l0mwBUZ54O09oj9YTzfFJIGth1yoQVBkk8aePWs2ioTbuoSi1P63rIDYnM
RaE5b3UMHrSuX2EtCSCBI0EDEC1weqmua03XwLPRCifVCj4xlblUXs6mkJi44FF3FTXDTMpgjRrv
sc7iR1xXgYWbbsaGIbUx7r6gDGcWDhDIHW0LK8wDZkVdvS6UXzq0rSXEVoOtWPbZKHNQ0jDJrYY1
jlFC1BSwYh6kq8osJ6Bgwlyn921ozvrew18I0xoX/hBGu2x8U9tklUT2vsX+Y/9rPGT+OTKCbumx
oXH3ZDt6DANzL3x4dzMM2qXq6m6WNwmf+rEfXYcKfd8/o2r7tSab+nMB9nRCU0QWrcm1815LMnvY
PSMTn5o0Ud+MKA4dyXCw6ZSsVkmte45ultrXJi3d/bP4kPYWBxv+iWidnEMolk7rtJXLKMiQNfBk
y7W8fCApXhrw112+aBRnriCaXEHapV1rKOgcE9XpnWb4k31TGPrEqmMf0iNB00P01sbzYBjKTyWF
qXt4WrOO+iq5J1xr7QSWh85RJtRCBFozwZBqufFy8wvbvRfV8brxePClr1HldsgPVm2t2NqPwWTk
1OzvBj9xW2wUDx0vpNXXRX0FLs+yg6jZ7b3GnDUNxp9Q7VFr3wzRzzrN6be+0pCth1l53vsdXrBK
FZMWleEtJ+J235INdBOlAflc+6JzQ97RZapV/iZwYo1mDjYb7S5LpSMLVj4IPywtZOjRlVmW2pT0
PZlxZWifaEGwte8LDUBkUFZ966RJ7XIQwXnNpbkwei+eNKhUEMGL6/0A4aS4AHNVfE5YpbsgB+2y
iItyw3gbORKRcitlZ++b5kZYW1RKdpnHXjIzJG1mWR0Wl4muANndIJrg7YpAeFuNhaYtsEY3pm7E
S01LNLcQkt16ZnC1b+rX/mUb7dIGBRJumTO5TGHebUo91cBVq+lWJebTQAqttbIhay6xN1Qz4Qf5
DLcKXXqyaQ4vbpvUzmthWrUPz2BVajg17vNVhQq6UX3X2wFK5X1LP2tDQraNFyCnaEq0gjM21YZA
dvDQINOWpU6TbxH8yR9H00pv1WhasOmBR9vr9ezelBBftvhbagS5Q2kr1z1t9XUjceDsX5HaXQMT
Ds41iZxEqGHtGbxat7WROkXU82+itQ6slDVkVxU31wL+ktEa53XlpFKATa70ZOU1s30rcPmYreBd
G9lp+mrfAJmR2Pba5Z4fw6uQnfUh2sQJVSuzYrrTDkO1bRrI++36nAZDY0tpeps+x9EKFdx0MsXE
HQew9i0gD1HaQqTFOShPtgx6ErlK9uqu6qpDr5nZpjYEnfg8gXB6qUyeuwFovK8BzMr9Myo4pcSG
AQoufMHSZbpTTbvg/qsRSmgKfAwK4CGmV13Evi4WQ4KI29Mk+Jr19WTfF08XzCLSmIWRFkJsUAyL
JsxMFyZT/yXq6HT/HKUxbBXciD+xviwWPtjciWFo0ZfGz+b75wQdpBKCqOw+VUTzF70YigmLQLzA
PVjsW8S+qq0QROLTUOR0TlLUTSJp2DXh8lZi32bd0G1DEZsOQ324LJgkl6xA960Wd1sQHgT5AMM7
FwF4+yiAlAbfESCSrCAvyW4SonszZEBg4wWkvcPVck9IWNS5CvIaC7DniaujoJoYIrvZ38ylCCCB
mhublgm16XKWHp4axcNl26L6OiorY86KhLoyDvut0YJzY/hb1ZXppEaBnJsJKm4IJPj27CNDtTak
tfR15nvdOU5CZu3ZbJruTjEeX9WVri9CKSJ3/30W5BBEqvZr3kvwTrJIzdqOkduB09meRan3vtP6
PV5FKtQvmB+owxONWITg6yXiUxgZZNn0oKv3jzQ80yFJHXwRncLTTCuHKTKN+AsKqbN/ZNMFvSOG
EC81VHqfVJ+FlmlAkKaJyrzIM6ysoirwRV6F+mpQrWbv+97lwRzSPMOtzBjEZ7jjk6gzh685Ate+
7ocLWOaoLYN6sdvlJVmEEU2vaqF9PXBFYKJ5oWzPUcjoWmiwLrC/UQXDJvZ5dtMMRj5XZgwxblfH
W4WsPbf10DK3qEI2DxLpW5J4kCMm8vIwOlWd2aWfV6DLPb5hQRUcnlri+qaFxOgVx22y6PSkPQCY
aEsChv5O+EU90fUMpkwnjRtRhhCeAsAa1rC9n2K133rn+2nXQ/H2HYmmiAT3XQOm28dxt4CiutLV
wSVQnuCWzJPaUnWSz8vIuNNwlM9SnRVrGfjgmmR6MzWo5Os8NthE8H4ATdiAVa0vTcTkPOK6sloE
wSocNzttEQ2s0qwTGzw/cR6p4bJXJV1Ls3KRyM1pBhEsmJhvRh9rFySkg6u3BrObqqWO2Rm9A8sv
d1zksDyDQwyRnZA3UpjzMGo7K/UKfdE1YlZmEAOGXPE11yGq9mlNbDOEhbeBNFdaQu8gjTFLIsFu
axL4NiFNM6sNRSYBBxmtWN65QVPWi0HFxdIreH748FMSWRzySTvQsgUXIY9hPsGPHWPpom7IsuyK
YCpCL138/H7cbt94/6Hj9Im2q2kw9bNhuSfbP2DfYmhKeMf+x59fgho3bckZtWoaaRA70Vgu4sZP
LJpzu9EqSBeIql/Ds6TdGVriNnF2m3EK+ZcQIqBAU8NUCnUbBl9SWOEChzhNnNJo8kVV03xR7D7i
GoGvmzfg82dxu8Be1S5aFcLgIs1hYmCWgCGaJMaWK9TPNROrhSwTZQ1U5m5TJzUYgS5yRXPOaW0c
GjR9rBawJU4t0t3H/qd4iSA5NdM7chUnrc2qoFoo9Cg1DToUhLlc7D96s7AGZgYWrMaQidkqN6jT
3g2L5ktY+XLJQwgAvMSqeNW6lBXnKddX3C+r6X54QMoql8RtZMm49CxDg4AhKpqbfecgO5ov0tRK
UQ6ao5XDQtFvsYKnahCpTDIe3uAmh2dX6hpFQWdXMRCotoSxgsLGwY4UXoVYapP9d/u7WQUuuqHn
TlD3sZN1kKTnZWFlGXfAUfBzpdt7xgI9Mh2ZQxQnkxR6PESaD6BNwR27rmL4Wq+0iyD1GleSZkOj
0ElrCC25qbs4S6uFEHW1yHu9WkgfDK/MUGN7Ru0tvDiIHchescP8ODydlUou9u9NQ2zaUcdqK6Bq
jr1oVsGS4WzAdeb6oKpgiQUlECzXtWMwSDlEYaJZbOCabTRRZTeq/FTTrJ6iABZSozrppqTiK0Pr
y9QKY+5ZsAoNCyK5qU2Gsr0NaTjhshAz6ZvmAoJFqli4CFBULuCc6nJRNh0kIZvQsJnosBXt1vby
XIL+jUjv4uB/KfuuZjt1bN1fxClAxKpb9wFmDisH2y+Uw26BAgIkQOjX329it+3t7tPnnhcVEjDX
mkHSGF8YkOTk2errrPU3llayzMaBg14jd9HUdvtBJffC9XQT2vltus1I/zYjtdf/OBrAnAHi9+Z2
Z+po2hqeuEM7kDfX5Mm1EpckG9MHT/X12YUC8SHrsuOIF7nqeZpKofNoN/Qe8nQWR1uWNmzTBM24
r9LhoMdkpkUVJmU48WUfB1O+JVMw3nmNY0fqpjcTj+5sGBHnVkfdk1t6vmkWmlzjRJEdI54ol7GO
S5CQ6a5SFTlNY0BOlTVFvljEFrZCaoytocwXj+yhJmjvszHetT0AYsoRWXd9U/jLC43m6oGrnG2J
EGob+8I9eS1QRvyd7jSMwGx5zZpTsIDhYHHvCjEHwaGTIjzVUX5dTJfuEldhOUnjGulQr8ReE35m
SJFPayMteci1HyCdDS/ZbQGrGZa7Xw33gracVT7g7XhfKW9e/TwzJQKw6uSp8S2pva3mFmQDAJHU
7/XJ9zDl0+lTnPFgt9jwoSZhf0p1jBQ8Y4eaINHZ9oj8Ma+npphrjg8oDIb9TNRFmiU8/WpUAo2A
G0JbeFJ9qWqZF61a2rJOsu///6wxA+wkSDF2U73pGjae1gaQ03hq0rdcTfaoMUFPxrD7phXxToTW
nNah9ufRlDPoMNL4zXmYgMLaRRQ0wDRsbk24EG/rp/YD5eDEgdY8yKDxMRNptxFjxQAH61rI77/z
tCQDVkMvX6ZT7JHSUOcf54wv51jaC2cqL/ywQnCUYhvtRT5+b9auDw2LgEIBZ3zA54ma1XG+vZO1
kcSLN1Xb3sCuujq5W9PRSWxlO4oi8GtStk7dqcl/yQes8nWFf2FtMj/9cVT9PMKLkaLtweVzZuaT
SYL5tB5Ftvq9u57wu3QjWdIdaJ+o09qQvMG+0stXGoVsVwf5cFob2WMdqxCxfe+uYxn3wKzXNCq9
Xg+nikzYDJjURZ2lXYHl4HWkiQMFSpYiu93KQywlNXGqjGVvSy9K7dFNyCSDrjujhoroCiup3IB1
AzSaYW0P/RkwNCjQcOdm9RZNDkBN5D9WpiWIJTp1ngNRF2bBekFvHKxnDOQOw40oxWe1Ngmi9UL5
jfz+kYyS5wDxc6CUt1/F+k447Kv7Cum67x1ako072/DP/hizczzRTb8E82G8rVPrsjVidm4UMEMQ
IdUD4LWxAOshtrSe7SmOInuC0KUCGzC3hXK5f2JM0iPXukSKhEVbpphqYevLH/18ZAWtRnEMZ9Zu
fKBqZSRJKfu8O41DuxWkwl5ch/ixjyERhUhpu6ur8UXQUJ2W21xZl4P16I8xmuCHmJsejCt+F6NR
+baD2uDKnGRbUQ91yRVvL+AKcw2QWRVenWWF86ndp9I3YHeRjIUqeuEt73e+Zdm9TcLdiDT3MzgY
uZF5FAOYNg7fRjUf59679OCkr6NtRkDAFOOEHpLU8QuBiudU9XrX2Lr/lMvw2oBifZHxYM/ZRMSG
P9dxbp9a7fK7FhoDRbzpxHIQgqQGtxSBEi8SGuj90tDlfu67pUyM126qLAkBEOZJv9XhDJpGTDWw
2DC+BLHaS57UD3LmMkP0Ls2mlhSQMrulK2l8B8XL/BgC4d3arPc3k5jnxzSOkUYFfnWok2UXOq99
kEMLlDghD1XWt2WYg7oZmrpIAb58CPLIFLK/rdbMhmXMJ34JoBMrgoWoXRIKfkk76sDOZOFmkjR/
ERP7NvhVd117wOIRAiosKoLlvNR5HL3bNioXLw0+jZGXbEkUQH0RyubdRv12HU+7CSxCWAfHhPDh
bZDDXikWP+Wz+jgsNNzknABT6k1yCBcIYEIXv3R+PLxH4PmPXROIzUhb/a4CF28sbUEK3c5m3C/7
WNiCdHm705IuUSGC2jv6CntzOi3De5pUJ4Tz+ZcetUIQPbktl4rvfd/UgHJ2jZztk7njCdP3a0N0
10A8YfMj6zmUEp0KPhtvgHhAxi90rEYkBgg8dCyWhxF0O3KPt9542RtZdHNoZ34FkTJuPVWHD/R2
tDRObuvGqsMQtZg6seEnzaPlsRaDV4ZxspSLW9QG2i+Dj1r3pRVsKSbmQ+bWueqUOqxAYlyGo1/H
4UG34i85jH4xtl33lk8c3EajAbZFztuEBKKzLIumHeIGU/jYK79M9Dnn04F2xH+zWXPSltclS2j/
koZWHFs7DSUUXMCT/TutvRj/RIptJEgsNHLaQfZnzbUWwm4TLqpCMI6tMDf6cejleLaBqv4i3Mit
1pASbQM9Hueh794GEBwjVeI+cgyiL0vukrx9AjMVvjQ1MS9Jg6WBtUWzGHYc7KjvW7yLJF3kwRDT
XtaZ3sCucG7aXbqA6lpwD741bHXtk2jFeCXhcF17QQrRnuf3YG7SvvAIrUtSufr+4FkRvadW7Aen
5Jc5B85WTYzeTcJ+7G23XECLAvuOSXq8PYLhEc/FDB/d5C4xA44u/YgjY0mx/vX4keVMmAdon8oR
0ooiGIZ501TJ8khi1x2nGmxbRfimUhCLtAsI7bBC7FlNLfkQAqwsauuXaRfUXzKNUKIaCvDa40fo
rpKN1To+VTlVL3kO2CLps0/0BiUAquwuIIjGMpV5sut47IP6WJavmUi2mavdxzyfoIgStdzQjIyb
zld650WLeTayxwrau+arpc0m69LkL4/1lu+8aaZ7hGfZSXVmi4Ws/ggBJN3JrJanefTzx3FhyIvs
e5BT8trHfgMCERtBWPvha1z1P7rrWTCcIEljhIpKV/1zYrE42yX6EBHt9n1FIVm5dfvBfpiGAIq7
cP6Hjn13N9W0oFMu7heIAc4ZyxHgRkCA40Tye6CWskwGCq60WYCbAN71k6+5BH0PiUf9ElUgAsCS
LAeKMk1PLvBvNIzqi4i4+aXdxzGN/uGb6YsCmfzetsu0gXhH3guKKKnJW6+QQwMeZ+Hsw9wMO2gT
2WvU2I8+V6zA/Mg+hzp77LOw/2tOFKiZqqoLpw4Af6qm0Dwt4i7GsqwEINKYVwVfqD4teFTxS+Vm
umWICPZe6sINTb1gS+w03zci+Cga6o6R0+YauXQTJKx767CySxa9TkkyP0vM+ZZE5r7xaFt6SxYc
8SOK8G1kajv4XG5GPZrTAnf8uZvMs+rFS9ATs2XEfRKhqkmRhchrtGmetKeDzTBO3oG6bnrHPR/4
ENnC9JgYA6jisk9dVS4G+NaSd0jRoih7d8pmRaRLrknygYDhl+3R9n5wT3q9F7T2d31UjQBM6wMB
lHQAzNSUcTJHh3Zq/dv+qrae4fG2DoHLkEroe7DCSBin0JYRr8xWtWH6PCxRXmjVJifBCTi9WKUn
w0d6BHrk9kTEV8b9+mNNGS+c8L7UgQeOjlnkrnTxNgtW5K/afovsDA52Jt2VeJEq22EK7jQb36wX
VkWmZHxho/40DMHwLGjXnaobvplkQ/w5+2hVR/faxMHLHITinBsZPLXYPAuspgKRb0tenUs/sy7Y
eLUyRQL71NZVIT2i1mRbasbYXjsAc5nqzXGKSVawIUd2ZjKxBy2CTcynywVSGeAKjUr3YL/UNRpz
V8SRd2UQaW/BF3dP3UCGXWZUWP74Bk0oNoSGL4nUdpPlHA86b9gOamRvH8+1OGbq9qn45LnnDTn6
XHTnrgKPGwR6Q6bYPtXOeneBmfZrL06mCgQr01fdGkhAXFsXILc2cdqQb9ypbwPqmu4kvv0t1Y1F
GpF+niGJdQVHKFambd3fGQMio+/dq7YQXgRZE33Mp9e2ZsslmbMFgkrtXVEzQ56XRd+kRP5ZS/fP
ZlD71Bv/ApPxMLMKwkKPILRonD17armIOmCvjbekZw/yuaJuWX6/8DG/x6xcIP4OlC6g2frLxsIv
WR25A2gq9izkcRh0dhqWJD1R33vWhOJXqDUQ0iR0d6rl1zZGKqZtW5euMvWOj8LtwroPizWZ1nI0
50qEx3nW+bMIPAhgmuZhlJA92CTXd1iiUpXdiRlpVXd7h9A/ede+QoDVz1s2v0p/Ga8AL7I7bVKJ
vGKK34a63st8cYWtgu4I0rjbuF6rbdPiXhP3+Qkv98r9+b1BUvUWWkqKam63tuq7jzfm8XNT9+0m
YnOyXfSCCE2CQMC7Edeom6fCAF84efNi9nHXfgXCe29EEz7OnGY7Dnhs02nm78cspkU8J6wwiT61
Ua/fEh9YOpV1KW/TZNKtKsKmt498ib/4nUxuKfz8CIm9PEcI7cuqDpoNVXpvpuH2zqtXSizURdCx
fq1uEaVnDwkEsFvVRKXKHgnp02KYpulLho0lGfN6C7xIQB4UNA9uuvH3lbfxQze+ehXbSq0abHUV
ECWnaEmw/u3qlrNLrMlzlIJlSRrP3YdeIzYzRNgHmttqJ8B9gMLXn+UMEmgc5D+A0YBVC1J5mTNE
S2HSPPVZ12xExNQhzqa5bAkWbJfE4hxJtRQjoenR84U6aJiI8dmPkIs5b3ZFE1pyiOpo06VKvMet
D4gFeH1rOPb8xORffGwWfk3lc5ey+yHV/iaakvy+CYnZd2k9nRfV0LMMaLIPFPjUcASXlUwfpeop
yFspzjYN9jo32MMa+iGm6Yx/uILq29uooNPXhpGt8OE4KXoytQ8hi8cS/wL4pwCpEN42/inySo0z
0DfQx47xYIt/XWwBYAVPsmf+EybwYAtuwIxGERK/aLisUnHZ1sPWazTfJG4KsK7U1b7u/GmP/QOy
qDEczqQ3w7lrsMurYTlSCPD3iDiqIshDsfVbMZQcZ85DZoczcuU7L4EmqzLzqx3EtecjOSI2aTdt
FALmYzU5I8zC7qY/1qZnD3aM+7PPvauoQ36XcWGww0X1FciXLLjw6wsXYh9Jo89BUx0DX3oPFXVB
YSdMZQE07H3g4Cjb8c3QXSMaeWcyIu683gVHE9cP65DkAeS0MizDTix3XchfaOOnL5NvAshL8/ep
GZLHpn+f7N4COnlijQIAnPThfrJKb7uIbzMFnCQNDqZWmDCd20xkaPfUQ6gj430IuuITScD4MhV/
ipOxf2IdVnstZfLF74OSKEqf+ZKGJTGw0dDmExunfNfHSXsw1Nh3A10Sa21eShmJo+dF+pnH+MGC
/jhkOdVJoWIK6E+SHmqX9hmfBkAp+I/OUMIUdPlixlu6Sz5ZGlAoNarqMLvcnpqGX5YJcY4asrRE
LDN8NpAVTz5vIbFLw/NYWwfjBz4Jtoz2HcYTVzDoKUAwpfYdMQuElNXwNEZkE3aUPyKHaDdzO+Tb
RCXDIQaAccMO6HVtGkvwum0wbXJqyiEy6cvacEC7SzgUcyPt+ywhhuoZZfuG1PC2JDksOJ5/qupR
XHWF7ThqoYAJrOEHYWr/xKs53Eipu09Aqh4MqT54sXdALj4htMJSwEakr9mYibv2U7hguWMjbSCn
ytROg86BIEV4kG1NYr/InOGbXfiLcSBqcmQCU+8V2KWCu6rzJBD7CLl6I1+8nKuzD7SWUUi3DRKa
nHvLqRn1XGbd0J1DjyNRoT405HNEjgaivdYEwXXRSDOVSHvEJh7bQ2Qb4zeJvM3O4nFMInNlU36h
ia2RUiqIzCQIZw+iljSFNtt0vTz5AL5zjYnGJ3KKeIPoOgNHBRAzf8q0KXNBP2mS5m+jSruTQDgC
jaiq3pyN290bkvwW7hbR3kNgsp3ScL7U+8BX9J7WPX+N62YzBf587cMbGyh1cD/QKD32WfshGOrg
HjqWM3x7/ZGMSfuatsGptT0DIdPTbbPYDmAFa77Y5WTYfs7C6qWfl/kldBxpCP8GHstcvZjqR2TA
EvxeXm1s5QFekErB7MP6azqDePX1TKDNGkFB+CYtW502B66WocDiIQ7G5AMCDDSJ5gDHiD3DGSQv
MR/YATEQVNHWAj5TMejh2Y9famPuaRvJzzkezQbxFwQpA33uiBPlNHL1se0oCJw0/ouAZk/avEMg
GiOKj/N932bsJGMVXAFT+VcJquUKOZ45zYN3MW2/bQFLfUwnCGt7UzdnRat3A0z4AAYPcB/Sd2DO
D80AG1NP5EtlwvGReFkRyxYsPeJQ6Q/+59HLoLfzwBmPgQ9xG1jTY5ylgIx6Sd5QvarZNYsH+J/H
4VuYQC5gl1Q8zzIAVJ/pb40Tr2kHmc40Ng7pq+52ILWjHXC9IQiriw6m7Fmm3bXmcgvQKj5ZBZBs
GZZDE2OlKwB6IHrzKdmFQHXu7eRT5AT6PdEqul+H6lpn21ZN3SHuFDBD7Jqi8asttlVemm4GqgmZ
5WUJ468RIK1Sjd677J09VWM/PzQRtQ9B3NFdDgsgmJsRIiKwySzOoPu3vnhDxncHq1K/GZqRH8DH
pIWB8PIA9p0A+aDJhYX9fQoJhMlCep1h13oywDPgaPRe09HsnI6jHaxpbEc8kl6TsTlD4Nw9JTEm
U+upTehFMaAtAVJkATjZAlQ9ZEGd7+FtDDeeUK+hE5h8Tj70cKZsoyjHGpsFr0nT9AdKOQKGQEHL
sHQHsGIQIw5NtVWVo1cR5T+aJh/yE2+dlFinus9Sesl5bTxtIIaALxCQSy42kGMDRlD9M8T+wWM6
Kn7wGyGKjopEFgPyUAggGkTtNoseFwbuYDCP7Nb0sui9CAqktE82BqzqJgjO9ezzj0ELaeOyBNM2
WVxwMohWAHUTBhWnx6C5GWlBJGsP4KKDrcj6uBxsF943AxEl3H7mMHmADZfZm/d6sel2AJIKA0+b
ndq5znZB0z+PePDkGZB2ds5pzTaauX7rJUoWjmt1abzWPWv2Et3WXRo02X6S8/ACaQgSeW3C0jP6
m0wgM4mW2m262XanWECskWRaHqBSP+XdTQXTftaVpNdlWsWgy3g/N5iYlf9KptFcKw7pFe9D7+gF
9GlxXnpn1Zi8LAbzvYFR7HtePdWLK8FIA6OGBs4Mn/J+ch9tghw0rgjbrV0IRC6JctCIAyIofNXW
p9AG0X1Hlh7yUheVbdx9INqQh3n+Ns/B+OA0hZVBQQ00AoK9Ipfc8SBVsFMtAtlp3m9Q6v4QR3X1
ziI77fjs+8ewGR8w0cDkh/60qUboRZOhSvfB7adaq64Ap+NO89TrbTXdCOymis52bewdUJ/+ZECt
qqKGnOcAve0p4aF/J+fGbIa5fZPh3JcQGpOPSe8O0pHksU9gHFDqqBRJvkWUQlc8Mvs0p/0F0UF+
mBsfclvF2SvowPyuucnJMzKc4gGxdRbl0VNb5VBqA9PjpD5JwFEDq4q0YtBCkm7ct4sFxx/isXQ9
RcrT6DvB5qjA72I6BgBUTuk4FSQK8yfoplkZ8Do6rF2IvaZNCmvug8uCi+1aaNamgZQ8w1whnn+F
mlltgZQm5bQI/6r8yb+KOcSKzrAlBoTqZzt+lF7YPIWp1s8KIbJHw49t4vuvTYKPgnrtj6N1zJuy
oXCS7FPjQT4J09UzEfkVMMr00S2AuLplgrApGMrWDnlSUIUlI4AGCWbUERQiXT4BGH0m82Cfm17P
gNE5DAAJBMvjLIf7WIdNwYQjpdNT/BplEGsuKjEf8JZAjDVMfR5N9jpQ+thgqu/r2AFf9M3D6GA/
Ac2CtN1UiSvj2mZfbi7ZkKVQaNdUHIUPzZPfQrwDNK56iTS002GdnNJa2Dviw2xWN/rmHFDiCJPt
cMJjYasT3wkSzRcmpnaTmbH6bGIGbXyXfJhYnO6USb7NKZDfYBRQvoQQYPXC954AIXel71r+EcLF
dwpy8tw6vMSMbPyYGMgTVO7RR6yfkNtz2PgE5EbAKEEViN7Wz2vjLQr2G5enp3CW/caludvMXdpc
1qYZQXD0Nfm8Irg1dJaBR+mmG8e/QiyRx54+GKxeB+7Z8cCAv4JPn7JtlYBmJp63VWDaIK8O4IJs
egY1eyD3UGL1RV9JkLqTmcBncQ8JXgRg26Rm7zMP+FPkxfsE3NchBuxb8gE0Xl/nSIHATB6yL/Cg
5Y8GAFepRSb3oAP0FksaKRWKS54Dco5v8HAfzWGxOuN+1Dj44fn8btT/qroFMGFt/uj+3xd455X8
P7d7fl6zljP41cMTLgal1T/Mf7wKz7S8FVHWf170t1fGX//x393KHPyt8y8lF/6bogpPf+lRmP/m
5N8qLnz9vZjGPwtZ3AoShBE8zD8thP9ScOGPMhW/KjWs9/0ouZAk/5WnMBqneZSHUE+gpMH3igsB
ihNhiUK5BZQugpg6gZ/zR8EFFAonMR6ZlBA8vTLEHfp7tYUAT4pH0Q0UYgvwbMUczx7/31RbgIz4
b3ZHpA94dQj/AgLLNmoortbl3xylImBDG8w8/qsn6rom4bYX4aarXQ5zHSzvM9TNG+mGfL+e9TMv
+H42vCGJ61kh+I+z/+7e9aXWi//dvUH+uaGq3lBIoc9rkwnRd8DQ/9nH3OrP6a35Y4wB//3nhZ6+
JK2xiBnccPnViC7/vdtE0jsjhMn7nGDZEPIC+yQFvIVuv7T+dp7rdB8mffQepuYbb818T62Dh6De
qnRgO+7m5VPc9YjKbik3tbs4ZwZro5+6aCMqVwEn7KvzepR0eXVuK5oMxa8+r6BWmSYGZN2n2yit
FtAlhNFNBsMNzDEBcq4AReDOa79OxnskRf6XjjfssLCovTBXq4u4NXVlU6xssE79cWLtrk3SwCzN
O+7pYj3sDjmdkUzfXgg6DA9kOXRnlC7TzhKXwc44THBAV9ldfTtySFDAA8Zq0wV7pYl+y/3eezAw
4gEJxj5vu0ndgWVQd5XH0aT9AgYB5mdjZgoPSSShvu4AZO2JMXcB8J072nnRc6AaSMwmsDNrkQV4
3OYr9JuvvYTb0K/9eHrinOkTpGBpEuun0RfmCe8DuvcGZsh1bG1uc+W2c9Hj2k1gcnv6TzetLyTi
6UAGBB2zJSBX4mZczquG5FezjnVhan87sY5NUff64zvPyN3CpkMEben9AEP8M3zAMSR0CXzWUVI/
W70ExTRj0wQ7ZPY9N1ihgxAamnSeENL3sM9blmzbzKmn0CLliz1ev3ORooyEzadz14IKV+AySzZr
9rYeiZ9HGk7R72O/jlDSKTwwUSfbQAxNGaRtvAceNtZQWqA/w1G4pzKnhylYAKC4GqSinmEMsLyF
TGBC/mD97AkuvKGYPMm+1Xbemr6Wn0y1wOwUQR4eG2RqlPBoU5ml2kHaHReyq2gABAKECH70atcB
8b+rFwii/XRQd8ut6dM5hr1o6HbriQGYeIB5gzNebSCR7Luv6WiBQgvIbOVcl13ee6dbt20niDFU
6rwTGdUnTE+8oZ/doY2GR9C5AXHy7GJDQJfxKDizFjU3NgbCSQhjoVdZB7+fZzr4knSyPqQybraq
9iBAR1KR7WPvq2ekvUKUR+4kkKyMpcK9QY6AqLtvaNYWGTWQA8XdAsabLw85CMXvTRttcEfz+whM
fYXqIb2uIlxqhS1tFC57KEeaR4VsrgghAfzazPRgGXCrWA93advv+W0dWRusetU5vq0ja1eui8mv
Pr7A+8pBuJ0OMBgYVEW41kOUbrDduA8UEulEh8m3Gq6wyMXNu8zyeevHFbsoN8hrA5fa90un1sH+
LNX7b1vhj5Dh91o+qK/7x+6Cx1yEMNEn0a0QLDaaP+uBBLIZ66TO/uJJI45Nzhno1pu0yeugdDIQ
IoliPfyz/+elv/X/5fDPe/XiOFI4G21Bm/qvY0+f4Je197Jp2KuCvVZqCYPvUm3F7WtemyCBE6jy
JL+0sLOtQ3KlHdfD7HaHhSllu17367afd/waj0MH4mO943/+G307XPt2bp+XbIA4eVLzYxMOw6VK
kLXGiek+Uz6dqCX0TeZec4yySu7okHWfp7NpKP+sJXhxAyfBAXVq9JvnyaMEiTY782ypax+8xMRP
sh6vdEnHD0sc1weHx2hug9SMH9oJSbocdH0vY00PA4WdAuVIJBCDpf40VXoppe/by9QiE5Ectrvb
uM4sLKnSVUfUX2rf3Qj2/zY+5iyFqZ6F+0ry+lNg7mdk5x9ggvUO0zhE23WYTtHRsK55pVA6nk2E
+h7VDCiZhGzzP/z6MjxbAMz0reLULXKLbsUF8bTcMCIo/YinGee387/FNo6RTCc+bO8s4ARUB7Yu
5nP3KfJdUsKGjJihq8jT6DJs5QrJk8iT0qNGX5xeyFNNvfcFExbwlGKbBZLfy0B8fpHd8ONoHfMy
+QAkhR7+GF+vtWNidbFe9+s0S/oHcKP4xP/Ny61jvmZ7+KEhgQLtbMdxvvgGpC8fAEJI5egHk7D7
9Da54yp+6JPIf18vDWtkU+ulkwON9PNSlYr0G6RNt6IcwXtSLWobQLGxQaELCjrbizzXtQ/wFR8x
JXcznD0oSoAjX0QcZOFY/zj6+9k/r/Nss7OQt3y/99dZQH/BKRzGqMza3L94i/u9ybvgyEgyHP8Y
/3Utrzr/snaTWF2MldWh4csyFr8u+XXvOhZD9RvOwh7WW9eT6/ift8ncf/J4OG+s4rvKieUFmydA
ANSx+ZAsMMs3Jpu/QOB6dZxC2cG4gS/AG+Gib7rCxPnwFDTyphRpXwNm2f2qJfnZczehCVC513CS
7H4VltzOrb0QO9Xrzyv/v+5DFYHfXuXX36P4C2vv739h7d3O/f2vr1fGrUiPvIOvkAVNfc06qEdt
HKqNTCN6XcfWo18Nak/gBBVRmQT2x3X/7uL6Rtv855mc/r3MV4TciRCUToJjESVZbknP3yeyrRsv
rAfifWuY/2zckD1mKWNXzaupXGc0QoKvI7LmR4Q+DRi7f45nGNc/xyfXzKXqw+UWQny1aZP/dv06
Dgb1q6g+N0P+lBvhoCjNZHCpfv5qvx/dxnyn+y1rkv9H2Xk1t4103foXoQo53DIHUZQoy5J9gxo5
IAONHH7996DpMWXNe2bq3KDQARiNSQLde6/1bCJJYa0ycf5Sy2F5kN82eSYn8nbEhI8EpF3IzuvN
Xc3Pl6hW1JVSsCgu00TAfPDyYzmTx7LCUDHeGdFKNrHPpo8N3kbZgsdgPRk+otxoyIpjZH2dGqKj
/mgd07Kpz73ei2UTJdm30iJ87dvD14xl8vo2w7a++9ah7lx77xhGsmg0m0XWrS2M/1gNzMDI94/j
+VOcN7u6bqk6hRg/foqiHQuHZ5D7HbeKZuGQ0EhxyI1hQXC91ZVPspEku94SyicR2cUTZqwuc45+
HQcn265YFf5uCl/lD457/zrqkSx59IJxpfK+saZSv8NOGuxqoUIPmc+MuU+eyb7baCF8ZXubJ8/6
qL9o+UQwyPHYg5j6sCHqj5RyCn4d5EDRegObwr/75JSJlyxpBQYECk5rUc3XEWn8dRs5W070ktG7
RmkIuECM/B8rLvufvxSHzaEJNM60IE8782fw7pUXIPpX1CE0vlt5EyzrmU0lAVXyYNcR31R52syQ
NVsEa6OJ6sOtq8z5YNKoM9ZTZJnYMhLzPqnTRWyE9ckcW/MeGeuv/ig207U3aubyw4C8avBSdrZ6
tG5aT2n2xRTNLK6iww2iZ6/lEGl7q7Dqcz0rJI35bO4vTHvcXecmQGTOZpvAi+v050kvvAfHiY5V
L4xnIxndh3kMe/C7sXpumWb/qSjSEROQUu7rXsRHeRb346+z9PfZbfR2FvQOuEO9rrb//hQD0vWP
HwC1FW00bC7V3wyoyH9+OKETovIb1ep70uRTba4d4W2qcEQ44JYPAv7LXrauXQ6W6wUh9XGFaddb
ptf2PFuO4/ofD71T7cfcRaGUhVa3Hb3i3W3kgJwb2XDKwB42C19UIFCKSfkCCvNSCBBFCwIkIyil
RRUYD4Oel197XwSAMHL1SUVwRTJN8U+lUGOyA3m5d+3QOCW8NNdaH1dPRpbHyxHizNf5jmHiYOWq
7kw/SC6uEVZbUxEG2fcy+wYkelsO/fgadZmPuAOJiJba/oOckVZ2T2A+RtYjv7Pz13MwW/XOkd/Z
vhzFwjKCdCMlH3LkNrHQ21lY1uVLmKH1ozcU1zCvWXrhk963+iry3Hojo76/Z0DISMhn+5dy3j9a
U5hDVfKjVT03ZV+UOtmm9Fj7OXLHGfxu5+zUHuVE2ad4MckrLa4f5cDtXpncuOa6udBqpTmYZUj2
1c3v22BgPzyfOWhR7gVQt6NGZvpDv5whB+cr5dTbRdZ8ZTVf+fu2cobsl9P0aLjeVnZ9uPzP29Ze
8R/vbPcfX3ZLpxyOZblzyVBcDR/e2Y0dqfGY5P63WWuhaY5dLNqpZIeusk1HXpUdZRMGJuyEKp5W
xcSeEPkfwx8mxm7oOMvrdDlpmCfJmbfp8payKW/pCuuMGTzbRHEz3kcmGKFF45NUFUfZM/XGeJ/I
bkfE/iboVQRGvNT1xW2cqC3kFidNtpMWjffX4V930YgiLaoKbGQRrEXlAsbqlLa609DrkmSeT+Wh
VlL/mAVr2VCxGt29m3ybNs4jISz1Ix7USAhuJ7uup34b8QJyDH/j12mB3jEfN4I1+wL/QXGSffJg
EVkgAznPcXvnTqiI6+2wCX/13SaGXvPrDrLPE5Z3+I/Hnflh8++A8lVNtl/s/3lCYc3/83EHUjG2
PNEob0mdrMGIsS1WKrdcaUU7gALizXJ7l7ig2u5dhC+8XCJ0DsZCvlPw0JerZJp+zZd98soJkeV9
940nyXzX273+vP/1PxrFzk+HL0EyZPVjNh865xKqZvlwXTPMCwe24LeewM2SBxHfzV7ogc/lMQFU
9eQpeJBqszC3ge9ZT/lkx0fkVSWSNEYHbbCe5gtMMo/XC4i4cgHyu7Su861c2yDIAYeI6Hknm0FW
trj0tWInZbmh//eojLzfRmXkXY6q8+QP12qJmj8XWZ/tJzH89Ec9e0DGnF8PStB9n0Si7WWXHERj
1O1jvfqZaXX+AA1iWg2ebvB/QsmGFo8lXtR55Rh3dbIc9dE6l6PaHjEZirVV+8h2cLZWfmi8ThM8
taAstv7QhiteLuFTVxrhE874NeIT5Sy7BjwiLGRFuOqtmHdc2+trr2kxTylRt7S0wiNh5blnZz4T
VhAsiKak+9vAkHjmCaTdUk679cubtE3evRsgVjgtyDey2CAtPR27CnuzlbCai0XxoCr2t2Z0htex
KzBfaDNGTYjx1W+Ls926/SUJw/94EDp/MnFNh6iYaoJ8tjSHtI0x19Z7vyRre99FdjQNb0NFpF9d
5ANabNscrBPrtMfCwj63dBrzp9GF3nGK1e6JsG29S1COIDakKQ+d+GTnU3mRDeSt7Qo+qL+RzVDL
weXE1qNstX7ePXWR/zPBpQPnQBH3xFbNa5xrHElN9r1ylDGsa6wqRTK5CckVL2/zDBnF8lp/XXoW
opODXIRlHivlRKQgXOaVFmiT901v9LJVAwCKtJd1MtLiSQb35UEk2UPQQXCTLZ+PAD+dA9RNZgPi
yr7NL1D2oLxpzIMZD8ZKnmX24H4qx+qun+M0st8cE/PggV341LjiY7/Ro/+Eb1wte00N/P9ayX3g
sM6fqe2YFI+luhUIXOKbf36mbkkOeKzt4q0ee3eV+361b7L2Ph5GsL7IsocTmLzhJM8w9tV7u6rv
2c/hhpGT52bW+9ihPOOSqqlz8ooo2wnPCw+N0mcnJ57stZNnwxNvFqgDUZT95WQDfEG4xYtqpix1
if7dQT+8yFXrXicmeCKInxPhckfySqxIyknFRGinY/6QI+cDEbRtM19fhJ2eRD/0HFFGPobZcppf
PbeDTaL+zp0Ptz6M4wsVpjjwak9beyzvmkvR2fvcr3YZ4uIXIw4RRwrT2lupYrw0tnvn63Bh23Ts
L3HjH3kEJp+Fc4Z9k9zxp2DG+31wp2pE5NE1x6JOtZ0cqLyODJEeqNvrtpnE06dU1P72ttGWe/Nb
87bv/j1XdskZtiLWvtU1+1oE4/F2mDoxHrM022VZo+8MIxDl4jZ6bTshCSuEZ3sL4ch5svsVVM/y
ZMwt2dXw1jmqzXCSLZ4xv/o73K6bMVYRRvzuk1PI4XwFllJve2K81VtsQG3um8HeG7nN9kuMwZfM
yI0lscvxWIxZ/qLNoLu5v/D9Yj+GcbwmMhd+MYqaWBTQ6bOZ5fajZjbP9tyPKo9sJcLyba44OUkk
hEz9wi8HbTx2Q28/5UYRPTcFrgHMTyaEkLkhI0Zm6Ia/G+k8LejeTQsiZK9I4P99tWCopLT/iA5Q
W4zS5jrCLJ2Vg23P6ON3O9fB6HO8jpPxloX8XmDoY+OfD4o7xZtyRGx06zPRY3QLnUD4dU6epuod
vzzr91Vy7oemnA9VKF9Aj+g2Ttk8hQp4eKSsBEbnw2ipS+R0w/2tCyKauhhLPd8hNTWv07BUJxtb
rV00mvQZfaKtrNLDmOu5gAsHsIraUHqfSltR13AtyOjOTTGZ1S65ymhpxmNOPhCvGiJhmhgbtHOn
mifZSsKp+BRY1wtlT2Z3Oz+OnYfAi77FapYfM5ugc4uhfCFTYOO8AfnQp8598Bvez7v1KRaZ62uu
7cN1reHiqEcyiX8g+NImWfK57jplrekhr5Qx8E/2hEAstRL1C3Tuvaq19vc/pyYObx9znmqVXbeK
hqHfulXokHnpwnt3PpRQb+5UFdwHRr972yozdSFHZbt3UVryXt0rlQ5uUvZ5nYW7VUmapREC13x3
HWhGZ5u66ADKMASbOTVfUfSon2ObZRrae4T7c7MSvbl1kjBfy2atp9HacHt/e52c+uFST2HLyWag
lK+OFbZnO6i0z2FSL13D+oFVlmSiZVhPI/7Ak7C1V/kWk13k5o7sb6MziCvnLkjMizkW5DnlhkzD
ObQQGrGk207tti2To3pJ3OjDfk3x1WI/IFM8eJPP06fBx3goI3OP8RI/q45KV4z10ZgPARXvSRhy
NhVJwdPOW9265JmcJmfIpjwgXgZa7qN4IuuORCxo3a3uY3otiih6tQvMJdE0TqekD/zP3ngOnS56
VX3LP04QE6C10NS9zFw5Nnx62Sya/NjlGnjxKv7i1/ZfiTY6q8D2YSZRWPe5CQHCp934VfZHc79u
qv+z3+ERdYgUgKwyHTrYUIVkU+ZEZTZUDtzSpre+dmp2AkSEUqvGyQfVteHlp5L0pnk7AOn41fRV
Cwt7SW0CORoQ+4DTPw9XpR6fpmjvi9I4xV5croPBpEjBZLgnJOvWIuh7UKr5zOoNbf/YEZl8Fq1P
jCEqv5gY57axnjabelLFl1I3TxFv9ifXDL3r5dM87cPl4GtWsp+lkrmGhHoXlaCxb/IHoxAxYAzH
OMg+VgLauZ40PgdEE2OOwRcMjb9x2yA5O+0zcBQcOOzK2RyQbFwNkVLBzSWBJfssWyOD4TxTeeCP
abn1mvTsfBahULxHc7xMBPeKpYbhdJXoiL4tow2fVK/058Fy1j74nX3+9zeEZs0RA+J0f6fzeDdo
FBT1bFUzLNtiV/nnG8LJIH92eSe+oiDvlhnrL3BI0B0XRqRxvJ7bvmUdO0eoS9SH5tKSQ9cJcuh6
qCyxjfsoXZD8LFH/5uk1EC3mpst3cy23XFC6qamg1Olabsjsrvg1GndZ8ejxU5X6BalnkGe4WJ8r
p432t/6bFKL/e1DOl5qI2zRP7Z/jqb4Uer5A2Bg9J1hInC6bXin2wm8qyhRCXNX46oGdXXjEeO8T
r79OUyanO2V4Q5dywcPqQt34lhZd82Oy77YS+pDRuE3+sJz60LzdmfdUdM1i3G6K9vGuMaBSYKm/
l3nJLOofNSXpX6hvA8wfh/mdpyTenRKMIZT/OHutjeo+qgnwtzJATEHn4OLzLl1ooinPJi6Zp15X
D7y1R5TNVrarx4p8wdyU03SkTHdC66B7+GNJWHvIHm7f5WDMnjsxqIfrl9mwxbAzMva4coo8NPMX
P7SL57Yv1MOt/zZX3vP6o1Gs4nq/uBijZT3Bj2KTmlyIRAPPrS1cbJ4VX+QBQsTXKTPHo2z5veY+
+MmrbMhrQsfX90YD6uPW9+E+Q079jH//AVEK8R8/ICq6EZVBZES15H/sWpIhqTMfFffXJtSzA3G5
8OoIGOoxWyZsPlZWbeU1DkNsAv9rWA40wvpSI8Y+yo1m451bOEIX2Ugwrq503w2BAbMJRRqrnVR/
uFw3uUmi/igLJ7jrKtfajZoVLf1hsHog0W2wMkpRrHpMr7sybl8itj74LwGZN9PknS2z1xzih8aL
m5vxQfbZc7iA4hXk4vxyK1vTaFISxZ/QNvXU8riMRVGbCwTi5qMbTmv5R2U6kQcVGMla7pb9og0f
SVUv7SLon+QMILYkcCBk72UT4qV76OdAj2xqRmouMCj329ScoAKYaKJZLd3bYhzvp7IhzqiF8OUD
yjMtQ7fN7ZUcgkX71ROuucOWM2EYC8IdsKUOHv2gXUKn7lYTwZ1LkGDqx2iiXeK5r/Bd/aTIZbuT
aB7vyIhUeho+WKFO2mQ+1CX5JdnPpu9BtqZIhSoTe0fXTpyHCW+WfHTURTBtOhxiW63qg2MLpH0f
5v5jkw71SUrWGj2H5OvN1Lf5kS4PSuY/JolTn2TrNkNK3uRVv+8hZ0TBMCKoR9lzey7Kh52u1eGp
8b9/6JZNp9PDE6Eq2bg9MuXzUY757ffbw1Keleapq93Kvp9fVsKNIduQqzuwb0QME1s91UEKxDJu
OhDvwy82qFb8uYVotsiasvirzJoHrHP+T7t56/LRRgWhiTUucv173Whfc6AeX4LEDpY5CY+D0NlQ
67MLAkarc4odgIlg8op9riWPLkhuKkXMfXIgd5/skDVgpyrzBnwI4Pp3erC9heaGPN0UXnfiW/AI
Vdf89vsElMO1B2vhbajRnLMSdsnRVlP3BAMME3tfEVpsLQUy/dzpaSg4VyWI7E3eOxE8UMs6CHWI
FmHbgKerTStYKWribeTigKdP9RiP51RxtyUitrvb88/hX2PDeg9IjFwvdPWlCV1l7WjILPsoST8x
/1XzzfatjXABdRrJHsv06oOjCmNdVuSQMMcu5IyixWzdVFVyylrqZdi+KZZJ6eh7xS146boewAd2
rsdqPsjm7VCVKtyyNNzfulo76bcG8vXps1bVlA5xENGaFOTRyUY+DGSyH1wlttlSTc4WljxkLCir
3SYsbXUph815IugjgLxqQIKTKkNuBPDY6AxvG6fVdADUhjo2wU3aavi4OtM0l7XlOy+lY30bJiv/
IRJj4XjI+BZTMFIAohreEgUthd7W/mokKA7wsaieCiVceFQHfkxrt3wq4jZaA7tONnLQiBrn7Cve
Rg7KrkCD4NEQkATpzuWKmvZHK7DY4PdzTYqpT59TyHgn0Ln5SmAnrzdlrWbrKCMdEqYkV1TTJoci
T2WnPCTz8PUMJ1CxEDnJl9sc2eRxa29dc1DwqWLeWQxmBXIwil+HYvDOfpl5524+K/VIwYErRqpl
0OyTYtj5VaAs2L04y8THJd66w/iqY471BudFdDrYvUHUoJJxMuD4nz5PuQrkx9LjizwEynPrYz5U
CDpfgLEPR22svt7GjQqAQy8GfSX7dLX+yy2GmIWC04/DliocZEoCgXUE9rRn6/i7etW517RxhvCi
r/wfM0SgahuKTrwabM8uAfFPY46DyFZsBe9a8xgrDVLO88xCU9a31jyGUTX5kRHEPaZFGz+0aOau
v7cyJeg/EAm9Ltel8Divu6NvItjzRUbNL035bLn1sqomPMBK3V1ULd8DI1Q+4x0e7koj1Rb9PCsW
PVyYMhRrOQoqpl6FtUBdLJAQyFvrRZo+aA1AnXnpLw9d3xXbyo9//QVxYGTbJkgAwSSucTdM+qXN
HLylQKzBntqkerXerS/yQL4UEHJhrRsf0IkUrlQ1GbIwagjez3qYa2c6gvbqdFKpfhDzCrMV9mZ6
kj+I2ebvYeE/x+Fe9ty6b1NDzcoe5ABFJIZ5KiBEnI4Cb8SOYjr6mhh5DZfYTn/UiMtmJpOT4bzV
7KZ5tlKKc+F1m3BnYS50FLxjSxaJMAdmkY+RRgcPJsCzGjjVoQvcd/1gm2JqpBVvcO6MCy+fpZoa
3icZaSlcHwRuLy6yFfvOq9b5/jUuoxMExYxbFgc52AWNtyIRl25lMzLsZhtHjr6Sd7Mxrh4cXYGq
4/r1ptOKmJCmR67Yr6w71SSzUjmavehheLzx23vstCR4BjHk7gQm+Y0aFeVpnDNc7Ka3daVE353U
mJmhafuEn1PZtpTk2qFC6i7p5LYLOSVOiLagAvma9gqfSBciXtOz7j9i4LIOZ/HHbsxwVMehBCyo
MsvQPuzGDHSdgeaJ9Cvu/IXdle2DZij1BT5DchB1gtGJfMdF9gmn1njop+1WNuXAZDgfrxoUbQf/
ulGeILuAnV+6g0exMcyiv0/QVmSPhhroa6JRSAIcA6iCPPiZVVJ6Sf1rUpT6mAcOBDPd0eujOh/k
FNk08dP+Grld/O4aeZ9hrL78++Jbk+KOP/69HN5DuH/QQaNM/ce/V12pddhnRv9F7/JskwVavJAG
YGmtlGciTHmtR2pzqSIn3ss+GF3O6QqtIQ9Qg5sxIBPPnS2VHk8Zlczukg7ytF8EbEZt7fzhrNNT
/do3/D77/5/X69WmsQIY4rPpx0IQvAhNAmtyWyybgRknR5mYlM3EHOJ3TTl6m3y7tilg0nyYfGsG
NYVv4B74S3XQnDu3KIqzOyY7qJXhkzwQrwfR6BnGlgAsxr7Jy8+2YyxNXS3fqmRUKDGTNziTO30H
ZSzbha6ZsC8wDPgSnf0dxFXNp/3dpnDTXBkpPgiNR7ItarFwhzR/hbmurJVw0LaymQ/OJ6Vw8sdc
JxmHOu/e8IzsNUqLehcqLVYD2YynaWH3/njq4278bOQ/4mzKX/s0z48GZUL5QnNrnAYALHFVHuTo
aFLiLcyr5yhSB7YT/AXyZmoWBRv5F1ybpvepcLv8sfXy8lJ31n0WhNSutOJo3yKsW1XwFElpCOz8
0DAWblJGb/w4vkRuYTwZamzs7UgLAf3F1VfXeVMaJ3z7cKHfai///v3X7Tnb//77T4jK1h20IGCx
dNOV4qh38f0JT3SpeFQxtQfWIp9NzTU3dRhDdgxgIHatf1Rm72TYlY9hEJhb2ZL9ZNYcsPTzqGzj
piHyjgxs1/dmth/tmD1eaIJWc/SW+qqUqtgbMy6qLG3xUNjtMqjS8SK78gKrc6fAi5JNOWDq3pNd
tQgG54sczDl34OifZUseZuAR5i6iKh2SX2pd4VtyJkrhFq0/rYcYqSSLzHBJTcj0zkKM8DJEqBLc
bHxGSRfsy9jBGd91VjPLoaalbjruSv6Irz95+VOOmmJrmtUxwK4NdiHItrFHTUqTpNf1IBJzLpxl
pe8GwnmKvMKZr5CTc2G/aYZvL4Un8Md1QUtyykvKY/P7rJIjsk2i13XBjzvfBuEh+J4nKoN636j2
w4c4wI0eIGMD0biYULHdyW6JF7iFDBo9KMmyQXoIXbzqOECUz0HsfzV59p9lq23OqVm4z5nuZ4+q
E55JOymfdUguR1U1I8CNoLsxKUVbm1Br3aNOvWDAyS88q+PHmg8kTFTriVKW1lMZ9gVFKOPyKPsy
4PhFk41bWd5Y8ZV2xnF1Ry/VXQGg8O+2PLvNoUQZq7P5wLbvPiTIrHfaQC2reRMXEryA9iuepYxC
CifkmRm2AIMLD6X5KJgXEEq+zbMKHGC1Ek8sD3Dra5FlLWEj6IDzaMqD2gTWOTfF46zoPYyVFc1A
icQ/VcDNPkyLS2zIV3ecOmG8T+qKqpzzAT845KHxQTaIBhJ2JrL8uWj1aU+V1MxcyBEnmhkupkbY
dr7K48t0dBuqAaLVugy1Q4W9Pn2QLQAHGfmLaH4axVRs5ZABDdhM+KtYXvzdZ4qQtbxwl1nShae8
Gr/LWtCJLVzZAhdtPMfK9K5Fzu3aqjNdf04S/92YRFwQeoX6KOzpYIWxepBnTT9M1zPZhw/TWKh9
ikC/TeFfW644GIXmk25z2jxdXM81E59iFqf5AoSVvnfLcdwP1C67010fP54y+vf44qe1Qt7zUmSw
tcw8bJ5zC96X35O3ALL+I2Y/+Q0aEF/nocEBEMULs4vYdNRVtcCbnlGpOW3vslLBEh/WP327cV9z
DxC1KbTsucAlBmwGM9K/P1D/4dx1qbmusnnkocrDlOEP8qrE9sO8L2vnOWyoiShfvb1oy2Xax+lB
hq8HRZRLAZv+IF+9clRCAOWoSgWi6+jtWjmqW8O+1Qvx+L+ul7eTF4Q6CmOrqvTxmJcDupYmhDH4
p33AbpHcsxkGFXANYgHE7O9MPaopEtj2z6LyK9Addv9ssmlvEbtSE/lsmpF4mdxoOgwOlbVkk0ih
unYDY+QhyagdOEjpy6Y8TXD0XiyrWJZjmW5bq/Go/h3aO7w/5dbqdOjXk0X1ZDaCYzNBCETw/BT3
lrWrA7XcBk3sPCudcYmwSu0Ca6Y/DOVBheH4xYIcu6IwvXYyjVw/hh7lmr3C7j5ntf1ZRrl/T81q
IJFyqtP5cE7mqa43vBS9oAQEdXZPposteQUle63GRUsln5DFXjsG7kknBXsymt5907PpYvOjfFON
8ocTDvYXQ2QAXDJ/esG1hiXStrtnyr2YrHn09imN83FVtgQpVKXp1m4Zmuc8p8IWwmB4spVQt0NL
cSK7N50dCD7v4LlOdjCUYtg7fa8e3bIE/mljBvSiItq2g3DuRWwpkE4o5aIjCyYF2LeXPC4gVEVu
86mudPbyet7DKptR1tmgvUYO+Iha9JQbmaZX/k+qbywATs5UOj+sPtuYbREeApI2u7Lnf6cz8/Q8
FmP5mIvybYgN7YsWmOqqDrTykNQYITXKCsj+bGicbYW2bTPAhgabaQHmdMNPfXse+HHvJw9+nsAq
jVOqjpYktZJvJshqGFHtj7F0g0Vrt+I58tNgo1uKQRmEPDi5gZVBoyuDl6S3P/fe1P5QknjTtpB5
7CLWdyN7mmVhJO0FgrixMVq1OzqoWXkgBmLTVqF4okwvj8vQyN4oDbDRRNUcqYyXLp1EuEcS/871
IJs2W3LWIBZVu+cBjWo01UKeqlnMqZx0PfXmy41myo8JxY9+30aeuRGIDUcFoKErXr0aerW699VI
P4C40jcBqsVPCB5zXjhm/sMIv/RwdL/l7BOXQ5Wrj3o55TslNt2dCYXkAcI4P73SKd/qoFrKa6gA
+bPV1eJZZGayafnqHS0DZzZVCoC6apQWKnwIUZRzp16EgDEiVx/zwZhXKbK/aqcnlJ+/um79ZCWB
mTCr93VMEXBYrvf4f/bJm8j/AhUIXjNKNi3tiCLT2EyCTy0Emvsmcx90BWyu7LKpnVmTTD6rc5fr
AUW30CBv5SD8pgw5GckA2fT0kXicvTUdlfoc9dCt8czdG+nUnO1GaZ5mQlaQJoSxtC6l+oJlrLs5
qoV1Ol50ulefS8Non/Q2eDetHVFaZt4LUMZxJwjTZV6PilenMPndYKFdkwfZzJKRz8+yqLQoYeZa
ETxQagJrLvFK2aX01ldD9SgHKvsmmx86MgCo4/MFrDLE8d/fJ8QZ/lyguxhGXFSepFb5cWqa+kGA
Uxp5NhVxrj+T/yQZs+FZKw795G5t4m6P5fwinzxvi23zV2seu7XmMTmzmV/rwx8z/3mdnAn9FYLE
3/+F39dFiUK9iiqnZEHnk07x2570inen1h2aSdce72WPPIyIorZKTHnbDwO1nbILkIFiCqypK6/K
D2Fi4WSY03T8wKnVVfk72ZIHs44sKlDCgtTgSSUoEN122XkwYMOcSqjolvAAAm91xsg/REb8GM08
V9klzyBQdrDcYZXfBohuVZs8o5hrTNUmM5v0h2BetY5ZKVZ2opTITnLrCU6semT9kCzGTH+riPN+
oh77j6nRw+dK6/rNmPsaZYUS6940jRDFcFDvRdED/xsAHxiNdXFEJp4SkW+TzC5e7LwHN9oSG5RN
kPrUCqisZlMNuXgZJ6qzKtrBppTOPfUksxUxKR39fWHzM++t4j6o1pNWIxmtFWXPYgGcdoYJdjtO
01+WTnXZMemaNZFp97kV+gV0cfYt60ihDAWWEKRB9i41yKT/jxlEN6nJ62v6FiOPtplEQ1JDzzJw
R5NYZ0LNPvMu+45RxP+h61/apq0fUpzF5s4HhsfWSVCpzkmthz4ttENMpGSN6cJ6VYWyCQcr+0Yl
0V8z+OvVw2w6Wzs26atagH8Os4Ql+Cz5JaTeLtOKvbIuELmgOY0Ut6d61SyRg+IY3MEJvKMcZRkQ
IogWDWQ0Fn2xBbmj138GmnlPmDl5q/AFz7Wu/RdXUJOARWnyaewibeXzP/OQRl6zyZGOn6wQrPfQ
IGUZoy48+oNV7Aq3cE+EG9NNTBW/Rz4xoAwGCeUxyOx6wxp8OhkldcIKvTD2gaqMr8nAO0AMHjFz
vzoN+A8Wst/062llhAPT5gfXQF2P2zQ1KSl/PD/BlDHnbo31a1pCDWfqcPzk1Z68mPwTAlGovgTg
Dtap7YZ3TVxW96mW+MsAg96bBnkkgFgeqWqxnJrEQxnl6YeaOor8sXr5khTZfWYn9rcsTX/kClA1
pyzFfy19rQ/OAh5VnmaYukY4TbVM7G5/KkGaAZJZ2hbjM2od71KZn12j5cELLuNgdZDNkjQpv2RQ
7Ba20rTnri+Nx0HXQGvQn0zJuhv7VYgPY2mIIdnLjYhsRrX1vilH7aI5lpF49CaX8pBaBM0XHt0l
rRKKghPt+GJk02MkdbmeuxeWU/6sbfGXMabui4LFc5n1lI0g+fOzaWqVansUQhatGL+GTn6pIQY9
VXN/iBh/FZjG+LW7K2O/OPcqoXe5oy+SSd30M0xY7vdlXIAE13CKdGHt7dQxYSYXgPpKy4i31Ldh
ZYlxnFylm1e/gulOr61QS3d3lCYIWCCpQ38n235Q9HfBYLVkJQboaX8OyCm2sLlEToRmOawzd3hu
TPtBKgml9hCXe3o3dymYBh5D4aQgJtwebL+unlynKdeOOm+GVJXSMl40fG8inKt6YP103PIS+67y
ClDAWiZxpT1MmNV5/mvE4n5fDgvu1+X8y10vt2cYfhV1l8kYg3Nr+v3OiYb8XGMrWBSBnb9WVdRQ
Z8/OtkpV56+hY3+hRiyUR6oHPHnYZmX36OXuDngCiJ/5onxk92fqFCA1Q7V5iYqdafjZq1cI+0iW
uFrK5qCMT/hvzvEMBMor/96hRNSnoG9SKuEY3Ur2B5QARlRXfjKacZV7EH/VVGzMpmEJzkr+DvH4
+8OtT3WoTW4WlbGQU24DsolStF/jWXJWeV+Pq0HP0kevpFwnyw2VF2XUbSEPl3dBORZ76NnZIUO5
cDT4ge6MuG1hhADkVIPORb5MDY8xi4dLmnr+Urh5/ZzAiV0Mmta+UiUzAWY3Gn/p/pwDFsWPStSb
8Vo1wNqC4vaihTH6cy3gKFioBUkY32m+Qa59MjrqWP7sEFP8H23n1dy4rnTtX8Qq5nCrLFmy5TQe
zw1rInMOIPnrv4eQ98jHO5x96q3vYlgEugHKGpEEulevtZcZs6EhL4AC9706Z9MK9Dr8mURR2sjo
XGzGXBT/2yZzcn8e5yV1uOpFrl+qBzxzVqMovHAnEZjUxhooQIQUZ8010m3gKBtTpCVQV36R3aOn
BnuW8cEvKhX3oV9Er8RCNB4UQ3KbeqlxUKG22WSx7jy6NVnsCGqWn7G95O53ftRahWKynisPrjYV
25bFwGEIoEsKKtablZ6OrzBi30Re2p4aNYHJj0jegsBn8AvIKVyqxi+lbF8LkssvTpeUq8rtpjvD
QTF+MvRyb/iduUnQwr6BKSXapGGj3Ri1Fp3UtoKpegiTF0Okn+AB6H6Cctl0iRl+HRN4O0p7DM8U
RvCkqfJwF9S9ce+ECKJUo259c8QXlsyUG6S5IU6RLFOwh1LczPlJMdcrSAOIoLczUxtRVLCKaaGO
ln3uRftalx5iF+44bhw4arfmDMRqke9WO8V7GlNRHalripZqa0afuyIGrsbPYyeb3gTRehOIh9pv
23tRJI/67OUVRrpDjwxSmrlJ8I7IpxJ+zy3RId/Hf0NSUox0BUlN0eiQaY6I5f8GW41dv1KgnLqT
XQ4ChLsaLXFyBcZNmgwUXASOtzXLhieDmiqIYXbdU2LDqKzWvfjSBuV9zK8jWJSwdSYJpNkI2t2M
Rh98ayeNwv4gMp8R9rgsDJTkOw/qT6izGy9li/BHB/34WjZRLOmWisKddrHyZ4kcMvF/Xqfbf3r3
2YZBgFgHwQ+77J8qvDUxUSJtV8qT8HINbJNhLMdq6u9UGKkPjaj9DeWSxRPSeKTO9Mz5UYILDFpu
4qvvSF3jfkxuWRbgHpX5U1khYVfOHJy/3TP4fC9TpxS4wtA6+85TW3M1SQNF8PJSqJ1PHZD6NL1p
ifj+rFvtMMAT+6VtenMZtXF+NpNa3xXsO3ZBocWzTjFrMKUIvmRUZAcsyuWgHqZHoqDgNCZwE/r8
JCitLHpyghgmSbLzIYRXT4kg+Ts/QaTtd2tMpo+2eRwoF+e/0MoAmfu4UaLixIDDQLUN/oFA/8/V
B+Eb3wRO6DwZpHZXCZqVJSLe8GOGU7IFKNbcuKqgNlOe1h3pyHY+XCy5OXpL2SnShkzkNLrLILNA
ktrTSeJcJBxGnn3AxHxoCmGNsEe0tgnTtAk3UIeUxUA+DbVbnUWn23c3mlI5RwQc+3UDtcYzVCVo
U89feFYeIWOwfshBmRIxyIm7jWqw55eDmiTgtgxd49lJS5b66Z2ul+GPTgik4RvukioolvYIGIbq
vq9Oa0+fkTVtltSyWA/qiFAKSrr2qY1NZUf9obpP1CQ8WcAFNuYklIMXmp9CRK/XKSCbIyE67wZ8
aLxRslnphpo43pVi/OkDb25NfiDg8cB79PGzSDxrDX3x2yAC4dFlENvW6vegUSIFaqi66lSPLoPi
+UrztulyJV9XxJPq26RIAABte9PL1miehdGnqQ2+ajA+H4WRxIepjD0Wu0QZUQIq180wBDtzjkFW
hlosrGr0LjFI6KUW837zuUytFTzHKjBXzf5c9r+aGefedu2wqYmn7FwrduZuKI+Lc2AmnzMn86FH
o1a3afQXaAz9W9klD7LpZemGwHt8/NBvNrq+7CAvht/7AZ2C8QYZkRqGImgP5dn1IPuSAGJshOZ4
Qrk9+zb1MU9mwHHqI9I2p3YdGzyt7ub2Ue9t/Vlax061jrX3GNRDs9ezxHhJJm9Dks5+VAcnvK9D
8YjsI0kws/F2GkJvK2XSjbWC+NymKOt8J4i/r+Rdq7ljvvNGt7s0pTWDNNbXxq1Vtr+seWs2ANTf
EMax6aKpxNqpAv+J6vwPY3SUY+ONzkkucENtEzlqdbqseXXXRgDP7PV+RXCa5QzqA2uhxrCnNSHo
apZq7DKDFXQF4bGMw+zRmuL3/RO7viG3ssfZ3+oy79XUj+kIwj+DB/s56cK1KT9RlJV7lv7uShi9
urMni/8A5N4XWdu6pzYJi2elDdZynznmXbnPiA8vRaJ3j+MQltvShdhZJgr9JIMvODG9Y8JX9pLH
51LVxk+gz54uIBiwXsZqMhR1w9rYOWR+p5xclA5WftxWn9FcOwdzrLOPy4Od5darSJAOMFiX3VU+
YhOe0jTbKIAmGWExfeGCVfmBeLOZNL9yah1e8+KBYDDiUL9PFOVjz3tTDnoB8YF3PnnVOq8qxX0y
qQD2Zc4ROYRb559T3pAy0iMt2EhrT5lkVYzfkMrOR/bqPv+dCAEULbzMTnLsrCKCe61xXrusXjdp
q33Pik5deFoy3acskgAC2u4mjYT3nLX9k/Sos4gNa5Q+t2VaIQ+TR3st7aqHbg6+SQ8H4onS6kd0
twOqZ2a+EUnqK1SKadQwQzNEC0f29XZMeNKxEQDsnPg5G6JbQ0+rs3z5FLQYUJ7lz3i2XVutEbxr
/R7n+/wQ//nt76nOn9//M9yGzI9Gou7PXEiGpTRKoA7j0+QdakUT3T7KwCR5ntlD9x1D4z5SGCHP
UPVjA4RoSbSKG18BS9b7my6H9ofiFOrwiU3cVObgkj1XnxInQQ6DR9V2NNt4Y/s5UeEZWixBxvHM
cdNCAJ5XFKxFkBrd2DxZPzmm9yl3E/1OttCrXBh5/JSgMHHW7Nw/8NyuV0HuWK9UXP9wAMrdI3Gp
3CZTjwg5FWa3o6dUxCCG+7DtG4r/uh8WTLWvNZE1sAv9+BIbXbSM6vSMFpm4LWKq0CPXLW5rz/F3
sSaafc3uNGMPuR67qn8cdHU6plH3RZslzMcq19Gc7oON7ZFVKHnX/fDsZmHw3e0SLVZ2ld9+G2t4
4DIzK/k+AmMlNK/+qnG353rpvJij6W8pB863dlV296FdItoy6q9pZqxkXgnq63A5iiI8O3F1L5Qw
3g9DZN/4ObUo8sDrE4QiksmsM6kTmuuq+l9oc6tQPFH3430OCx+iTUOtb1xnRAWCj7gkZDCuDWuo
0FPwzbuap9NS+JW7cQWIggVV27A2dYnz4PrqnQEM7qsGYAYRenitfacs2fCMm0J1X0IrR7vIjYpF
JWpUrKYu3tq1qi15AogXz0axsDbD/ntAOXwdVCJcdMZTn5veL6tX7tkU71qy86vRoWJhRJaxbTWE
6rPQ3SYmaoLF0Aw721UO/lTka22kij1t+oU6C5NMeYe+Gbi4TeF37MDz9k4vwe81gA6/dYk4uyRb
f5JyImbjeMvAh8AfuqD2kAKLkdV+OPxRFpiPU0/ZQnocIPW/l4eqUrUbJQHCN3clilIvo8xFDXmW
whDOSP2BKD8Pbnmu7Lx8Alb7pNUe2o2upj4XivapCDTnVo/L5jRaNSpeEOOWWRyzhfsZq11+VKPg
waOuex84GYJ1dVSYR4UAtLeeQjt7FTZR47JT641sKqN955ZsD229F7ed3Q4LON7zV1NBq7ZWu/BG
97oTME0X/DMsYrKCJvQ4g2r8R1KGs3ifeOuXxoQgJuGa2UW2YRv7AlF9vur98ZnMSH5XpfHzrCV2
i2gMd9IktAO6Xz1yHDypgYZnW4IkP3jvivsMfdfTMDg7KzXDaAmhFgE9Ewj6bFRnlax+cJxDOSXf
yDHiIWBI2HsRvGSXdgQj7mKkanLhD3m/Loksf2IZ062B3vNam5u2YXtL1dO6fQ4/8ybykIcVbaNA
/2Ib+c3l1DE7tkmsuNylmHuTgBeUqyvLUNyWiN0e8mY8V2Ns3blZu2X3uTY940ch4E9X4/abMK3+
PLVIo+uFW2/q6HWqye/G7HTGLm5+CfNRuI54RnbFO1Y+olJOlVJWkXQUkcQ80qHw83cqQj6Lktv5
nCldec7nM8fUzhkP/RvZJY190WRbIVDzk03ATdmtotXfElLCReNYT3Wi9nvR2CjKz00HLUQib8nX
WMntJ7iFxUPWIXQ6t8qCis0o6Lv1oA7KcZoPoMnezpAM7Ld9aH+9dl3drr4eFcWkNrj675GO3dyA
4v1V+aV7GKom3rud71ESOmS7yNSCk4iiZhvWRnJLKnHcGKVR3U1u7ay9DGoPIYKzx5t5V2RFdgMf
cXsIuf13XVS4RwOm1I0+qtPdULXF2gf88dBNCAukplCfyvS+ri1QB+6U3cNrHe96s673ceC1d2PU
RcS90vpV9/OTWnGnJynYAi1vvsR1ZyxB6mVng7TrDiCVuuvLLllW0PyvNaKoe2QkY6jglPmVgViC
6xjaV5uNha7W9k+3zB411hBL1AfVs0BCHHKR8pdJUVnIs/A16PmEyJ8XZyuPul09trcut9I20V2x
HSywMqrjEluwQ/1FtZpvup3Fv3L7BEoTggVu5rNN7vnVCY1yWfVa8wDdS7ep0rY4ziphXkxO0A+U
5kyFUTcr/yTfqmJYhkWd/lRDtllezprEds18Q3lhcTNNhnXSwZGsQk9on00xnoiBuCQqPY1H9qZR
7QqBPGtaC1etDoQpHRSYxU9qK3hQkrVnR9zY91nTxTdGFMDkl/XjLeKpbF8s61uslQFlGe2400JU
tOyAJRKURffdmAffPWByCy3PxocxMwUI81rd1HnfvRCeIEGCRzQvnN2qyO51gWZTNzQ75CTSvTN5
9l6b4uLI/2WyHdXWvvPMyltFYqarGmJvN+rReMxL4PhD5PlPlmk2Z+RvDgmVqcIQC6Mi3RsMbXqK
IOBDULFu1xLcFfBdrmyBRpOEfnUQm4MUcVtIrYB+NZ276OA0fVLVPn9Q/YKQaWvdWHWfLg2zF/uu
04I1yhz5K4UYP8m6DOfKo7SjMMIfCLyA3kjQBemVchnpxGFHT7X3fdSP2wEtmodAFyjFF13z3fZq
yDw77adCyqJSI+e5UtGp0rTk1R3rclXkhnfO5gMF9mKhx/xQfVvRlQWBIG011U65Dv3aO0tHz7PN
rRsjAnrtg9mN+haLB8s8i3RLrcE+u5e5L5OltrYNQDX0YnoZlSBcu0WZn5SAACA1g6yfeyM9erH3
xUkM7xQZ7K/D5nEyjGipTzqEtR5V7jWiyp6rnUoKVJYT/NpATyDF99JG3+d9OqI8yQE15zHLN2yO
o13JTmFl2p3+At3pV6Mehl/k5yaQyrOMbfxcK0hENq1XrAWxbx6XaTAdlJQHtalY9wPPkZ06KvEq
rWwEiOLA2fmJkkPSmHO/aulngDDpanJRIDFUVImRGW2WmYG0R2wbA3xASbFx1dE5FlWHDAspuUer
cLKd7LseNBSY31waVyeu5gD/YjUCI2HTvLiNaBa5Y0afekjdkfa2jHPihWxRwUKA594iIkuJAAUJ
4HsgghR6JVCuaU+iNtgCEqF6zMgzLSjKHvayT8sMe9FPLUXFinuOjcj5SS4KFYRl6wfuQ2CwSo50
9auqoKYG8nQ6mAoAo4UPd3I0zqGJShEsBJPPShOlr0INAawDB5qByy4B8PAAKr2H5sywl8ng1msb
DD2aZiQkgyw6quWQ7yMpZ1qqygq1D53Unuc/jI54COzgRG00StDIJRFgSbotijDFPfE0SpKVKqeO
raVs3GbVRElt/WwXY3waiGsQCmnr56RE+dNLzCd+P/bTNFLNQzn4HxXizswWcy0Fq9jFrSqUt9ay
QFwa4qrxb9vyu2zYYaiuC0ckK8epp3MCNdbC0NqBygRjOl/6YPvY6qkL9mJ2kQZ2C3CkKHDA0FOK
OFmqVs4CeGZNGzynOnZd+naGiE+yhjbSguZLNC15WHwupzyJ+F2lar+BMh9eRAvKSUWltDvTPB8N
NA78DLx9R6WVAbfIyaptXgBZfN9WSsLtz2ORFaxzr00D5Ch8M3urtpx72de6xUFPmmlXxK4OwRSV
XR3CSZo/wAan5nCqVOMtWSfjrI6jhSx3GNyj/VdvR2dMdwpby0oPJqrRxjmEcAeCddVbqslrGuSm
V+rU4sTma09R3ynsfyBRT6K1G8uN5xK4LaPEOTR+w1psPtMS6HMunbItDy16UtUwbtBSa9eETUlR
lFRCCiV99dEn/YKYwMyIorSfeN5ryzb2g0ewKNHajGv/zlb5UUTJVzZXJOC7GvB+Z/FqmZvyIDwd
VK3lER2grg2TPjg2ClsrVDn1s9E8RGZDYaNqQ73i8wVDiQBzsurV6d63dUH9hqZE6N4QDzATK11F
k2Lcy0M166+y2uo2WqC+9dUtQmX1oFf7Ia3Ni5/QtFsSejaK6Za3KeEeXnWOZh7aiEiLB4f1kxba
zYNoxEKFBPfJdPq1l6jK/bxQ97tGezFArB4JEPiXplVm2TIeBZrDehnXcO2igFFC/7+FgiklF1t8
d/24QDlACMS5iDSL1hzuLZg0lqOXonTk+e5NUiufQhSpHgQVkmZXN0+IK9YI57gUPbXabRko9ZNn
CGvZw1HNE5YmKiz+VusJzfitf2sVgKoo3fJv89j+oU1T/BJkcb2PkDVaVV6QvNhUy6xN0UQ7aaUi
Au7O0CxBr2BFZgKW20R5VF1TfeD9AYyF7sHpqVsMC3ths9G8cZQJwGBvGTvLaFBy81WbiqmkgbAJ
9Bh14PZzRigB/QpXXRHXxzqq2rYseL0riWMRYgnh7wQmupZjda8PtqVWduvL2A7QGW974nyzMyu8
ZlNMIOOlNemJ/ZnjVF2awLR4YY2DupHOuUjJb6JldrEiWpWv647A2GXsMPgrh4T2Vjobfauv6tD1
L9bUbjr4LbJqJ53VCEm/qiclJP+EZAqVJRnWZIsYz85yvP6uh/p+k0VTeXSTG9An0ZOCNKWmiidF
c/qnrB4+UUXlnQozH3ZVT/GmYgzirmuhoIt6j9ohJbIvfa32tZrgU7t09ZAV3Jokm321hOc2ZscM
0Dw8uMIVd3KOvJ4F5uw82rr5sMycXLDEi5wV8On0Jggo/Kbq7XtOcOprWYb6ApSHdZch5r2LBvfQ
tkj8ocL+3KlJ8EI9sn5A1wLGa28IUIxt2w2x9nEjrYAHmiU5Qu8grYVZP6JD3J+DyDU+dV+bKgt2
elioq1JYNYwhdr1qqFvdNjFJTjQtoEFCKr231shu/XGazqemllX68p3Du1Mz0xCVGwkfBNaDTxHm
J5s/79EzgfEOXvDJ4Nd276fFQbYUS5h3CJE+yFY85VCg5uK7bNX80ZRvRxXp1ir8NNVwB7kDOTo5
a9xOxsYHmbKKbcW4G3317WAqe0cRwd21mwU/YqJ+8Cydrv3prCUYjmSKPxiKIFZnTa5xe3WWLsQj
2OvAYyZ+X87v2TBataY9Uw+/iUQ7vrqT7a+mFlDzqOXqSdUJd4GdXrlwvVD/XqOlOKugyAO6Sm9n
qWG53N6zfLeD/om0ar/P0iLz1kNPQckHg3SWVtEpwTsrxT7Ir9iiISpB7PUya9O4i7SZAO51FBUT
YBmn/ABd2NshZqlwSOeDPLsarn5Xwwe/f+FynX4CEI+Y7Hzh6zjZvPpcr/QvXD5MdR37t5/yb692
/QRXlw/TN8EMzPtg/nCl6zTXD/NhmqvL//Z9/O00/3wlOUx+Sq0f0egMo4frnyD7r82/vcTfulwN
H76I/32q65/xYarrF/Y/Xe3DJ/ifxv7z9/K3U/3zJ4XeoWZ1aBRLCEJY2kXzbSgP/9B+ZyIVxag8
dd9GXdqdmaDhPU91aV8GvBv2l1eQnXKq96Nk71/6X6969VHJO0/rq+X9TP/X67OZYestzJjV+fWK
l1kv17le933v//W6lyu+/0vk1RF4PFuV6JHd/uPbv36qD33X5scP+rdDpOHdR79OIS3pfNEPfdLw
L/r+hcv/PhWY+m41ovCzMOOxue2GEO1dEPFL2Qz7mTLAzBuQO1jBaFlLtXL9leI2hb5NG0T9mtpj
RTmbpeMwBmDiAK8cKVJHEbRAs2klzUG/Nk2kT8H8UkEnu/rJS28qj1VgqZf6Vh8NZ2WSVFpS97ck
zQD0cpZru4i5SV03qeZGzR6UnvLUGqZEWV413nTnbeC16yoF56O9C8txk371o0bZm1A+L/MsS7bk
pIhHqVnxACpzZ1Z5ewvZUv6gEH05Wl57ljbpVXHnbjy7HlaUhecP0k1HjnQREmw5SBfdV1ki5SxN
mVU6pGUBhsuMtcV1on95dd3tz46l+wRR/+LK3gjzku5/C3KDCFzuitMEEmtESBzBM9lGbDJcDqn3
Zr4azN8utqngUgy4FOJtmBwrD9LP+z2LVSXhpjAp3tVKKlqMOiYLIE/lgSghJKXX9junxHVPoC/H
7bsxIE//cH/XC7li6i4HQxXQ9MHhj8qbfdtrkXMrz1K0K/o+704f+lkQRSvWp/yGPgwY2vDYJwFs
DX/MIT3koWR7CwuU3W+vffIsTJ1+Rxnkzw/9cpKycW/qcrIP0ii7nFRsMnUU+0oTFphJ8oQIOVl8
RajI27V36ZdG2S/PrgfgdfaNbE6SAE+euiRT/Dp+GyuHNWbkryKjbtE8y4YNEIB+GcWT7i3g12vO
i0ojSIKokcKvFgg1YTt72MRe0Z5FoLbnWiudg9O7T7Lr2g/91pOVtS57DVzlIQOOvLHNoF+O80jZ
d7mGnOnaKa/jOsF4uY40qOX0OSvqZivLdOUZPFD3b/W6H0p3IeHzysXFdjmXNbuyehdaWNAO7cqD
lzMkh3tQW8NI4TWvsuagVIrNua+o9X+ct5pRq0vp7rd1P9y0mo62ctNn6IYbb7XTidJ5LtENqqOv
B6NsIOskmi+73rl8rLyW9iB2Kcd+52oovpDDZSE29AWLCJ5/hNOIWZsGhdJI/No34QyKQCFS/ZIV
sAPNShpXj9DWNEiDRbbU9x9AP0kG+HwjO51ZLZT6V4sAyKr4jQ2C0+gmtwMyR3MEkDvlISKLCnEl
tHjyACF7hq5c219I8+DRpMJ59mvJhl38gFqINawnDdRxZXM/MxRsoraOVyFU7+ESpGAOHCSLV8L3
6vtSjPW97NPmvo6ibiSHiNFuZFuaP8wzqPFd0/nBvrcbcexVqz96ggzxQrZjWOhvXP226IohX10M
BJ/AAwxO9y1E3IbEvd7DvxyUq+sMXR6/zfWhL5zn8/XbD922GilbRR/uOzd5kwp99155UxGt/WlJ
DEF794a5vHZIAd5cfGT73cjLS0b4kboMAD0tqfCDH1chY5ql0YvwtWKbz2Jz8pD+PhulqNy1Lc29
SC4jPvTLJjvofgvy/3MjOndaEPikasqjiDkzI+V0PeR+89Y0g3bRARM5SqPsv4ztqcZZBlM9ra/D
iKr7q76stOWF7dak4JAyKAEZoGlEESBgrVorTvNqjF0WHNrcEcc8ztmYRk21j6e02idG6qoPwiJ2
oA5uvpQ+9eyYyIqE0QMZ3ZF1Iw55K7vcUC+WLEYF9CCNpmZLT7fhKx6cacdrTrujmFW/k2cZOqD6
FHWna7+OdNsx0y24i3D1VEC1C20ora3Dx6bEj87rgbAefwmo71WkeHNmYDZHpgdV5e+ryb5mvuRQ
KKRkuNr1A4R13hz7xrxc7V1/nlagY9DFE5O+n9Ko2hKnVh+9LoOoUvHtHzpyHmGXiW9um4tlTVH/
2f/tGxnO9MFXOJ9rLpNW8CkHGimAroEcLfUawkl5sDPgaxIXc2VHRCRBOrz1FRRWFUOFws484jJY
ziPCOahXhe6imS01PGbaSs5oD+FOunwcMs9NaW0E6zsjpLWwqlWqO85g34FZz9duA9Ew/3X2Dzuk
TkRLqq+hHcPrYTXpXVUnaP8iZrixqHN5kr6SruU/fdV+skjTAH1Q9FpZOBqvJFkz0KB6QDFMQnOG
EasGvGrSKqsNpNVxATpIqxxbdOQhVc8wvXrpM8/SJE++qGeVA+L1ROAr8FPXprRWsxKVtGYFqjK1
CaCp0WD59bqF6afNHUQlVPDMZ1fDtS+crSA4tK0dU60g/eRBwMZ8MVC78WMiwzcJQRL1OkBe4sNM
8hIjbCcwQjOxdL5eO50/FOir5lQBazIcs1zbI3C8yB7iV+qgkINRXwO+AJKFEVTDotNeK0sDZFWO
j2MhqM9TkpRMeKC9OrnqkPxU/VOQTioCiPxg5+Fy1rzN6/1AvPffzeoPOtwYioK+D4vHvSVca6v5
PZXZ4LMW8If1x0iPgpewnPZBRbS/dePpqaiK5TATo1E/V9zqHbJRwexF0SJrZxuNGWn1Er3iT2FK
aZVTUpUnjtIameq7KfMxJ1HMHG5b/CClkJJh8AoQ9E73oEI4vu/c0N4gdmV/UqboVr6Hrx4pwM99
GTnWJmwsSJdN2KnEop6saivXyVMcGTemky8/rJUpqmQFPqmqcWPFb9a3PmmJmvqdZRx4/SwuS3US
PjujaB6TWb7RSFNYdMzm0KpCEbe/myRFg5M8TLmzpzi6PNkKenZMVOwazY0e5MED4FEmYPFkC24L
/VSZ7Y3RmwjAZGM2bLNO9DxkGTBx/z84WdouZ/2tbQEVHSIxrXoo2845SZdR98Wt7U7b6wDdnpId
T1Cq6uUAXy2sZQt9+sXnct0puSuLIrxMYkDveBeOJD7lp3CA4SPb7lsL6SsPoKbTFdgmsTHn6SfF
LZcDqgiPSrpSY4RTiq4Rj2NQ68tIIHwr+wYQt0dQUT+8me9VdlWFCVVQpp6cuUuATt8ktc0qcm6W
bPoeDOuztEl3M6aO1Mso2WlV3zyMmf8Kd4i48YJA3Iz+AApdnsoDj3dFQdfit8NHr+q3RfrIpl+0
QbWQbajOorVuTf1lzqtPVsSjv7yOlvNa9fj2OS5TyHaZOU+qqIPtBxe7UXmjBt5zaNUoqXSeeXB7
JQI7OKmcysO1Le3SU5odqLLePGXbvnpeTNKVhMS41AJ4RqSTnEOeXS+JNoFiLP/yatKTPWoI6yDI
RFVvhjsHgsFVPGjJWjZ7L6SvN4a73p2chYCDYvPB4Iv0R0i+Zf+xvxgOYZlpN3VepzZyKkwyuI/6
WIrbQA9awEmZs/HYWd5Dal8v/HoSe9mUh6RzH1Szj4+yVcWxdt9ZwypHQOiumFueGQT3FGZeh1Sw
cJy6ztr5YzNFS69rYRnwsq8a5d/REo6XiVtEh+xPDp8vPJih2DRRBk6pqpfAe8R97ajhI4UA4Cr9
R3kwYrsFQWT5h3TucxuAqtOkIO4yN8nWd3d5oB8q03sboPdAGCyEBGUXpWjZ2pl6aGNnf7C3+bEv
nF9Xf0oDgXfZqNvNDlVfjcugD8edbE5t2QFGs6OlbCpuajzk5acsSd+uBitSRfjSdvZG2iagbgqD
oI0765bBJRrzl8XBCop1FMvmvqiwABFf2+beoFAOrn4c/NlBesmmPBiRHYOjKYLVB8O1iXaLuQkt
G4zgJ0Nz0ckZjQCpFJdk0wCPvQXwcdWKZtqQhYe63o3CezVyF/FYZn+yyrEmkjzSNzXc4FGOp7j/
43jpEUJOe/G4XuH39aXxOgegYLh8AaF7UP1vrBAOr6RGQm9hU7xzcpV2TWVGAJGAJb7XbRwc4hlj
vZDenR05yzE0hrM8tLCmnkq/gda+Hc+5TZFHFvvZVn4mKKaRZLDq46XlkkZrFGtYJPLr+G2Vny77
C2tKSOzd2G4eK+avLlcTa0euOqDCKaX0JinrA3BBuKUAwD4M4TKN5oT/3FOosXewh/yXNF2car9b
p5Ubra9jAlGki7EP3uaRBsiM/z/Oc7328N8/T9dP6tKwYCirUss4Fo2+7WPd2re+wXor7XvjOFZM
w9IrNY6pbcSHgRJgZCGNo+wS0nrxke4VRTlrrfWoJZmHSE85t2wqA+oRqyqA8KlNqnEtO6X5ckXp
PlCEtKb4ql5EbpS8PaXLEZzPojSNcYcmxhr1u8hcEtQwD1GVWUC3eea3Aa88JCZoe/L5Lu3EckZ3
XVZtu3tb1/hDtCfKp9xygwR3bpe6m6FoDbiO/+hTZwP6d1Tm1PqlP4d5B7Hk2QVZ8s+9bpV7OV52
yQEaP58VvxRoUebx0iD6zD3a+qhs4mygnkOUR7AS1XHSrPL4V01pkC4jrNZ2PVFa+9995UxpFHx1
bBjRavuxVAxlKc9MQCuXs3zuK1MF8b/f1n/2Qw9WARVMMNNN1x+4sWRTB8ar5BGA2XkdJ7vkoQ77
4J0Mdwq0IPUNaNuy4KQ5AcVn5JdNMwPjPJgGAOb40Zi7/axLDiN76aVsWhWl93AkKQCYp+JF1wjC
EwVyTtLKiv4yx8Sa5hw74WNAsdILh4Tb1mQdg8KFnaH3ti1K56HxbdQkr02KQ/Z9AKHJVmm8izWA
rOw+tk3rCEX4cJ6gSbFGo7uBBG08+yaHJlJgwa4ifeX0JQ+vIbaT4+S+DZCj5ME10stQ2ZLjByuJ
1w5QmlXpVimxzm7cFlpk3JcUWq27kjiZaVlI6s19vmK2y7Kwm4uLNIxMsICZLT+U+vizCyztQGjY
uIfU9KDGoXrSutaNlsXLSK3YfTubxq5VTpo97FrD8SKEtLPxkCj6r4unSbEW6HSzWMprXj9MGsD1
HQOLKcGw38j+tPXaZYXEx/Yy1fXDSLP8gLGTXj7IdbriRfMSZ5/HegBhAhs7Y95PupHS74D6U7el
sKVfXDu1cQJ3K/eL0h3MN56Q1l98rlNcDde+6zSo/cSLifsUrfvhEyG0Fwoqlae2GK1t0Znlrs3q
9Akmv286wMfv/+kwRAhe1AFhGUkFNKrUyRgQeUkyQDW0jZVdZe+b5tyUztIqna9Naf0wtrCBp7dg
rJeis4xTloAHGnz3M/hWzT8EGnTpFPHA8lWXykiYJjZPxHaNk/RuhnaV1Ia4Kdr/x9qbNTmqM9Gi
v4gIEPOrbTwP5Rq764XoaSPmQUzi15+lpHa5urr3d++JOC8EykwJd7UNKHPlWv9kpW3tOSieDugk
xX9VrUGnEp2hZQMSMVihYz4ekBIir1QhdEaHRqBJavZ8Hjtxa+6d/gckzRz0Ras4Wo7GSCJ1aIWu
94mMQNcepX2ONmgczMng2naskbCf8BxZ9nZdeP9kmZUfgAaukPqM8/wggIhapm5oLGmS8DI/iLsu
xrtV4WrWCVrN6FofJDoAlUK6GoI1Sl58HnYQIfffvLbeN9cJ0gAnNOC9YNdZfunyZFoYZRy+dB3g
SEZfypewju2F34riJXQhO1iWkQ8VBaEtNBs9u52JjiaUDfy9AXXauU/bSpJwHhpE9QC2mg/Dm5f6
6v7/zs2yKF66A7bkrer+NDvAY8wmNvCu4LsnR7GdoHwGFLtEzfAwRHVAthGQy2k1u9WUvC+NoFEr
WGjoCnyDNYHXaNUW9ClekKJt9ytLk2eBFoOr3tfsMuR1tiB7kffWKtcBI/cVqBftz3g1M76EU93u
8QcQUCrJ06/obhMLEfnhGVjA6b7S2ivZI5bX6yy0bCTGcJFYtOvOApyoBc/mS/xq8mT8OUwR5Apw
W7v2VTttoX5Sb3Urj+6xHQSG3imcn/Era8F/QpGgN5NXJwEtzNubNfgm0fkETccVKCwy9EC9y8+T
Ea0GWSClm52AxnMvRa1pSy2y8TR7P4sKpErJFr+f3bzzWTKWp64AOVYcOVeOt9cdvovmmQ5oYrfO
dhJCtRHKgYtPDhrKJLxWVe7tKPYWAZ53ZMJsYE77LLoHuV/xYDRZEoQ6YP+lQONYolXV0u7d7Ec7
JsvJkuNrBHWxYGrSjxFClUj+ZwTxRGVJvMxjDjXRSEPDRwGqzQ3YbXL8ijSdX0K14RDcd1e2Dk6w
WUSZ0+bEVdsQ8ocR+hu02D744AztVr5ykNfPPPxosuYktapBU4ja03yYptZGDXg8iObUKqld1iPh
a9Z+dS8BTNwNnsbW41Rpz8hgzREmmn4WuQTxkJOgJapAfdhQfOtQAf+G0rNxALNuew8eRXkG9/nW
LPCxl3opy7Ut2bCiWDqYevYNFHbGgUZ1F0/oqey34HMXd9hcLvupQVkyhJgbCeW2Anm40kR2ZBKt
fHJZsaIWaNCjYjsMOZUVdTl7zDUWnuPoJzQoLjNu9NpDHEoZgHW/dNApA1pcOnBH1/earQ7Amue4
i+AU2FqLoaWg+57j3ohKgfJQuOpp/6/TIoIIZIN2WPS91nK8xup+DbIvGzWczMa2Ho0Lxa8pbIv1
TdJzAu4W6n41tAKluyX7Z9VPCikSczxkkluLCSwcKwokx20pOotSsUnel/oUlnoXzTdyEW9AucKS
VZvbq7Z1iju7yrDRtNJk07A2WwkWY6epZ2ic73TojFrN96HK/TXr9QlSBNCnJu1qsrV+Py1HbRRX
cvynTVdz0eGH1tRbDE3JGjEsOzkaKyo83gii57Llhzomh3rROhyGJ6pazu6ZO/rP87m8aZmQpJs5
p7uyc9Z92T158QrklwubjdlpkH3Pg1RDq6db/DFMVZdxMSBDl/Xthkbvoa3qRW7U4d1OK9KI7BTx
Hk92SwkkvcfTJSnUf3VqEDBVIMfELhmHsgqdQPTNtLjZ6EzxZ55Y6YPGlmJsD7yE6Nd/m9d6A5qC
KHJI6+g0DqkblHX6Mea2YgvitQ2qUT+hl+Ds69o+z38PGoL1Cm3R+APc/kWoss1hZPIKF1WA96nz
kDyfbMj4fgujpl4YbNAD0eLORuwClTB/AlDfXyJAi4FhNRbEQSCiOj9aFnhCKYomuVEP9gVFZf7n
pFakp7dSiREbUPq2CrS7VamEhhTkmRdp5YwnGkeQx1n3EqVEsmkq5mMguq4D3K3ceTa5kRM2UFlE
/g3YaxPEQ8kvC5W3nVZI844OU9u7K3cQUXCzNWivQwlRjxZ5oVvYFkOqfVDCYXRAthp8qw1y3sUY
gsFRCYdxJzUhRv1KAR/MXW+sQWebL8l2WwM5OeCehOvOa5DDKQz/xCK8aqpLde/XAwooW0+TNXx2
4J3jB0qv/e62eO3jZ1BZHb58PtuCQQmUMEq0FaSGzdVkJfqsXesiCqjQQxyyuaoAMlEAHRL3o4lC
1USAle154u9r3Zb/fS1Ztl/8ODH2HuML17HfVGQSo4TivRF2b7o2bQlSJDb51q7Ts/a+73P/rs+5
ylFBS2aIoK8a6oiex0hcoRZfGG/RLtpx7kpsZT5H365HM3S1PtmkNfp3I9anUVcZL3HOX8Y0dq/j
gNe9OjX5jobUuuNP7gFdaOJEPTx54kfXxDjQgII4mOnRy2g9xqrvh+yIDjdpD9RUY6MZbNlBOm9l
CPxyaAbFoAP57VK3pdSlXCRxIbuND2O0Jb+GDfr81Bo6Oq+OAy6T+6qypYfFOtI5QBbA6d/xvD83
UyYPZKJDBVanDfSwGcgcEYbMI5AWCeJ0G+CBVHPrfT1aiQslYchub2krkdIjjk7pAA7HcNUahrGg
bQrZaFtCZzfbbcYnGy1goeq30L2yCzgaQAEZAl/YB9IwNIu6u0bPoMSg6MTQ7vpGGFbKJrBtBorM
HuKCaw39k+tGFUintMrXaDNI17Wqpt68MmI/RgMIGpT04iX6lNzgE0yehuStUHKcvTeYPMHpUaXl
89xPjnkp5U0nfJOhbYjsFrqIoGn0PFVg6goNMPp7vWE/hx17hSBTcSFn17IFSPLYY503/r1kfENm
nkOIzxzQhzuy2HkeS13sCr1KV+S1I6EFkZ+gjqYuEEL7eL7AvOTofroAiokfLhB7wluDyhSoV7S5
tEebp0sMkXahYW4D0CcNtszSfg8CT+/YhTJeCTuOv9do5JgY+E8hBGetB1Y6ILUo06dRa64UAACl
C7KLyLzcZkIekH+vDWyC/dD6kk25vYa4C75WNljrszEHP4zCrPQK7HI7kK2A8Ap4b4vNze7HzbCu
AZREngviYJ+m0lAjMKWaiz5d6EW9LyzvkxhfJruLmmrRKX0KOjhlh0QVnTYJIFitOtzcZJNTxFfT
gEQQOT4vMa9TNSgUIwu9MlnjHG+HoevFvq8AXXq3R0AjHc0RRHurf0/RcthP4kNM2cbjJm397300
lmdwJbNTo61pAGpoyDw7eB2f7XW+ITtZ6KxVc4ZUsBPebW7mCIKS4LRDkfW3RT+sd7P/tmgEQay+
ELHnLhk6p9SegjYgdug5m3FMX+ctChVO1OHT/gONwl8g+gU8rXICX8bWcTIiW/x7rKtWq3n8Ou+A
yDvvZ/p6WAHQ5B0SM6+R0imaB5GhgU/XJjSj5LULHuHafZQOOtNBWPMPJOy8JwP3T+TwjPA4JU1z
YCaAkNAvMh/wNx8WXGv1n1p7IZ0vNceu2duc0NDCo4hiSHOnpQyMQS5lXmJXjIz2a4v786IHicul
ET3oPPQIuy+eT6/CBfcD+CLlMhPgcnQHWa5QUUkugB6PO8eT2oa5orx6hl9j54M+LNMH3bIiD5Px
cDf2gn35NMloGw1sq1Z5bRvwHniSuTtr8GUO1Qm8QKI/qHHXqV2Yz2kznjPpZT9SM0UnJd7e7sGv
2aDHFBFc083nZujPlD/7W8T7Gv8ZgSY2b1mgC3jldekTeCnyOwI6dIGO6tazLUWDBjD+SICKkuvO
fgTH1gxzyCsTUE+oYazNEexVHfh2N5VZ9MuytKC2rZAQSRHPi9L8dkWLSqAlaVHCUKCx050X7QzZ
BQlESwAtxmuK7g53kV4XR2gbYAcCcbJ5SCL1xBtrwITcCRhW1OsO2ZWpSfTiSEu8r0MmCHou3UQz
8GcGfb8D0CMar0DyER0nh6UXoYT0Os6LHx0HYqr1/Vc56eEqw0ZrjrBbvV9wgHR8IO3WjkjQQPWe
TwUdgLiUVWbAARk5SfnTm9EGDzZkLjVsXWg2ijb1goHzQT2QI2dVjhPSazLPL3kFLlHSNe/qZASg
6k9H42jYSyhHhIzaPCPtfXyLlSNKKuvITPAQn0akqvJS6OLhLb8zmG6+HlGgJr27VdhL/VubvkAp
NP+BTJ++jH05nQ3gm45oYAdF2FtA0cdBk2nA82mJt5Ftt7b11j04MrTdFdIl6boAkSJQRtCYJ3es
MfcQ498D+iHoVWZovdtlDE3s9C8DzDowgf5/6UYwfdzs4MYJrCzlL3+Jd5SdxX4JZKMAF1kJeo8s
bfArVTlJGute1CxQNrYhaIfchV8Z48Jy8haSsbX5IlB5aVokIZEcOPOmqxbEsgmeFVBaaeA7pKHl
WP97Um1YAOcV8oQkVQn6W3XQwFMJeCH0M9rpX5tyJJApgyLMANiT7gQS7MaV4dXHREh55epQjHYg
qhLs7mpEBwD+rVjgpVNZ/LzTLx1qxTQCpSP4OIDsgyRydLiZkrHJD0OvfyUTHZzOL3eeztp5pogb
visa+xckeroDuD8hY9SNaQ9x0LJbggjdRo1pqJBvV0byUCSdzeE0tqL8V5HpOvAy6XjElskI6qkf
FoS1NAZ03+C9HB4aUwyd0QEsaeAtSI83M+h7AeCsuu5tQiMgsV1P+iVlLqSMtNZ3cU/WGP5yXRMG
so68VZKa8lH0HHlU278yHVguPlZgD3UM7UDOadB1NFRCaJ28HuifthCtDpfk9fCoOTnS/YbOYvlo
gwv6AXIAZdM03bJstEs9gFuMIksb3dm1LPQdrcMa/HSEPciAvEx0w95AvyvYMPGJgONI7hJW7WlZ
igASEoR9Wn1Po7gAESW2nPWRVkPOqgOJfS1Bo+VAb9SCHp5t9NiGTZw9hWhmRcEjBk0UlEi3A77I
OxM0uid0ZePW3ETVYw1yjIU+QJmtxB8tRMInglyQWOlRMm67qADgQuVUsZ02lnHMa7DiYZizkpsL
oBnSEx5K4GupLDTbaJa7StrEWGZh/lsgdyECENb5Wi9qqACrEpymSnChKs1lyAH5/dieyUROR4DA
RvetYU0R5HA6EDnRfLLdFjHsDhjdvDuTXRfaAEkaaGahX984Nl1dbCseXsNJs0D9RZRWUc5AZGWA
I3UKkx85nuUgV1EeLnycQgsmXTvQDl6QEdzNCKfTORTUlUXQdShLQZ565fsvvGzl5ZYCkJqFtoAw
1raUOCBHLKwRQtiiWeEGa96RI2MCNe/SeAFBRrZ3y7LAjc9nGyvv/HPVQtcgt2MIKoTTtNQbN3lp
B69cuFMefqu9+jwMSMgvxum1woYPf9WyRQdJX/9KrfzZHtLitdPwX4v+ZfmE/UC+4kUmrl1fIiFg
2cbJ4+O0lZHb7WvdH6DKy/64cjlaH69sqytrvDpXskSepcxeUbT/eOW+S5+TKteXSWH1lyku1iAx
Axv3ZGkbq5TaN3PA99zvUgYy7MYLQPHvH9Hz3+9RRzc25pDodykIzZauqKsvtuheFGgb8/8BtREq
nVP6TTM0/SXq3XTF8KO/i7JQ26B/O9nHaSJOY5tMge1P5aPLQxBGc8v4DiGNt49h4GNoYRR970wk
AT99DDn5f3yM2PLK3z5Ggxebk4n35GU34vdcD5CvQBEifwQVbHk1W9xW1MjydRyA5StcWZzJhLct
sfKF2W1oSNP5BKwSDVtznKejr9sVSzUVjQHoMQfRsTtZ8ao3uf0QlkZ+xVYLwITWfoCegP3QRyoJ
AxGkA9maKFKoX8V1BZLjByCM8qsTvk2HJBjqibGNbILV6ceutd4OQp2lgL87Wg90qRo5cT8ht5KZ
SJwqD8h5oNpj6DsdLJUr0nWwDGQXUAKZjmCDhaae/oPMUBeFVIyKIp0aiiomKY9VrV/x3hIu46oC
H6YcrObYKwYVOrC27/F+DDLoGPSPu5sD0giI1t+j5dgEZRtuIdfZLU3kz3ZUvMtScF+BYcIDGSpw
1uQF57W/o8JfzibI8Xqgl3XCMJiBA9PA+SIMB29TxkZjrkjv3VBGaCp4GxJ2J7F4OiMvA4vbolXe
ugV2phtaqK6DJOwycfOREUutGklHfyQKW/Kp0c2nIvX3yN/nQWB4jqzMxkQjGWBh4WDLIG3BoUSv
gPPbIBnHuIJOiHpZpFI5HeZoqzXR5YvS/O3gS00GssLb78CdbWJpJkAKsXwFsGtVZX76IuOmQqsf
7MRNm8Y+mCzqbLZ7UjGMeaF8VfZbvMGsX3h9G3APQ+5lVIztdGhThm6RoYuRboPt5o1UXO62E8AO
tFssspyfIwMPrrYd0Gkh3fGL74fRajRztqfqjlveTZMUL5+iBjdRtcV9hh38VcN/Wmc6KFx4sWut
vIKjwKmEWQdTjNda4r+Uyho9w56NymujqbnXzNLNB7DsBBqeN9BMsbujlmG/Rko1LDPwOsc4moiU
jg1kXwpA07k4kLfN7L0EbcV9FHGL1iBzD2nRI8+xBi1pIg8GPFKaL3JeplCw6vhDJesa9DsAKtVm
zB9KEPeDrMVbTiPYZ5e12UPTMAzddW05b94U22qaSqa/zVcR5HTRYBfY0KRB70DjtpX6p4iZwNwt
rfqIf4qYOct1mzdH8k6qMk5eVMcRzMFvfvPSr4mG3GUf5/4tmH5ruKulx+FQxO64LBxfe9Qi+ceZ
HNmbbXg/+xSnJdByH0UzbkSRmgc+eiDdUV9a4CDuZTXKB7tvzUPVyQyqhvhyNqD7NrF7+WCnL3P4
b/yQgAt06svB0YPKcZEgAonJYRKcHSRrnRUk4c0F2W6Ovw2RS2D1gubd3GYxOauWQyH7k8NQ62d4
4q5az4TEl2bwCx3yMntE/6oLxOO/JjoDr5u/BKd8FpSkl0nGKhGgTXE8UKD9Hh1zgN0z5/vNbMoo
vl0hd8u3K7g2sFuKNc5fsohnAc24BTta/hAN+U7TwLKJ7qVkUedjsm6h8gktOY/t2kmvz7qq9Go8
9w96B4iBqvTiSSvuBXJOkFmooduqIsiRC2tnoIdsnoT24m4lIG4mjSk8Q460XWiZX31tK5QjbZbz
Qx721Qv0yGZ7I6FSBEEiK6jTpv5a4V3VMMry3ixCsBXlEkhjZe/VdHRARbfpNSRXHyKne4bIRbmC
9l76MOhIt9AZ2QZlk8pGZ/9v4rQS6YVCB9f0OHJj6ZsT6PbVHc3eTL1sv1iMy4PUgVkma5rlxnIc
cEepuAn9iqCbQILtQ4RHA0HeuhGJsSGhi8k1z7ZR6vdpPqZ3sWA/yUxRXuzpm8Ky5BcVpfvuxsyB
hyk16wHvmsXBsHETQD3efiBbyflqRJPj1bRN+yGBUPPKBep6QxE0wZJIdyoB2AeyqQm9A/bWOQ/g
sSgGiC8NwNrNXwCXbnZh37CAq9SXC7vd2h/tJbZFryr+b/ZhyqA+W4cLPvLunBaDt05ZXwZlwfMn
0BiaW+hS+ksetvnTwBs0LbuRu9B8DJMpRFKiAj0mBRsm+Hz6fDiTM62S6T4FCVmEV6cBOlurPCrZ
I+uG+Dq47bDtU8fTkYZz2n2Fh2W2GIwo3FnmxrCF6H+SQytBd3XI2dju53DI9kFvBiJUQE/VYGGZ
qvFsxWX30q6c0RpedE20EJwaswUNo6pTDJMaZGCVF6qkFcQV0MpCw3yEgllkDw+oTPtXr3NOZMZf
FwxFEUDuVdpgSQ8qaDmEYLbkdQ35GlqyXacZ9ne3xy2yI5lcxMiQQAvgw2OYnra3h284Bqqp90MA
+TgpsMA5QeZlflbTRIYcdAwypKMFdnfsIY1h3asqW96N7X08heu249GFTJ3uQe+YNz/JR6bbpJvt
90ntONUHoxt+Uvz/7aS4A1oMbA/4aJ3wkCd1x4ufRIB6VGIw6++yiQ5agrfNhyJsy8ciDf8x1FtX
7TbxwsPL5Al0guY8dH4fkvcWjIyVON2GQ4qOMyOL6pWv7UJLdRaPpjfdYRRRn3H/15HpFsViyJz6
HpAQtrRzzq4eM+QastLNEURw/X4QEMvxXU9ckF82VxoAE09TDSENWdbNd6/mO2EAb7soAecGPwGE
QnPzO5R3+BeHuWyZotw2L9lrivbRLd6WHCYAlrrBflsSLeXHCN/duBXDF61kPagZcSbRg7eAzsHw
pRC4Jp0NyvbXuNKcQBPrg7B0ObY5X5M2WIi0yslxQXFRgzg5oGHTNRAKh9YmKYWRZliVM/f0bidp
MQcJDDyM0wTvgievgGzwAidWiOfPAlId88lH1/+I0QH42fdTbK6jzuxWfHLDXez78osLOetuKKtn
YZTJKQND9GKErscXCovjVNuBIxg6m5a7qFjvb5OUhRuOZsUVGpOtIB4q/F9X2dStzDKD7geNZWt1
oBWxrGCEqBB0QZ0pMHV3AyzTz9CW0Y546wG6ai909m6/mcg+2cYcTxT3ZLIVYGSEHU/VaEd2MpHz
/9P+aX18xz98nt/Xp8/pE6Ljfe2B2WsfXW1rQ3MsfCH/PfQgspWsu3RFCt73evBQuiiS743phmkA
bDvyP00HkhE1YY4xpwRCL4kLVZgEd+k/l7pZ3pebpyeg9HXGHArhSg3BKm31LRLV0je8bE020k7o
wHx6HjJ9YfYMvNh4lJpWZOxQGtVn3NjgZdbCFl53csEy/xTX5tsDOKnewmYYmQrz27I7gTXEeUr/
DZva8Y/Vfg+j6WUY4b/YwbffnLAxhgLTpa1saNKbtXuNRWxdgfYc0D+ML3qpH7MWzBYUKSyz3TqO
6YErkWFTouKbKQbVIW/AdUsxUrOdRSOApmOoscwx6gpgX7Y/XEFfzeHZEE5H0EbcUTQtO/q4b5lz
cUgX4350gVqxQi3fZtDBfNYrlCRCN4xONATV36bJ2/hBgyLdQy7NlVQ9rmlmMnQ9iXJBw2kyzC3I
mPXZm40cQJixKLbkpSU5BDdONFRLygycfLRkAXqdrIvakx2FoEXRfCQr+JJR3kQdRJMDJg45uCPl
UrqomqCJF0drGhopHw5Mh2ZRX/PiMULd6MHK5lQKBTQ1KJ9v04Wo9aXvdoHRmlApjBL/OtZoVWNK
LbQaetBOuC2Axl0P9oc/IwavPTQjHvWfIoCcQlpclTz+soaL/ftqjE3ow+OdJWcBkDhIqTimheOk
aPf7RFsTkf5sm/0g1QfJft2ABdYuNGNj1xaqEgyspqiD1UeXhiiZzENC2BCmhg/2bLphat4nEVqH
ot5NNKLQ94kM7QhHHqGVOmHlpcvSA+QH3QdAg90Hl7FntHE1J5DEupAsr70A+e0xIGfrav5JImXV
KieZiiI7l27GwEqL2WlsJwFa6ps1Tfd0YWAn2nyfZ6tJkNLYAN4f35FJ93q8VIH4eUOfYOy97sCh
B7wgL63BUIMrdNZfyTRUGjqIBjfd0keAuna9t5mjAwDy7ycC6Q9Uv7R7srR6DtWn6XuYxP2OEnAC
BLmbqe6qOYE3xGZ7xoP2Sk76kqEaC9H3hF/pC8bTFm0fv08XeVWtuMNA31yk3i7GcwDYXW/X+nX+
aLOkeMzxnmSO6XiJahPfcZtZS5txsSUnENLT1gRRwpImvE/H/SoHiat0A88pk7NpPhBoguEhtAKk
dwL7Dvju0xpF5WYY4++gwf3mdND3AdGIv8s51BjdLDNeMZH8NFFWmreyE4BmipWmJ2xnKwi+odVy
i7K4oaAX4oq6sL0IqyZbe2AtGCCD9KVLYxNspxkqGJlSklJSLsoOZC37YP89HjXDE/Mb3u3QujwC
wpoCqaAyf59ygJUbV0szRkHj5viQLGwoE+gOYNUsYtzD+74El8YQXqHiFV4dA1UWvB77mx4ytldw
BCDn76D1a/D8I0WwMDHuxu7bJG07WWY+dxR9+K/QHZxkaSt24EYtSbG0Bi1p1w00+9QV6p4hedtB
vTvs0fSmdna4LzmQ8YvaHQ0bpq84WGGfYuw88NryZxg9KnobCtp+3v41rFarEZD5PUztY+bVyE4X
1TpL3C5Kq3U9GJX7dABwAsJkm3ZK0wN0wbJDbmjWRgKFcOFDCRh7aXgPXYjUdc3s8iuL+deYD9Wv
OoHeXeqOfGGOgEA3vPzV+fVXqfHia14XCaRxUvdBMvyYK41nFwhUvF2lNsaPV3GsOAlQB2tAf/xa
m/obawyUpocDMFvEEfPBDG3ImVbmbzaapCg4vMiAxIbvBRlybw8QiSn3Nko2EOaxrQeyReJLO1j9
/WDgceDbkB1uJnBh3eIhfQVIo9DxltoYzXU+vPTtBNHS0rqz5ejsTfWy6gC7sTZSmaCMPYkLiu0j
0K6/G2fxeDKaKjIJrP0oPO9nmepHHSwntxPXMWaL/+/JbzFl4svnuK1f6R2Z3pbpRVn2EJsXob4j
++B7F256wD5k09cuguzALb1LaWBltxjEzi0nWlPngRyeqwhKFZCKMFYx6oyQnEumsxkKfUkBtv+c
trW15AWa1RsRZUsx6dF6im3rrAFxOx8Mn/GjL6ygz0Okt8hBIQPklpYFfmRrsvXo/1vpdhxBmK4T
l34AXUhrp+O6LAT+fnWpIQEp5B4vjfIL2HNdSFTa2r5TQ8bWtT+6LxXIaw62B/U+rrSjjXxyl50A
hf/kagWYsKpflTS1V3XipdXbiQF+3FRAEMQ2UF0sjMx4rr22XfFOWJfBgLZA2sT5HgUDMDqEkx9U
DKoIiREWy6wC+U6khOoKddZ5QHsDyIOxbqDol4y6Efx3DAXSIUnAdsJV9G0xOuP5t6JofWy3zCNt
OfuST3dMm44kQ5YmTN4pH+0wydcwfFvU5vTd97/mgQ8FLPej9dpAlmEB4iP+wM3QW0sPGJsBNIYn
lvhx0NXCeC617ltejlAzj8GDh7e6H6B7NhejmqSxfycBfDue0NCTgFlT05+ncZwnQVZ1ntSUSGgB
bqKFfXqIa1tbZtOQLJFzSg9ROIKknTxtmMi3U3JNqY4Eip1Pe3NEAa1QbZWlhkbw2IDwOrTA4qMf
gkFDy0Vzr1lJtSwrwV9lPlxcG71ei3741guv/YWWqX+4Z3vPbmaCh9kbrUvq6il0nwTf4y9bnVJp
skBYnvvAEvESh9FmUvUjOgyl9IGt4egbp3Fmolyc2uPeoArUh5h3N/e43NOo1aE430p/2hAkqByh
U943yOjNCCEFHwIly99twgEDBYlSUzDFje9zCXVE61Hcf65nN3hH99L2CP4NtKforra6ZVh6S38E
SzowNypJU1gABZa2A6oyhY5WB5oUQtspuNmmxD8b2muNbfc+9vwKu2RdG/E3jFbzcBxy5yKHPEHn
buwjXQDipFgdyAEmu3Bh2gXffIjG2/KqkVl/ugXbriL2TquHD2EQco+D0c4bcIG/gCDGP4myss1F
i3zAzjfDl4qx8CwF9i0rwO/XjgkGsjkEPVfTIolDDXcXma+AJ4Kowe3+NLKsApl1QDemluyW7Kxz
kbX5alDB5AkzVOAWugBAMBFz8KebH62eM9MA2SLa0hXboaPoESNWoC+TTnUiPry5yDgYiQVUH7AZ
agpp4H2I471R8hUF2rGB9iCzcs0ds4bZNq9gymrbQKbN4ou8yiE3YRjWXZxO9daO22xXmLa8TBCC
hEZcUn8dIffoapH2yxvqrVMy97V183FJk3InqbdDZoB5xO/kxcSS86Rcd050R7CKdosckTNPCoFr
u/MTGTAo9C1y1angqE4FOlRjvUTSyj+Z1mAAV6O29uDa4KC/QusBCBnf4rBrAnOJqGrgzZHyWbxP
1st42EAfDfLGKOdcgBkeL3k61CfmQKFesNyB+A4oUPS4kfvS1680cpSJzsBbkm07R7UnqKm0CDkK
LUrXegX4nRs2xdsqfpa1K9YhkxobXhgHhYWN5pgyEBLeLoXaEj4NEDRbWm2UyTZMEnEWIFUIPG+I
A/pFlepnpcfFA5Tc2JFGTei3p6LuwPsHHx38Wh8CB4iLICn9Nxs6V69hqXnzbxFdtcWpmswLxdNP
EeTxIoj4UAe3hYZQ3JmQLT7ROkgOg35DugmSTKBUqRT/lZHG/4ghce/sHuLdIgRrPdmFY7tLozHY
oYmK8YklfNNKz/iaDQaUrItGbigsRQk9M7Cxb6ae7f9r2Ylp1cIZQMNFy+bhUOxNggU2Wmdu0TUY
Brk9tWtiIaNhgtz6hyFXQ6Is05s6DG7ecEBSQi/+ifBYeOqhKbQXKf6VNLQ4suWl46ERQXkTW3FE
8gq4RDXUE2APhaLppyFKBvEprdp0HkZy0E9Rpf2aV0LF45xExTcaRcK2z32rP7vTND21hWgvGnTE
yMcNk981mX8m3wjk4l0jTXAG4Ipg1KiveMHahiBYeYq1SQOmSK7Jl/fMuHdAGEjzOrtrHmQbL8lX
TVH86OT/VPjmbYYEWPcuLPqHIS9S0HJl/cFR5E6ADZvbhFkVtHTAFzWHoJumNm37SqOkyBgwgLGx
pmFvAMNdpP6ZRjSpwAv6AgmC/kBDWtL1uqubJo9S0Z5kfZPeayprW1Tc2uAFo4fcDa92I3r3zxSC
ogw/Q4Nid5vQ5kLfoBEACAq1CB26PBbzIlFe9zsT0OUFGCZ8lLIrZ5HUPtDMlWVpC6bZHCJbwl9Z
3RTeVVkZ3qFbMtvGkDda6BRTM7TZFVV3Ji8dKFjuCz9y7uagtMHNpcF3YF439cGUpNtptL1Nul2r
UJcxElDY+mlhr9BwBQyJH+nsYOOP8/4ukA8x0No0/vD0H2OZBZ2LJHjV6puky/qtg26hh4jbP3ky
5T8K3UflwC2fctCl/S0gbdwnX5bVHIAHb7+tJDZdaoUMm6V7Fzwyi9iBpn1hRNXJzTTzhYn1FObx
S1WP9XmMI+C0lbkrBr5JARxfoxhlvtwmvQ3xtp4gkzVN5WF+Mo7Mx28k5iXa+yCP9OHQhQC88V5C
5ReORj1b6Qwy7+4ZG57YHP0VWXzG8J6TluUmzIr/w9qX7cgNI1v+SqOfRxht1DKYOw+575W1u/wi
uFy2dmqlKOnr5zBULpXd7tsYYABDEINBKiudksiIE+dADY/ZPmRds2bNGjN5bHIsBeM2bN8KxKo0
07Z/Nkhjle6QvLAWQY0M+GzstAW2h1h+H4yyRrGdGh5A7GYaPnp6/YiUR7dOMqz2a4WFcBQ+oqlt
vC5dcaGWq4NNYWzTZmkMBvAdqld48r03DFEuX7ECiCk19GO87/V8o/tgMI1BYY1YAArhO1Wjklmg
VcENco+8vQeuKOwFOtfUvwr5QP0BuN1WpuWPRxqYqYEtFbeM/UOVxcPBVWUVVevxC1Nn1AydAPdp
0J2MEVrbYOEAP2NVyBO5kceohcW2FSCL3QN8JJYeyytkPAdtqg0IsqRYxIYur0bnlRdgXzSgWZE6
dWRZ4PdZKnHSXyOsMPVvQQgIDvPM/u42XnOkl5OoY/8CGbRtG+FNv6zNsNuASa9ezUs9NcCRWXsk
kwRN30b3LICkER5tEqf/GmTlHsQ72g+DGScIl44vDZgFli7q/W/Am6XtmNC7HcpLgdpUg1yGusVE
r/ZjHxU3Y2DzRTrw6JypqtQ0BjxaQhJoan3YWcN4s8plfuAWuBRnkhnAQqHrowkX7Ko6P1BHhp/X
ushs5PjNAEquQh/OFRjSnsXPUhriOTT7EBy5YEXzK996bsD/tUkM2W/ICayt72NMp7Kfje92mO1k
xeNbUVnRvZlbAMZnOuir6iS+z5qiPuGJ80KdYxSVZ1BUn3nvZCdrSLMVlHEhsKiavsAbcEGndAi0
BI8w1TP0KXpcCHcqoR5nTcaOvQISl93ag1tdMuBHF23n61+iutdWRWXyPTVTZCygjikfU0NtwYCz
XURghvkSJFUPbIXu7d3IS46oOnWWWA4tRNo0T2MeRmddG3wQ6AIGACHZdqUVXngoVFO5NcpND6vo
jHglNNHCGskwoLBWoLKJDtT8cDPUbACLgRuNQAVj/YrKDjBslcU330FMXUXME72WQFoJ79L7vDih
Is5ZfXggJYESgETKpaM8ghaU8uQBTaLiW1i9z0EeGhTnwEUEjmQ8kPS7Fsm09VihBqQvKuMOpfTG
Xdb4mxpRyhvyyOPEAuLA7xeIToFn102ccYGnzbAnZ9tCTXYz1MBcYSiNqNWcCEfWa7uQY74sHW3T
d+zFhKbWPgUd06JVzDBsDMojNSFSYz0y0bw3w36INzFKlVd91Ti7kkMwjPbqDv7qXVPIeEUbeeql
Ju3WZ2e7lcERQZ1kQVmt1m5BFZzwbhPXngaQci4OjW15Rx2orSk7lgag5OqRYaUBZKfUWT308XYA
BmiaaR7w55yIFEGVcJVGWPaYGYBuUd6lVz/FG60f3dsq4DABQ3DsTe/rbOoSB5IIdi6XYZuJZOlG
ebNKtDbdTO0yHBVneWztp7YR4OVbFfxCUxS5k16HXmB/qAYDbzfNn6HEFiR1/SGLj3ko0xNWO++H
0UsA9vmzHRVld8zrI9lpRBv4FmhUdaKasS6uApuPXQDBYBe1lFagmQuyMdWB//5iyQGKWs80IHSG
MDrSqEDaRXF+P7KBPfQNYDJDfCMajT2QxdLGPegjxLVRps7Sq0VSCvdIHhwZiVXdQAmt1moHKyqU
SjYVOKRoaAQp2QOKsfwFNVESa1z+w5VcqxLXGBCXGll4X2QMldJjlR9bdYh7C20xRDkwQ2N+pDPq
LmzRg5zY6sHb+DEmJHfqJ89yLMHn8+cp9Wt1V60hpRVv7SxMV6Qbvs9VdViJ38nKrHV5FgDgn1mW
patMN61j7xQ/miAVJ0OK90OY2OJENscDvx6zsyN1jspDgK0BcbQPF+rpUUEHSmfwquXa7ZymGjs3
OupD9dJ8VJbbSDOQidJUdNBaUFQqL2qRKw0co3YaOGW0fs01T//7XGT/uOI8l/nrijSzybl1RC02
Hp94GFUpKm8Jwet9NLHdMR+TFo+VuRfLic9N6kVCPMrM+mwzTZ57swn2eLUdWjMBYods06kHgMo+
MYwD2ejAnRL1zOqAMgOQlD5HLXYQ4O1q3OFRA/zeS7Tnsq2KV255zx5+CK+ggp5OgCedTn7r0oPe
fYJUxkF1czXyP0zx/90HEmCo8gJ/95oJxk5V79gLInrIoyza1NCpndghLBfKLmWps0uLP/nJ9B7i
0bSe/zYo8Mx6Yof410F9UlrPoWXHJ8lRfClyrb/SoY3dDFqZy9kyIhB3dWK1IE8jJfqqKzZLXhpb
I8Ye1ZHG8GloJpZaUBXBNGVngKtD71VQQl1BxfSuVRAZ2zQAESzZbGQoF3XrclCD8nLdoaZ+H7hN
9jRo45ZXJkCtyq5bqT/bZVi8210wtu0r4OueWIE95Id99v/dXlSoX6Ps1ZT4UtkrUF5Ck3mYkmUV
aGtPwq8f5vxZ1pnVtmNev5zzZxIpTERhY28zJ8WEHb5kod0fyTTZo2URoKKMcm6jFqSnyCof5ksL
PHC2VRUNy3maOug+T00dg5FNU9NEOqicr8Ixl6OBCsHGGREYzABJuWSl4yy1uslRB9AHl6kHT6hh
j7qWx1zZyK82AygoAkGypRmmsTTBxywS7D4oaFKTfhywPJ1mmk3znFWcbvG+cY/UCRzYXcIycepQ
xr/qcxcrbrWQmVYeePGVg43UrDJ54JneFdkAqi7VpOUK4yFybTJIj2RzPBAcABR+Q52Tm5rXQSp8
M9u4+XOeVhu8z9PSIF9DMCuRTYp9FJZBNG0HRmvqpEP7MW3QYKswlFhV9a3G9mWLlR2tZ7wQOAhq
0nqGmo7XSRQiITUxN6kXtWy4X9KTF2LX06GCeBv04ze/xZYodPXuBEJxrPGo7SojndEhDjgkYtN6
S0MDsKzjtaGGUHueIShA8G919d0f9mnmTxcZMj9euB6XG4Q4un3vhvem3elfXQix+gGLv+ci6ZZ1
n3gXCP62J9B4oJxwKPxvRnUmBwZV4mXhglO+6svyzKEjsqIOZ2tBY+oVys7VyqlkDEXfML9EI7AH
SG3F3x3zoSuN8ZuFovQVdGy5WjYHW6SIEXtoINyJd+7wNdftZhGnVnjl3LEv1IEtAGorVIeGErup
o9TAvxyYqKPoq4NrRKBWZAoC1TfyjmyyZUDZDd1wVyEyuLFCTd4EWWTeGLV+26hFbYJUErVkq0Ub
DYz5UASGyGPouuYBUZU9FbXMhS7UhLozO4D8fOokf7LTYUBq6cBiZ/enXU0LdmjtUBjt7pO/stMF
0lGLjijImTr/GI7qXeSPdTl9vLnehtwAieTHscy287QmMPXnxJPLSmv6s+MgodMDk3/TBXhdo9As
vmtSH7DfAooNfe3zpWEb5bPb1Cjjk3X21fOAApCSf/dTkCdxR/wUNl+lae5CP/QOyaAEu5SsWZa+
FfxE6gww7ix97eM31OhVj7YQwzrCo/FU6bw4GsiubkbPxqIS5AOLMPfa75YZLrUxy3+Cg/tJsMF+
9rUewX1E3i+Opuv7wkbpvos92W3CvW4pW934OtjdXjpG9lN3x4MY/OorQJsQ6AL7oSuaRSS78V43
ebIN7Co9VG6T3theFK4Mv5NfgaTfDmWa/dCH6IvIkuGpk/2A3afBT74h7BPu7GLtdm7x7AqEA5Wr
1Y772PWiY1XHbFmGiQAFNmuOsWeM921j3IOng32FRjPUnAK7PUE/rLwDTdsr2fHHICrTVfLMQVt3
WzcRgNSxt9J8FNeBADO8aDmPz5URYbNvWd1rzdZOEvPvANdAJks5mI0zbFFDGa0TM+VXFL/waxGg
wAsBhxLxepZfDWiveYsyxycesxsyoYZLQ2Za+la06LViF2ptspEK9IH/au3W9LJ4gbCxPFjqvTd1
BKgWGIPiSq3ICYpzbkbneVBW4K0/RDFIPD8m4kgYr3AzJRuNICJYUL9PTD5uZDSL3Ku/E9nbqPg4
y1QMxzZfcKYo3ybit+lIPnT41C77cDw2wLoKwztAwmbBHLB4FJl1mTALI6QxEBxINoRxCLnZnFGg
8USdZHIi42xa3bt/A4Q70mQhO2q1x5ZER2EX9Zcito07E0Gz01/sXcU/2xOz/cKy5t2/AgBoSewV
+N188YPEvOtDVFNNkSwedM07vyuSICfXATcoYRKoVC0H/0Jbt+CeCOwrvpjisYMk065FCfemHSzj
y4gHbyjc6BWvMNCnNKl2GgQbb6BS7YEoAwXJaiRyusVjr0Y2BQJDoVNOI8mBBSgCo5EWEBU3IoHo
uPtrJF1TdwFRpJEs8vQvDcBH5ICVHmovwnUe1vYdEOLJBv8Z/kmmMfiGIV69sxqrRF4gsqAWLnTo
UVugV7XM9DukizZD6Y4hahKjNTi6jO+JjcpCIGaTJzbqcuWb0rwpZKhtu7FrD07VDifk2SE+7hbV
XYXHPMrzOv6CZcRDkALcu4juRlGDMax0S6UqYr80ms6Xf/tso7D+5bOFpf7ps8WaBpFdVftFpVtR
3+TLxoraw1ScpZpAzbcHKvtqTO0OdSTNvpRpKheIrIJCjsJ1Xu1WaysGY8BkdJC2XXt9pC2QxubY
tbbupoeY2TLqA3zrZGyKGO/okJ1GpeLVqwMXurtpQoidu2W/tXqXHzRAQs7SEf2ZzuggkgIMZYHj
rOaOqgpe40YPFnnt9hsrCa2955bRnTeokrYBVL9AnpxQ4lk+k8dgWybym9Yjqn/kEnrs4aHHo8Sa
0/qfYvzTKTmNcKIUgJvEbCP7CNt+sNENCO4y10MNSpCtKwUrbqymXRgtkIEdYEEPDgNE2k7HL+QW
6KA5ZWWJCFyHvUYct+2lVW5diFo+Nfxvbj3u/C0HFBEyVq54rPN8i1Ju5PVw521MFo3bXDVlVi4T
6IY8p7zSD6npQHZcG/UXnfU/hsT3rkg09zdg00bFuvK3DN9ZNsJF5kpNmwu+Jf8hcd+nLRA33o05
KttBrQ2G3Y0HzNgS2cV4T1tbapZ6kuynja/qRcVG/KmJWGa8TyodmegK1aUeAVfDmHULw+jY2ue+
fmKEdsVLonM2KM+4vl8R6jTHsEWcJhvN9oQiE9BL5CCqPkGgMzA3YYmi8sLt5Yb66aC58bfEKc1t
z02BGhYcYh5256KpCpTyZwwMMp7TL8gYF827j+UIsSybBtlf5U0dwg178F9CaSEtkbyF1ro4CxkA
TAh9qWVbQKJRpkDzI3WPU6y82g0Y39qFh9BkvyBjrXrozANSZl9U7s1sLw0T1B9Tr7BWRgmgYY+V
AcNr/NjQjYZbKDq3qY17jk4j7760sgQKZ4ib0wE5qkwipPur3YJfiIPXnyyfRlJ7TGMDmuVLmmse
AyEhhOLVwcxda233mZNdQA/WbnRwgV9KI7DOung0FNyLDmSmszGS1tJJBr6OsVJxsQcJvNMY5kty
Sck2+LyGfk9kr+cZ6lh/xO4kAk2fJ/hCgyrZwVcHOgtT1nIwKTgwYj/nr8najrUN+K7yYq4NpfNm
2JEPmWxW/BpNU85t8qFmUeTMXs49juEWK8OBoGQtkTCSPH4/JIhG1qiXRzvrvQqEQ+GPyZZRD7mz
2i02Xa79pAjkpyBlGsdQ+YlAnt4CzX7C3vFzNPOP4CYN9lj4qMXaE1DQ1tnUwA8orWiAUvyQnKsh
4+BeEtotitDMZdVGJmI8WbgAYyR/68N0DZAiB/YjhnANC6IfIqlei9Bpv9QD8vaaE+l3WPB44J5s
dPw/FukeL60OLDg1qvnddO3g5Yr7gXF8F4kcTtOpZgntYNRYU/G0QiWR6qGDI4HMGkCL12M32MYm
ivZAh/EC4OUtxDrre28s/ROKBesl2TUB8sWijqqbNLDGq896rF/UgAhcAcgYFexoo774wSsgpyt1
/hgWY73owch3osMgtfykq8Nso6aQolmyzNwUIwDhkjfnxgmLRx8o2LvGC5a6WUfAtaxqh2ePrG+L
R0ReAW8sxR05hkV2AUrKu6FWndRvPa+GaRLo1YFWNYtwH6o5C7WhxYNI7qmZjWxcAQtkb6nZeiXS
gwhwb6g5xEGD3VjtrSx1UXCFxntkN6wl9SITrx2qAvQW1Os5XXxuW6xQqVfvzfoGIYNb6sTSNV6U
bNB3uaZZI9iW0xoFGfWhxeIAoaQ8Dc74bQVnOtNk+QV82XJnGgUbF2YVdAjAD2CCN3JsDHMoM6sz
OoRQBTgEMQ5z829+8zAaQS40bG7+v081X/KPqf74BPM1/vCjDreRYt8Z90EEkWUNKiHFgk7nA4g/
2Kqwyn4BoYTsOHe4MSjpqyL/NYTac7enZpybdPbnBbIWGUnDBcvhfz9NVH18MLoKfZLJOF+VjE5d
2cXCsY3bUcTYu6kPMQ+h5uRCpzSkLJNnKG9We82Ki2sLaUiGVNCJK8ZOOpQDAwpEC8rlYFrvNkln
SbrRIGp0HtQdAGy0aDa1SFEr8TGWRhQJ0HK9a55n+6ijdnvM8CSiq84dA+h1pCPTC/cirMxF1Dnr
tIz95XTFj4kRpULhNji8JV07Exy75MpIVtNUNDgSL5kro5tpqkwY5TqKtWpy8TX/YoGEaAuGCXFw
hC4O05mbde9nf7GRS+/ZboYbG+PowD/OZpujpplnpY7ZVoEldJnYuONB7+bflZ0LbqoITOrUDFjq
3wkTEtoyNW8i5VFBXm0XtaxbUmdle/5dgXhLXkn9PA2SAkqBKOJB5AsQUS4afuNZ1gU0KdVbObKL
5ujlmy3cS+TihMPiBUlzcuMM3Ey+Huzdun8kQDrB0EOFRUckYLLPJvIge16NN6gyX+gDNgQZS64g
0LNvkzhxL3ggralFB20Em3NmtW/dEKbI9LVA5JV+1Sw9JwCLgZuHxzqz1X6+cl7aj7M0Md5tdNZl
tvMSRUO20IvcfZl6w61u+PepEOktYyy9Be+1c2ra8UgmiEOkty2A+DcBnmVQzevDJbl13W0EMqYr
edGhrZtdahXyTK0+TtLbmhfPhcvBpKFmJlPfgLPC0cxwP9u6wqqXXqKnW3KhjkzkKLooUMRDNpoz
qiAnGrZ2upqvGrrC2qY9GKjn+UIrM/eu0QOvZXj4wEkxekfbaW9pGP1JwEVUUCotP81uVKDhTaaP
MP8JKXaUEuxfl9nEg/ra+250mj+ZcIN4YYAmETWp+MLIt3HqYKFpjvvpr6rMADBSE3RV5EIHfwQH
SGM0xvRX0aRu50N0L8/Fcr6s3nJvp1XArc9/aVd32kH35Jf5i0OAFLz/ItvPn67nzL8pwheaa/o/
9PtSRV2Hm6k5lvYBDBtSFdPIvWtCJEEr8v5b0rQPZpanDwkkGw+urgOhq+zQs7O0or2MWIcD/Ok1
mxZURnsvL+1HAaI7ctId01i2jl6fY4tpK40V+UJAgO++640n2Q78LFXLKf1xA6wImJMr37ivnb6+
eiC9ar3UuCdTZ4DaK8zD+Ei2vgvLXR4X+nIawMzwvjc2gRAGmDgB0cO6ukv2NDk4cdMDoiLGgpo0
wMePRXOM/pZM3YhQYtZ39ZYmR7VJfkos/oM66eNqsXFECje8ma7eWhJos9hZ02Sem8qLbpcX8qeD
nyTfitQ1TtTqsTzcBq7ZgU4Ef9Co9eEtkCor6iRTAYnMhV0H/YGa6VhaOzdGsI5c6CNIVMbp4z0Z
NBcaL3416jv6AKD10A+h6LGVxJ5Kxs96bHW3o+2KaznKt0D6/hdIuw9rKAIOu7BHMxLaCqRbwGgm
vn8q6xwKfKig/gKeQhuUuHl7LLsY0DXzdjJ3UOATVQW+EMRolu87blCo7Sac3ozNT5H6OHa8XHwC
6llJAzFxw7rT8LHLMHim/HWo81fRiOKhRJJtJxpI/CBK6z8oB0ptYw34ajdfNQQ5XxMGAGQq7Z+p
ld202WC+iKQdoAdq8lvHirutV5n9IaicFHGKVAdroN0/pAOUcTkEOr+r4dAotX/GGO7mCAbjJxps
AivDTyPTUZKg6shjTwOzhZGi+CyL+idoVIDLGfbZTarq88x3kUZEQG1yc1B7T26ojnifbVBu82xx
8j0gogNIHg+g+UZ5h7bIh7fcjYAu9c1nyA5XACUa+a7p2/Sp6uyTWxrRK+p5smUJePRFuKZ+LowB
qTVriF8/RsoMYhQ0snBCwLYtS19pSYIEUcizJzrjoZNOZ/Ivtr/5hbqh47lZZp/ybJpjDUcwg+0+
ZfWmHBsb7jU2OntKr029LrJka6ZVKDP5yNGRM82SVc2O7H2SLfiIxO6l7Mpy64B+4NnMy4nPysk8
Y51aXr0HCgnivFkx8VlhLQ170oJA2/S1J+XvIU6GKjXAFNhQgEfZLKW5Vtj5ZeT44MGuovTftOUy
EYsgFsHRTyE7AqhMWlzykSHhYsgVdSBPWFxiaAhaq2TsV8BQBcfZLRhYtBnCzF32Nqo5JYAaR5F3
3UMkTb4GS1m/mZojiNhsp8ZHMt3uQUhjBIFrdqJOOkgXhGEo6rqlFs3Wp8b7bLYh32cLLS3cdIK3
iHh5ZrogzizID52kZ9QXajV61uwSP6+X1KQDgrwg5gybi135AGwqjwYEYktbSYmQ7S9zTB5qwO9z
/O0qVgXt17ID92Q02OW9lhpH4mYIoE66S1Frte7VTQGNvljFouVNBdHue1uORx3ir2s8HN1j1ITR
svVG+9SkhfWkgy59oq0TvDiAhbJchUDNfSG3IKvsk6GHW88sOhTVO690xzQNhCsqxCxuW11vj23Y
eSs9TONXkZ+LyvK/diloV8d2jA96nvF7NZD667SAho4JuJAVp84+zTCP05jOW4iATxS18hXZUrns
bD+6pp5hQMx1BMuoVYwQUU7ffRkUWQTkGPnKQPK0A0MvuD9sfdXTmYWtquTCQ7gAZ1OvOrOib6zt
oeLuoUxIHUCKKcJtA0DvlrU2krICT6IWywjw+7vj1sdz5rZykVpXfGnTf0bUDqvGQdCV/i+zqEtu
oSynNLiuzNfZ1wxcuxBTlF/NsdeXIk0ktPRCuWudTtvpyHTeSJSEL5GXG1+qvj8Rh7bPwd4ZF/Kr
XmWQg0T9hSaT/IGj9B6l2zgL6xKyoXgkP2iJeLfNvXTGdb1ZS16DGcjGgxIlGvmBPnLgZNnJqepv
0ydWf4pTguyLPPJI7KBYkDz6eXkqCs1/SED4dMATRd2Fcviq7JmOt4UZRfbBcUGV8rt9RCJjURhN
tcPjrz9jwd+fR+ZI6EPbxTY1y3hR6T1ECKjHjeJx0VYs2hZygK6ZBh0Ez1dBLdWcbW6aDTtg2+rb
Th0aEOsjewEbNaljthWN22yqwOyWhHIjvBv2wLeu7QR7wrfNds1Nxq0O7PAiI5rWWdnKt+pb5Naa
NRd4eoSaYd7wlGnrWJ2FzvB+Rra/9QJYCvocYCW3CX49Bw+pg00zuuVjXfM3C1HGt7hqNgjEya9G
HqQr4KeGi/A8RPaMotnwzHWWJh+1ReDlxskjRgQKFFObISKHdU54IBMdXBVFpjOkKaDlWo4QogV4
dZO4AtXKquCOQFxkAwEA9G8s54xATnHx1eOXC/PFHFt9l9gMj+RS69O9rWt4S1QpNNC7JrQhpmMk
bwHuCs902LfSj5KVwVh+8VPdO0Zj0ax7wQVqvVEvDjXPN7vJfw5F1z54Udxug6DI92HOoJSmJiOP
0YLietywbwjtJ6vAHfnK1b1hBwpBwqjTwee8WgcuM9fUlCjeu3PeHWyLbZ08B1x8aO9HHqC0P43z
PXIaKDCEwsMtlEHebZV71oJkzyNn/TfNisDCq1Z1jioV7/JIXwGyKLV7RNfwLcg4LFdU+58idbVD
rtfEKwwqTyBSrG8jBGMmGzWpA+j2dmctNRcECJ3dmY8oA+8OtlkqbmoP4cMa0hBz0wGBIr5X65xY
IRDSnuMvU8UwDqnWJ6epw3uXtdmpG9JgSYzezi+7KKzsVFhKngkR+DW4fDOIEpYL3LbGK/g2BDD/
ZnZ1hTOA6wX/ERmLu3vdq0E4pB61Q/Tu20VgNLZMEd1FBsirRYBEFvaG41dbhzJPL4ZnyMW82wmI
AY7MyU7+I0+CdaiNqDFo23RnyzjaIMmBvJ434rmIXDnYbVAUkmbZzkjz9gt5RG1sbxOI8y2w2MqX
E/V8q+n99q9tIp5HvgxVMszzd6YDarjIaaB+Rl+pqD83qRcRf7mn77+K5b/0/jF2du7UVJWnie0Y
jgc5IOkKKfTq2CMCsOG1Yd1zQMIgc8zHtyK4KXsZ/LDG6qfFPO9RZAZ2lmEfnIACr6cxIi+1NR9Q
qUT3mz7Y9TbRogKxJ7UGEmrBI9Uh80drqevf5prpua66BJnEPq8g7mOj8lo6eQOB4kG8V2LPftBk
wNq8yx9tvdHxO5U1uGlya5MxgIvjtCrPKILna8CeqqfaNb5TaaPmfMdjK32bx+jxGK20gL0IB/+Z
VLUGhHG1mZt+01cbyCNHm8wNwxMbUHrF+mdCvxdFB2m6KBgunu3JkymwkYmrwPjWpJOD1d/rvbFA
tqACQgS3RIEVJsLCdnkiGZpcNZlqUq/VobaTerFXNB+p929jUydC5iLnIFDV+AXLBKwrIUBrVr13
rISOpaayy9oBYcDQvlTCK6yfInW9O+jRrsBwG+a3UagKGER8AlM3s79z1BCvQKth32glVP8GzU0f
w6yo11CSGs8o+coOTpk627EsrKuVlGzZMSd66Ux+l2eF/ROF/cA3+uItqn4NdyMB+EaXmiDyx7sC
/Ag+QjF+fmJtFwA90D/R7U920+bO1i3rSX3IH8z8itruI+cQRpoFifIyardMRCDDHSFINHcYpQ3B
D+0KBhswUZVA7SO4sqhYLI/UbIfivUmlh3g7fO4dfm9Sb6KjPOzfji1GYHQqnq9AbXtijcv3vlpg
AY0IRTavyqMztemgXIJi5PskdeOTgcUn8RkkQv4IWBFdHdnbd/qYXogMweLS2gI2mmzIa8jHH6jS
C69Y205eZDYHC159Bi+1cv2YC/wVkxdvSmcjvMZaI0IJgHBf68+xBW443NfBLY8a8HHj4X9GjQxy
UEEXIegirfMIqDjEERvrri2adlkYvP+S+Na3znfTH2bVYrjKQ7GswlZJT98cH0Krfch0CLKFuKfD
BtwockCapDPic2Bo3zItsKcFZZca+alIom+0TKMNgocq14VndemBFmu+jd8giuHLNbF5Ea+X6IPs
rNV4VSjmL7K3vUBph7Lb0lvOrmSHTGeGF4NfLUDYO25RNJM/u5AX54YXveYByqBdcLFdkiySFw8F
1IAatNFrAmkApoN7w3TjYPv7yNSIxyvPrWeOlc0ZFEz8jFUvP2MHkuxYrz15VhwfrSTehGZe3WdZ
0l2d1AWgRUIZtEfMZVkHur6jXq1j7SkMva9Trz44bw2KP45YHGHX4tgaJC8RISNfOoC4bsMk126o
FVe+s/rnP/7n//nf3/v/Ff4oroCRhgX/Bxf5tYh52/zXPx39n/8oJ/P+7b/+afue5TFmg8OC+WAf
cRwP/d+/3SEJDm/jf0Qt+MagRmTe203R3LfmCgIE+VvCgxC1aWGF0K1v7yxfsSqgkv6uTQeU4Qrh
viF1jvQ5/95pq2kfG8ooPaJiZZvSCksy1u0ANWPZxRmjfOsRrxzkUu1FNFTxdlIZTOP2tzbqiC8R
gDDzMiNJWbJCNiaHQAiYiegQpsFnGzlXebbS8Rs/QJ4Y6Fl1YDzvz5Y69Elbbwo89MDI9Ks3q8UX
kOnnO9bpWLGz3KmBR/K6yYXGkjNNADUFffHff/W2+a9fvePYDn5ZjCEH7di/f/Wgxys02bjOfSvj
YYckcAjUlDGuc1urXuoUSRO1nJAj6qArz66v5OGg5gml2jpgYn/3qnmgHfLI+zSP1BXNhtULiBVr
B8aa6CWLa3OVWKk8u5DEPFYleDIG5KaeRpA+4+t13pQr+KeB8VauegClkTAbTnSbGfVwI6LEOti2
iWcuShrc//C79K0/vxxbR9QX344NaIjDHPb7lyO9tPIAnef30yLdKRnq8gv7CRmK4haKst0tSvUf
6XEYN1zb0COPmsoLcC1+O5TQKjYj/xtiwGLtsJyDNQ0Ppog3EGtgrP1iivrsqjUiXop3PNGLZ6aV
kAwqJVyHwj427jXSivoKoP0GCXt2Xyg2/QrctqA7SIMj2UAZlm7bEvyP1EsD6rjfMMXLj6gZVGvr
2EbdnpUvEZxK9qPLwdofcJQ89gE4MyyZ1ssmQBVh1N5Du57d/+FrG9fGMfcelDv+WNqTwpwpmH9Q
nSQ/N3YhqpMkgh5Y/uonw45/1NLPH1p1QKSwrFkCAjA08tjpFh1KDw+5X/IHUxj1RjPGYk29NFrK
bBpdgLz3Zoo32qWpr027TT+Ry3etq57KRruhjsrUo//wi7D9334RTNc9A/8YFLNdlCG7lrqdPj2p
8GQxB1DJhPcMryjIx+n9RRqgV6Y6w7h6MvzG/EaLMFvr+lPIgv6iRT6WaFoNKcgkPZOq7KQSS+Kx
kzwsndZ+WZaLVqm9xQABQnunSiAuk1ZHGkQd1Py3tmmyUE+DbdN4QNkMlpft/i9j57XktrGt4SdC
VSMDtyQYh+RkjUY3KMm2kHPG058PzbE5ll3eRxcodATEIYHutf5gD7N6JwxHvZNnxpjo1SqPJtBW
JIrE3nDiw635H32uFUbd7f7Hs+fvj/3lw0QAyjKE5bgaQnSu9fcPMwlroaaZ8J/ssZlIxWbuSoW/
8KBFigvoO1M3ferm74UwN3KtK3vUdQhLbzAGFG4RniWNWDpwj/ty35BnWJ6z9fJ0/XSAZHTuO7zc
6CCr8fgg6KSGhNOCOV/XiYq8qyayR9VNopUMtsgGkSkfDWRnIqIEyLorRpev47JEy8Z300cLnMt/
fyqu/Y+vmG7YwrRVDcldYei/fCqsqIwgb1PrSWCXe9YXwwykTRIgbIvLrdREDaw49sbyMbLm1Psk
vVxgaCDlkmUd+nkQYx2k5KW0sm9P4OBGq/WaOlbQ4s6atYQCFibyHFghB3fmghiMg53dlfbbrVdj
gU6zBdaNwxIaKv0YUYxICfay2C11gwNDKZz0f9TJfuUSarp2XvrJuqlxWGobynu9yHuv7GA2nnkM
4yuiBTFKXVZ1kC1RhceWX2PDJVs/9XaNpsEg13BPYactX4HpG1+nchtrzbzPTYAqS70oRotnBEFF
VFPY8SPY7wDGN51V37jjs7YQSEqIyKRu2SktpaVtmHBQSlvCcliEhUGOvPOg+gfMvctL10bIzM+t
f+dk9tc079onWVXw6vJSchhbWZQNagqFSqjf//s7opn/+Om4+G24KuYCrmmwC1/aPz2HJlfwupv0
6ikM1SXqnL/FTR39yAdAh/5oiQcyPxHwPADA6OuFP0oUMcjv++8laaUtvqmoZNhW9PL3kW7dCzYw
08nNlAiOK1os1hDXxKSQq5VFJ5o3YdnNz31ooyoS5NtoccQrC6U4IxML1HQpssNo9469qNwsxaxG
fLRyzHEvixCNPqaURayQNxFQs42j8y2XjKDI15pNNFvtJ+o1bHFWRnV9JQ4RqJoPqQHV7Uq9NjOE
JHACU6/Ua9zmintfNz9Rr8tgbDbdkHXXS8jrTBBzwH1rif2uaXb3aGlucJ/08F9HSDzveqfhFC5E
dgKhYL+oQXXww1J9R1Wk3fJM9XeyWxyjf16S6xpaB7xTzw5C1ltG+/02rR7MRICX4XLasisCQvHl
qemMGdwo1o1T1YcvaK4b4HOI1tV2c5gaMgLQCuw16hfR7yyf8lU2V/5r0s+a5ytjep+DDd13Ra8d
5ExmSwbwNtMgsuDJLUfIyfhk9f641jCNIzgNN9lZDrLerNtp05h6t1at+aNONsh+I6N0IfTrHE60
w8SquXcCIii50WXfEIA/SmfINm7vzHF23wExWuvYnkL4E9in2m2t7seIgL2q6Tp34GTfnKg5Nn7+
CpkhuRc8Dh8nNkZ4XmBwbRb9C3muADu7oHgpsrnBJqDsd7JoVWl3aHqA47KICbP+0DRiG3d68UiE
XfUKkdpPWlWk96Kyd+o02k+yaoz81vM1f97qS51mVA3OHdfu/pDmF63MDzJYi2kQ6oapdZABo1Bm
yJa6drTBRvcCQjiLJQfptnclVx+j2iSoVzQH3a+rn72WfNfj2YHz2vhrtunGQ6Xqzc5IGwU80Ixc
AyzObRl1xdO/zZMmhzErqx0Bi35T9Vji5VH5VC5sFGCQuCQvRJRcKTBtbNKcnxR18mBiHCD7WjNP
KSeqyMmP01enKLx5KqbXOIGg4VSWSq6FHTurWwOCRsGLdBE3NNPSg1g0Hoe6rcnADf2QnJu4qNaN
KtxH9EnDne6UEY4zxXRKNKLzQBLtZ0sjUWAVofMDTtUmzQLjZ9C5d31LRkYOBw7gPhpBGO0ANM3b
/34S6r++LVk1GEIXvBgsVVV5pvz9QUgYqmq1UekxjFcJsQ4+6SVJGUBu6sENO3WPVBgREVnX4x0V
tv3L3FoVhjeo5Ft2qT7Gfc56YKiy3wq+lYDLjLdbDzD8AYlqP9rbi8SK1FnpEFll/9O7Gymq0i0G
tvIMC0eMcddB02TXdYQO+njdGVNy6cJWe5ANggzIw39/DOqv69LlYzAF64bln2XJHfan94E9juC8
HdFdPjDttrswSfnJC5yPEfEiDKBrM3qZtx99GuieMerVrw8DOaJMAfnLX39YomdHpixe//ctG+ov
6xxbdVTH4S/n8PAw/rHzhGmqYjQYxZfrgn727Rol9CD6Rkw4XYLyqO0ku8r1xe7PavmOr1WgVP+s
DtBtvFYLvYu+YbVx693Ere2ZUZWj0bSRYc7MdqNXzUTLpUg3U9ggHEzKw8sTNXxSgurjDCMEwxs6
aB55oBretJzd+uVY5P2P7bjcP9wiISbvdLbBBhsL3XINQfnvX+dhmseons1kP/lQvcy1jilLP2O1
bbPQJIBkPw3zgKHuQjgZuuQB0Fv95dbDV4yZ/JA2robAx7VRg8oQjSNWTiEC0ynvHFigRfhsiqw6
DkurLMpDQCJ4ssbgFBoCr6q/xueDmcATVtUfYrj77++AtkQX/v7f5cfr2KiEGJptw8n6+38XqkU2
kckK9lcOl16urxEZYvvuWQtyEpdoqNTLIZmDBh1w6vsph9OGQPUqsVBxDLoeYT5hE7YONH03oeUc
sl+AuvupfGuXnDCn/h/fZv5I+hIN+PSfMYXG/8R1dY0Ij+E4v0axBK6+hR2FzS7tEuPYYRe+BikE
gm0wg69R5iKBB/DcsWuYksYYrWQ9CCB7ixYjCegoD7+6okgxOzKti0rO4TUjLyq75YWZ3wUhYRdZ
LExkqZt4EIg6RqyWx7Y8kjH7Adgq/pmVFxaNvJHyQCcj5Tvvi9Twmshg92T4abvNRFWd2rS3jySR
h11bG/MD3OzA41GuvS3z9K0f/Zznj3k0BaVHi2RiWV7UIOQFgoJkfwFof3aCpDhq/LrVJTzUoUAV
dOdZea3R3bjIXrJaFqeumvewn7/LelklG+Vh6ivfU1n2r69XkJXNMmWjjv2qy/NgJ+s+Xcyx2103
xc3dp7qsz7NTKyrPHCr8JuUQeSkT8tdOS+vsc53so5h1sXig9QQs/nnXWFGzJ3SEu2OlVR0CgQpi
CnMMF0cVfqaT5h5sP808xaVGuD5RfWTyOqW/k+XCKYJ1G6gRq9tpk/qNhavanExrBJR5o1ht9mx3
oX2eDf/eMkJKS1WX+uqqaYWJV4iZkb8JjDvFyH7eegym+IkIts2j3UhYLzKSRJx9aG1sluUc7jIR
wumIFnTmWfYw0irZExsnAL00yjo9MTaErsKH65Uyd9pm0zR71zkiVrzxHN/b9S5qEpTilnFa4+Qb
1VXtzXWGwq8edfwtb5Pa6hx5ED3LnZzVmEv/EqXB0TGFWayhA+JIUfrTPhXX67SBb5ywbnmT3eU8
I2n9VYuQ5lEW/dAxFtYOuM7lFuShCtDTSC3tJEcFTqDs65K/ibwrWadr0BHIdV9k/8iIEOfw1dCT
n800+t/0oolODtpwPGP6rRYaxhNCj8aTPiOFhZ+Eu2ktM8zXo5KscGzJHmUXMAY6FDbcSCNNKzZa
bLQ7t0dNuEm/p0OabsfZiA6GopVf0tlnAWKn30FANp7VFtodrqPjk9L3P9TKT76Di2IpkbfqxQnc
5J7VqbWSDbk1/uwrW3mM/CI5zU2bevICRMbvnAXOWPTTBak+ZOxH/hTyIqn/UpSujvrqmO7ScnB3
jaGUX7HeXk+i9rda2kAtdUnjKO3dEFfkHjqCgWueLvFBTWwBx5qPjMijWJVjJKq1z0PMV4P8Ubaq
VtR7Fjv/nSyGigueCePV61Q13+GKGM3FcTvxjCFGtPU1AnmyWOW1uIfSuL/2bUf42VgFFFu/0X+T
s9mlreww2TXX7MLVZ00ZjadMv5Nt15ocJkQG4u16q47S5kf2LFitLHeup+yvEBGBNtTw0iQe+3HP
S0w0Jlm3k/fRFcI46Ub+cc+D5dwDJ86v97x8HbZoGxQbedXUBME+2zaZ9OUCy0HeN/Hm4Xpf/3XP
ctDYKP+45yCpEewn73bf5uN2UBJz19XuoSQ3BwetKwF2KD1LC3k6pV0NbJWcSBnZ5t6VLY5SwFbM
U2zdrj1bSB2x6QS4ti24kGWOAUT11o+ct0QPMZKWdQJ50fAkT6+1Za+JFVA7P1cSL4x4AejJc9xU
8DlqVN5YgqTP8C7T5yrDkXJwH2UHQAP6RkCl2shiKRLticGyoxyCA5jjDeGQb2Vd45As7qI1VqjT
oejT9ccw5m3CFlxOV6G7rfXpswjM9n5Srd2tR1ZNHf/NrtjLubq5dc98Inm/rsryTvaTQ+tgxI5N
jM1B1uWjGE6TEb/P1dwdHL1KPSK78c5oR/Mokjw7B2PNSn30/Lw8OEmBvZXIs1UaltMf4bxNc7v5
OaXzb+ygtS9OQXIhrv0cTDjCd3NjsLHU2uBx9NGRyXst+6apDrliBgGYZafTat9jU0eIv52zJ3nl
cSrMYxyP1gFpwF3pWMgLabN918bhH/qgVaRJFcQtLcc8R7w1tkYZqLDpsMyekspdCx/Mg9JsKgNh
jhSUxXcnEBcktJf0J1EbZ+RDjgEKhJFW/K50wW8Vzq5frVEka2OY/OcGfUoPGwYB7WP+uDYs/vL4
y3WjLnAe4UNAmwvD4QsoYQjOKoiCv10Pi274fEVTbt2pRMEc9fNtjQaI56dY6OS9yoJ76tXvEPNW
fq81724D1T5ENW4viGV8cQ3rWGXLrLWrrp0ZoyN97NX7PErI5ciRxCL9sJqefVctjzZm0hs5IMt3
sxY736CWpBjkDM0BmL7zMrvWg2yfrZiYrloNl7AkPA+7Eb/z5UqZGyD0Zdgv/OzawyjCZFtptf/N
r7fXgbrTb7RuLo6qIMKFyd/X642Aml0pOR9cwobgrJG/WRfLhACXjkXU5V9mJ5z2GlTwbdZ23XtS
TivZQdHh5+Hdl90hvlQ9uQ7mU/JSjQl5u2HV8BCAgThZKGB6skExm63LU/Otc3Rj5yBVuguTUXkr
DP7yyzWRuKu8OXRSUrggfvBIrq4fV4Gx+gq8S/BkKTjU+IuJsBxRxyB+CCS9t7MV7Ma5rPe4kExf
5gKfleWDTjJ0FRDAzM7WrLhA8GJtNfNKeiVZ9VpNOHhE4An2RZBgG3ZNfJP9NtFOIJ5lkbpchGBk
gxrYz8qIOefyNq2V2Hwql4OTsrar9FjZyNdn5PY0OL+F1thcX6hlFs27At2ftRwke/WgdyeWk2dZ
ssbOxXVj4DVcFNqOZa56hEG1skHFvKaGojwmQXmn+n3wNtoFHw5kz2sssq5VYE4iGzey1cqC1FNI
3R1k8BEk6c+0dMRFlpYZNVAUr/kyI/J0CKsTvzQrrvsnWTwN8ZuEFHICe+qcOrNnddpXo7Yf7O5e
WxrgukEi+9SsjOWeh751mMsYDztwWc7JN7U/T6fQwmVnHn8P1G+DESD23fUZQTBXT9ahHbZrh3fk
rtKFkayxY9xpvaNfGvgmT3MtwrOeifuPzrlCwm/sMu9a1ogXwtCsWpxulsmaHB9SET+mkZs+kRon
4B+6f3RWSpvWOdlGaxu+ZvJCjVH81pWtugGJLjbgnXWUuKz4LQ0Ua5MpboGxDcVqQJLdD5PyJIuj
ru3BoLGKKnzzOZ/LTTHlyVsQ1mQyFlMvFtLJG24Jzq4W/kdrnI6Jh2LTdJCtvbC/G0VY38uhSrCZ
dQFjIa3KB4Ivr/I6WW5UR3lT2TI/lPF/vynZmhF9lDeloPDJYiGpdv40i5NEeV7xnksxJwG+8tnJ
XMUCZJerjMAnZGig+ATYl062FBO4TXTtJOeMlk5mls1e1QYbtvRrYEnxMziQ+VUH7Z60sINlSQwF
SzTU2GXJUfWDPovkWkrL6aQHxfAg2/zWvUevy7mXJS0QzxXSktcSqMq3brTVi2zLg+yHGprRVTVc
4DBPbsQYztdLiDpd8dvwT1IbHIHVepW7E4CQ5eb8rkCzQE2dO9ma855fqZlBnka24v/ObyoFadsF
4tWy3XSdiXNr1cmB1FjxMlt2vEsUoXqyGKSiPTu1/9UWVsS3GJ/SYEJtTDaKlksVeuMe80YpXsak
L7Z5TIhetg6+np2aiSfadWyLToqTvsiuWY5UOYF6Fu7LRcNu6Dc4PqRk35nIRYHhCPo/rYfmkupY
C6RJpnrk15uLWeHzCyiH0zgEYzHh2LC9VlahS1PVqA9x1hsHQg8TlnDLHAIgSKZnX+shPIwzGHXE
EfNn1R2ySxWFF6GoSgFYdGbDpurYCS2tZtS0d/4E4szPquJZ1mF09c3MNIBYS1XkDpjGLxuhSU4w
qbAWtKLh6cv4UQU65YeYO8qiHKGV2zDpxZOsUUPWepOZJlvZFk7J8EAY5Npd9hhGDK+7kkiSLDqE
PRHu759me/yGVE57ktWtAqyRL2h/lMWgqQyYRtAFZFEehlp70ds0PcsruTP0ioi3F5QlblQehOnh
veHxRUkfBmMUG110/YYnTbXN28L25MC+UJWn4Y/r/7ap3NmbIJsDy2OWOda1+ySNd1o45c+yu5mT
mNXErH3cvhMY7IHMNzfBb2oNXxQ+frDG2Qllb1vXHxJ7QWYrzvFWJc+S0d6C5BvPsnStwnCDtOE4
7iDUfgxH518HOj71a5QODmE52pvUgOcwgYJ96GMnux78xlkMF/yj2xXIzGQNcnfjmH/0091u2HY2
xn5uWEbekATqmXx2ewYJmHnJmIa/+QcZZr61C6P/z3Y5nldzxuYvLbZkuWyvIkV017Vw86U7+q0o
RXRuRahDyM8snaEp0pnl9+utVY5tgGV6tSvGg0MG677R1Z8yJWw5IRJtdW3tZEqYVdt5wojgqWUV
Knv5sf06DegVB9ngbq8eSpr62ndR++gabvWY6ukXiYQp48DZ2mXpbjtenaRkV5MFrRKScbG76Wyl
Sp2dQrYtSRKFJSigP7tIja1kDCsPKZxxMw1FMq1sN39A9zA+SIDUtU7CpKyxbbyruRue3wBEyhEF
dEs4fGgIKYezAWQ3hziD7p/+KluxGMPgGF+HNBmC7RgQpyuVATVNVSvEOUzcjUp27EFfDhPqFw9B
Vv6YtDo5ypKsdzrtY6iskwdhKaM3sWm7N3W0jiPEqe8mu+lfzKRrNm0VNtthKRqKah+sOIjWsrUw
Yve+qo2jbJRVZd97ri7UR1nCLwd53ikr7vBg/zybULdRUFuPOGW3T0py7rR8eFQX+/MhI4Xu+q1Y
yTZZZwUKNlbRQEBo6S/r3OTc1p126uPschtoTaNYyeIvA/XcJC3OIPhgA2GK+eNKckCc5f6+0Bwn
veSsExBdUAlhBfZeUXLtLvcH6x9nrPC3qu2D/mqJHhFJI0qxsBCABwxVb55kqRsV8w5jjO+yJA9A
/qd1jNP5Ts8GhLp7J3jqiacug+U0ftQqy6878vomQXV7mbENTfM0DEr4ZIWApNIcD8j5iyb/SzGy
1p4RWg4SqHx88hDX9V2q68pZlqYBHu04qF9kqbaH/lQXzrxLyZydoiDEUXI5JH+dmZHb7dqkepc9
UrX66CGLU5quTaOMsSU0WiRoIQHNWNauXNSyL0OVuvdiaciWhsIAzIogLDT9YnDvIRt/jIDt+nMu
Neg6ZnroF4iCrs7Go4H65aw1T9kCU7B5tO+bkjCK7CDrhkUMSAELex3UFIrxaLvb3D5b5ri2Ei0C
LJ0bF3kY3BEbNjx0tz2GSmzoaQidBeg8LS0G/MVRJ6Qm+8lWwIUvPa5se6mslbsWliiWcyeFtVwV
jf2VbJDlpVXxg9/AfMK/D/ESyt1Be76dBcoUeuVSpwS0Gon7ufXWbyzME2Y3P8JhqN4JzpIO4c9/
Ie+qPVVkI2V9jQc9YbOm3Isxqt5DtknZWFpf+o4FDxKcbLmX+tvwHJeauxpo9kOroVgz4+P0xkYC
AfTlrF7q5Jmsk62y39DX4a+tjjt8jC1qv167Q6jtlFmHJNeGiCShxH8EgLKRVbd6eVZYbXDuHKPZ
uWYyvxipf1Yw6fh9OQEyOcgTTOGvNXaNk+/VitznL9HFXXhUavUh9dlDRPIvJ08bd8asx5kGAiT8
Ta3lIBv0WQuP7p8jHP6nlysVyMa4BYyHPntaMba7wanUF/6Uym5Ig9yTxbQBaWwStlnJYjMmbNNY
KQR1pHVrXdG2wxDHYIcY6oJwXFX88u6UVldf5MR1XBFYXYqhxcRuTqzdJ8KLTvDkPCAwtilDbby4
CzkoGbEIFWbg9bCeSGX7raG/oRiGpGGSlWvVTY03xcqJ1ip5Bc+t0t/qsnmfTD19CIh/vvzLIEWd
hJcXmnXOsdVWlDhhreQFAahLfjFeJE+G2eONZe0t3TK3maLluwmMN/FxXr6yqDcGO6vl5SuLLX6q
6zkLq8dpSo2jlrrKGhmo6atANGndd2Z2IuTSv4FJyw08E2SvsDQU6Gbu+NV1EO1F8Ck76b0ie8nB
/9ZLV+CC5KoVEg1J+jdDOcsZyrb7uKws/nJZejXpUGwrZVA98ofZ5XaIdfTgSnG+1WQq7/EVmKx1
XZvlSTbgLpJfIL93J4Gw79c847fMe+YVlzBrn02VuU3IfH7t68ZLF8xSbGNiEJStc4pRgr0feyzP
r2AmRvp1nLymVfsxUvWz60jZIf1rZKVl+nWkRDthMfk4Fe0+wqvie5PvRgSrftY4Ua6qsrdeTVQ6
NkU/ROe6UpK7Whm1rWtaxTORFnJbdm/81s3dSo5Kium9C+forSUY74EqCy+hQWpVNYnfQYJNnuLG
D9dBllY/osFB5YHMWeLzRlXK5uscuRWaLU14j1xkf3Dq4p1Ff+ZVo0EsCuMl9J4m5xsLTjC1XfRz
MTpJYL2955lqr/3CjB7U1tf2jpNY+0JXSRKBv8emdxjfDavAxoZ3q6r47x0vhE413YtfqcVLD4Vg
XeIRslfdongRpKqge7rzujTC8mWYBnHf4pbI7654kT3M0dkH85Q+yCqrdpt17DjhQfafg97cVZma
erKVIH57QR7tUV5KVjnh6GG10z3KUhvqLnwjfEzk3FFUK1sLT2WkYbkZK9ALQLDlN9l3LLL6kkUm
jO9I0THTibIXQleXPs2Lb3oERtpA0udYOw7Y2hlSR6MW3yZ/Qs2zM/hS4OXxtRQ/ZHdFBZs0Oizs
ZRFdBrtoh/dC76o9znrNVlbjY+q1RpzBpci0Q6GF1UZO2ivmseDH+GLlLZQ83TiAIUueksLAt8cA
3N3YPf5URe/zKqx4VxNNfipbUEbh1EPyyodkbQV1t0fFSyFBupT/n4OvUy1X+9cJ1AAX0LgtUF9Z
FBtamP3oWbzGKmJknVqaK1mfq+PslcGgX7vV+fipW+ukn7tZLJYOgnXyeYqkJThJxN+jpHVXja3i
l9DOxpvAeTdHD/qLEG54b1lVuJqXhyjrg37nws3YyKJVmeThCRScZNHXX/vAar+Eem1cxixISGMy
WW+ZkIk7JA7jfmWR8/8NNrsntJzgBMCmu1h13W+Gjpsc1oniCbGWfjsmrXLnu1V3B7nb2epRqTzG
E4JvIRzvb2bfXTQ5fk6QgRqi+vcyx6JitNsBhVa8h0vfzS92OXUHZKynfew37X02KagKY0XyhQTR
H1nchz8DsTc1nfuoVO3VSZ0RNxp+e8pCMovjSt3BDOiObTjj1trn5iZC+/NFLA8Kdu/jD8Vq0LIm
JoZfZL9PdOHvJ6UOvLbR9Nc8ap19WRGEkMUJSNk+UZL4WsTkVN9rbpNci0PArzTD+swTRWy8pmIk
W67nOe9Xiq0ZjxSt4trZJl29rzBSvLZaddDubSJC17FhYbPOS0OsBpexpUX2pJlU7B+Xu4Lek2Eb
p/TX1syESNo5AhXKpdV1y2gfqMp0bU1dX9kFvSqurXMa+ztS7JAxlplrm0QIluD6tdVUcXo2NQTH
5VRhJPSdaNFRlUXebepu7hpkC5ax+TjMO830MU1Zrqv22rjDvg2q1tQcGqds9/6Uv+I9NI4rWJbN
WR74836cxfq93czj6dceslsI5XVFIi/dyWJTYjKchyamSYt9ZGZoztmdW3BGpX/Py1e3EUexom0V
IH4qK2U/eQiK+IcdgSyVJdloKehPdtmwjZfxt65xSiwqjcmF3erkWauJFy3H0vQ2d4Mz650Tmscm
8nnjyW5+DOe2QivHkxOrGQ+fVQR7PINlfXe7mF9gP1IpxUPChvzT9aFwNIgc5fFG9r1dzNaSg+k0
5elW3wVKdkS7+ou88m3uKNecNYEx9TqH/ezbKlTRxW5FHpQIp5XQxSV7Wlhlf1anaWi2K1nWsMr4
69QklYZ+C5IDupJ5AoDF6Xoqu7ZlqqzCFj8+2fIf07VptNP8gNTCcslpmccKOnZFsmxMioPEiKtt
1NhhbYYOrjuo7qEK+JbLomUmNvumsDgL0w2+1Hi4yXp1dPRDVQuWsYCvvqoNVDCrAe4Mytl4zYgG
yPokc8fDHI6QA+Xk2PKQIwFXSAyEBa1KKkAeyjZ2T/VykMW2Naut8CGKy7qhqkhSk+MvV0ITBpGp
2D7Hdmufk7TxOlef73gJG8TGlgbLt/sNgS/eK0nOOlt2lC1qhG3j0jtcxt7q5Znrqx/DZPE6tg7M
o1GgufqjSpvdNGnKCUhD6hjZWR4mI0KwajnIM1kXkTDywEHX618akBqHgLiMlZ1jpd9NoiyOv9TL
HnIoaXJ/W7Ncvl7x3y4mx6q1+4MA4hKZI/SbDv60FYs94rQcwHV9HEppoJhCKzlYgdjUsnjrM+iB
WAtXGXZaY8crUzUjDKXr4GCXWbobwiD9EvnJo6SUzI0f87VoP/dwAaP/dw9fqVpvmlvkYV0URN2u
JXjVBvlJE/bG0PHavVXZaYw4wq18G1FrSbfXi+oMPSY7yfprZ3sSttdnONqZXdc+oDUPs8XAsWMk
duKS7qvtPbZUxaqazPbhWlnmzQ5A3yLkSl2xHJo6jTbssYUnp7k2qDb+MQlq2rNYbJwWb6dRmcQ6
Tf1ufauLndC2r+VCejfdmlQVOdWVHCkrP7XLctOghfHLdP/acVzuQLbIg5zRUp2PuluRXx0vdtnH
ySscYbYJBDTPJeMyrspgKs8jboxkdopK3FVwU4QeUpQtnd9onRe0NdxK/spbWWnV1mIKMumxl9Ro
n+pD81RFgmeJFtkHx00Ilwx18qg5X2WbrAFxGu9tIo/rW51l4uMR5bDp1MSsn0KwAk/Fk+wuD6nu
smwXjn29hqwzQhEjGhI2e61whr2aCTAwWZaeCcal54bYxz5EBaLyC3Xgu+twlC2yD1jOFjx2j47z
0ls2wJ1Ut0WvIxmWpdqxMJO+efEzDH/NCis81wmeMzMa39UMzHptZi156ApTujQAIJE303GqINWz
cAweENLEoFGBgZmwdV4NmTH9DtF+DQllCFZpN4A10l0wSwaCAmnUvSg+Sbxer5HusJHeFmkSH5Rl
3QV3qdjo4zS+lA1g8shCWV91ksN1JoxOCa74CD52/PzSLL/4c4aIalve6aZGHtee0pLs0J9leSYP
TdQUe6PREXsKgrP114HQGtz3kcdaFjnaTjjNu2y81f/Sdx6rcMG2/esct6Fh4vRHPPk2cu5bvTy7
1c2lE50iZLOXO/jlSrc6eTPJjPSygwvhX12d3Ih2lZUjtBWYzRlhWIzq7UDfjk7WbOp4Br+fPbo2
RE6laJ2XMtceSuyX7gWJ1JemU+fVbLfpXT9k7svsd41H3MXmM6DVaAZrq7P832hL0V28dGcFCI6c
Ke5rFd+Y8LtsNJEKevL5ubDmPtWJWWLDFvBTx3udo7/I2ZKBAssgy/IUmfThCKJ14X2M7mvm4/Od
jsNFlqByPme5GO6vpdAgsOWMD9eSZe+zuRCPsuQmREgsdANy3X4Dfw5teGjne3nQAMJucl8XQBSo
yyvjo6EGUYnliuNsWmF2Fgz/pQVRlVXAE2p/m6FCJ+A+DsJdnkaY0f81M+R4d5ProC9dTDihO2XG
Bu0x66EFdPNgFHa8nwwbZllfAi1ZDjpRkXOG9bzmsxthVUpdpwc7vZ5HlqeUZN84MrRVbUXQ1bH3
eegwTYqV8SSiafAyIls/UOGpVOtHjdKeJ5JMO+lKaV+mnrSabKhgm+PbKd77wYTDObd/QMhydlPT
FscMswZEAG+nMfDsI2ndZl7HgVYcW9XCu2tU/AOWDsScIVRaZl2+hD0wcN7w9YHgXvmSscDZ1Vhh
e7I1g1x4rofsC8HotF13w7xyuqh5KpekKioz88q0cXHsAxdTABhS2Ip0uTg2qj9fD0k+fC7+UGYr
Q+hXCe6ICsFLWc78uQg/FWXDL3Xp0q90cixo5RB1bjc8W8x9DRxoDEMyHlMWbuxQ1LBio/hRNWuY
MFVT/Wh668Udhf6SdKOxT2zD36Zl778p0AhGoDQ/qhnJ0byf2kssMv08ku1cV/WY349RKJpdEMBE
y0F5oYcx+Ae1SfCKbDT/QVsO7Jqqy7AQ2WLC/RswsCzSmwHXGBplN17RfxC+jo9yDnkI/4+y89ht
ncm28BMRYA5TUlS0JedjnwlxIos5x6e/H8t/txuNntwJoSpSsiyJFdZewU4ggcd7ZKnw0oS5km2O
laFpLN+NusZpk0I6qVBDekhGGOHRaIlrio/DtWoEnq9dZINE0Pw6IbZmYfZQnwxCmL5OKLbV3CsQ
N52mxDm37Jx3I47wWhatc7ERFn+bhp/21h2RAXUaNnCQKkHjw2COjxpaVxywJoV0VFu5QzxshlNc
UPjZTsg+edbS2OZi1s410GGbAA9CXylW5+b1MMRdx0x+qkv+1DWN8lJD7Tp2q6nv86ZU3ktLCeQF
Cwnbu6HJzDv5zKiEqiOjV4gZeSo0lfruP1EQvZUz22XGLbUt/QYiOe3jQiFB5N998lGbiibY4Iz9
4i0jGkJ2RuMyu/wwea48WG2uX73qRTaMigHCLyD9nebK+e20y5CFrLvz0ETBt/t6VrM9Pzbq0e+W
yDnIE/KtRHAfiPCJMZnfUrEdpPjK0Im3hcz321hrsU9BH8C5XZeD03ROKC9zI0oEtukx725n/9/P
ssakeR0IX1IMfXzAnGh8QI2A1YdBTjKVpLuv/iEpKRSvq8t2kMvkiSxX1Tsg1pN8kuzn/8X0oZ82
iMsxblS7Qdgn1/6mWuq7NNVJvQO+A84fJe6w79fc+s3pFHs3evDrjFj0p47EqCPMLONm1d0/z+YT
fYc9/NeIhz+8XHz/6fMnHQCdzZpGWKQ4JRGBnl/WgPJEP863Ms/UnZ5rkIE7937RcFWTjlTpqB9i
NXHvZUv2b13yKm8V0eGz8KuXFYQ/0xbP9aJHj0rxBEkYyct2WIlk2qXNnOxlE7roFqPcLIcmXTG2
dIe7TuuXm7UWGFlSdQ+QVK0neTJx5mVPCnMZyrPk3c6XoiSHR55tCxy9Fnhc8qTsQmkB1dZcbrJl
RWAMUXcXsb0p9d2WN51vcRojhNJdDiE9kM2vvOrPoBvZnrdrukbpA5lprTrujDZaW55dF9tOXSHI
lCXv+qyg6mEzMb8uW0t2qbr+hk1sfi+v7/jJHoiJZ9bZrnChET2OwgTA58U8xBSYbMAU04nR0ZMr
8VgsAWdGnzp/XFSb1aOZ3FOXUne8oekRWzudha3PuPk4t2MNuVLPgqVYyNtTRlIChve4t7yH7Gwz
2Dw6aLvzZaHamhfOwQRd37uOZ+/NKn+v01qBpG8rgaA8eaQce8IIOHn0IgZ3DY3idxeg2+xxaNZ0
08Djwpyv8pFiQTdqagwcdZuvNVWmgvj2ejM99gLwJ2ZpoFiQM6bkSY1IO+4ic+dWOihutjHJj878
uHjbisjD2jfm72OBsVRnQ2/X4FVPUHljn3Hm/p99aGy/Kiz2nmrViE+xW3x4Y/xDpLF3iBLNO2aR
ArbFdphZMuFXtL5ayZIf7I3N4HbzKW1r/lf8c9yEmGLT8hfspB5qlIh7ge1BFsE+b7SXwdC+e5ru
+iqMsJ05RKCdiuO3BgUidYH4M8VDME7cPaAEJZlTPbFdeIaoD56nYn9OndDXV4EAiEJECOnZQXha
z92OSkc4TQPzspqnlxnaoi+q/n4Ajo9B7H9nVonFbGP0YVxpzb7ulcKfTAimej4G+EpCdEo+NHtY
f/TNcCC/8NSt1s2oW/XidXBbmZzG0Eva0teS5W80/GhL3JfZ+/7BCpvPovvAZfCQeuW3sYBMotcD
UtzqSYet5k8t4fK68i0us8BqG6aVpid+TJg/8vId36+9wSdTeoTmzU73R2WZsLPMN9QAzRnKMbsT
wl58Mx2BDBRlCvS1zCFYWd/1RF8hfLOm9JJKBFzwgZg0rEsm2KUgbKqps2tiw6xeY+p2VkZGwVwN
B9iiP5SpLF+G6G+Dhe4BEdqrAjrKOmG91jMAUpFshlNzzuSxOjtV06/wMflP1gZXJuAFKJLTnzyN
26u2GISh5S/DOGqvhnMeYVAGSiReNHQhuwpng93MGADiaZ6IF7+a63yuhEoSV1Zcp57MJw2JTLhm
fBkUesdDAp/0nMQnr+lDRyc8MapaInLM6XHQkpbFZ98cEhvTwXEcHqB+7Mx2mWAhm2etchVfTZIC
pt3w7KwVBculWndDVLZnkU6ndoCbi9USpVno68qgHqcJjVlllhBf4XVhW0+1P3GIUKkpE/UDaXEj
qQxJZF9dB5ozqTliaOxDPyR4ZyZqYMOAFFgvHNcVHYNJBJCvRaV2ZlvuBtOgsHSP2hMYtm82/QKL
Qz2nnkAf3jSJHjZL052HDOP0m3zYoHvL/f84t+oqHWVlj4dOHU5VDdAFO5JnyVfR5OnPF4jJCEoj
3S/mdTog9ihRO5utT9T7jI/G2p2Fl+h7a1Bvql43Z4jkK3dY4hKXwv541y2QTAZ9+cNcZSOTWb3H
Tmxu8qwMfGa/+GzrmCuUcRDVDhlUufv7iTynj9RlA7c4TeKX+k/ddp5FNPg6Nb1TjFY1dNLxV93x
9QhvfahNGwPfGu9mKvBVuZlkj96tzbME/2CCV23xUiZrE+YDROR2+FM4eJZA1HWwTa3rcFUS9za2
0alYXeU5wuA3WpKLZgyvpdVXe5xLPvoyV0In6vjyMHbE/We8V20xUsKnUK111XOXjN/j1uxxMkzs
Q2ZTUKmnYR+NbRnwfrNLUcwHL+EDKWo8W/TCGu+big9Ly8VLMVHX1xu2LpE4ZGmxXwGUj7bo7oqi
wtonq16nWg3Elg1DTiUxUWSmUdHM9n0V3bU1rhIZN6OqjQ91pL0nugNU07UXlf1GMKzjGKJctM6K
rggw+8w85QKTi7Zv/gqtqnwyqQ21/YtLT+rPZko0eZcTmBo/9qWhHXHobePB2uGAXDnds5qLt8ZU
E98zZra+bnFNHDvet8aEv3AMN7X1ipOusUjI3Oy9b73VHzJ3CZzuru5z37UX2xdeSeB7Ubv7inLP
dYCy2MZdfy2tATQXOxLM1NBh9ULFk7IbXsH0U1+M1rtRxSiygJxuQvWOU47nidudK2X54zn4X1ne
hzUVxH8a06mk8uQngnIxk/McLBZ0vkr33AAYej6y88qpruFmkxfNJZ16xmB3NveEZ+j+sCV9Grn2
hqB7hrva3pmL6+3SeiQ7I0OcKqb0Ig+jsNIL1dFLXrQ20mG7gMY7PrsZAguQJb+wFX/o27+pYb1Z
0/Kr1XtqYIl5Bxn7UqNCdBZwRNN2mx0+CN86wkZDp8xfsBW3rjPTvd+3eXus4654KBZ4eEoyPIph
9c2hyMOCRd1OR5iFKVZKwpc2waUt7GDQSFZudGFgCORmx7Zw4ztiaSLcfozksnqFdYpYqZ1Fkmnn
dDJQaCbleqnSbDqWmCDfQQ03DpoQy/2YFDGLWWSt0GOa/TgRjEitSQvrNHMeij5Owri9bwZkPaaw
KaYSAIl3BkvisiHnMMH8N9hYkEGfqdTNTSjxlhDWi214xAWuonntuuOo2OQNlKn72lO0D1rHGnDb
T/AYHqABGQuRTFjkq9/Whp2T1ozVu9JQE/Wyfj7VlmntkLx2fs9w+T5bKH0SdC3vyIp7yMlwH+Cp
kvo3COOdCYxkRaRa77M9DGT4CpVsTYv8DHCR9xhDFJ9hfXoHT2fDljXju+ZFo1/Aknr3LKyQrNVt
3+OKIQIfw+YdCdmMqTYWb7FinAkc1K/4T3oAEk60k81UrPq1VFARzcn72md1gC7JhNMd9/vGnJlk
TfOc2OyJo9gcrz0mrteO//Uyu+0ewhl7ZSagXe0VSC1zx7pnrQ2i5D0oa6u89Bkf2WQGo827xGIo
w8p7nvBIxhRmiI0NBcXNB2oUtN+YBD17NrXAhjK+V1WlIzil++GOOSVmvEHQ+FfP1HSW/YifyA6m
kB2QhmX4o2bkt8aaHH8RmRFmQMC+YY0Hvco8MsnTab/W1zFrluPQpdF15X9RUvsOzuJrnkTiASB1
8PGkYspqFfWGFTqOfuX6YJsLE3bVLgFAAuw6nLspTLGTVcd0CBAz9HtjC0EdyjRAEZ/d7GmoTt5K
0irWjmSw1Ov3aqjIGanWQ0MqX7jU3hvk4N3QTinCF+7/aIXxuzSu4F+x4YYQONyvsLUdO4yyJPaj
HKC1a/HBETzcpymSIRHh8aVN+YOtZFd9G7rjHODKLoZ2N+AdquDDxsQtED4ACODFGlnB4BWOrxYV
hUimhz6N7Kep9gDVrWLfDUbtTxWgRuXF7i4jAM7vqCyHXVLbu8VtxzNGHfZ9KrSUH90Kb6EDLtNM
BtSSJfTNqdK70mgg6Rp3C9Z04Wgt6QVtR3Ng4W/xzm74pjVHDccMoXTRpedWxRyq/mU660AQm7CO
I1Y0SZICIS+OFvZ9VB2qWOSBmb52ttY8xMus+yBq3xm9qTBPYjmXlj8uY+0nXazc7LobrrM9K35J
uf6+E5MI8GzmH1e9c0L0RlkB82R9+wDaDblhgPhTtThQlhYB2o6m4UyP56WPKa2ratkVeeOen8R8
7TuqjcQoeuc4cklMLdx7jNwPY6zk/uiqNxNAJzTsZfG1Xjn3XvUqhO3clb3yp535omZLM+7NuinD
bsl+dwb8nRZTcZJzHqqhTe/ycZp9JV0cfyZloGfexxWCaUW1izNB3lG4RKQHiRGl9BBFhK5h3SEc
5Y85m9PFjKBvzXUSJMNsBZ3gdzLUenFWxIgE1AAYXebq5C4jySBu1dzhOXZVW7ZUBlQRg0hEncgN
yLKsyERhX9rZI9FlZvGktWN3QGQbJrOCZK0R67Gw8g5qZf3Sd9WjokJ4w2C7Ozhd96GJXA+MVjO5
w3JuPs+8rcOMSm6NT25MatGGiQ5jkoXYQbOCj7Vlp7L7qL1EnNEoqVSv1u9dZ8CVY1mw46ZAQ0HO
erDOM+lDg/eRR6Xp984I1oFN05zjDd3ZN0ql83WGZIhnUbfP3fjNwawmnD2dNFORh+sc22yGRz6g
cRR7O47UUDj5G4FA864BMguxXFXDPIFNWCkxRit6fVfO+GF1EVNUYZuG72AJt1fS0Qn6Iu0DESUH
MLj8nGG9a6u6fWGNf0fYZY+NefpgaJpyqLmR/Gh5yCFwTEUqHjv2s7FFodlwqZsIdCV907FjVVud
lT47u9qI50NR29ouhWDjCxc72fQWi9liedONQQFDcmc52WPiiYttuW3YY5FL3bpQ9yNyvOPqqB6K
X0xOGMOR0oxZsR8wfl8Hu8LOKyWLAT/1fbSoYee4rY9cOd9HnsVIEok4xOXpQ8N3J2yGbnrWCmCh
AvVNo+tEfXkemaUGxl9NlM47wh+f+apcMBb3B/BnvhcKSReLsXNyODIxoBxsfacl0aTF0E6PCmg+
s3hLwGfQuQYK3EBI7X0bjCwp9o2Fg3mDEwTs8Kp/anIkXAaFQI+afzvDoM9nc/FVVtLmQDQY489P
bBami0jzRyVq1mBUtehedMaHbVKHX8f6nA6ZOJULw7WpQOeqqGbUzsVhl4n09EL27k4jhS5oGg1H
pCpCOhfBU8q6c6+XkLzmHE/HuPEjDFYPqsKeZWys9vNgrbAgzKogGsm2HiMvW/doNAnDyBCkDqvC
Tn0uUogAXnMi8nI4z5MYz/LR1yG2zeFcpFCn0NQwUzvA7fDbD0uZuwe+3Pps5Gp9tsG79v1aXRfM
fs9YIq3ntGDT5qFLCuSruT3FgCGfDw0FRmxoLqAXrg/UfxWa156zpnxr3QIApTSn9rgmBVtkD1Wz
my/YEg/LeTIGvMydjixcWysK37JwZ9FL8zQqWyBefZiXtTwzi5RsguYotIbqzU5gBfRjXPH6QC0d
ObuFWQVKUiXspdzoLA8sX1mHJtnVAnbfR4rantehxS9rsg4tw+G5VTO4iwnLUr9pq5c06391fTl8
flbykfyYktXC+3yJVhfnl0Ecoi2NUu4z5CN3a27RfHzfu7YuZ940B3uOprMdvyJqqhnoQg2rf3YX
VGU9J30zyrjUgk5tslPfrxTc1502ZY+a4qWk2fOPUXyzsKHECYIVfNdFUcAgtb2B5jZW3TVTGC6w
0A2SbIkKP1Gj6LDmzXHqGowVSlIR0+Q09egSFRZr0GBn4yzfAWYe1IWd9ZWyXU1eheGugXzYaUnN
9jcy/KSHRIlVCPLvl6r02FpNJngNgVRniA76WaAxD2oHHVvz013zn+AuLp9shIfcqFsuu2PaZGAR
g5qIk/yuan2uzu12kE15MDHz4Ge+fZX/63REEP1/XD05XrdfJgG4WB60egoIW/5gczIEnYkrXGgr
JgYjZXYcm8KjqMMFcU3+d+WmmKUvfuu18DOF00C54zDC+NsvvwWZElQAZ03p76J8SE65UmDnfhuI
CdwPyfhYRvVdxjhwxiWbhLS6+IGdXAxQ3iHTGsiYXfVbhzc8cLjihk7WKj7EaMoJcbo+RU1RMnav
xV6b4keHqlhUPJO7/tqqrnEYN5hAtaziPMfYRLatflk0om0OCBGc56HlHvZGF75kUb14UgZJ/EAZ
I6Qcp5NS2Rm3jrtcxYIhm+UoHasmcEYP84ZmzM+RKvDl7hWWVYixLnw0J7xgFMtfqTr7ygxJyzV0
P/Ni8xnHo7Kus7NXrb/5ssmngbR6MqeSbE097XcJJTJ96r3rJFbjAKhcoxoLUrYQO6vtqptaIGoc
2UYFIq9Tf8jj6malVJwxssK0vzwgtF93VGE8rsLw2ZhxtiXjRnfX7B3Wf3uJytQMiEQud52yNncZ
xhmGVilvNcPs3plb95STS/RIdiY1aWvtf82ZODhrT/Z8bz47jqgO3ALlMQJHf6vKCMeEVPkxRGYd
YE87whgV+VVR2fd03hjWeSJ+xHXyCpIUkMBtfoyxeMQQ1flTCPA05gW9VOxbHrF8KeO08VuV2Daz
s3+CzLtgAYxRjtoPR8CSJ0qDaFyGBqEVaMmuirvspOM4v3MKcz3iYroeVkoHO1iaxm5V+i5k+bir
6ik9qM2Gd3ggUiVIay8G+wrRn7hCMT6V6EmMtEo+IqW2UYJTTNCfs1qtNvFKEqqGvT51k/rRd9p7
OfUN7uQIJqn2U4chqyV1Uw8foKnc4bmcPYo0KxC3ZguDVNgvRX5pinq6WBt6t0D1nYy2OXpjq7wS
fR0KzwBSRbG3i4Y8nOM0foUp+FMQNHVvtrryYqiWQnyGOoXuUMBstKpkn7ez+9GCX7eeC7e+i5YL
wGe8y03slEYqyEcc+XcuTu4/Om8yAidztBs7AOPU1kl36NCePSdmj+qdSvifFvtgy0t/twQSs57W
jEevyuste8Q8esYoHo0mAtpQRPkrr/9gK5BQI01qf21t7xm2cbSPEwfBcLOSsbVm6w2I4fei96d1
Ef3z1PXu44CxRVLCZyZouj3gBM5wJOvfOW/2LGveGbW03P9qf56WV8pO2ZYHefnXs7/6/udLyNP2
GslxHrMy5RSDfKL+2EKNPx9WE3HHsi0fyflmTFQuku3/ePh1/uty2ScP/9UnX0f2LVpf7gy1nn32
djneb2VZM6luD1WHJQxw6r96jdFkQbCdzxUouyF5bP+0P5/6eRQLZUDFUvZxJpqzPNTbNDuZFeZj
sm12y7/auFezihzTu2rR4ydLU7kd3MIIIBHFT7KvLmxG99ScDrJPHlS06WoyRXefXYWdPcQMY19P
6kluPJm4+X/2yRNlt7bUdzav4+3FP/tSpfM1bVRPX33sOAPM7I1bZeZamLh1fLBqrMYrpbGuam2q
16jwEqa+uf/RutpbARH5WVeV+bxGoghtAogeq2Vl+xQvPhZv1UcC4+KQEgB5pDCCahl1IiF7O033
xt3Y5mApUXlvV2N3Z6b5wWWOvZDkyRJpzfITyrFDxpb/UmLZesDc5bVsc+eK/FANFbZdDCuxfT/1
c8oKX73P5v6MGUpxIb1XEKkDkRsW1RoanmYTelLgH1etP4SD7SQftPcMoH9f9q36gd9auROTXYbq
qj1Qbh7YYg7YNFbZHHS4Gx7MtqLSo2LIpOkI5Vh677JxVF8bZ4Iw2mebmgIkKScfigiq2HhP699G
N3TslCE0DrH1tk5mvSvQzj3lCSYF9Vz9BMtfLrKrjfXh6uXFSbbkAaFwvO+Qfu/k9bKvH/RXzxrb
O9kak2qlwjTf9/3iwVPrxa4qsumpFFGJDDaZQiWepifZl1QsdiFHXWXLI5XzkjTFH2xo/rlgnbGq
BpWEg7K9hjwU+t9kssSjfBmvXpOTSnSh/3XBOBD3YCptfpJ9DfftXa9EV6+jhr9UO/wS4wdtLVRC
PLNl77jxBk8wbMu+2Eoei5IKquyyqhHWbV79kuO67EqmdQnUWtMPspkuXfW0gIp/vkJJBLYOUUly
XiXJFTroQ1qnzjHtGF+xbPkX6fbzkm5lfa5F3776//s6IP4SOqSh7+XrfV04asnzTDWOnU0xBTg4
VfdYBponY978c5pk9mWfPIyVWt332yFOFeic+rJunk9Ic/594utiLVudY62rD19d8tGSR9X9V5+b
Fn9Ur2X10yae77Zdel/plIwFYb2fj776bKWHRNB6Z3mFQoXp87IybvKjokOG6XVcx9PaJAxFLfrX
GCAojFgz7GVTE1VBGsKA7tqxulcRRRvJZ8MKt4uTSRTHVAhI1VtzEkNNYjA8E6ya2HsJ+9Xwcvht
lQnCvDVNiupHvYO530+D/TqX7XQUCis2eTafu+zYt/Wyi0208mNvO+eoZVFiZ6BzqqIJTNJy+8UZ
S7ZgnniTLavQsuetTiBbiRvZL4Zp4ZLUF4+yqxpiVhNFvd7JJowpMyDD8aPB52Gnz433YiWjgiVY
ooSW57kvGkujo1qyqJPNCqsX/NdY5MiLDYaLBxQMF3kygtHx8k3nZz0G02JwX9X1g7q9aNaz3O09
r7yTFxJLzJpuGUhGIrjQl30TM08oOlyoPPb3XlKPiGiY8mY5scm5ydWdCLhzK+P0I3KRwLD19ejk
3V44Yw73M04OJW4hL/H0WNdtsfcUgqHzafO9nOxnQAKL4q82hBWsrFclG0GncvXbEGfM7ktZvFra
vLDOZ5QjNCZnLW44lzVB7oyPaP46KjPFFi96ww6aCI4Z82dvMA+y1dRT++IYJ0bHJLTJsnRgBZ0d
XfeQb2VYUZeReO1mkKy8oSSFjEY/amXsBIKawIbyOcEI0yVMcnPYA2Nt2JjLcr54XgajDEy9iI+e
vsN81H2wtzwYedDzo2EqN6Nsvw26QhSP2yw33jQ2HNUMXp2zd1EMZJEpxeMgtmukhjoegrhmVT/6
cnyIokZ9IclQMm781vSi5wJcK2tYq6tKw+ezaLCLtoN8JLY1hl2Z93EZ559d2hwlZ8UYn9Iu/1Xb
rnHsiLG4Cgt/uIUl7qVoinfW3t0v1xTXcS60P8Rs7DOvs9gs3bpl9VmQl9Sw+x66hJX5HubK3+KN
fy3K1o/Jxng10+6UQOT9pRUYwykPOTEmT7pdXXDmLfeVBk5bKmkZulNaU/ROvrHoaw6ji5BB9J7A
nz7rH8yxagEC7ORXK36o8WofvE7b2Pmlu1tUMMIyFRXB2S6grQoz1l71xzWdypdpSDd1YS7Ospk3
+I1CmrhDeW8/RMNCHWqYGrQaxvyQtOamL0u7Pazg9Ng1eIRYSnkk7okQh9xuj4B+bWhusnJ25sYT
S3/+/EoNkgLFDhJUmCoU+ilq5X6q9wngje2b+iOpg0/xyghkMNTu40ivSPsuYX0pWv2qOz2etUX5
aLFbex1XV3vsO30vz2F96l0GMrT92f49MDi/msLxnosae34iMl5Hy1hI0SaEeTs3YwQH1kyq6dZS
8Vt8akaQ+601Uix+KknilS38gOunzsv2Iqqt175qCNsti4M8N3iW+uhE7fGzVZvNYz+tJ1PNVGwt
9GPW5Ou12A69Ol3WtNeBa2jVQzfuR1ex8TLS7eusaw573qXwQXTwDJCdxnYmtZhjlqW4FHprX9VJ
42y09GtoJsmIYe3WlqfkgQImMU/jVTY+X6poOouiagWMWkziOI0FsGQnCExzrVYgGMI5TDar7Q9Q
BLB59kZ7pmoBnYjm3OtcvbrqehrE8vLZlGe0th7PiZVdi3x8N6u0OhUgXtdxbP454IDphOTKNcF/
nZhUb77XeStf1/aGoxl+N2uND4Eca5HtVZIeMGjWUwwDzCi+GZk778WImFLL1fjGnYRIwB7X5W7L
MJJ98jqXaKCbbLqN+YDiDpRhe/5X/9p02Be1toIvY9yylIu0nVgigeKUQ5n2JQRjJJZTXlNE3voS
k9ETI6AYOofdvxRW+VpHjbjKluct0UatJJF8Ozn1qXJQJjtlI10OL6pd6vc2uR8wRnpIL1zRQEtl
c/wsG6KlxoRf/Xonm1oPlQMxXn6QzXop01M0eTCHt2di41nc1in5/MOyy7aWIGnz+Em2rGICYp3w
RJHNhOz30DY3IHp7urCt+owWw/ZlM9cd66FFgitb8v31sX7M7aJ9kO+92Hhes5Uq5Glu73sjFi26
VoeyWRMuz0+zJO1Gvje7wAYpxQhqa8lXS6LxIa+BeCksU1qztFINlKZrzzbFAoDkpWGsNqvuqNpU
hmLCP1+duVr8NI6dHxCILy2PyKTjfuqs9S+4xdsCEvpRD8hFKMqLZ3K+mepZGvpkdNZXGBz5sa7s
6Nwbq7hEkZIcqUOWxwoTz5tepG859my/+8V5Mhfy2h23/l0WlU3kcjaftZpQYzeFfQP2k/w+UYjv
QPDZGGixm17zuUxh4sTxhRLpIZ3XF3stDR87TugbdW7f9+tQrX7RaPy8uVPHvLjJg2Lb+Q00FIvs
6IeDw2MwZijQ3amhnhY3I4QrqOdo6FQ8NgdULF4/XyDLr6e2a34Sm6mcLK1YXqyh4Wc3P2jkwb+R
u/arXN2AAj3O3XW0F7b40wxFdkvSBN/a3FH2yPTVt9pKNRat/V5zdftV2AdKYvk3Y12nvaEkaegq
+SVWvF8s19Wz2SZ/zKT6OczCpLzTOEcNxihVNpfgLIzG5jbNcWBC/OAJI/s+USTKF8uFitRQrHS4
sbNm9na6oLzUQAR4qqoDiHxKyY/Q875MCX/BnZgqgfatWWPvaHlUPiG+52EjsMc0HchKE1z4rhuj
O+u7i+r7OpXak6F2Z4TojU8VKt6rFYiYhd0lwMsM3quyNm8d4zbP33UST4zHqrfd41IM2B/OEJTb
AJxROWoKdTU0Tc0e7byOPUhknH9B9VCvOQjYDn8le1fa5ZYju56YHrHYtOOPpnDb51Vn0qZLvzkU
7iF3OwLElINizuJu9tJfS0no4jzhnUvU4t8VGUzd6x5pgHEXWKPoHyneagerscQ5tkpQ+aR2d3Gp
Gm8wP39OVlr/NXHBpBb0JxmGBvG3AKyvaswhpn7wVUzqTiT3TU9qpSUPDSwV2ZKHxuq1PcJ5wLHt
CnmIah2my+xdIsQqT9ioaND+0iPciDAli+E2aqb6vFBaDT2dWrdsWhgpXosUL/jt5Ai78HkyEGPP
9ngnuwzUBwcnsZtd52baszcaPSxPCERbS3ZphoXhW59nZ/mEbfY5GczMrF2SY6VFm9tnPTwvEZRW
M6kfZYtMqjjM3YgIne3kzM6GenV/li1P14bnRMlhCDhY0ss+nYyQ0+iVNioaniAPLEr23BrEi25P
iF1lCbMmU2EjcAWr6vRh0Kk+bCeV7TBPAH8KooGTvAKoezpHFS5QXy8Zu/kZ89Xs8z0XyVQFibc8
Lylwx2Jp+nMXEY1WtuKcF4KZrurTv3Zv4yvN2unJEfZTPv2uycR9AdMMFsOaiSYpjZd6rn+JDKMJ
eQ6IVg0wp/SOMEbNF1sjz1AZvSmU15aGHp8bYmoCeXZSqfQQv24dIvOB+b6GDNMuxdkTrCCQoiVP
8oA5ShU2WVSF2b/79CUp/LjxMO+29eRpiWdYXpGH97d5yEViPLvVYDxnq8KgD6flJJup4g0nbYUe
Ii/RJtt4ZgJbnCL5vL7sKCPPuLQe7e3pTdzuobtHGKKjbWuUwXmShyztGO26aT45ceo89XijX+dU
QWauQ0CrzBh1NIk0B3kxiKB4xEuOPU3UlwGs3y7kA5pDiM3/vF47/K0KJQpR9kOMIjblCS2dTsRd
N3w2ZV9vtrtWYz6TLUJMq8PaQLD7bOoRz1qLQwRx4ya7ZmOlnDekKrEeTfws+5Y1Omv/x9h5LVeq
q+36iqgih9ORsz2c2t0nVEdyzlz9/yDmXHh5z7lrnagkIRg2CCHpe0PKiyFKZS21h9ooM1rwoyJp
zeEhBxxynatgQeJo1TkrzUqDR8vmNa/RzjIHVV8R2yVSrHXek0gc2d/LmTbeRKl37eoWlPY+U+Mg
Wo/VtAtcFtZKHM0CvvKxobJ1VkXhbqnTnOi3I8t89Nq8uisBrLLfFt6ifSU/iYR+hIJHS7R6qXP1
7rUM5P6Coo/81HpueCkV831pELFOQXmjqvZLnY1dWd3PF63aDsEKZITWRm8OFzUIH+veSW58A5Mb
IfRTCwniJEoYZZrySmSd2H9Sar0+fqgTpxlV9qOsXW+j5EUCyCe17iKxS3YJLQgBMNSpy2UJkC6x
mLLbRHBUn8vQzZ/dKGd7zQmDvahLgpS9yhCIuZ9m+XooXHlF33ePorGu4dGaoVKs6cB/chk7rJhh
dus1QflcjvlTzUbhFb3X8jmLELnVfcldy9BB8Xrozlajt9wADvrApzYEUkFKKWb5LA9l+FCF9lEc
FFX4jCls3lfOURm6/Dbo/dks/Zbn2Wmvld7lJ6cvG1BBg5dcSy/fpvlWkrt8U1VWuVEMbwR45FY7
XdKsaxtB0QhbN5rsx7b4uH2pNDeDD99e3Ly9Gq2HYrtPTApewg+3CXeGj+BBZLDSyZgBOLlSHPrA
/DXaKQi28ii3HswJyQfTLbfqpmYOsq6YfaQO/kJqshpBCa/7QIJI6vI1F9E+8DGw63Uw6LLUnUBM
vCqlFew9PghscMtA0gEpt616lke05mpF0gguwE6ypX3cq2+suxhsQC9sck2+JU18xIxauhRNDj22
7exj0kKA07TXsOpCln8262TQnknr289jYiingYg2+x01m4latkrSoYYztZJ7nHRRJyZ8O+AG4ORt
tKpHvpEshq9ye1f8ynmcRPgGSAzmUOjwHj3tolehvJMwRlllwds4ji9EhDZBreS7zKztc5vgBsNG
ANklGToU4E2tOCNa9gWERY8LXd3ucsvHx1VV3Vub/uIy/gm5FW2F7nO3tnSNyG0mKZeEuWpi9PJd
i7lyVyTj2UBw1vMBiSQSlouRCidviA6V0pWnsnHLLfaR3aayLO8S2+W4kWv1i9fjHwBiqtl6IxQN
eczvBvCPe6Hqr1IYFIcEtcYLMongSvimbOPKqi95lrFLonbwt0Z37RVDewFIcGhKBBnrMlqnZb53
kt45ptpQbGLmDSytdH+l4aa1LtvmYBQTItBrlK3emdEOgPAPpJq+T2aiB50o+Zq71a6BwzVr1NnY
waPfmJUEXC+q67NCik4CcC20JFixNxpfe82EbSP/KCJ1gFenl+cOoMFRmjY8tOouZtTKNK1mikI3
aoiDxD7CLGmEZETQ1fKrmnxvTekWx/B8EUdZx+Ed9PKf0daKE/E3mS9hVKK5Jp+GrFCedBgeOt2e
cK9ZdhH4G6tYa6kfXJq08E5ezwwjUXh/Bx9fnrjJkdvrpt6bJ2xZWS2aFFbwilEvE8yIPVSzKMu9
bw4/bF22L70d1Wu2AmufrdAZ7IC3GrEl0zp6rY8jhAeZRkkxLcvKaafkC0SAdN2Fwa8qyXHJDvQD
3/I2ArGCvFW544b+KWMsYnq24Yk+YMpRF8YjGyPqKgRdtnHD6tmxKzhmdoX7m6xlR79kHAwlfT12
bbXOG/YEyvQRTVP50gaBcqmnxNIxrLQgYcbpylc9d6s3IPV8RWWFIlkNY69Rbb0osteAsnZB5v2S
iDygxBCgKMRWxs/W6PK3GllzPtqHJsXGzrLhNKkeMRC5h57qMD2+ehVAnvHOiqReE/cscv2GrXmy
wg3gNQ5ln5+3jAlCvRkgFz/0DhvspdoMRIW9J4RV+HzWBQglV27A4evhpQd5ucI2i1kFi8ImkuHw
6DWb12Ps7UxnUp8t2l+e7SYIlGnAG201BsSgpwAP3b0/YtWoQphfNQpUpvp3B2kwAPa7rRzgfKVp
setsrfS0ltcITWdbOWtAKDcSBiyKLCEfiV6M57kEFnL7eSiGp943qwtbjcl6bAZE0ZL6AfbyEzvN
1cpAT/7oDCooUNU1jpZpnyS3dU5S5NonY8LpFGHzvbKdSx4wzOqVxDAWF8VhRGEJC9VvHUDUfdE0
3/A+0OAEm95WyqPh2uFVdLHYPM4mArEXq8+xZZ/BPwzMsnuXO9h961m1s7vhAV8Kw62qNe6qyiBR
JGHBRkXt6UTdcuNQ2EW2MiKz3gNdzwDFOQagGz4GO8jMJyslKKVmaG4hHfucG43NLk+mbKIw3OdD
re/bsnDeY+cFLlMj1+7P0Sw3cN75ljoTREb6GWjtOjUS76T2Hv6IhVxtWKk7hxbg2d4ABwruhJCU
5LJ4ayDcW0bGpoesb5gzXp3e6B7jDo0iixJiMtG21r2XNJHM85IUXWbNRZOZ/9EsoYhh83UzXOaO
TmeAY7QTgJ6F4+xcz3XWvoP6msLQt2bJvFJlj1fR1bXzWIaETZl9/IpTdZt60XCSR+SbEIq6K6H3
25gcoqDqXNAtFp2R1Rkf4imZxHP0tFcusl7W966th1sdTiM3JSf36nsZMNUtynife5bsr2OLxwgm
7CjVrD+aNmbmYQRvUayic6hnj4bWm7s+DVh/T4lrX0engYdWK+G2au6xVUUnn+XBKXatYKNlEABg
Ywdnw9TvqqfB3nB6ehR2jx2IK/b3wm0nlfcRg0o29licNZPAmZIcBAbMnCLSUIWBJerG5HUFAvM/
idQQL2rRNs0c7DI0H0ktNwep0SdOzTYLfg0WsudTIEAa1a3qYuuK4RYcCcxAHTjWXgsaa/C6gRWn
y7lsjVwQlD7SUbNzpQ+Psj/2UDtcc9OjSrMepiIyBcO61XlYemwDNLP8GF5Jg/TkqIAucvTsDCLj
0A0wUoAr3Rq9uUs1/k+pHkYbFRPNcS0wc/5E4DfAn22tbkjhFIz2rY8Vhalgkzw4hOZOYVW8jcCN
XvHaAG2Yffe7IH6VU1xinPqXnbl0brFLYE1bBeWostKJ6VCWYytXkQx8wgBYOdLGFa3RAMdeLRep
BNjTBSkwlKl+EpfBtfIlKL30mIQ5Q3bfWBsMu4GHEFIABJeN6wzFtMDKTN4Lc60z5F07BUpvCVAA
/7VuF1X8HpIj7jVkg/UQjf6bjxQc4qO7AWu5jWX1ENwnvBEA7U2k8HTR/42lddyWf1jX1Oe6S/Zl
X/KZBBUYWVhayxEkoRoeZ1keLf9rlubaFyTkUeTsn9TIMw5xJz2NbAJM9FZ5X+iT8UD4TW60Q+j0
PtH6jROOztEPjFtIKG0dq8gq1XKK8J8GYtw827o6XJQ4fOllVql+4SGj6EMZnkyaChddm6ji94AC
vc0KEF5SNjuTgDdYrtychSPi4U/TWcozsF0baWxpYCGgM04rE64+jdtqk8Wm8wgLwHqQh5cRBN+j
BhjBTL1qV4TRl5yJAfKVAdDKnGCqKI6xmjDnyxMAmpK0jxrbZ/6kxcBfjE3qNdq6yLP2ADsie2n0
sjr0sEXWoqhGVgXeuDTwC5WqK9Nl/p+6MTdq7v0aTGnYZ2E8nhH+eGxHwN66bUYPHlIuD16llESG
kcK0WiveGqVZ7HNo4JoHO0OKkJhL+PMmpobdIRVs+QQZM29ljX2yZRX9oLHPwSi+SZKHxgcs9j01
XzAtq4/JhJnJJ1ydD8LiqFsPwYQbLbVBPgKM8CckqUgGNXiTJM3dhv+pEvWieTK9duUp97ivTg2d
bpVkMakAelYqyGmlLLyNuxtwhDwY/ktYgRRwn/vKi3cedF6z1uAWdf0zQuWoG+J5N+tqCIyQwA0l
OgsGO7RQ8p4EN8SBxo0hSfY/BrvyTuCyjHHLZJW/RGTFG20UcMkOIhuN7CDBwuLf68oMtK9dqygI
5dJ+mCCFzGWTU9YCt/YqvB7cVSQp0z4CtR5YrC1Rla+WlG4i2cMh95fedqCYpxtXTVcUuQWfaCqR
PG4FVFFU9mMyJAfRMrBq7gyyiN5f59fTRUQrxZeHlWkl8Ub8lRFa0wRgET6bXP32XiXvhcKI5awh
uXdHMJw/m+n59XpgHVLUqEUMWCSRuP8iG7JEJqSF8Z0oJkmx93NJxX9m+ptScJ8e3hkH8ZPiz8B5
2Q+KDnGSttg6ef5LnBf3Hhzz6THOT1hUCrxU6hJ1MSbS6FLX52qzR2oFTyZAHzP2V/QGaLdEqPsh
7reyWn4XeGCRdMComxJ+HfupSI4kRWdiRlRYMWO8XW1F0HvGefmy962Fubh1Kp8naiIhuquj6lk8
ezOyHzr2fXZjqTGsG12A3h5Td8Jb2Sm2WP7VPppty0MDO6wCoa68jXhc4mmIXI7HZ7QSWdELDF91
iSs3Kydr0xO+jg7oM5GdEogI9A1pX+D1ztjSRSNABGDOWA1jBPohK862cKQAiWxr6WnOjnELGsoM
DuL3+qpij7rahHX0ZezVk7hz812CWrrKjHjYiHst7kpUZ6z/awXxlQkDIJ6JOEPkRN3cHURZJFqM
Y0jV+EA0EX3smifx4OeuKW7N0hvEkZKdz1UBhn0jboX4I9W25P7UXqau2UFnlmsUP+rJNgS5y/n+
6qnVjgCvtF3CbIBe96wUaQ3T1t+lI0TnWh2e1GnoEJ/tJDSt/eiNIIGx41vJ0DlRwq3QEzKiNPt/
fvjD3yCy2F5Bdld9dW45Pz3UZHAobTV1I4YA8X1vkBs/mACy+qcYLu98c2c4xYe35gOo4vMd1Ajj
ZQGsybHaaX6qjNvQ9r9JTSJvlzvMIHhSLRtK9zK4yO1jgonlTvwtrVs8xOYo79BobMd1lfiXulMl
YB7TODS91uJMkfvXOqfJR4QD/GgjekIbxjumMCxdpo6g9kg76XCsl+4zNTCLkQa6uu6QYDuIHtw3
RncYUoNlSbFNrQ7jI3sCV/7r75pZfHR9sMJOqgFXmAApS98bw6utTgBGLTPLSd6G4W0alkVPEsWl
LmP3ZxqRDHW0tq5VdGBW4kfLkxgjRXuRLG/rhy46Z8XxsXC6g1Ppa9ET5lOwFdhLb3VFgECMhSzY
qz0K3cflDV/6sqgTRW/qhXLb7ipAenvfCnbimC46u2ixnP+5C4qyeGoiN58jynP203FR/FQ3d9u8
MM2/hh5s5Qjwx/rRgyu3ioHHZDEgt9YE4Tx9OFQHoqmnslAd1B0+FMTpmReIJ96ZKsag1kM61neL
uQHrw4vKjsUoZ3hsR/cUUEpXNmdjwqqOfX5PO7vZ6frIVKJS5Y3sZezdtAjMrAjw7gTvYEgnu0h9
7MqNF+QPFubFy4MXvyqK8+u0lEXl0k0+nZJ1cX1osR8UnVEk5TRci5waQV/SQzhP4u6Li2TgGQcw
K3S71oVWvxZvCax2akX2Q21na++pgYiSWLcMuAZvIdV9NQWXwueGNaEUH9kHhxoSTviGPlJfgxa4
OzImW3GPRSIeezhNTxDKZY08xD/SQT05oZbs5LE/R3qOQJnTHMQgozBq13B2c9RzN37mzV8Arf4F
KT85iguKJy9yjPT1xIYxg+7X2DmPmMXZM2bZjcxnF8+zXSp6xDIYyIpsHTlv+fvUulc27QDxfrmL
eWIxkkbTZyaxE2PjGtCFBKkEXsA7uGSNmbiD/KhoQmwNyomGLkqvGNtZx0xMtsDrFvvBto4DwBzi
uXvokWgUB+Y6wTFsnl3Nq6hA8TJibqoyD8JwqW+lFmk7cX3xd7lm0B9r9WHU0non69pdPNXl0Ypc
2jQ/Q20IVn2WofQPhfyvBdoycEji2y/K88SO5WmOIw3LBzD+WyUxU9j5ddpdEWTXD0DTipNg7XRB
U5zoC39yP0nm5yuexDLGLA+GD/TvGHqmPjjlxoAgjSyGpeFwkvES2IzgGxQCtzm3TDwZ0a09mb1H
A3iwm+Eb8p/BXDRYRvTlSc4dehrvl5uwHBU50eT/fynmaj3spesy1Is/RhTnufhSFrm5cgyw/WBC
izCDmOhKjXmQ8VgUTcTPzlMukcVhk1dtzhLX/gtWP38oxd/5YZYxn5un9hpYwIWAIPYYfOjF/JXg
CFvX4jUZM+Rg1t6gf0Nrhf1kv40OWeX78lY0n7Pu9AUNAIM0XjzP40RPFTO6JVnqhjEh5KCgFKkA
E5smYeLfWZIZJSnKH+ay81+fjz1MnGufoevWkq+Ap+9MolTjGr3ejCDUD1v8IXp5Um1VPoppmZjU
iZxI5ktP00JRJBCE5rUHAWRpLJosRZFbkuUxLnXLb3w6N0hfG4Q6GMMYM8XA2QAESA+iLN487njE
Mn46Pv/xY65kq0Dq5A/TSPEI5543fvcg2h9Fdw1Q0gU0PT0Dv2mQ3BA95Z+z4ux5qAKUUx3sPN58
poJ4MEWWJdwnToggeIijy4FlDSgOiGRpJ4qd+7NTyvQ4//VTT57JHss7M89n5s4sah01bYif/Oe9
E7m5lch+LouT5qt+aPX5Bz6fJSkENmrzRRmRmhXjyjJ7EOf+U93SRByd59kiuyTieSxFkRPn/etV
PyxnRGvR8NNP/VPdp6t++iVvGvAxmisbH0bf9Irj4Uysohjntap44UXCVgrkTGhELN6nbbYlWerG
BE9Q6He0KWqN7NxIDLfi4kvTD0dE1tU9EEKE4OceLV4W8Z4sL8vyUv1r3XKaeO9Eu3+q+18v5Y7p
RO7PQtB+/cbGoY1p7TQXFh+uJZlXskv5w17FPzX/VDevJ6bLzr8grvOpzfwLXeRcFKn7IzeOvxZD
g1iDitzyjRZjyFIUuWVCtjT+VPepKNq5LYIB7U+lRBIhykyIfLycxN6Z3oouPGdFrSiPbGWzrE6K
ZKc62fMyvAOmgja+lKVxopGLshj5mQt57CgZiWHPW0euZ9TjWgwP7P4jyVqhDPwXXW0eNEyZPQQx
umT5CAkT8bfNPw23S1ewxKJ/abN0g6XuU3cRRXG096qYLQsbplcnj/qmsdR4XIv1bwTAgO2iqH/x
6i7YzW+8uClLMg+rS1ncrn8tigPLqyuKHhspfw3fovzpCqJuTCKwE0rEa7QM9vPEej4uns9yZoVX
CYu35GiwMaJNOyQfVo5LM3GuSMTEYCmK3Kd2YhBd6j784+LIp1M6p5C2o3YFFfhYQqXANUC0YKdc
U0ByTB+uHEe8+lkMXW4SJclB3Jk8atPkMMrWqkos4yBe9uWJzu/+h83MD1OFpanIiccbZC07enOj
eZMrtRA90cIAmRQVrexudHLCMai5KMNNvKLzPqXoAf2ohtW7eJH/2tUqZW+LdTahk4rgYJomxwiJ
YFjikNZEUlZEK1dL2TU8Cf0z31jlk+6wNRoYkDEgLzsfhqp4e111z4KzbRAACGS0a8RdFc+lTKAy
qUX2kofwTASfXJ0e8FgjulPP+5mfbr+4qR8e0bx0ne+6WLOI7PyaBwQnR0cftuIui59dEvEHLEVx
Yz/Vzas6ceQzmXNpKQ4v/5Lq++raxFpvhY0hVnFe6r41WdjvNYQAtyqMWYpQzxAgzY74THLUUImd
aRYyPdNRxwHmqUYR3k2l9xwoyV6ZriFHZXLNvbJeiVZjk/QHacz1jdwmgPS6LltVAa+6SJzE1tem
A8BTAVN0iSN7Jwe+kW6RDMJwmZX9ll1JUMODdaxUr3qAk0WsGdFYiOeJhXtRKF9it3+ZEO1PHjKw
T/Bvyg2qcT2qHBRFXYLgURIRnih7VCBCs4ifQsdCWVBvrkOIFoIFbGGnEtvfO4Y7PsZF9RO+46HV
lfytT3VctWL3W5ozJS/xgT+5ngxSPKleWmc0vjvs1hPZdT0CDkqNOk7XrbyqLL+UI5heluT5qyrH
5hpFHeBVAbJdcjbZAuhsJY+pUaDfJMubAolglKFycNwYMRa3fjrCVhJmAh2OAn6k7KvMzG/jEBU3
kRNJkmUWumdpirAwm/BGFnqbvEB+yB26rzrBs30tT1J+iVxo2JGgxLGZNoBXtsvKLcxCVK9lCJ+a
i5GojILhpk4yMEFO3bEerjL7BFKD8JrDZnuN6tfQDsFjNyUQXYJHV46+IaspHUVVnmDSje4iqlwZ
wmeaQbTG8h4r1LAfZSKhj7GkKOuh7z1WEBwITQdoVWxyL1MsRfGQXQ1d19yUqHEexikpE2B7Jn0L
djUtlgO+msRrJbdwReuIzugDZnN9r6IL4/4eomC8zSXQHCj/WvS55fwiMJwHVGaCdeHXK3RPta2l
GPpmGKoUjTfA9Jmm6CfTAuoMrFXZqKYa1Sus4JHBwAE8d/z8UkC1u1RTshTpn/soYw+1Q9rIhJuW
q6d01GNtreiachJJNnh/V2ZtIa0HB5a748dsNiNq8NK6AEZts2+/Rl36rhFKBxcO3Z93S4fPDDIR
tEJWoBLTjr8Jd37x00j9OlQRaAUEcV68PgF2jQ7Ww6gQSzaGyDgXdtqe1DasD3EcZjcegQLlv5af
ql6icyWxfpW19qVENehqB9FDZxYV1FepfApbAkcWYo9bURQHCIW+Ir+ebst+1WLcsRqm5qESY8oX
guWaziOCTZUlQbtlzNh8ONlIv1nxqJ/FpcpKV26W4x8gh+HUmSCLtuODU2yWv6D2oj++P0bzdUtt
rB+qpt6mMrI2axeL5dZLnjEqHNm0zyrWyqZ+hmhRPcE9b29sHR9FCaPd+gnTOshQSY9Y09RC1Fla
/vmkyH6RbfS4cA0EqA3thx2LKSvBoLugn9Zeyo5t5TxG7UQcsFCyOCKDGYFm41aoulTvEdtU1qIo
bk8Sy9OnygITNt0fs+8BuhTTRC/cm/2f+d+Jo9Tdm1kJ52y6f6hOg8hLBgd/evpM3+kop4isSApv
hOG+lEVv62skJD9UisPiSAO5Y9M9AJwBged1K3BdWCrkBYOSWr6XpecfWrPz0Hj3i295vhPHw84v
d7GKalMxShYb1pKNWzj7gcfKC7xLMyVdhO6Jrbn7DwfaNsZO5s1zzXALhSE8532Ch+GUiJyo01ll
Y9lgoqgWKkGF3+C/NBSnzK2Xs5sec8D/5ZTY7sBXyMr+82XqJkPk9t7fcpndwPWnv060Fj8yZLla
XeJ64lEQdtSNGgYsipTXYEpSBCauoji4LoqFgdtBXpdDNtenw7mMcvlqaSRyOOid+fA1xJE5ObTZ
VfHzwsETY5Ckk/VmAMVHWUoc/XSqKIofrlEdPVgIgc+nil/7cEai6tsmB6Dx+cD0Vw15CNnxPmbm
e4w9Kcil0Y7P9VDEZ7sPAJwoKG82CXFGmWjFNsp85VnO/e5iq+WP1Ffk587M5GfVL28NA+yN2DRM
F0QH+fq1GvpfVlmrZxNoyZudcCmCOfk1Rs3gLSikL/CRvQdxUM+9q5uF5qM4BlJ4G0Ooe0qnln35
FnWK/qK4QfaqREfRhG9O8ixXFfTLm1/Gw6X1lPjaTwnifmq30qOSrFmNK8Zs0HhTUbSBaEogx7V/
y1GHe6nN3iXMpfgtcUp0tBWtXoui1lbdQcM1dZPrBor4K9No2idsrJAuMnp1G0CofKtabBFk+Hr7
iV/5BhQs35iJqx96LDMfc7N/AULTfDXy76Nd2V8Mya5PSR4gnWSqzddqBEghW0b6iIgOWrp++8ez
zPorkC11M4a4iJuV+6IAPkPDtu7Ae5IL/Xo7Yg0LX/jvKmiRfx38VKcaFqjYZLzknVNu8WvLUZiz
spdEMsxTFTcDmttt9qLCmH7C+n0lDkrA2F5AYHyByStfRZXpVsQX7C7fi2KPmsRRcYZoLYplaOuP
I1E6URJXbDr5KqP1psKIPnvDCC4hM3ztXKIVAy26dFFhM9Mrm+5hswGLh6wn0rLbwu2skzjS1q6z
1ZXOoN/hdjK6jDwIxgRvrVy0azg+wUkUrUA2gSkE7VkUTYyI8IFU3YsojtLw3eabfxOloU0eGa/T
Ry0E3+P23sEPOukeJ7V8DVxoxL6LXVWXFo8AfbbITrT33Klfo7CWz4AVuruq1rwqIaryRWRfRANR
jy7iLpfK5CaqRKKjchSYEBjKRsVwNcM9NjG9u2geQkd7TPV7VWU7u7ELDAvLLTLm+dkcrOwcNJDl
JrHg/CzJJFVT2MjMysMmdFpEx82gevAVCyvwwXhBISz+KhuFs0U3Mz+IIhwdIPVq9pbrPZKUWguW
YGqmtIO7QtMPVE3a464s1wDFi/grKOpkDx3f2qnEPr6ahnZObcl41v3EuuaRAcBialYP8u8BtOSR
T5tyZVqn4EZEzp6SUYndNTt4Ffjdv+uWJiJnSPXvolWV/T+dr9YAYBozfCj7sbr1UgFcOrORvgPV
pfMl+p3K7qved+ZbZfXoA6Vqdkl8zUTZuIhBxHXjl7aw76Jpr8WXMtCc97JK5Y1dhsY1zh0MWMoS
tRR0YV+hI/2UEL/ahtnaBjZ0kXNeKrsPvzcKADFDs6sHR2+8k2Ra0T6IffkZVZVyJS5vje9y7lQ/
G+JGwIj0EB3GQTuwZ5ujupsbd8dEc5zX3ULYUklXUVJmKOOiUXXJGVMvZu5vWlcNTyXi5H8dmNuI
w/lSC48E8DMy/ht59ORwI4774B4v4mqhZVNpFtAJC0s/zkVxWHWUqN/xagdzS09R74YeGXvZ7OBu
L5cwLP1sAi8/Wb4hbWMlU7Gl6qyDAd73iNdNdVE03dqZUTI8Dvi4bNparl55G2WgP7b1jbnzHW0e
6U/lvNhdxJS0z4zd/dmsM/0nnETEInXGeXofL20SWZBUvHFbFkV5C9W6POha0Z0CuzZw93VzbAka
C30swKoMfDAz1RxZLLd1v4Ze/xoFuvRbAmk5/1CSKkjFZcavIe6++5JkvStmlaB2rIzPvok2OFMU
7wEKtb1PJlFxWXLjcxuHxp7tgPjBhgoExrky2D9jIDPd0f/KAPwN8qH0S/XwQQadxAybSXjk2frv
BGVktWlfPKw5qvqpbcAso1NcvTg1a8KmLZQHcBsN8BwcluBdWRs211z3oKoaHlS9NUkayDFucUqT
nEXOskpCgEggXJsIWRf8a54Uq3Ne0th5V4ZQuuqt43APkO8t/bg8iWKjoTyXWmFzVMMWYSqFedmx
yYG6ZZXtvHoQ0ldF58vXtsjd16Acv6qGp95EaZwQ4JZqPIimjmKdA8VwH0XJb719Hefxk56p7qs7
EkvMjOo51yzr1d33bmJ9DflU7utervdW3XnfMnVfdqX5LQeRhWVOUR46r8vesblbt0ZgP7GOvGDy
kN1KV0I834O80bS+sprrpgNBRsQZZ92JydLvETsaeIkQXtMC7bewOzQQU/Mtr3ldGlRaqW0KszF2
HZaCt2ZK6BjDpsIbeSOK4gAB2+xWjbhtYVl9BuzEL3tNAboBw9EVe3fZTZsSEynesy1p19Qqxid2
Ad6bPBi+DcEE9Kjhc6ADheRerL6HYzd868vAWPdTfTDV/3d7G8mlpb1ru1wHeNq68mwE3/6+/lL/
b9f/7/bid9Wig7nt6Fs9NcJ1x4L9nndDeVctXd2bUx1yGeVdHEhZ/M51oglCkdU9n+o+ncuXEzkr
ydmHKt9EkRgT29IpKnlHz0j+qpOxj3ZSfbc0Ewf70HFWZQnfwMsfpKQ2IEzC+eqVsvO2Fu/6pkXH
ZpP0SvYgkl7neWXtm7pSqmKr+pF88QqIeAxSooBCu3ypp0QUTU2CdD+Xk2LTslxD6/Hvo6J+KYoz
RB3aduc0ANC2VM1XWsoxg97Y2w85t+t7i/0HimTO1wg+E50qT4+OC5dU7a2nwWyd7xoCdOwWOt2D
YdsYjkborWSxHBB9hU0M8fhY5dJOU53xC4oM3b7hqkLw9A1a1lH8hp8A52uL2rjihO3c3EYh0DVd
G/OKB5W79gpuxMB1QNN2alX3J7X00eyeDHeEo85srmP4GeRcFl/igEhatLq3NiArmOitddRjPUdc
p3bviRVJdwSim416cLARi8YRTRcN7RhEyC19xRQEXkzYl3upSNo9iz9k8bU/hV5/Q2Kk+xKEOMFH
Td0+BFWrHOSwTo5uH+s331PxxJDy8S324z+ADpM/nOxjB3+SdB11LKx/7/jJ7LW+8W5FVlX3bEo0
memhnyGXODXQ1ImKVAHZMOr8psTw4pFMlredkzU30V40w+Bpi2nkgAEa4jTR5MkOZB4v2Ta6e4h1
4KtWxY+IDmEQYWCMpjVyv8MHrbwZXhPtC6g11yiBVKH1+nixbJDFsOPNs5V0wTFDyvjs6IFxZNsj
OznD2J2Sou+Pkhzk50TLMPZx2+ASVS4ST51lX6J8wOu1ZJMkaCJ3F9a1jAODXO5sJ+shuiK6jABU
+0h8It/GodXcXdSe0A0GO8iIAxqoaNvnscHqB3Pn/iUwkEdu9FXb+GxKeZn8WhGDXvu9rL31to2W
N7qnX/CeaVdFMPRXFx8qJKjTeFMMfoASFvpxfJsgfLjx+COq7K2LH9k70esKXZtg4tqPwTNY0j+B
KY8/pEj7wcYv9HLDY6Pcs9VdUvNxdjt9305XsEP8O8CB5Vg89CyozAGRTiAmPzJwiWqjf3fAGrAE
TLoz2qj9Y4mR+qTGPyK6Vl4dY2iQQuYNYGWUH5JKQUgG8b7+FqLWwqS8P6S6FLy4kmPdLAU2rTCC
9/UWyp3hdoc27oZ33WTtpCjei53xpihDmiEbIPfvAQDArZd37UGcpYbRsdQ65ZRaSrdhLzE7wQgK
WapOyGDDwZDDrVdzlT4giCiaiNyHSnM6Iio/H1ma94nQJ+QHluuIuqKw4aERwFsnOAbejLzGyrGW
mrcGA8tT78oJ8hXckgS9bfYtO5geUxFFO2c71Bk+l1NR1QdIS7qRHUXRjUtlBTsxXGHyAEnOtFgU
TIma+vg95fqQn3snKnCwICeSpY3IiTqcxmldqUCUuhQ01v9w3ohgVA5B/b+uLYofftrCR+DITGj1
oW45Rfx+H+TjKYnfq8H3Xxhz3VUWWsZRdeFWtKn2LDuWu9c6X1qPKY/ZcrLw0SyygyiJk3TNea6b
xLkahnRAumi8OU0FpbBO6y9tbxUrrbO877UnvUAocn79H1vntdwo1G3rJ6KKsEi3gJIlObSzbyi3
3U3OsAhPvz/o/2z/dWrfqJQs2Zgw15xjfENo2r50OB3AAfcjrdQT3gCUdyjSvzQz7qCDpL+bpE25
7HT92xp372fmUF/pc59VIO5XjALNtdSaeA/OdPEyoTbXnxe2Vymw/vM+QSRP1du+OrwgkSG5ef2E
7Ue2N/48lNZke/bYMrP83y/5/z5amTL8Qnr4kqNRBZi5fsnPB2wP81E9MvxKbwJnVOzLMEUEEBEd
SuKLImMsJLp9LyA53ufWevbVKhQGInb+PYfTl0il3DnatAqutkpwSaqC+v/3cH2OpO7xmqw323NI
MLUduWhMQdZXf17Y3rc917RqsRcjqQDbw94yyl0CFiYY0pn2ftP+TjAuuJXavmvRjP1N1vOLXbNo
b+cufCyXUgZIxeSDPqTQMO2puHMMoCopELfrbMrxWKGqheCYoNkntupk5i5MkPUsPtpqclvmarMv
WOveq7B26RjQvc7NVqGxXhXP/HaxT8/bec0sCCjmIsQHmaJvYZdbX7UZ3qg0MiNIOPiasjajlH6u
6t4C30eTgYHG8Hea3UtYltWX0aWfiqBLzdkSAT2qIdOUpGEJUAsmSM9iKcbnsB07mOYsILZXJzuu
z3GBFXB7tSTC8xLKpfO2V9M8Lsi8hCm3vTr3Vn7bKuIjWz+JiUd5l7fN4/ZaKhx6ToCWqMmTu7pX
lduUJCHuR+aS3G33thu1iN4XXW1OP09t90hDjYOUHJ9/P/XzqmoX9iFlEOVtz9ldDG7S6fCdAgf1
f9738z3qWFw7UVk34aLz3iUllQon0uOUuTUjopDhiZZrZ9cZtLOKjwrPeqId8gVUzPbCdjM5UIN8
ZX1Pqyhzs//5GS1Uvuqlhmz3vx/zX28x7RQP2fbhP58mienwpT3Xwb/P3V4O85Sv+K93Lpai+MRh
icCwXIxg68crY4tFEAfrf/3g9sK/r9x+wbhQw70rxMu/54ztN/j58tnN2AVDe1BPXdwH/+ff9PPu
/3yu9l1EcBv+/Q7rVtju/dcvu/5y/36n7ZV/XzrUxV0K2BWr+MHsHfVcrW/b3hCKljbPdnd7ZbuZ
t82/3RXOALph/O0yEboqw7in2iBObequXZY0fkuARZRgNYu68tOsuhmGHppGqZ6sOFwOtjv8QZY7
BzlgRTX5knpGdKSwyKNw4YO543CK8/67LUJ3T810dkCYJo2eBJo1ryhb98tSiMhOB09pOZEDmhXg
8B2XHmNHupXTZi+sM4+Y8J5FJ11PctjB9Zif2rBBXDw8a9HEh2Hzg4id3Uq1u9gp/ssG1RMNnV1O
d6sS+mdcjReFqedcEYk4g2Co14FfpTB0yPD7HvERs0x1s3OiaA9tnyn3asqStybP6L4Jz4JahHi5
9alxktik8uz67zmNEBdvqcbi9PNTEZ28oGhBLpGbqtxvL+BB++wXHFdNL7FyLo9d89jlYrwfKYR6
u4WFXrIkHxckI8DLUn6R6FmpCVkhIYfYg2awITv0kzdhNRUuekMzv5XaRALYejPn4UM74uMvqrMd
jSaqf24qusU+HrNpr1ewxrbnSggMh4WUNRqm/++5YaGQAGmqHxpS9CrHDO+K9QYchVvbzX1vgWvK
e7g4EzXM/bLeJLlRH53Znr3tIWcQ4z6FRoFhqPv31M/znSVeE7M3branHKXR4ZJNC3GhXbXbnttu
DD3UGRPBbNze8l8vQMwz5u7fF29Pm3rFfHeuytP2xdtzYTx6ltsbQT+3TKzXX3J7McnU8mxaAAjX
p0za6re2rQRjFKcPVb2rMATf95qWPDAz/zslTXgaNeMKiDy/TIRV3W83zgLrH6yVuf95Lp9lSYgb
ZP5MVVIFS2NokHk93GRmZt7T7Df//eyQWLulCkk/ivuOFC2HRVuYkzG0mLVz+PeYhKRm31a58NH5
8npcm/p5LZ7TzrlbXKoDuTTMippB3LtuptyZyTlaHxhJ+p+byWzfB7qWN7PI12Uhfh/S/xBm/Lxv
yqAc5Qun3u2DbLWyyK5I7gm8G27rag7+7VFLnURojXsPKnJ3V7VF9CBokj3oafVYh9F03t623VCS
6R6xQPVxe7i9V4OyHpgNyvHtp7bncFTkWBKyK2u4yXfVyL3PS8O9h8u93BjG8BGFLZSQ9XndLiRJ
UqkXpg7O/+1tEDBPTO7j6/YOKr97NdGMc7Kw/1Vz0h+VyLXuMYva9ySINTstdsgymBb7fntB64F7
qjXDme3h9gLAFHHb5BSMJG8okGPjnlGyYfgy4fybSfPy896Y3ilhZp19yPUm3TsziglwlvFDjRsi
IJ4l2xk2ZDTf7ptwb7gG5HD4LQ+gnpMH0Xd4Q42M/sFEP9QxckKF1iyT7YbaZSEtizRPfZmoNuqI
ODyFsJBwJfWFgIf/c299CF/vtezJ8iNbw0V/t0arhIRD32z3iGsumF/f9KtLaFgljNu97WbchJLr
DYtahJPbk6Brh4OrM/GeUoAv1fwU/xNerTpvlbK7fVP1hTZLzyp2NT783FAjY3XYHheb60GK4lWs
xqNhddK0669ANhHOI2vzH5kNYDdokDQF4O7ebDd6008LAUftyt/437t67n4lmQ4DoyvBPm4vS7ng
EN3upmBnQP5nKWMOwPkM7aDs/dtizkwESQZnJHUsRojbVvz3MrCX89qVOcA+Ie4Ahxn2BbFTZkPB
Yjf8mQfxHUKLyKvmMBH/FZjaY0Su4001yDebzXpOiAPb95r4iGfh7qZVVZvxMZV75oxT7La/92dr
b/e2/wAzrHgnIraVQkraWR30oM0icewJaruxjKo+WSwSsiZtPUUdDqOwnnP+atOccOhj6lD5D7ML
aC01uQOQflHMIG0xMa+mtHJVXNvrP2u7VwBt2DVgQbjuSu2mg2wRNRaDLqOGxJfl0+W/NgwWZbab
5XYgFG3NV5QipN9Pw62JzS9RxMrOMC/V2E43XWyN/24MkUw3ob5uuWL+KDS9ucHy29y4ZQN0fLtb
Oq7UdtvdLXp1u7fdZHbYoHZyoWGs2vlqjWOpjQaDDkXH/7lj1a5dnpICEMDqEV3/zO1m+4N/Hg6F
AVlGIzczXD1My6pR3DZHtXlOt7v9QsOrLOw5+PnPbPvpz8PtnquNxFth4OXkXcEJ5MZYZX8/N+Yg
4sMgzHO2au+3/WC7SdaHIyOO/ZJ0l+2pOjQJd4gcqpEt1kBuiQaWIvn/yqr6lWtdS/qoUeIBW11j
/+7agz6eMiBfmOTZpisfohHEGGw328M0gUKsJcrflpJyPBMM2XtLZ0tSUZR0OttOFRjEdPXVNHtR
QbRuTD51oDoNqxhdDQ/0fr7dfHrS6hWsSz1CbmxF4BxW+pnR+U4vJL7R7FpUTezBKGNQutTxxUIL
c43CwWfe3nnjXNwWGpeI0m3MwIWyelab3ueUUTNCp7NYN8MJ3MC6tF3UB9z3+nEZSRCyHDJp7de+
7cu9YAiDin2QZLF00T7pCaIUpafIgvkIMsGACy4njfRO6Jrlz9qs7EKlJxZG6nvY/+DplmdD5Key
runfEUmUdOK9GRsyC+d8D34p2ZkY/ap+uMRRq3pcHHEmx1UVdBgy4uEC+BU9ScpIV1EZvUYpTRW8
VD5QtmQ/NmtGdG+gwqVFwXDaX2p9JN/Y6YIaREXn0GuU09/OZsM40iUqhZ9fpHuJ5iz1EwK2wjJV
4ZoSUZpotKulCvjWSKHjE5rZyL9piCNbRUnlT4vpHEJYN0rdH3s9ZiPAoUuExZYWMV7xbhToYsYX
11lblwRBUo913zaX7vXcommwY2zrVGYHQ5kxAivo/YdROVBRLD7zxw+K53jnzPj3a8XKYBMh03EW
ak+BN8cBj4Z8kz88Kt35mDkPEwikIxNP9YKYlvQMhwQGteQfXePSxTM/RACDnchRydoaBMwpXE+x
8rcPyZZpp+u6B+mp1V/zePlj8qJfdlwoGxbZih3eVvrw1RTQkXQOUV8bJWFN88i8MbZJzFFTEdAQ
vVRZRwKuhU8MB3eQ004wBKbwJVNz3+pXpAisZW/S+9eQ60UA5dUjl5l80IIRjsN3WY2bwIRYpI8q
Z4boZV6HRtkXURc+zBDXl8b5Xeek6kVq9DlLZd87LARHTQZrASgtIz6jldubbvytwGH1qolsYm1a
3tyGhgUNSE35YxORCNfISE6GRifPTdUHiAuOb8x5EMbyadacPUG4yEdipFiKUJm2skJSsq+s0Yb9
0kxDMMd5vVecl1gpS89Mi3DX5iX9GVnuTUupLkvMB449ncFE0+6iKe1BU86nQf1k5R/77mzL3dA+
dhlRrS15XfTzd5Zbv2u9BM8CIMkxCD3u5QuKXAPYURr7pHgWHtWg5i/wVz2XwFSvn6fCS+34aApF
9STILisVL4DEGoFIEsxXTn3UqEGZkr7iQAxVteGoGZHJa/Nr5MrPMGpaoE7Vd7q8LXoGfC2PvxDn
FkGnPxOh+CzRSzJ1gZY6nl2Qqetso58GJ6DXNs2DTcsMEbAV6n9p34Awsd7T0bytJob2uXsROm8r
tPFqqFT/nNPTnSR1uK+7S7gMBMiW84F4Xot02TI+zr9JzqZf/ZSVw4c2ECiv9vO9SKn8h2XF9VY0
AolGZ9AnOEOXQCYHNMOADSP2Cb+tBoBg6adkI3ltTSiwYiineqLIioXW+P2Bba8GuU3Dn0iBs1Hv
28IMH8g27HeMdlJ/auxnayoCoxw4EShgaPP8jYz7PNBcBt5d2yde1xWv6EUxOfasoacsIS8J9abV
EiS85sSijJ52nZK/APN/AJ3meN2rtCDQNUmG7348OYn+XSnZd5HoX11jEBbYQuZXWUPR4T6U4zDv
nYJhQaKhZXdydETxHL1pdEGnAtjfOFePatrcNmujqpzXQewfo7OJXhj5hWOksp0UHty7djcp1mp3
ru9knHpJZdEtWYW6TTSdKo2LQoFGyALeB+uFs6YV+al2aovkzkaI4dV5dVtk1d/CsE9NY312CQuv
SdzHTl4EQs2PCFXoB4U9eS1jiK/eGW960swiUNVBgwJ9NxgpRJ5RZoGlkEavK/3sKWY5BaGhfDmQ
jeJQIkRPjJ0gVErvbeswT+0TMW+MoQtxoAtwMBc6mXH5XE7qXpDqvXdiC/0wmpXEZDdTqjdXrdIb
6UexszLEfkkjhjaev8xLnwfwZ57idvmqJutVr+YHafl6YTV7K5quC2jOzII815E/qVnWtQJj7VQd
nMFKZ6ImulMWhsi0rcOYKIGTkHX/Pif1hxvlT1Y9XCYLTaM6vsR9fuzQ4GQT+0Tad3uQbKBp5CUG
HIigDTBam5tBVrMCV9rAaDk+ocqb+bHpqpEm7gwzDj400ACyKyLzY+6nD7KpC8/OlefOAWTTJ/p7
V2RfIzg9o5ne8Zf9QbaLLtY4LDI5DaJ4mrGR+7la/aoH4OUJHCaZoahmezwKQsQOFWMANH8GvaNu
OTCABKbWnaJheCDTiAxBh/742Nt/OtGBpuAKS8Y2Ue+lAPkLQNlTxEjkpVqCbcovel8+ZKB5PG0Z
zZ1w3cNkuaf3ogPQB23oVE1mD28/Qyw/I4+IydEkjf1MKEZ1i28YCZ8NNl3niKxDOjt0hXvzSy36
S6aObwO/FEu/1wQRBqTP/MVtlTNnvkfEZbU3DDabPrrVSKavTP3Qp+NxqsJ9d+zGct+xWThJsPJn
djh5zPYS6v8RFLBd3yZ0qY49eWpqR7DY5F6yCtbnYGTMU8r9mHD0jk74J8+JUM7Qp5VT+2oN/UV3
+/vByX3yHB7qPvowC9aNWMiIbhjzdxtPPXzSSvqMZkh5EER/LuwbTATAxpeUDa02UtFMO8dQERgP
B8E64+SyWq6KW6JHW+qARKVXxeEyvFo9TeUldyYPDs9dnk6d19gQAVWB4MgooqfKyv/U/dR6RZ+P
QeMOJEZiOmxj9SRV95dtUETOMeTsMpJno6PKrofwY+g57pZB31vAvO1OXg26d5BTsgDEnaXkTEOb
EJQo2imQu68wCBE6RbTQDHqHrTTYyDabkciThRO6VgSDbrsY/h3Hk+lYBMVjV8CIkpmi7nUDZkPX
Jr8IgO9D2PZc4KgkH9xvdRqGiwaIjNWYeXTC/kkRM9hNd/gQPaTxWUnQvQwfbefuIwlStEvIKHYz
N8hpEbQMOHKE8UGpKhw8FGGNSP0moiMwqGpBxzo7Fot0ToRMvtoJ8B6u4IOsv7We2ngeOTwr+Dpp
chFKRcLcCEMxZXdpkl8ap58AdxKqJvJ7lqS5REn1l5DR2BPawFjJeA47h6CS8rcGuc5ZWlwSGolg
YeKQz1leh6g5WxSLUV/eSpehIfkioK6uGIheqLVfHIYWvhmtWRH69DWbrAAyR063jsulxpqDzBnW
hEGu5hYBUmkHR7V5zfSGo2P0rXZR70xZTBTjeeYJhxrMytFtRMlfST+7P5vVSsgyJ3hv0/hsVuNO
082JworQjMSG7WAN98o41adEye6NiIKcTNpSN8uDQWeqaZaRgjaWB0zaRmcVAQ2hZyuOfsO3gp2a
odmLtYYjgJ1G+UvT7zOpslNoGRPJwD3TytuiBmMG4l54OWrb42JGbdBBxHTH1E8X89oOLtrU4Y+p
3BC1fEkIZi1pQgN8RHuX1TusjPepFGKvls07kIWboVwgPlcrovmjEQRXT66GWb+Kn2thUwmhgXJo
EniNGlF3VgmYSSTopXNAtGQSDWmPfmph7rFmXCHmZzqAgJTjTGa7pe+FMT/pqnVpUo7AmC2cCUIl
mEr+Me1QBnkPcbjYxZp1SKzpY5luUM485yhSPXJBml2hsZ2IEr/FiYFsZGG9buFV6ue1BW++KpD5
Vm2bDz3kTe/Oira3CDzyXFN5FJXYSwC360mq8uCgYoWaEVAfVroc6R8ZJzbFOIMOfJex8Vu3lHkf
6hJYMhZSiIYsT/McvB0Voemy91cK3gEKE2ITY/wr1Ph9EsNIyoy/htWXnjXR7jehJnHepIVoghfU
1YfEUXWocnaQkXLqKS57iW3qnzRc/pChXJ9lxtRaZ3A/E1WU6dovgH1FgFQGA6WhBWpWmesP7BJ6
xIGuM9h3soMw4dJq03S0NelQB6S1D2qug57Sv6VaA466PysJe1vVCq/L6+c0L7EjWTeAMYOlon4e
e5dUX5oUnpXHh5HEcaidy62FhL0W37PmftXFkgYI2Wp20+HBLsd3uxu/IIkel3n2LV37qKbEhJY8
gujFfBFOrQmfZCx95iBqLR5lZj8MnYMtIy2u0hkYoDQqg2z3PTV7Eu0L4ynsfw1CBdUNQ5QEMRJ3
VDsMpri85qa4CM3i0I168pyYY7SqfVez6pBVOQZxot4TOPKsS1Ix3aHcR/H8Kw5NiRbQfmCgQoBL
GsJsXt4c95djKYhE9JXFV/ST3/cpBTYFJvi6KEj1Kpih2BJz7sl2YN4QH5S6vJb5M9g8l2FneGSf
9Ns6NnZTqrESkxpv1ZNyp+iW4Ts3XQSwk6Yf2gWywd0BzUlp78ZGfVPynFHLoB/CCebeFBKGl4NB
a+zBj2T/FTdI703jRH3RlTkFxmh7JlUlq6/xTs1OVNIm1OGclKrE9bVKWnwNeQi5q/gh2tyyMTTf
cdLv2Y7fYuaU8zwUviJhA6auPp/s+bUSSb4L9UMuGEiX+FDxoEY7ixyYSgxvWRmtHWpW/mHKf821
Wp8LArOSVqPTSl6dckgxkc5W9jxNXL1NUr339UjJIa2eMWHHeDgmJNq1XRjK33VIRkYW17d9FO8N
gkT27jyd60z/nSsYduMU8vvKG2r6LxRJzwzEq72CRsVrOOJ3rmKzNnQ5lMaxuy3nvQsFeJ5pt6Pn
aoIwi6CzVdgCG5wIOVOttMP7l4f0QpLkuwrzi2orQM3TmmSh0GT0lHTHGMCGh2jJ9tpK/x4NsFP5
s2bZ5SGqtA9bU472MtE/cVHzGPV3VYE6hdf9DW/mk4p63Dd6fLuAHIbsm2U+abBQCJa7NibC9X7i
asqhiOGw/EQSg/Rb/iXf8jZ0iVhOOEdpBJ0X0n5xtek8t8BI4MyRJW+0d7IVnyX/LJAoD0nm6gdl
jVyO6/mSmyrU96Qc9knCOk2l9q/r8YVjFBkIovr1dGjt2mg+8HNMwYcI8G18IlboOdN0JSAB6/CC
kTT0xiZEPfTtTq+NY7zS236yi4FqE2GquaA4I7oa68Q5z1yWqZyiQoOCl2MTkS293qZFXvOuWvpH
o6GlKtBM0LD9VbHxvHI0HpQ8o2UojDfJ3FKLRhmQ/rPyVNzoEpviKVqso5ZToIuIUD7OTlQAkPZY
wzo67NZmMBAaQxKmYXXvxtFD/YcTb8jkZ8RZOcXyIRes1KwWP006Eosi1Le4Jahh1ivyoMYnAKT5
Hg3XfWrLC2MFjH5KfivyqA9YBF7Gldw6G4/aZ1Q6n/bQvXQqO2ZmvpB98ahbZSAicgqJAIYCTpDs
fNO1HC3YulCIHztDfRt687diS/rKKN06g+y6VKUZk3L9t5fEwDEhT81wmzVwwDkBIINb4c3ae7gu
Xh0luiyQCkFqXzLdWmjcdV91M+0bW3nJiST27NgY/bGi8FZN1AwhewtVzFBWLlZxoXqmyG+qsP9d
CiwU8bAApUT+1A6Pdi7ORmF1vq4M1FQl8nsVQPWUKkog1nzewdV2WMGJok+rr7iIj4Arbtok3quZ
+R07LX2qlikgSapEKSYHfa5vM4tA0bbJT7UkMnVQ6x2q8M9M65CL6iR0m8kuzRg8pz36t7AEHGzu
+BXOQ3xnJyUi4fFSKhp8J0uLPUyP4Wj8CnssFGH4dymVJ50oocmq4icl+4CZWJqL7iuRihpr1G9n
2GOB0Wtf9tCfdDd5rEYm6zgAv/tw3dhx/jFr8jUr8VWTtgD9quJvTsbbORuvVYo8L4w+KSE+CVaN
PbuSe7OeP4Z69eWpXMiVwkURuFSwx3XUdtTma6dyOjDFiwNjpjWrJjoB8DrdhPjDNUmkyLryUuTE
KVXmr8IZBRN05X2JxovagJB2y6vOKVzYzqGvKscvRiB3Zb9LxuQtyVvh/23M+ss08t9hXaO11KuH
AlpjbxecXKyWtCWzB493XspxF5Ifj8oJr7ZWn/EZPeqKRJyO8xeXxXEewRLGZIOmqUpTbygleyOa
80UYgcpMFQZXhBekHH3V75cpJSkxyfZLZJ9xUH5aovnIl+VOwvlirGZdOUJerQxamzIEblmhwXSi
g96mvj0OCI4V0qLS5Rbz0g3U2uXQmMbOBG/A9UcjjzL3HZ2jSy6qPJLpAEUfGfjkDEDW+aNqw/01
2TRvbPopnkFFx15cXo38ZRBZQIDqfRv3b7FkBL7ugstMxBTCEnUfWewo+Cdulzw80BF/C+3+ls7t
XQgon1UCPrS80XakEJ1zUTz2sf5eTJZgoRdT1uKnclwoT6Lnwlgmj5tUIFJpytA8ro+sxh4J1X6r
+/SL1e8TLtD+BDafTOUlDPC9vJn1pa3Dd8oD9BgxJUpIo/6iMMhpNcJWhtnMdk6hH1EZ0dZLZ4OS
oYnIh1QulV0rt6w1X6eC3u4y2HvyssugMq2RNf3k7osFFM0i8uxYtteyUhgQ8AE7J1O+WPd6M14I
kYTOcVoUfJMFyEpCsqLJiW5kMrJohJzAbF/x69Qktng2D3NXaDdKzgSrwYnAJMJmoebEKvYM7TDP
bnPCHpd47UwG06QZxS9l7oDG21l32B7+ew4Mfcpx2eVhYGPhAMRf61yresLG7aIiy2BNf5reHJEA
4ybAwrKn2W/c+VTZWNIxOX1Y9JE1gf7UNgblyN+zXzQK1UGEdPqA2LO0eVnytjtIKvR25BomWxqQ
Sf9IvvDn0Oers4urz6KMJ6FJ92CHf20yO/051z7RkXGt6ZC7paqIyDnO35UBoGplUNpbo/YnLB0O
GirsIgx/G6kYfFpETgA2QLgGEGe15G+yOC05zU0yriVbrJxjGw1faH/Frv4lO+TbMyfhcAhPkJgB
pNOx6l391c2Afpv7elauzfp1yTqBMSzkUyPke9d5gZ8H9rAkWWIpfTmnl0W1fhX1XZ0K6aX5+FhG
TJ9zxzm1taClad9lOm5y2/luJxOIf9Tcz2b+kK6jA1cpaBtO7Vmo0eh3rcER4ZICj6vshnyMMmii
ZmKG3wcU1yOHtXEqpSBQx2T1djSiWACbQNmhWhAJNLuGiZoZNoTGqN2lZn3XpvJtKtagxSmVh9Ao
/o7J0l17SBsR7W3VZKVsRC4X2NlgPmAYOzdW35LZvrrRX70zmMm25KE5LDjrxCk5PaaPxfgSGgl0
IYc1WhwZkYfF2pt6WA5TNfmOm7J2ts3RY6Z6SBNVe81cztawY1nd0mKZCvKhtOQsBrovlhS3rLGf
LLV47Qon3ymtSBBaRG8wRrCwO/oBN5PqI/TgNLiKDm1ih+gc0qQa/LXtuZM6ZnWd/7G+TlsXhWBI
M8sOBJnyU/rZYBa2Vx3rc8HJX4y0KkPJcAWEChZ3Ju5jP7GGU8hdcsrc8TPL0nA0ySctBwioGiBf
ZFUjq6JhZdbfWdrAfinHYz7TZ9Zy0z3p4tQX/eDNEYOpbqH5ZNvZ50CTj6tNpXgloocur+JTlMq1
gNbfTSwuHt3KCNzJ1N6rRcFgRTd/V+voKfxo6LD4WqZQu/aXjp4lMtn2JsIaOFCMPIQWe2VZ0ewc
VHwn8lbir/PRqNQ7tzShpM+MPaw1sWZo6PglyzAyL2OHgYyQHdoYSgXlnTe12fDQkJkedMQbrUD+
M335a2Q2fj7Qt5kgamgjbU1qqfqUygbiB1eEuBGh3wyJeu1HdV9QU3qzjXM6WUgsF+qdWwvjINSh
2UOIPC1NantWVu5incCWJeLiEEWiO4/02zMHgXuaTS9WichU7Z+ZmvH/LxekP3Rkw6RLb/KKtjrr
Vji1qUX0itzDYoAi0ZTJpbeZnzYtTfvamBRMsfAgc7fYLb3BxXjs3kD07EpzrT8rrHGLPJkZZ9I8
qV5KazGOtl6hZhbVfCO6dSbUIqchfgMNn5211LU5eeJ4N3YiZrdQRoEBu6MRyIHGMssyX4q8LXxb
K0Mf5EqJlhPXa536RLaVAKDWQ/Iun/iKbOYQNvLW9IUQa55CczFF+tpbbNtQ661jmmQImDjssfm8
tBZ/cWPylfiJ6MREFqc1RjKWI19N10RYnBUXUJ/TOaoeVFoo7FGlF/Jf2cVZB+67a1nu8d1aPe8J
GpFMnamybGY9O8upKz+N5FGwcCdeuCBidRDlgWGxASNm78prFRPeglf2U7VE/6vQw51M51djxHUp
bfnchXg9kQG1h5IgGk7R/d2ULLxJ+StICaKtE/2uDWsIbGe4iZih0jh0dcAo0Uzb3Kq/4Tezieb0
XqqDQvi0gwNGOsRulBgTmho9rU6HTidsZCBhs2RPNkNwaxxIuP7rq5h7TjdTqZ8AlVQLZYXJPidq
7XuKzE9V/yun5Rv0DOEWgMLN5n7pLBUyTkgfOvwEvsVPC93aqzkOCkaG0Gs6TCb0PZRR3o7MmC1S
fNJY7rpYeXdb4ewGrSVwLcmqK5M/e5cvDul4gpkOYy9f1ah0WOdg7qViZV17AOwjfJgYWcBl+5Qa
4XxjhSqzDZY+okSSY0fVtFdgwaNDfuyVXN23zj2MCwpDdX6Rk3ZcOpWu8NQ+95KJiDX2vh6VnT+N
rkahmC/89tE17vr33GJEZvzVZXLvsNpnEcxVUcoJqRHLgWFiAB27CjX7scU3fheRR6JUhFkT7hSM
nfLdVvLdiMj1ysNrNqCtFMP36NDQr1Na8Kgrn3qaAuS9uXB/S4vmh/EsQ5aHKfSGHQadT2V1r8X2
fJ5soguKNH1QRA0935zZ5Za68iqkKIEmWfPZKxO/q8s/qjH+7qVKxWKNR41zz2GFbo9V/hvtBumV
0E+Z97Iy1u32F39Ryl4Vp7RfzPwQg8BFbBhkSnosVAKd29C4bzo3vak69m2jCSI2sjfXLvJAhuBa
45q7uB/H29rZGahnA2cSpG0Mn/Nc3XGFTamCDU/U2OfaqkQHUu/ndDXs9qw7CG1DIL/U3ykmK5YK
6aOuuqEfN7Re48pMuEfjJI+q4a60cOYqX/Taxw8lOjJ9VUE7iVvZMWZbpvLLtlc2i2Bp1HYI6yT/
FU1dDpG7dHfJemPSfStQ0t5sT1l5Q5QRnYc6s/hruzWCJpyOBfJHNLk651KC1R3FheLfyjmoG87D
Ya09pUOSsh+orx14iUDTdduPjKNjWWYgFvc1SmKBy42edtUV464NWcgUIz6I1Gunqjk1U/ck7Xo5
6KmR7GSb305IxpgdM50z2rw5cPAQbOwMGRzhiVktkzhKOM6xuPTBVNAd3hn/w9h5NretpHv+q5w6
rxdzkcOte6ZqmSmSIpVtv0FJlowcGhn49PtDy8eyPbOzW6VCoQOaEEOj+3n+oarb6650b9OcNzSf
0kVWatV14zUlHt4bl4e+W6LJ0pDeQHXsXPkjQX7CjE04vPSthoq4Q1o+brVHwwZZWNZfSoGSC4wu
lkLZ2qucc0ZGbFVOZr1k0br2oQ52pFjRzJmNNvq3uBpXvt012BdeJVU7bBD+BrnoX3tTcAps9ips
yzaJXobLXkmIx2j9lYb/AIuc4Y0pF/Eox71oRnUj2oQwjB08piP5T5PnUoCCdKWM3wb8g2Pf0K4j
y+hWTZ4FGyXFGUFo7jfHAqOZNY9D0/kLExnkpTOqS6cemZ+N6dUc3F1lYJMdf3NsvqBTln4VA9xa
1WlY+ymYGOVjcOiN8qFKAFM0fLn0+h4ex8GrQPgEfrj2owoVj1ZfOJ75dWacsBBHnaT2dGPp685R
B3mdkn9Zd4G994D8XEFUfNBmm/GgVMi2F7wBjvlap5At4REVBF83g+8iahOn955Nnlp38ChCC+TK
LsZzZ5A9sEz/c3gBgcKssvT7ad3qQPe76jS2SboFlrEfO/+MXQjUF2IRiTYA1XEYMxjHpyy33qpp
OJlme2aVimxxeEh8evDtVAAE1ZvEbPl2z6sz8ihnOw5NlrN1RuTE2Amr2WsDPujZcKeMk3ZqwQLp
4IA3RbTLKpa4jWe86YnRLnK7flKKZiLOlfAw4H3TYWYKQE+VGx4acmnE3J51s2mOGmaxceiOG6Vp
vFU9FUvPDPm2RDcpygzLgLm+qLbIKu3BTPIoT1Qdfn/5JbWxE/MHA8dp5S2w2ufETF6aKpz49uvb
XvC5mBHmhfitb+yp/hIYBCHjeKbTx2TQDDye9MINliYSZUQYyNhavM1d1W0APjHDXsVN/MDnf+u8
VGXlrQLiBYRpCfrXnrpQerZVVvA21MNtrTtvZdo8uWN9RxbCX+qxgk6+g3GWh6KU8NkOmNqM3iGP
quAabJtAsrE8cBdtNgm2/CpZZ8c3DgilvWh+7y5FDk5szmblDfR8dmrpCtudfTfYiD9cjca4dfgF
5UGxzZi4fVv5ZLTRN8TNciLPYtgWKrA26O9h9ZY79RM+U0Sj8+IszI3m8+RkTkdd2dtlZof6cf6i
Jy7Y9GHduhGQOtUs8WWAd1rO9jPKCMDO114d/Y2EprsOJ+80AElb5RrSCECvI6GC6fXCq8GatEUc
haeyUHCtNLKjDVstyUW2bUZLXQObs1hd9Ms2t7daPwSojZUCCxZxqzMwCmv8/BPzqmJTGsDoxN0x
hHjtiYYZfjuW8VtYiFl0qtkbucL/jSunaRPFYXnLJmz2QBv7R20KvQORjeVQ4z3uWpG2Hpz8Piyr
i9FiBIFMNbcRrfoMrKtLtBy+t3WyE7ZCgnT5MhpVjKuM5Iim3g3wb0T/hpKM1UASY8DcCeTUVjRK
ue7LczOp2iHPuk2fK8FKJCzKynpX5BrrVmLCUR7x6Q352g2nU5QxAfmhyNdq2VwFLsbtgYrtAogj
zVPqtZcq0JW7T+lQrauuZgnQBBdFY9Hf58VrQEJPxJhReoESrZRRf7YbcTbVZpd56bhuNNa7aZPY
xIMMyEIpiix+f2kC46U0D4HBrIlPoEM67JsHxqEwLWjunfeGR8ozwS9TuI9kULYDNnBwWg4Gm9Iw
YBkxBPoZwso57NVz1LegPbR9GaTZRiM8YGf2ZdC9GcrDcrQUGCmOYF3LSn+qh+gehCXLUXSorKaD
qJHb1/lk3PlGfGsyp2xcp90m1bT1Su3K50kOWXTZFiTIsKZcxzHRSBw746ha6GIwVsAoKbkBi50S
XEydETWHyx0V4XbstI3TNKxKCDZ6eBYsSiU9mkP16sfda1KTq4inhSZuU9G2/Gig/PnFJz20X6PB
emu7Ar1+fWWoablF/J582YiwgmDXbocvhGRJ2Jd5RfBMORvFdB9azmPsDDtVN/YiZKmqNPoR+R3o
HiYYnZYHolW77eL4TTOVtVBLHhhIQ3SeubEET1i1f6lyZAOTF9Mw8WFL9gR1b2yHSFzaFE+T762q
cTK3YaM9ePiwCuF9DtsZER+FR6UHSAHQDheIbDhaGb6nhU6AO3MfVFTcWr84I3jUgbzq7kRHLKYJ
IMMWjn2COIahnV/eZhAZFt40HvPWW0WThYsSXciYHA10UkizuhvLrW4NK3uuarzKFNVBax9Amtrd
eybhZcODVmC5d32jsWCzVky5ZKDRSACGaz4kGHRCN0FezDKq51xtVwooVYFr6BDpZ1tz8AxFNzAm
5t6W/m5+5JEXeJryxFqYYQ43HaqPL6wbYdTXVjW4S3KNbLsxrVsowrikrV2vczA9vQvycWgOeks2
OCCdUilfUXLA6pHY6qKvUJAEl6o7fLQ9+fI01diXOntC8MyNkVbyXJu2rdY+ZiohMFSRZkb6VoHY
XXs2ixIWij1slTkNiJ5UhOyEGowEB1j9+vUX4WqbtjKPreOgh1LiDJkwZyNo4RQENNvm1Jdmc9KK
qD0RgJhI6/XKDvhIv6iVcthntVnexqaS3LKtns9lRVHDf0SniMem7aMF6YeBtqwstd5+b6ajMnRr
bA3FWVYBByAPYZmfPwaJ+yBmHneHtTXV5S1xGHELXOyuVBHvkFUG9q7XwlN37x3mXikGphvuNlx9
DEQgHZZ+ryt72Q+w9XAzCOzr51HlAW7JLoRQSdqaO5N1tV03SxB2FjIuf9elkbvUEPU5yx5od42g
XWIC2lbSn82h+35gb3fjmnl/9Vu9ydoAKZ2ehNbf/TVho2JhHsmT6tcf1SnWatcBCCM5qKxPixHr
qdC6sBfZlLrwLzGenvfCBzhVlH1zJYu2VySzB9y0joa4vfeqID3oglhiHvQtT47GvcEDYZlCv2mW
uTOcepXJV146Vl69DADr7WUxTr14C7HBXL0PHPj9Ea9Cgmbzy1YpqnOJ9t5VvpTrlU9kXcyTfKU+
wrJx8t2AgATd+1ZkO7bTylIWI5inp97THzKhcB+qejaEVt/JcTSuJJRRiaMcyMoB9Ync8zeytYmt
5QimF1ZNWtzIg5WKapNU/LSQygrDZWsXaF30Wb2UzSCaixteMNpVeDAzi899smgKQV2R1PoYJ6nH
gf1AviVIoW+axojOhNjDTdEP6YUU/IwcKMsbJOqcVRFE3W2CpOaqRlXhbqyEvfRh39yz9qqWQW+n
jw3RN353Vv8UTujZOanlfMoHK1+kSlt8MavyDVNZ6JJV/uR2cfZ1KHNog7Hxmk8A2VO3+NYMrCgy
cipkOIplp5ZMHJN68QdWNIvqSLQKSG6GCo1px8APsCZmudPReyq2IbmQNxIRB6OZxGtaOTcOCP+X
qI8/u3lYPavsCVi91d5nndztIonTcROVAdYoniZuMJNHVzN1mIJmw2VZFyQllMpJYfHTCXEjG7RA
c5gk/HIti7KhiggOxUGqsNxhqPd+ZTCsbSBmK1ls5gEKR3fX3eCiqPfjNfB6LoBPk0ezelGEy6ly
1I1iaKgQz33k+B45we0grO79VmVDXvvtNq/JackucvxBUcH5dyH5/kKAZ4ORvpu6BLtIUqBn3IKy
XSusGEvQMjzxM1PWjTLEd4gYRMtKs5ovWapc61bZB+SIbybXD7+JzHoG4O099bbuYoHcQJvtnZSo
iicOSl4YB0fv3Q2b147ff6aTFze6T73ffbIKpFxCaw17gA9oSqab3Cntz4OtF8sg6KdbT4uKjWdn
yO1kdXcFut/d4trsn7E1rVeGSNRHEIUxgknhRajJbT7p+rVRZggtGHZPaoJcYJuE4povDomioEiu
E7ZOWwOthVOSmOm2FaikpDkJrizpx1NiGc3WyEEV5CbJ/9bUspPWjvoWZZvgpHm6veWH4hyTBCJA
wYTLr+wqB3SyLaH27wwrDm9YjbCk0xz7a5BeoSthvzbswxd1E4y3smtkTQpRmb+7Dl39W1cDmvOt
isf3tmssZt82uQM9FR/xPtv2PtqmqC0TzpB1BDy3nSj7cN1jF7oqK5Wsn9/fZHqNs3LsT2s9mvob
ecBe1lkayElsZFGb+2kdTNzAKK1tydSGcXdMLBtVn2CvR2J4vy6MCSq7ul9dkQR/nXDzQ6iKSD9Y
/0tTesjewFNiN+juClxUwFj2kIHhJdwYqAqvAO0Ma1nXF65/w+oejD6Km+SE6CfrnN5Y9SPyTLLU
h352jUTZTpbkQPDTvF2Mex5wZsaQB8u0fIyb+Q191IHnrEjl2vq+/dGP/MdKR9ruLKtKz82RdKt2
RYWF+pCmzUrVe9AVBFCajRKbfHbYQYZr2IjwMZUpIZal12eHxwJAgLmS2GSyfC/XokKAjzjue09Z
RDifUNN8+BhCNhRW0JxtUupoTrvIwPT1WfNHdScD97mSchN8Mf8vlYFlqztFI8QvL5Qd5UE2wEMl
HTxfPE0l8PHEs/fBvAEVYWVcd8R/zkEmgLWgGviFqGFNkscqLnqJUIU1wccpWhKOhpO/5Xrh3UQB
xBtPEE+X9Znj3SH3od5583JXCGgxStjSPy8ORYkqlDXiNu2PuVjL+jZkR9S35RNZHAdxogF71ZjU
ZWZhOauFvXKoHb5NC3najDiX5kOHlLmlHGRVFSe0yvL7qaz9aO88iGtppnz7rV4Wf6uzdFfbZyJZ
9y4xVHyvxkOoj98PqlrfRC3/62SCF89Cx/qkxZAP1DIpv5C0e7XM0n5WnPyx0bRmb9qGuXW1OFx7
mYHqBxrwj2ahkT6D4ZHrLvNpoKHLVKXRE46XmBozYYLKUNa1MR5cVLb8MTZWoMKZ//LhehQiextL
RD3bWv8UWLUKgrRw2bH3ylX/tNO1DllRldT9Qu2NYOdnOVvrBmqXq2fPpad9xp9cuUUwuzjkOjKD
kTMBSBjajcjK9KlTSaKNSqptFChcX2x/yQDZun3qqqC80kSVblQIYvuiDbJHdxz3BCPzZ603ClhP
vn/Iwi6+9c3gm3y5SXf5BMVQnJ0i6679gCzDMF8w3wcISnJaMdjA3A7MLXKSLzGSpCd5MPKhPQmz
BV5ruUgcKOzSBQDJk6FH5rCQfeByzqfAtOHAmYfvxR9DyO5ZWT5lWVrsPoZODWDBptI161ZADRiG
aY9ui3ctS3kCAc3pkL2XxbgCxQI8dd+79bVDQrDZ10RAQIep0bIQSvU0duRV49wUn52JvHU0pPVz
kWZPwDz6r1g0n1rWo291Z0PJygMc7ItpUbjQBBYKG/k5HO0F8FuyAYSMG5gz3T6DJ97AU57F5QpH
oDCna+Uiwlp6K4sfDUmqZPggg7PsCHefo0elw0bcQJD66Nqh8DZ1CcS3H+x6HxrtlSzJg+xizf1k
UczsIrMPiJc1zk00qMo+d+F1ZbDU2aV3iCjokK9W0dws+1SKry7TlJhoZVn04bH6lS29cvV+ia6l
y0oPrPN7Zz6naw1nCauynBsIQwzy4zXer+/9rOKbxWvUQAoOQ9n0m2UDDvs2SLL81p+3HJFagdX5
UefWbbNKCIEB3UESDuaKfqlU1z0KPa6OcFme2BNb9yq0KvTG7EtZO0jKxuDJHb6IR9looWq/AgdS
7tQSnGDTGeU2d8C7po0RPER+4azLDnEEPR7gUUHvxDyng+o2ZPb9lIKy8YpAeduQX/Pf8o4lqVE1
1n3GWGsAsslxsIxwVcYpBCKQAndEM9cDY10My7DupsoncOro7DAh2bE3R9TdMJt4IVsdg0zn2Dj+
kfQ8AqNRlF6XtV1dOyDWSKFX0Ytwsqsqj63HyigdOBUBciBTFj2VCgGEuYPz65XkUmuC6m74Al7k
/UqbGWtZjrV+IbdExN0R6X2fwlBCwDO6iX0f3SitKUiRpM62H239EPOMAA6TtWS04+LI/NZsx0x1
rk3en7WTJMZNkWJ/F6mKcz/MkkXo8S6EMN1t3frTuMhmD4bWGbUTqc6UwCWqW3NVDoL/VM6H935N
ZRZ4Wyjfr5AtzTjikNybPhaEkNvJca9BJLa3ttGGd6WNZkWE0NtaFuWBDqZjt7es7GcWEMJDHx1k
HR00k3AgEZB+73utiTNtFxzsPK1Ofdhn6yRLm0c9ir/Kj1ozvkVWH77GfFcJpo8YXczXuEgVHcz5
mtQhplDFZv04GXP6oPffzPz9mtxLtYXuZt+vETa4lCTND1CqvIPWjN6BlCf5rV4nISHiPNgkPBsq
3LBpymXT76csgo2V0kabdBBZi0mBCY8PV91FzX+PyjM+6mOACMPCUl2O+VzxcWjSCANgUK/3E0Ta
dTvguF5Hg3Escj1ZR1asPEGSP/d8C1+tqLuYdW88wVvISYvX/9LVz9qzXLqa4XApveh7199GNScV
j/VCJIQRn/UqNx5Uvyrvg+6nQtQ9a52tv7do3k8tv19TemW/rSsfEMokOpzFa3XgGQvjn4Soaq7l
aaIhCBDNh9KLUZh0zyq6XYcqmfdr8jRHg1bBU/XXWllGGb66mgxC1t6oXOVWcIAyYm5TUsVXZOWV
K1kP8Z3gqazUssFFF3nuTdLPyxeyV2trrbWTHWpZK0/lQbgWuTKnjRclyhnf+8uWUQu+tF4VHkbm
+UvAT2OXDgTmtEzkFz/X8os8YxX62JBMvfqoH/xA27kGiXt56a99QZt+79ug3btA46BFdtgNTvJg
IfTJ9ygz147I0C5pWrjf8vSjTz2S7vi9j2y2VQuxlg5jmQiYYXCvIP5+yPNGJT49n+oKiC95Jg91
wLMLeFK4+KjrdHcUp49yYk/JJs7QMZMXQ3FEqem3cQhXkqSpa5vpyiVH9tMYLJycZT4OKviaEq4W
cn2dF10QMsgvgRrmF5GODhxx31h5o5793LBrOgT8PmpLw3BWZFqNlbxQHpBWzi/1rpp7yoq6Bx9m
s+TYwtPIcJp5mkg3njBDEAtZhMpUbGsDpSVZ1E0oowpczaMsRna04gGp35eerl+SzLyX1X2Edmtj
4iEXj/n4VGuketlCOHvZqljqGSfN6QajbPOuzqf3ob3UbA993JboKXERGY9xja4Q+9H5trQUNcHC
UozrHl+lJ93HmeRf79ac75ZlWLghkzQ8fdytHDLhbrMagWYBS38rldAzHhebpgjARc9i6e/q6LOe
+kdR1CFMNA8IjWyVDdOQMrPLcqrmn1MtzXeyNGbiwFQJxSfV1l7MWhdaYBRd0HYbVjXx7PVQOyNQ
pjBb+ggVXBcshbBO8i3SDxXyWbL3+4WOEYKdFu7s6xFdLKWOLuDNArYW/U2C/8URAflDqwzuk6rz
8qM3wDryvIvokod6rs49eDZVQjq9aRP3aWiMeEkgPjrK1saO8cQYk8dAAz3dmFjsDL3iPlWQxjZ5
FQ8beZWu94Qj2zi+9pTUe5zio3xJV+nUI0qvZADnl/LjmERulStbWRyT8fOE7ywaVnV5Xwf+Wr6k
15Ab0yacr9su1R9NWGNJ5J6a1CDjoaqQizGyOuGU7Zx6YZF7iTXbBxdq3o1jaiI39KN5UMAwfFwy
TdPIJIrEvsWj1bBgnYTdXRC23R1GS4QOU8ChfkARyRsMZPrx+aOH1voPfWykJ9kf15N6a3QQLWWx
mgecs7jzWPKavsqsJZoi3tYzrG3TjtV5yOHbswAAal8p/FpVRDJbww5ew5s27IpXPJwycILB7DVg
wradGheifx8/WHb94hlK/pr4OvAXW3wydEusG5QJj0Qj7VM5aQIPJM/5EitiJbsKlzyf3qvu7ZTi
DTeqEU8Sq+pvp9LrFvL1bEiKaWeLZ78EqqiIgcWYkliHGlLluohs9wngwEl2bWL9c+eqcBB1W+Om
iOjI/6Hwe7F02Ef9/T8k7KHe/4ciY00l/4cK1tBDlIsX4LvdxheJuUnVZNoBDshWOsIeD7LYVUm+
0kNVfzCb+nvr5AXGT0U10cWOpFG2ge1MnsRQ4kcVn/SVOqrVNWD4fi+0pN4hm4yOqBKlKwfdvE/j
2D0BgTa/ufWhTpXprRFME4iQxxDKuXry/Oq6Jp5ZtAgu9Eb+3Gci3KKXlSF/l/blkcgcllHz2W/F
FpFnbIbNZsk+gN5C9CPsCGyg/Sazr1PNWPuDEh1JG7nLlLjrWtYLVwcLBNE5PxpWsS6aHsuIoOUK
w4swfvEG932Afm84Jq5a2myv5zjq0TTBgs4lEQegeIpqfG/sqlBbV1WHIsHcILvIVq/TiwMJBFT0
YxJUKIFt0iqwTibxzZM9H2QxTHv7MGEuKUuyXvbQMvJHJH0clKnzGOr7fG1f4HEUWtkmxPVmKQXY
Ybo+lAj930UBgMlaA2chhdCdqX6wPTe5I50evteXqbNsNb3+gtoGbPPuFbVxnmHAX26C0vR3AdJB
WzdM87ukJ8nRKGr3avTqEgHo9llFtWmFjKN2jXQqDmhtGm0GodSPlao9BFXSI6mDUdaYe09WjIdK
rDnJsS1FjweIMaLaPwYX9hiQsfPgBlp5fzT0xr6x5oOpg1u0ipsxjuxZUaw9AcE8wP8Da1mZSbXX
J5YVH/3buo42asOWTdbJy7oQFP4YtdlWFmWDGlVvyNZbVx/dHJBUTl1kZ8ib9k0q/PrsdsryowPK
MizN4vHrxzC14YhtM0HqkxfJhraNhlWShj6UCwaSdVqTD5hdR9leFrvCtzd5VIKGUPHG8QLryWVL
d+g9QACyWI9juEapRt3JopMUDw3prgtkKv8OhvqmblrrqRwDCGzerTbE5onUBRL8gfoNGJa6jauS
LY2sk4coyusjnCtoy/RVp8LY+FNV7psu/wwWGOq55+srTXXj237MrYupv7TEFiDOYFexR8YMyuvc
WFRFcquakbpSyQ6tZd17g19+NkZdO8gSUorWxctfZHdZE1maumfR+vM4cVqooCIaZV05XQeRtKk/
B3Co3sdgcwFcW0yfIb+4y8ojMx2T+tfmCShC7/Xuo+T77yU5Vw2oXHy0db+UflwnJ7kfPeV15Jz6
O70nVz1PgD96vr/e3DYL7vyb67whAP0Y9PugH5MTzMbkZCX+bZuN3Q45luT0US/P3uvEQMKsB9lA
94/qvGKmX8hyPXVf0wBgPv4MJz+zipM8k4dajGiq6GmLgdjfDb6mRsNPZdOJdoUaZFdxjw/l+zAf
I3S1Mq61eNbum8eXBzkWi4Ju8ecf//XP//k6/HfwVlyKdAyK/A/YipcCPa36rz9t7c8/yvfq/etf
fzqgGz3bM13dUFVIpJZm0/71+TbKA3pr/ytXm9CPh9L7qsa6ZX8Z/AG+wrz16laVaNQHC1z3wwgB
jXO5WSMu5g1n3U5gigO9+OzPS+ZwXkZn84Iamtm9R+jvKpFr7VzvOh4wwGtlF3lwM+Eu8wq8r1go
Ue+xUMEkIN0EcWJeV5NlvB+ySbs2mVqvyA3zXqOWZF6Dyi+3iha0i49+soGcGwaaRYRkchkRFLXy
ncjd/mTl2XCSZ8aPs7kHyik5yzhwpyFbk5Ova/smaoubMgJK65vjTyUvV/dW6I2b//zOW97v77xj
GrZtup5luI5uuO6v73xkjeD4gsh5rbBxPdl6Vlz3rZpe424xn8PerslvzDVibY04kwHbGJAOmQ/f
q+PKQzZQ1P5JIbm5ykzVQvBmqG+8yKmQUKBu8G0LOKnahbD6/i6XbfVVpFWL+0z4KIDrnyOy4Y+q
/pgmTftgQJq6TcByy1q3beKT5kMxlMVUI6kyGAri+fM1FtyDdZDWFeT91noEa5EuJydPD7I1L5Kf
xh/Kn8ZXDHXftxVES1/D9dT3G8Q66u5E9Pk/v9Ge8S9vtK2pfM8d09WgfJnmr2906+YuC9YgfyMi
0qMXw/sn3+Eg83hTLaQsIPahliff44/mvkAWtc7zq/d+Yd3CFEZH9Co0p+pIWAc+bMIXLrPHFtPM
ubJzZ/ywPPV9cz519O+9Sst+6wTrLhGU3h7NKmPduc303DSLsSYePmEQs1Ezvd23meneW752ke0Z
uxwi5noJk9O3ryvkjZd1507Pfp3cD8SY75kDfhswBX5wq3oGQMPlkKJbOlnDpXOc8Nj25UmWEAkc
L9/ruws+zyjwdWXuLzoD5UdgLsbKNz+6cGlj5u+X6opZrSbWJ7siBuURIh2ChH003Kq+uB8HTcPg
rSOW5Dbz/xIonxxnPbaW+llF/X8HWMh+L9pjdJ3DYb0zXEyCosLKMEzl6n836nx5ZaCFIL8a//XL
9FfL6fBrUY5VFITNb8V/3hcZf/8zX/Ojz69X/PMUfa2KGpDAf+y1fSuun7O3+vdOv4zMq3+/u9Vz
8/xLYZ03UTPetG/VePtWt2nz9zQ+9/z/bfzjTY5yP5Zvf/35jH4WYVbMWaOvzZ/fm+ZpX1NVfiQ/
nhPzC3xvnf+Dv/783+nzy3P2/K+XvD3XzV9/wrD8h+u5aPd4LgrTmutYf/7Rv703uf8wQU8Zjuay
ueHItJYjfxb+9adh/UPF7s/xXNUwbVxlnT//qGHqzE3qP3Qd/VvPskG8q4an/fn3f//9Ifb+sf37
h5r260PNMhnGxbhL04Hb6eq/TK2xVupmbZjKDv6Xt9FxPltibIjwRl/symCjZWW+QwJMxbx4hkAi
cbCcOj95/3b98uX6+dn6b2/D8QyHOIahurr+2ww/oZQ5dlOHTk+JIP2Y6u6BJfKLU6NkidZwIGId
FmOprIkkOMsGNeZVqA/G/2P+0/gwfnrEy3fD0zTDMHXDc2zTmufHnx7xrqnFtdcZ/k6tzHLlo4g3
C4/qe8VfGtjq4FP9KbH9ix15n5g5EHEummWpZdCxc2IPtdFBwGFDuv7pG/VvVh6aac5ri4+1x3xj
jgHExFI1ZmbDUeeP8acbAzZvCXQY/B3re1JNaltszVictSJ0j9ixe4thMIeVjJ5Wk060nflhNcQ6
qqiibonxdXaxtmzT3vqY2XVl4R21Ia2OjrNNQMwfUbSadpaHLWKhm8fxxyEtHZCbVo+37eiO67wv
LBY14XAmfzdeRcr45JMKPQw+OG0jUopTMIKSsgv1TRGufWXeWMGtwINn6Q39dpwVZpSpV/a4c3zz
fHeAaQazF0DHum7qHfmUk6+l9dpWjXDJtr05qVn92g2YMU59ueTfzk9qPN25YAs2yvjVDxpIunGx
GZq1Q4K865ut66TFKhmxgUz2mku4oeuWjZ0ZG6GIayd+xawSjcA+RDEiJYaCTPPCIKpJfre/h6aF
9nPb2uvaO5BwWcY6G+lUNe2N5sXtwnKgobj9sYiSeF+FhC47ZHGT0TU3wMUQ79i7IWHnmNtKsm+j
UHEYKHG8NELvrZk/kDwE+hY9ZZY9boemzVZT0MElQWw6QYh+2dfmlQfUZxU17haFX38rxuiNHESw
IDqzBsj9zcmnC35FF4GOdWz6+mLoxE18l6fiBdpzxQMPU4a4AAPLdHIGXLZA67unF9SAwBqXlgHl
ywHqinDsFqUAQMgteSYFKSWjQvndr3ZOnkCX8aw7jUXZVtfiPb5E8exN2S9K2OpW1j+4OtJUuDe0
a2UgZlMO4oWVBV4IF21yvgTOpGxKCyawEvpPIE9TxIDQvmYhc9MMzbWTpG+aOZqLJiNZUGWTsyTG
CwW478JV7nzWSmJeyFfBJ4zOsfoSdKWBVQuMPICgYZbwAxhUpKj6twG+qUWUCRKZh4QZqc1FXKZA
Yt0WXnU+nNpRAykdtMbFzHKEVipERtwRKFeF/BiB8q9joBGgI2+3LMb+W2rrOPkC3FmkLcbGCP35
K6iEWG0jybHBBNZZxWZpnXK/ItXY+6tIQNsoNfAuXmqgJm1Yq9A28cCyOEC2mxXJ51PsRn4+ZE1o
rUSMb59sUCzxMkbptEYzteHdDM92UFsbYAS4xM5VXcA+aSHL8tC0+QNoKeggP7rIs2TuLK/4aJB1
H0V5VlnDtI0VaydFktl6RBMWruYTtBz7XeBbilvLVin6bY7pE6q12gReDeXvPjILhDNmJXDZUYNx
A4fasd/1l2UfeHPhBBqS7nxlAGDzllZLFDYAWcwXvle+H2WvyEuIRfegumXxN8ntyW5dA0mC+dKf
7mRU1XDnj9q6qVWo80LDHmV+yY97c0FIQlqWtyBrR3nzcni4v9yYPBXydplC0OmDP2HaKfIlsffW
gpwHdMzXUwm0lz6BI6aT8dkGVsNmDx23JgzcDUpNF5Qetn2voryFmlk1VCBxh+4+MutXsn0d0JRH
29aPeWYjX513N/gAPppGC+Cyv0I+E21ZC90yv8TWly1atjMmLIv5Xah7hYkddZrAJRRZ7Xw1uDUV
W19bEUKdnRPfQtFcxLZx9hPV242iudEDF1Y1oBnYxGunDY2FXVfmKpzFiKyghDzi4uCWj/4xz78Q
2DgNpQsdLoapwvwNDc8r35rOwazLrna5AQ3I1ysoTVaMjJOKcViuRtuiK6+VwQ+vpjDdm9043etG
8X/YO5P1tpUs3b7KfQHUh76ZsidISZTkVhN8tmyjBwJ98/S1EPQxlcqTWZWjO6kJHAg0hCkCiNj7
3+vfB0rzSo4BuzaiXnUxjGvm9imP5+qxIPCMTRisXxGZHRo1atKpT7Q2qjMpq3gS4WaaCa0ywwza
OOFxoDYUsWIHh0gEINUIwCqe3K0T5zqP3/mBiqOfFffv16p7sKOu3MSKMe/aH6kT2mcS3AKdTZEQ
+x27bdcuLy2q+DvbxHjUpbK36RDyUIqrtrscxi4xhBiyXjl+nGyN11mh17ueAR61f6dmRALtzOGB
fHOw0an+2MXdj3rIf5rz/L1X64+WUhdPSu9UB13xDl7Kqy4kEfUA5xZOR9gsRlFJeTJ/Md7zVgFw
0xJExArH2AxBSP+tGUmIOHWnrQ0nLrfUk1G6X+unKCXK4Kk+MkweAAAB+jYsVz2FQsoMvyKn2HeF
mW4PBWKDB56rUkqta4jqhYh+xWXv55V2surqh+aKYQetfCuqByr1vsSU2W10B+qSU3U+4JAtxEYD
guW3oo/1k+ZaVGRk1XhAcPGsdRSo9CYKZy2mqEqzv+t59RPPep16w6raEjuncgpXl00pTpo93mWu
Oa/BS9zPCkGL2aLqSFeAYhGVWEMjW3kqvwC9MnaNYxy1xDpMln5OswmibXlQYQdt+GE/2Ho07dSQ
8aZph+KglztNhwva9eM2nCIQjC32KyWjmWM//pxxI1ilQTjvUGXuKO19iUt1hpCUTasweszi/JVb
/NgTzoxTJ986woJulG/Aj3wM2iJhNFd/sClB6Z9cjL7dkeLxgEyzUuvf6l4cjAhxlyLI/MRu9MWI
xdpWXUgixYyAWzwkM7SBqgcUrPOCGoN16hG86bEYOsd1eFEjdG/W/NTbxtOUo08LDHftuFjmEFXa
KX3orHX7wsjvmGKMiBVCeVDiCLPxcHyqNTIT9lINpMzGL4Le/LZI2JQUbRZO7m17AT8mV1/GikrD
yBOvZgHcD2BJu5JC7irmLZbGz2jfsQ7okUGgW3bubEM8jAkUEV4/EbXW3pZwkbIaj0BcfD13L65T
XRobUNyoYPUzpV/HYLhTTedTnfJo8nJ+h4qP+x2UsmG6jHHIFz25j0HdbC2t/4B+N+TnQbku9QBQ
NRRwowEVHEEUUbwQog51AJwl2IGR29QPwuk/A6ey1i5UnsQAyNFHGcWU1a4toMLCPj7bUBQcqlXs
PgaKNp3tdoTDqKjnIqMwbe67Uz0/6XOkb10dBXUYiBdhgIVFZ/wpoZQHNYzxwZlPbrwQnoLoTqWK
fkrsn+6ofpvGdaoEH5XI9lMT50iGtBF+KHhY1iDkp7PpuT+KIf9cCgPGX3zwThMupqSvHQBM8FLu
HRDa6or0Of7flW1s42JiNrVskX3XzVpmM5aySS6X4kPFSwYFgP5F7hWIvN6KDqvnidf/PVWn3V5X
+dm0OgHnMKAEEl+64n6G4X7WRxy4ony6p4B02+pKvs3wOoFd5S0UH1DpcS24G3Wqu53KA/RFKgB0
Zr0OXPWXc+jLajobQPy2UVyg+IEziObrzmh1kp8aI70SbvjOIRoZi0xf2zOvtIBagDtN+RA7Dv/D
5UpMtZ23ODTnPFUdvr5eTbceiD3M7sgIdBaEhvhX2M7Fw2iULCB1YoXQf8OruAcO4eHQWOLdlbpj
sKicYLLz9575tyQX3ep4kXlC/6l7AyE5ZXxRhLHJANEwRQrOSTu6x5wkbxODGCgKSkAs8LT63N27
eRpvASf9UhT7IQVx689t+DDohsFLrzXuNXAMTpBld99VShg4pDyqpX3Uy77zB6u+M8HtAOtUH61M
V48kdfKzmPJN5CoNxzqgeJY/oshzPFVIkQBRg+U1Ndq0dSs4nsLqj1PtbDHeKVcKJaedWXnHthJw
1qAO36PgGIogvYfTXh20qfoel6FvmPAuvWRIfW+cn4IOs1NqrMlXOxVhtfRXZHONHvj/pudjcn5Z
6WwR3rTSO+zclyG49bkqeO4j6zloerXBm/Cra/FXARgumPtRs6TXQH9T9cB7afIjF5u5VAvQBtf1
Gn+7gFBVZfHup+pOw1Aib8rq5E3RsWjd4T5bFp4+/ETdae5ylR+6jferN+Ur60DNFJOhlpGL6aTT
WiVECVIq/u6F43CADZWenbrc5JmKQlef8fsYL5b3HT0EP4vBl4t+aSklUjey2zSbTpu1tdxkhJ3L
S4oZXVT5AjiDL1tJZJfZ6rYuO03pqiGbgOLZzkT+9/5/29mY3iY1QLIWXTms24hv214sOWQrRhz5
r1flLpAjfu98O1Yedlt9dyrXhL41YljOmIwPkifg+W3he3EMFl8gRVoCSYegP4t/2ecWi3Li746r
qOCJ7TIlOjmL6x5yN4d0LXW0f06dV3njy9XruW4fFUsHGbnJjE550JvHCmCs6lC+shz+ZntoLrw+
2ZtKbx7ZlAt5vq6D0uxOOki/uiXjunxmWiHi38pm1jfHLNQ/4lzFqCBIHnBKyBh4GpDeLIqfy1B7
gFfvrdp0AhnIFO+YhBTKFSnOEmhQg01FlBAZKfmVhILqEYRnPfOr7kgugYBHcG2WsHc7BzEJpS67
ivrtO5TF9U6JGhSXy2ofatldrACBViJrxAF6MM9aY3xKVMvczzizrDIr0GFDAlHagLg5xEWtHV3X
Nc4O6eRZrZ8xqxoiMzl0KL3PSRRnZxHViw8l7zAtstfz0PRHt1YfEscjnD1bU32euDwMKvRoN4Hj
bOfyjN3TRybi87kvlPksW26tM0goPd60ywZtWRQG1FYGD6is49+7hbM2nw17ojJN06DRGpSgcyWz
9TXO7eIuAcO8mifmBA3OhSthBBsC69pWbanhNmzd77MgPLfLQiN20SShdUyqSltF0Do3cCkV5U5n
puKHQFtPOkW4vNj4jjgh03leL3M5nnmaUlkb5h8q3XJ4LrNHHSrDOVUGOEu46iBOwipKgV/HND0j
wjDGnxy9FjD2KWZFRktNt1m8Rh5ghKDDvdZrqoMbIVqfVeuEFv0QVEzw5gwKa+kl+d4e428Bwvld
m8Rfas+O99iZqGc1czEWX1pyYQwTNReWOq/1jOh9AtiV2I9i8Cfo5xSArtxLTF6B8iiHVU866lTl
hX2yDA30netsJs159ZjOn6FKUJYE1VdZ1rrll8L8gjilafe8qf7qixxCKwh6m354EogcVsmcm2f5
w5Ittx/CXWIBB0W2MDFwbEk7dPbBymfj7A2tsU+T5PPswcLZ4J+RWtrZWTbJ7fYgjLOLwirKGPTp
/FfiASs4tZyPlI/5YirhJ6uA3x0L5s/ITXLW1Vw5y1YWou7D1ATqbS6orD87LZzZuLOQ+RiWUmyz
rPoMY9KvbRAZmM4jN0v79GzrWXo2nJYUw94zR20ne9Ed1xvbyInwlG5ydv7sKXeXC8c9JXb3gUBn
uuumtPWNPvc25sSbGLG+eo4WqYu7fIft8qOXC62LS+xLNMG7VTARtJLTHA2/F0oc9tCblvVrEyzF
tMzaYcMq8ye5oVsOKZOu+4cd5SZ5NrldrlKiQH1PamjXj7ltuH2q7Lutem1lbJCRIx/+xwuT+wmj
yf2p+2wkbltS7hWnby6dgkemAKa3k7ter+/2ibfLq+SVZz2Rs4BcwFpuGfhxQfJW97f9ZOvd5b1b
lbu8u4zbV9C38Ss417saz7F9aGYq710AHJZIn1P8E9whImNaY91hkkW5lAScD4YwvmBmiBttrRfr
kMgPsjEzXuOZZt154I8GrKfvA+zTDHV8VWtFrGd0viuU/d2msDLNLzNdPxN8RKsLZJdRfTS1M7Zn
nxtH3WfELLZ6nb7qjHO3ru15PKSY6ZpUnWFrgKFWSDxWqIa6zC1xeyv2cZk5FKFifj4M4+ybsQ6e
qRX8gnVtb3ak34tJRZiUfYmY1+yJbjAdNbASZVU/chHwnRqGg5aXuDtFQ+w4hXdzULzk6uR+7qNv
oo12oh41YLGrvO7rg1L3jwWcv1VLQhz3KsLcs9vX27RIv0YKr2U87aherggkDZ3xCtngNe0y87hE
OmCSAdhtxwTpY/+1CdxLbqn2TjGR+sHISbTPzNOsUzZlW7w8rS3Pc8DCpUZI1QVzV7nQX7vIew4s
VV+XycSTKHdJAIwwpuHuMO4HkoNbyxw0TJ088zvVGxSWq8Ox4BZ80svUIoKODLRF27T3VDgEgnq5
saarQDZGNHhcaybK5LmjfE1v1O9D1by0qqXtIJhtAJcZlO5+mRMrfM6bdA+9y97xI7kbBqz5SjO5
9Ijhdk49PlAFct9PBHS4lU0/O8yjmTIFA1XX2vWj6rXbOsUupuuV4kDh6HCyZsxF4gfwSs2e4gG/
9Ez7PLrTvAFtTZUunMD79iUJbPc89JP40Hqx3xK+PJZ9YmKiETRrgl/WLqJoaK2J0n4wO6ZLZW4W
K7OZd30vrCctCdGZ4j/Wl/bdoAzaXYB3WiJyw4f6hB9VELmnKh5+6hAv9ixIQ0/ZdBjbodsSO0vB
Fs3zPsh1BStbgLDgbJQjAxJwGJjrpUyJt2qutusEoPcuMnvwodOsPIopuu+o3jvaRU6Uo7MXJK7Q
D+WU/MKwO31QzRIzDX5RRNpA18bDnrx1t/MUQN5I761tlw3fmfVR9GTP29S19CP8imOq2e3/JX3/
d0lfEC5vUnT/nPStYwwG/jHpKw/5nfTVVO+/VJNcnQXmi8TqoqP4nfTVNBLCmom0n5yr60EevyV9
HZK+rmq7KvhVAORvk77afxm666qeg++W5Wnuf5TztY13eU7VY+JnaOAydOh+EBvfSZnyyqFmOLWH
s2v8n1fp/w+v0qbwsaga8kL41hRgW2L3wr+tZlkEradQosSvMCMo29Yv5tRS17JJ5T7JINmUCwUj
CN8dK5NpXdGp67lEwlQueZLbgocDSZAQgQJ888UlFng+Y9xcOJuO1JwfCYztnT4RKn6plM+RJrC1
4iC75Q63vYZa/2QNGKvOpBh3U1U9oRCHB14wp5Mt7U8LX3HIk+82I/ALcBA1knynjNqHwMWxNW0F
bw25o1zXezlJvW26nf3NOYEQLEe1VQX6Pqccf7mO26eL6+Y/nfIc10+Szdue8sBc7InyFH6qpMtM
yNWuLcVsdd+wstxYy6bcLBfVnL0g/aB8cTnitsj/rFqVMh2KMrnuceu/7Ws1OLyW0BEUDbfRwuWb
b8Ka5bUtu28LAJSlf90uO/92/c2pZDOGULgDvPDhdohsXc/z/hRvPvefmon3w8iH8vj+E96cKbMn
/D16mI1vjn6z/d9c/JsD3jRvF/3m0L/dLvd8f2nv94ztBB+dzNg5eL+udRer4tvPW7b+Zd/1vni/
Oc6M4vCuUym5meStMzlZNyNK5w67LURT1upWmRezDLMemQFjv3w75rbju9PKDfb8GMXCwrSKnwIx
k9KXLa3gUXJbfdeHTzzZI3s55J+acle5SbbkQp5InvK2aklfW7mey9PJpjW0nPnff7rcUS7kx1gm
DgrdgCvpcj061hP9F9nsgdaq26SZtb06OHuDcKFvW67wp9ljyJ90GXbES6dcuBnGjuvrJrmX7G3j
wcIQdQZz11TJsDFbJcHXbDlqVnF4epZN7BPz8uHNaXQ7VFej0FKq0EKihtdzKUBSk1MNW2aXorrb
TJl25yk1tGZ7/I5FyddgFqRYKDstIrgrY919TzNclup2HDG4+TFRXJCTu93mSoNkTxRAnd34RLIX
Xu2IKS0pvy73sVl8NeYeMHQ7MvBNQc8HNZH5N1d5/W9MJsmnKUZ22C0pboaTLJbnvFz9l32NzIf/
Wcgj5LHXI5YTvFv1iCshGvrHU/8vTmO4Vrenxuggzwxpj3eOPPW1KXvlaVyZd//3VwJXzMdpoNy/
vRqwSmCopich32Tq4gXt5WPuy1a7XPCt7/0+t823fW59lEoSULqt/91p9b7m/SmPvp3iP/sYedrb
p9xOI/u8JP0KvKTwKRqt/XF5denL21S2ZJ9c5Q1+gYcw7W79fdQMvAuXw65NuSmR71V5zLszytVc
viHl5uue8qB5+VjZum6/rV/PGZnKZlKsbDPjlAcwV7m3mI5Q7vASjUp+iuYcX3FcZgCRI1zqhnHf
gNcAG6t5xCXB27qpCqXLoErMtKm3jMT3tMcFyZ08AgitAHkVYSmK8NbbUyp1bjyvPPStBulQ7ddp
6r4YZogiLfbT5sVW3KOWihzqRMVMONAjLE2epsIgF6niZqg01Wsyg6jpGWFsY+PetUNiDlWwb8To
gtalzjyLqw+qo8AMLJsvWQwHL2fiO2mdty1n6z6k2g0p2LymwqXxlsq7mHiEBQ3SSiNCC2gKMnWx
5iz6lQ39tqmi1zTAcHca7IPRwJm1ggFzj3SXi7GBPpUNu8IxcZ+tLhST/cLtI1gx41ARcdhnpgg4
nQ8eYOw0/TZlLh7VZHyxSxnLjWs7fqarn3MjHe/zWJzVqUHjBuBzsp3nnhqJo1XtPKA066qsPCRj
yrg12wnZwBA/2bBzN3aIJ+C3vihJaHVlxF9SZUpfxgkQxpmYTvyNILSx1YavavPcheJSmRZuX4cy
V/OtcJbnnBXt5xpKrZhwA0hjFYS5ixtkF2CP6MyQgh+Jw8laBl/Xa31ttCWaH7d8AWo2rFxgVzwW
AwPfSeNRN35QHWn4OWbKeOYRwkmj6Slv7XMRV18tKxg3HTGfbnoM89BPdHFKxPgLBFXhK1UNOh5K
Jn8L0e60tkG2FU3zKiii+NhObE0nLEum1B9aHqoV1t87vKbXeefhMoGCfE1q9DVBRbnSG909T0a+
8ewq3FheGR9RpGOqRzYbRr6ImY9XZu1u4G/tNYQ+Zmg5WwNfRZj3xJIFJqr8t+x5OI6D+7WI9OSh
78T82H1xn8G+9nsnpibGapSfCnqlChJHFqmfSo+KYdAWqwznBRxBjYuBq3iJF5wlHDwMhYd7Grhv
DaeIXkQAhoq6WJOKwz6BAExUZM2xSsiSx2BjN5VbO5sIlyIljnHCCsLtYOXVATuyr2Ha/YLIPAL1
wucBg5Ye+idWa431YGmnCNBb6gX3wmjtkxsGWIll8XoUPxQ7DHaDl0EDoj6+KtVu3Xaa7zXiV1GZ
F6sLtB1Ckz3eNTXOZuYci72XXqoE1aWFZG1tN4tbMCHqtZELb5MHMWYNJa9o6ODItRYLFjfsuXlm
7UmQHoGgBJ/SDOJulQxf23l8tAkSbZt45lWpI6lbjphEFG0idcKNprkUQShIdGaHWJshIzu7nPuj
SXPy1Sa0dnjuHaP9lWgy9wTEbdgEbr5KVQqBPN30q3LSTnpCASL/n3BrhtrraC32A4OZYcA5ictY
2BQh4JpeZx7AbtdYj2PWPYKnpL4nznve9jDjLC3OL0j4cGrAsHKdT+7Heeh5h9cqGoguaHeOEWr7
Ck8xvaNoqkra59qI3MM8+/kcE7aaaoEfYmkxIWMIXWEUd6e6PjQ0az8a2WUcmP71qTlty9L6SHix
2NXzdOgHvBdHc15hSaQtwbxmK9x2Nyf9NxOlPjXVmMyi4ZixfqxL3L9WeYutkKUE+84Kxx0ODYiQ
OvFR6bCXo2TMPAfVQpudXgwGIzZlHTxPRbZWXAw/7JoTxH1tbUMC941Z7TT3BPoYx54a6CZ4osni
kWDhIESpd/a5hA0EowwxElcGgra5qwYP+HrfVgg50evNgBlWqjZ+ads+X1uY8wr+uCu9j34iM/9Z
lNFd3M8HOxmfgwIxSgBHzW2BfyiVsxMa2YqWYt0V/ngfSjAHALnLGlcI7CBbw3juDc3czLF3BEtI
pkMZp8uQIJFBqbzvUW/ixpKluzbHdVuUi+OII3ZtoHe7MgdrT0Kxqsb7wLC/oFLT1uZiG5p7uLyX
89fNVOhP+OB94u5LiGqTpxo87I4z1lqwkeVgMh9NY2Ljc3hK9ArFaaPjT4z51ZiDy+E2BRXwTSuR
WeDfQvFtRfKewNPzGHjpxukjdz21yJWS1llBFTunofaBWnGGKF5/Vq0XLwuKvdCjg9fiHZQHuBFp
df5sBJC2iOnipVykFTFEQIFeaz0DrOl7Vz+hlMMS8jRwg3GnkSBM4mnles6aYrxu1eS4Dky9jtTZ
dbeh/djP6JZjwT05BCRKiwo1/GhdqHS6r0Y8RiqH396QdhDdm/SYtp8x/4Dwhtot4HHXtukLEwTE
EcicvdbzdmWAGt2yqW83UyRlLcyoLSPpY60mWIxNzSV14+2UmAmG0fD+AQGQsJzME5xiTDXB9Xeh
o66pah7WZpzcGTNO1a1HQT8GXp1jwjIOPs32VK7N0fuEd+lMvhZ+StZl63YKvtWddep1oP5DSrYK
P/OfeQ0zEmuoGEp0SPyZmcAqFPpzMS710iDqt5lz0m2gt2YVkIDGV3bXRvDOEi2mKM/Wv1Yuoj2v
zjENc+mqAcUeJkcRTOHLr+OY5se5Z0TU2fFOseyPYz/t8E35iGwMATQmTCiLHVIP2YB0az5XLrC7
1Go+FJ2JAYaBxxxlf/c4zQzEny1gN1ocrBsX9ME8hFujwH3gSW11vIFhSYCabv2Se8NJg4FEGyHh
tv/WdzHMHgoEsKu6GIu9GRM8ix+06lcIFQm/6z4FWhMJQDPdkwT5FORJ5s+Jco8b1ncTs7tIm0Nf
dSECU7WyMnW1BoNo35e1ku3NGEyXPZ2D5ZsWWn9fFg6TJcGTD+MPDTwVfuG1uzLc+IfQYkxpTQYK
OGJBqCLYjVQdqw/UYTjt9WLfJcUHlwBRx/PYt0NvFzXacIcNABJHS++2JgqaDj+dLVBF7GnV8rlh
5FABOtm0bXvxjKpehb2xzlpdPFi2/gnVywkc2GhDtLcNTDCdRDQbAEBQ6567VDuzE38243G0IHHN
eXiO9f67IMpvqqSCChVFC7U6fo0V+VnToydzzHp+o+1uSKIfi/kPop1JH39lg4LDmKNggBVqx2bR
vhpm6qwSM+8Wo0FKzH4ZmHSixcpKyMrmR9eLAEaq0X3QuwqJKEVbVVR4rIoi8chjwASN0yI4Vgyh
1bo8CzHDa1JNCOn9OnNcnMsU49hFiBw6JDZ84nruMMKLKaLYmBVlg5Uz7vAMNA4847a55sFWKRLk
jf1rRyWPmYKjjl2+uIhq9wR5NiOf7lRFtu0HlX2qxKHIpvjoGeombBAmDtqp9eaC8fxCoxvxo02V
tYcgbs/0AauAF8DKxkOjLY/OrEjJzI+bvOtfC5XMNFBovnFURqH7gRmbYFoH5FjsJ7LmTFzyp9Es
3I2CRU5oqE/6QAmmoRbPVtf9oNoRoaVQ8X6PvmQJMgh3jPQzZOwtrofdASQcrqQjj+YoiU5UVt2n
vT9R2r2ipOcLyGpvxcPQxv5RnHkPMtyyXb5uyu+7xbk1ZqAgTKoHKUcx9wDD13i6IDyAEw295qVv
pxfF6nehQfWiZpRPuefGe/xjAjKZ4aHL5gnG5SJsDWZnBcho3qq9/pDY9YU8OzxLqF1d6iR3Iunv
rfhH7er39aDbn40CJnLsC1Sd2zENMdtKfk64WK/bHtdNcuXR1rVmfqNkuhWoYjs3M1cM0ZQVxvPR
Oiq1blMNGjcfXr4KHnjj+KjpAwZJgX6vCM5RtjVa0YDiw0SxDbzXg22rZUQahgSPZzU9xW0X7oFZ
bIdwugvqSN0VYfYZp85wX9Rziv+EdY/kQ3xs0S7rcDm5vRgdAGjaZAPhjrGdkZZG37op/qCGpb0p
guGXDtnc8XrtqE39Lzv8iHCYhHAz/Rry0fhkRdjzpIpYBpajsYXkCmmlbLo7e5NouncIQR8pTXgW
LfWyXqeGe1e5y73huzc1KQbMww67EoRx42KfHVdrSBzHkKjwAbjKNwu062poZ2vVq0c7Cua942Fp
7WIenmEvpcavvZ7W4CrgIhVejKyVTFyUtT9qDJd3FXJcF0xoTOpyo1F2uRaO92qDEyFLjxDYu7Oc
Zm/WNm9MqnybABRvnX4q9eAwaO5Hs+kxbWaSvDKc6UMdVPxVu49aiPOzFqCSddT0vlebM0/peF21
hO7qZJvp5ScKvL9F5XBG/7aasFdeT2CxRBrP96WSNasU8dChp75wX4N3jBXtsV6Ez2piBRdB4dCl
Ck4mvjtgLJeuYeyP9Zild9c+zQmRDZVDfrwdFepBREofUpFYziQ39LPxrZ0dcMttvzGi+bmpnpvM
HC6DNuxbB8tSaUs5zGm/Guwk4ULCj4rAY2kVMIpNqs7Z9n07YpRwskzuKkIE9702ho/tspgyoLW4
Mhd5eXLCATn9siAcOa+TaWYkWjq/+8AuVKSd4eaqf/q6Gay9TlJ/X7kKUEgreMiXRcePUSBT5qbQ
eeQDXxxzWFDzsiA0Kw7uhChLrjZtZFyS2okfBrK1suvW39jmZ9zJDV92uUqlXzIxzrjtNSXmNn+d
0sDMHiASnr5ylzcbjJWLy+X1g2U3sh4E9FNZHOUHy74gwiXEa40Nk1OxkV1yYwxp6oRE8/l6ZC7i
e8dRNkMYJY/ECktElRcIqfHjUI2/xrgKjoNm3KlTkp3H0TIvcoGpVLcGt23tbn3Z1Bf7oMEuJaVm
UlnhtkqpNpDG1EqtS7ws5M4dNMC5DNIFqdmsCyya+KNm+BjPlnARcS3rdTlXuxrRx1rI9UhYOiOj
8YKx4cPs8QzpYf1z73TmxfNS5cGKT+GyYjC9uS6YWn3FE2D2JzPjjFk4NxTFGbwc/uyHKSJQtBl5
mjyRgzD3hJD2kuMOeC/KaXP9RVHVhiIqaldeljcPEHXCRwg04aOOYpvK8/Ekd5MLuyoXf/BCHOSq
3FdzqSq1qgGr5+Uo2adPOrQiSBdZN1IJroYe+jbDu6AbnX3D6F7AHnoX2a87ef9gDxgtJC6We3K3
oJuOwtGhwC1HMguETKoZhG34/ZWwQQ9K6NkX6ludiyiiaqtFLkipcXYucoPWJs1RxSCMMiP2kxvC
VDUx2qowtE1h1GIRAwcZ6zp8oCZGbr11vu0bVQsFI22cfaZXVDFOFBXilBQtvBl3AyMk3RpOUIRr
B3L6Dqvpbt1UVfzYLQvASC1gSeoKonFUr+CM/ysd/x9Kx3UDTOu/kxHc/xz+393PMX4t35aP/z7s
j5TAQBVg2hZ/ERUGhkqq/i8pwaIysMA0eQgGTPAIbPqrfnyREphUYnAUReTuUk/9V/34IiXwNOqs
Nc9RdeqJ/xMtgev9I5vDUj0qdTTLBQYOEcWzTPUfK5MrDMyZhxTJGRUqYUI7KFeG6DAkz8ZzIqXA
nkJMOpJaYttrjFXkaGgkc2bfcVNtq8h6NXMEM4ZF1BjuZBPZqL+XhWHCpgx0TIyVfHoBWUz6R+CP
6gHaJEWzNAuXYcZWNrugIAm9dMoFpMZqrRDUQn0ZkvbSScEJo7pUOQOIxDUKXy6Ap1NoJZvCc4pj
nKNOB3HhaWSC5cL505KrXY5DD0XhxGjjIPfnJQNRDEsSV2YkZLOdqbumGBVreZl1WfI0svLwtipb
njaso2CaDzyIS594d0lqi+D/bWF1ZgQl3zqhmyU/jDffdREvq7g+YFkcN2fZLwJrXFPfxcgCnVK2
6otFQ2DLrF1flk9AHOtdADmOpGNvCqqll6aDj/gxHZ+AcqIHQORc+dWimJcLuYqjYbHVYuVXjaPh
cAqh52Ca6SyhHiWBheGWG2og4GwFDO1F/6PNpwsE6mGDsTZmsl5+10YdLr5quJuafu+SqGTawqOm
7uJ2n1EhGVBdjKKZsgU3/9BFlOagmr4fNExQJocRvkjCC8GZqq0xG08xGl5a8DLKfa9p34KU6kJD
ibc1XPkd8zsIkemcb/Ffz2JKkJOsKfGt5W8l/zaYUiEz5xk43xW6+Un+/XC/iXdpY7p1ezHLwWbo
t6glsK8JVhBuzHWp2j+JYVOZTmASgX7d4YhJi2zL79atz0ANzEP8zxa5z231dpzsw4yRaiLMFLf1
1InDbb//4TTvN8vThmBm+JMvV3bdnlIPtZQw/LlWlMFc3G399nn/eV8tPGud4kB+PZ88QV6rv78Q
uXrrw3pu3isWASBn9+6jrl/Bu6/p3epYAFZVu6bdyIOjQRP7ugn8bLld4uX+kgvcj3+3UpnBvK3L
zXWBRQ0kbnaSW6473Y4kkLGH38vMSidA+Xenfdd3+3gxLd6g7zbL1ds+t6spWkrzFGq1N3IXueHv
9rudD3qjt6tT73zruh1667v93259aaM/1Db2Pdf/rm47H8saYLIUKEjZwVWQIOUFta78JVh405RC
BGUKH5JO03a6XTXqVsWGBcf7kEDjH7mDbL1bladNHbxeVnILokl0D1d1RJCYhzbIrgKJvztO9l0P
lueRF3I9w21dtuSe7/rKfNSPaa2WkDui3hfBi7mVIispt4q9bFSv63FmjxTAL3KsN02pzLpKsd5v
Et0hN+K9zNkCDOVhMRWDB3i8MKkVX3LzSyq6lq+ENzuFcle5TSZ+b7vKVUqTtd2UWvdS6kDMsvLd
Rf8gF41GJR6R4Loj8tY8yj65n2xZJMZ/SyTkujz4tln2yQWB399njcAPg1ggEDgv305eVL0vW3Jh
lV6/BvZZrN9saBtrE6dUiXcaEn6e0G8Xf9fXpjx3iUPIzP8o34PLt6Mvt6Dso9qP+0ZuwdrhIMxe
g4xBZSC1S2ATJsprsMqL79/vfD1O9iryVscdZZfoWXQA6jD4ctH1AVcvQgAg0V91XbLm6l1dFz7l
FYVk5We1ZuZM0rjx5UJ3VFLqRYJjkOWFX7BstsCNzNFaNIbih2o1bEdEQaSsSDY7Aw8nq+PxN5i8
FG4L2YfV7ne1GLUtM9jZH51g9vtlUVj8fwuqnzAPbEln2y3yLlpJC1/KLMVx6lzLH5aFNrbT3u5s
P1JzdCVBT3l6aM5PdVCSPEpKbMGXH4z8+07LHzlDnQKcf+ns5G/HWl6C2QmIb8zxhl7z9Cb/HrRD
jZnl8hXJLyZAv2FqhbMPKMP2vc4zfdmKrPp3a7K7cpt2SzokL6Z5DVtU+DpW1tmKEWDpU3XCekRC
eyCESl6/+m/2zmM7bmVJ10+Es+DNtIDyLJIiKYniBEsW3ns8fX+ZtbeKR73Pvd3znmBlAiiUAzIj
I37THfQZli+FqumZH6o6WYaCWmPtUEO3WoM8T5tGW+yHUQOP1R5pNopGSLF6J5j/Cjr0yuTPLgkO
dGrI/Sn4/oqojmIu0VsmojnZ7287ZV8ekZsS8UeSfDpcVgM7Iaz2RP92/N1J8iKyj2eDvdP1/nJ9
n5XIMPDClOSBYjy72lTsZqXHOU91QG8aAoElNyzQ/bCejINWHGwNDpUujsuNISIv2erAPxJwib58
0e0cdEk58sfpt3NauzE3Osrwvp3U1Ulu1kFANmWTuwzWeC3C3X88DrVYpYKFoe0f58iz/wf75CnX
d5EvCZPpR+RF7fb2drJ1+6ojtcuNuRSeL7+U/LVuX/ePrvyimD9Zq0gbgYz9vdEEWO/WRcaiOpHZ
rE4a8DnoCmgbyakFfTLgdbcTZWuWQLzba26Hr5eVML4/djoSCPvH28pz/uM+W6AKDeCFNsnQjU5p
+CQ3lD/5g/5syj6CKH+d9OfhzqJwDgr4Px1/d9E/T33XvzbfXXvWZ546ZUDHQVz6vx2Xp65JVR07
7ce79/jn5j+/0+1DZ4v2snh1unv3CWTzdsq7S8gjf/blzncvvx5/93EMalACR5sK4O1tk//uFkBw
TYHFlQdv+2/nguMPtzWA3tuuUAB/dQn8lU15ZBC4YNmqBFa4ACZEqPoOriXBUlkqWLk33JQ8J79i
nMXpEkcld6JwQJ04x2j3CsCSO+3Bg6Irm+8uJ2Fa+lTXqi+b8vj1nWQ/bdcXRLjzHbomkHFvL//z
mrd3l1eXh/m7n1DmAUVTzMp2BOItn5XbEyG7pgSFX58LW4LFb2epAksewsLaMJ2iECShcrGMgCax
SL5tyL3FvieQ6s4VtC7w66kAucuNMgp4u2wWEvQum95ParcJfhUjs0wublxTgKFnEbPdusWME9bJ
cuGDLSAaTp0LN8wSGYQFwDqKLz+XwfwRMpHnFSX5rALroz0DBm3RbhpfMfkqzglmKdB1zbd4MbGg
EbMVrLY3qGxkbovtH7JEtyX9KoCZZsS0AjgjPauDHlCGJ8CNM+NkG0zmdu/4OK21rA6H/WTaH9Eg
21jWfO6o+aJjNJ4A3lHEz2G8wSVTrCBtMyhxf69dZSpCrmKL2Zq2jY2vvTeN2klmof4vYff/Sdih
aYau3v9D67HNvpbd1+59tu76mr/FHr1/IRpoOo7umd6/iz165r9s8mMIPJmORbrMgxL0d7LO/heO
MkLYzzMMi4QdbJ2/k3Uk/zSNs93febz/hdijrul/yD1qGpeDFAn5SLNI2dl8ivc6gg2FLbPWB/No
5a4LJAv1g6jokCK3PuVILR8HPQE0ZpvgkXdO59uGZh9tr/3Cg6pC0OuSA9Ilz65dfOm8PCbF47YE
E6gCaNSCPA3hjmJKMB4c5q1uJMSqSL9hljKomJymejEGaQj+Zxycz9GSzntPScFFdkEdZe4Jr+3N
YjnrBaEN7B+UAgG2XFssIjADh53Q8OtM+4ZoYJhSQ1PLZPRjhOA2vQOaoNCMEXya8ysbDfu5Q7Fq
0rElpNjwAGv/kHc9xdoBEEztLYC6Z9XaF7qOkog5I+Njq1tniR/N0tOPuQoeong7tnX8kYI7eLjG
XYKhAZs2ruZ94VYrHripFqCBowbdBzKV/Z3i4pCtOmBAqirzDlgxLEIjMKnS5HG1FB/tZgyjdIzA
reoBfpfgqg/p1lMLjbI5glBmEc5+NFQ/S8v5GeJntW/a6lXYqWyKqSzP03peVnyi46pUfbTtw829
NnYT3nIU0nFviFuqoVAMbT019k66fJoK/RkHIyMoi/iztzbplmWVuVsIsflbqZOt068wnx/6NnzM
8QMM8PcE1ThSlknG2vYB3h6yITHPEMA3VqN6D46HNfdKXXwa9JrVifY5rNBZ6UsVUZks3IVRsiPP
0OxCauVY7FY70xvVfTVZF0tzd24T7VPPPY0Vagi1IK3POfk1Ardor2Vg8tSysVkrxAs4W++ltkpr
07Rtu0eKFMWfOj2sU/lW4UJade3R6WoEJQbUWwoPnrECcLTrUXuiDpUcF6+71yMSxchk+7Ydg1RW
y7cGA+mmjj526R4VxUCPyu9p0/tDPD+hxVBSMTkMZUEy2JrfYjjpfm5r5ARMVjkq8hNDdFzsWjv0
tvuqwmLG7WDMtr2n/VCa5COAUkTTMCh2oVHlJLcNzfmKYegX06WKbA/8u41VfXXIg6ELhiFF6CqA
fhXFORSRfikqILqwI8Iz66WsphCn4y9DrQa0FHPkF7VOfq46YlU6gpakvs3dBMCoB2iY53WQrj32
WIuS8nGjryNecscsfFRSrDu9YnlNDf2gF/Z+0fsAYxNox13kPVHCOhjKT2uN1adutr6PSW7usxLr
5LL7gUTThPz/guGbp3/oJvc5j0dj+6lK3XpX8qk3A6Z5GxXPgHmwH9vM8IEdaJ2HdZHTlCiapefR
BP1jpFUVhOChtQ4NbVaW/JPwkHXjDQxQuh3BWfqVh75m3fqOlgEGshDfozaORM5TZU/j3l5Hew+C
6VM8pLgfYj4880DHev6pVvHtxvMhxnQgSpgKa0TXyOhU04XvVE3ZRUvcp5QnrnfdOyvR78PWoYqM
5rJfYn2LKiYQk3xq93qGM5irHMcc6LLiMYtP/tIM6WE2mwEFB6zIVmgfrLy/6yNlv6UoMHvo3e2S
Jy+REo9BpE+XyINbVJQYpheNN8OCygZAZdMvROnmjZKDZh5weENvw1Da9OQq5luXx/G92bbH8Etj
z1O8mRGfMtMBxDS2KskMyVjrrV9g5tyNns/hOXpy65AIK2yUZ1M/ObrzIy8BKRVparJ8znl0+sKv
IjPeqlGTUcUcj0ADIRG0LKpJYsh1LXMAt7mJBEQFltOnRPllKpeneYZOz0M5HWt861MUyi6pq5R8
mxYzYG5QY5wvkd6jl4llmY/QB3q0gFA2xSq4LCNkayr086ZI5rcJHcFABUkLcOWbmVxaq/0BfijC
OhUJEqcug6rLi10bQ87nX5u9Nd8VQ/qAWldOCiwtET7rWvDCqYIDD3qkneodUyo8MY8KgEN8IFvh
f9Kvi28z+hyyHDW9/Ec1424YTdWmitxHHf2bzZqrauBlWCc3uTOCxR23CmrN52GKnvS+UoCv4B4D
YsZXLUgCygXXPAqzLKj9BJhGVGv2ySng+Sx2l++Ju/wFgZMi7C6xi5jJqsZ14OYtbiFGquwx3dtq
HmqqWh0rvhZXiZ9PcbTrm+JTaJU4A+sz6agu2RrhBJR4tG1E3VI9qBLeIcYyVIdQ/nXGcOoAfpAp
Fj7A1uvLh3GuvwDrdoUwyP0Mup/QdH5FZkA9zsOr0pedj+BJFVQlSDJE6XxA0i645MzeJNlDG0Xm
mcGAQRlZHT/Rp70Fst3vbEY8D+nOOduniKET+pOVxvbzk1tFnxob6ZBmbBUg7kUUaBbmMmlY1Ttk
GO1NNtyjl4plco51ymQrLHCj7Ctysx/TqkWCwz2gruQGA7KpiH1tR2M6lMg2wJbj9+mBTnHPgM8Y
cBidm4dyXHPybKfI6BqAn8jTkdKKQE2eQtc4tCWbrE7QrpqQjdK8T6Mdf0w8F6S8Qa7Q26umAQaj
Hu+AlPJRh4h/FoWsjW5YWCow7DpUWvajRbliJP5nBhq3U/MJJGlFUcELg3rlxHpVHGDWgMxD/VRm
yzPi/g92z2dUGEhIGCXKIRFsEqVvL5SkNnkWLh+Wwn6DUrJyT07HNdG8sxVNwYxe16YFAh22PMgV
SFytHuJLmNpk8Yv+rsNNvFfR2S7DJJiS5isaY0Wqn8vQQVSiNn95Rs2dv+ygkHUf46Y91SQV1BzN
u3nyqmBIAKQPSvygr2N+0c5dGfHwWbNxCVeST8lgH12iJrfiB00GD1nF8KfXfy5SC0U+qwKvNmWH
uDf8cM4LSDRTuFWc5dF6GND3DzKtebNVxPOUiQkaaCMpznJiRVKvmx5x3gzzLOTpqmAKh5axxfyG
qW0W5OrwOipVh+lVTboyt4P11VH7t6UyizsVnYuK6O2cF0u3Q7EhOkPyecPBo941OlplTI0vqaJ4
viNm7SEKm6OLG8cpFXIL+ASgI9qFgVF0r6Tg1H1s1hcHLxjOfAEPIWwBfupNhvvyYqFP2h3DKf9q
AvUNupqZFGFjlfGIwapLuvTgqOvRNb0Puu7NvpUTCSbm8nlJjAYLHXBMJdAqsJqdsilVCH08YXCK
ev2YtuA0w0HD7xe9BuRFtcj3mvm4TlayTfvYRaYkPLrOiu3tuhIzeYxdRIHDZnSPs8G/nuHnHGgG
bL6xwEpvTIa7mmxn0FtaEbRxpgdR6B0Gz/P8wqhhUuHFlmcYwWUVxsyre8+8NG+dCuOhyLF77khu
UFSNPuuA69fhZUTv2Q+7ScViEzWK1NmNZVohham/Wk5Tb0vb2rhuN19jrkxJggX61NFNcZ6ew1On
pHVQVxvNyqlzuPZdbTjpcbKZAhe10RCiIbJA/xpBD1Q8U8tIAnXIzCCstyBOHliSRsxgCx+pUbEJ
q6nxtE9xYkRY0+PIBMMzaPgTWkAng2Z8xpt2QQO0rndpGeZb1bAJJSYnUMbGwdbDGw95b+0t9KCw
8cPKrJhtb7sYUX4EL4HQxmtO7LIf07QP9LkdLw4S1FrRfBvCqAmodH1L1mGrj+gfaimJgVlQHtIc
i4oBP9eFJYdf6OMvrYucTVQC93LQvYa7haSN2cQibDMJNwk1QVB/GasJD8Bfk1F/XWJ7hyHopdCh
cSY5+LR4MF4bEN1D1puBmaLknCcwWvDcIkR04ZrA5tE3XZvWu26qnaOuYW43DoMaTPH65IA+DPKi
TXeGQ4K8m1+yscaWpAZVbfV4jrazi7l1Bzy1VeG920721FUM79Thn1dnJFvQIyvr9YTghZ5+TVT1
AZwn4Sb6YplDdSr34BTZpJbKo/PDdaKtpQ4ayNGS56RFhXECMpmP56r4scaesrFGOEi2655Zuaov
y3SE5gQKrGx3SdV9J1Z6I9IrZwhqVWUOW+lRmKmOqGR3235GGlOPtE2lR+Gmtyu4CMDfNxQPt6M9
wuIEz10AilRZtgSQo+6iRT2m2mBfBrK6/jSF31d7qnZQ+TaDUxrbkqKO33U7lAgV8JRAqI1dFo/O
DjlI2LVxTPCV9w+mCWFuHfFaslDYySrlnPEAHltDf4hRpPSjtP/sYoC4ycb0rejw60yVGiIBJKyi
sUfyMeWI5vd0hrjkfRiW9KLE3nCcHVD6kQsrbpgS32jXQ1sbv3Ijfx4bhlIbz8YYqObojbbQX9/m
mfoQdTuV6uDeDLs7Ki0sY1oDeSLdPo6ojoEfOSoZQspuY3yKHMGvGqZqb+foBTGHrqzCNs54tvWH
MSKWiFRkCMrZ9qNWhSIB7jaylO8oLqs9oWzZjSaqbgVgQW7knQkYo1W6fZYo39JJQ3XTgtcQVsxw
lkFMwmIHhL0TxztdjU7mtmcx3y/xyc0pJoELG9HA4xbTNWxfYgIxP4Nw6XZNsWnKzGC16qZUkPJf
ruvcx52D73Hs7ausnn0E1L4g/fxZU8Mex0LlSS2pmqT1ITfhRaXRRxxvmEcT6AkRS/ZyYW3SPJk1
q3lvHaFu26EdRPWy0dX6q5ZB57STzNvZHVFWupbIrw8mybvsxXPGO4iY7aEazBfFi9Gza5fdAgFr
UF/S1Nh081zyk8J6AlJCOi5BlrdYsSJwm0/LAupiWfp6GyXWN6WzPtZpyt+uv3pWgbdEigGpCKMM
LbBiTHemKU0ClISWXZPZwZgjEZvBaBo61MBjC+38DCjPWH3pO6wiqkQdd/r0NiVxda4YCpLSdfdp
rD8j9+tjJ1C/oKQ8qjrUFxtUdqs+qh3yciPGpgFepbPVI6MadYh4pN/xQf+cuo11h1/EZVUWd8N8
OWu/4KG/RUN4wrBnh+9ogwDwhOtrN231wtD9UBsQu7MXX7F4htHvYw7JNCh0qEJiOoC6HVNUBHsu
e5v6Jb/Tpw6Frim9p+b5Yyh/6ZPnBUBoBOpi8ENk3nxrmoRnUuPPtlnC353GYO2dXWlT1iyiFD4Y
1tf2FH4IFagsztyeMt0Aaq0ByBncC7IfW1ZvCmR46BakaJ/yEEMLcFF+0bOqdBuV5ekyTIdlsIMq
7/HRsVbGVHJUXVyiFai+6FPjHF1j/Vw4u0rJcGFNGVyqULtk0NoOPRGPneJ9M05AttsI3mjr1veh
iEuikHWTkZcXzYLo27soxrez+qkevY+twZNm959syt07w9a/TxXIVzvlXjabu8klcgB5EqMdNm8t
PboARX0ZVYaoRHA5xoFns0if5xjwaxmTlvHTPHrG8PzEWmy59A2pob5egHqpqv5UrslrpqvdkxZj
qJKW09fV2k9dWh8dw3i1jdm/9F7/nKzxy2q4aM13DGCJWcMJoODZQQpCU1805SYtfsC9qo4K3vOH
Rlm3dUsaXW6AAO5tnrm97ElFh4YE/941w0cdWaqlcNRjGJce1XjsGsJBfRgTFXo7buVdYaLBLoBv
1uJiDSCbU+7ue3Jv+1hLGMmy4SAXk26Lkl0ezUg62934IYaaujTTr9KADxZrcDdBJT12jv5p6NoI
/uRYHgyWd9oIzwVkmPV9Uh7t2Bq+TXl9bHJ4z2NnlfhpejaS6XZLimMS5iJAzIphZmBqcn7PqP1u
O/PRVtBkT62BEU2ztvzSQNUwltxoevYgHlcoVRnaaM+qE5sbVZ0ejdC5KBOuDqxnhyCJ6qPwWQSA
krCkU2Fr98tTqFQzwQlapXn/hDb2d4YiWBSGfTHd4oR35Js9TfeY2U9Bpag+Sf573Tm3iflxMtxs
vyZwi6CroRvPrV27xTb2II+r6hu8HFhHw6hyh7jdZnH1pxzfoKB36i9MDzDo+1OTUl8uUpTFXMu6
C2sAJUjBm/u21rzAyd37rLe/oIr8WsOYaeq6IxsEm2f2mg26cAksbd+0tWGfNkKaEJ9bbnqGlbWG
oG0HUPMS9RGf7AvUDAhrlaORn8UssNTqTd10986iGgcLi0xhi5jWH0ZLyfaUZkAfO+NrgS+LY4TR
ZioKSNVQJ/IkjZDm3rVl7GeOqFe6zRpCnszOpBPuTUO/Wxal2Vmi0I2BXY8gAGqC/1T0vRWMrRgF
N8WYS1/qgkxzMW51V/leF7l+Qor6oeNWQn+ZHvYzH7vC/ZaMZE2AhXbBmpfDRj4csgxtYjfEINP5
bg52AucW49RfAQqlh6VDPrmAsDG+FQohk9QZIYas0f+B1NOZmLfIT67M67RPVtZ+qwOXVn7UXsIs
nSl290lk4I+SvVXm+qFNCflveJurnsitr/FHIUQS41n590O8yJL99XnWDybp9GPFyqg3Um8HGb0V
tfzUEwCqcbadHXTxS9Tp6eonAvjAarM59u5n+TAa2KkaqFQcTIENkJfEN4J/5drkvQ2M2I7ARAt4
XrxJrpTFXn5jyxnAg8rfQfbL2Gt3jr48WcbwDbPX8xCTPpnwVttbQ7sP4yYpmGsxr5hXk3CK9Rh4
Dz4Ri7FoOplef5ySrN8rAk4rP6kcRWS3AvLh45WD7Kz4FeRHb438tWG2EtiP7uRBzh/s0TxQb+kP
ZVhtXYfhNx4mwkZ9+ADX39zNFpXYDRZ8EXpJAlykeKi3NqX3JCFW42IiYFWN+ytCq/C8+hCnK2kp
ypELdc69ASkP19NUPatJaJ61dmBFNscTcJRsOqlRX2z6FlOTQqKUYgHQle+DGjprmRyBagl6chSn
O2EODse60w+2gvybT3JxqQ8iwpDjbwakEOByd98j1MBfiPUFouBEo0LTOkQI/KppLbvyjlNB3K7q
DEdf4nh12PUot+cHiY+4bXSht0Sc7qCRSqFyqIWCVCrQwR4vhlvfOQFOjQN3vgHHvSthgg0GgV6y
hc98rJcmZoVh/SwixF6L3Lp3yRTs1GUYT3JjINy9tXoeecfJR2CljQto2ABBkHoteaOwi8h3M9r0
6ynpCNVZXAk9jBBfqTQ541pRB1rPqueGDrlhTOJEaQ991Ad4Z4hKqIARSQCR3Kzi1vg+UAzH73Wo
jFNUz8ZpsD+qZdof5f8gcWTXf4Rsjqsr35XRYiloJ98gmi93LPXWO4qruE9EabuP1PXjrMOwt5Li
YVFcKDRi0yTxblD0Zdd18SfVYkk3u2jQy2NaCxQltdEfnyvrLg8x2lgVNNJqFkwFGYk72yXTlaNA
L0+A89nBiUEUSBzTiumus8Nfk4n/sdEoMMemZa9m2B1iTzCamwgd0b3BgwYUqizuR4iaY+51h45s
qDa2FQNUaMWXxiIHYc3IkUxoqN7NVR2QvXomt0AGtyVI0sWHVltqXHAJR4yyVP0SC0MRaukIEpsr
3LmB6dEY7nrHPI9deQAifRm8nPQFFPxLuPyqBi1G37cjh0TCDWXdJTsmbXpwI1vdgUfrNtO0mFhF
dbp2YcjUL2M7OIHuUlAA+XUXZ816GBoFsdAx3/UsseBDK18aLJO6ISXLWRVnNywhrQ4w4wL06pH+
7BAFnYs3NDGxAlDz16FZpy26swAdJ/d70haPhWDdAxxP90NDjK3eJW6N2oSd3GmozpwxI+PHXGor
sLUuZXmCGY+PpnPio8tYnG8bZ9ZtGMirBkPxTh8dexe73gcStyouFkuTnwtt8ath7YlBQAwOCVMd
jOoA71H95HaKTihEy0z1raLp9gHniOJsrG5+3UD9JgmECgIs9J/z4iS4phXbxEOCoVoi/aSZBpK3
otWIjWzdDsRdrZ/mEH2ojIopTlScosYm0V9twT38fQF5FXmyqSWfOvLru0ZV7NNo6vZJr9IOLQfR
9BxNOSxmHCAXOp2Q4JN7b5t2qpzri8pWqGhbRYbEiEGINjunsu9VhHTFTEKe/BSFyFDMqg6Ds1AP
bQiRkohw6bg5pwYJh7Htv5FcERolWuYX096bwvhcLzwxXm1smQr4XxgeIzCTKhPnsWZUxS8YnyoF
jY0Gf3DfibLprC0wE9JpDjpYor4WTkdTZ1zrlazaWYwCG8PSvluxyuPdfU76/CfZFb+y+1ejani8
INoOVfeSZKxxM9f7PGUuruJGjcmocSDdOtyXYfwjxwh8Axgs9o2ppvTWbvWusGUO82Rk+RtU83SZ
Aisjkzba6L3g3/J9VrG4MfjJ8rb77jnUvN1+683GS+q9gmuLgsRC9as3l49M2Tq6sD3E9IlMV4Uk
PKCTjWtDt2171tmFA0kZjnGcvCDNABi9dy2f5dF2rorPeZfuwGWSeTQGJllGPCuGKN/V/AoW6bYy
fXS7+BTi906FLX4ZizcESFzGtQdjUSrfVYsHZDBQKSlCLG3Ew15tVUwMGQfro1bOZIcaggUgrFqK
u1PrlPU9xuQIR9g89eF4cvW8P4u0rIj6DaP+hY4BxS/nYDfpo7GYVqA7hNdr3n9jZph2rv6QK/OJ
Ov7jXM37KY1fm4Uam5e/9BROubF4YuxNO5UvrRMKzgzCFGvFHcBIufe82YYEiPiFgeb/ysVGsov4
UfAb9cm+qysyxkiqtFu1M88Og2Jk4SNklZu1Xu6LDNpt/tL1SRuMBpxPBkCe4HALIRh3kQZXOHVV
L00Yfuk10pRJI8wGjrOL/1SRfK2pBDhFvKvK5j6vqOYoj4oOLYY6ie3lH5ow6Ae0ofqwvLc1b6Ml
zjGevR+jU95jWEhJYUy+AtzYCm+p2hhBW34IXfyA8CLeehVEuxr2n4KvLLj5TYHCzgRZeyBn4I57
jZRflSpQvHHmMPU7EoFof7jqZQpRBZkIPw11SxXijvS5ibRD/kvRx0PS8a9a7fe5Xi9umQfZFJ07
PfrU2tqzZt+FjvWjNe6zAmsJ8n/P80RyjQLysZm99Lwo9hxYNop2K7IoZ5527SxbcjMYGAotLmNp
Eadv9Yoqy+IQXGbmii+BXnzWLYhdKWpHZPrjmMp6vMEfZNpQc2h4xgd173Yo7TQHT2h2SoSZKoTL
7NYDQy37XeesQVIRdU96722yGcmOlAzjMJkNazhG3inKjC8xsccm7xdGSmI1Q6wzyVXwZ/ZkS4HU
s9Hhf8AgWFKezq7d4soHPjwNYPsAdY7AckF9g4xhIycwibBQbjD4/tAVawvjmdTxRlKuFteoV7+b
v9mIA/p5wSLGEaKECEQf3NBZ9nEdCjhBtcml5KE8OD+gIYM6hgD1amKDrSNMq0Ide78g1YzKQQr0
BOmXNOVZQQpqgW8Oq8kpeYYzDY6bYqv88RToNqAc0KpeMVEpMs8fY2tC72NNEpyy1JKKLlj2SGwK
ljwn9c0Q8Xa/Ks9uyTcpFTHlyZMEff0QoyWN8FQLfQ4wN4s1aHKyOad1eJzbrZZBgu/c6LMuZRuL
RKBSLfGNJcxt4KfBMwNUhpI7xnCeI4I9fShIxYsIVdLBQKUD8bv1S806qlPU7z0JI7+9fSo+CIU9
Kt2MLcLTpMhMFxoXbtCSEij3yZbcKHp1V/HoEx9584lQxTnMTrwN8/WLYWL0RSn9E2h5uOX2oJGC
I8mEzghFugr3u3IYXtUOux1jFMVCwl9bQPFJBQ6nyDFWVBMtikC2xmwkNtHKAxsp8x4cuIq2Lhsr
drZuqKSHXn7DDgVoJA6mhUxAqqOspJDG0tJkl9TGx1xhWNzOOWpmWK21Qd2qjNPDiK6ZiLVZe5FG
Sexo23WMqDTZmQtw/9R7z/8H1vufGDM7tlCt/s9gPb/Kq/brj3+j1l5f85tZqyPSbbg4KRs2TF0X
rNx7Zq2NAzN6lTrMW0G6/QusZ2og8qj/8EoV3q2uYhH8N1jP/pfnIVCBBp8FLRcR8P8Ns5aPARbv
neev6iKx5FDic1xK1CTq/vBEVou4VkNlVc6YlhaESFA6pg4yB3a6f7Wu+2rJ/FkEO2iSbXnWfzs2
h5QM2mUhTySucrue7MoN9gLNiQwxqfnJe+yzAadEVCU/UGTpd+8Ycx3q4X4hqKY3Spvkm11ZcFee
WSvJdnL3H/y2277rmbe+bN02qEkyLQ7TlxED2n8k18lzJ7LK77l3/3S96yfrFIcEnIcex+2cUus+
q+nobZW8h8DPgqwTTOJyZaKBmJ2hNpWJ6UfulRvH7v6tn1FWOckjYKlAQlrRUb5a7spHgOnai2zf
TpRdubmdeT1dvO27N/inw3/si8rK3XWZDegJohUzy/F2JdnC6/riqA0rHpEUmoHYrL5syg0mtIgV
/97oc8hhk2n0unOAlr5ZPfwr5U/2B0vxj24pWZDAYlahRwlAza7t1W9NOGyLuOnAHMUbIDqUyWMh
sytvwqqoY7/VgLXLE+U+2bq+Tt7SOtmVndZr9/I+XeQ+ebjQtHNjxNle9lhLuCzdMHV491rZ1Cfz
0R6caSd7t5tfdq8XFR8Qr8pZU+4lewuqls0j9ZvNlUzaeBzyr6UYzbF4FQO7GNMla6uEzMkkTdd0
XJLrCio+yD90J6fK4/Ygm/3SA0tqoiOp/zJA+gsQhcjgyQ1Lr4F4lbSCFg7JwcFtW+6XmTPZUrMQ
G4pW3cuEYCjoL9es4K1vtJWxxV3pi8zgyY2URpYtmdojAw0BSWQ4SXB+Xpfa3V5zkxHlDq80D9ec
Gs5dPFJuEo97r3UOMmMmc2rvGIzXppGgm8XKrVuwHsmqnIgnFoD1QjZdUUOYGmh1VvGImJe1ayz1
Ir/OOwYWqsFEZHlRTGABw9QvdUcvHhQHsYo0tQ+pCUVhe/v4DouXQG/UvxhPMp8k85u3HJNMf8ou
4fCFRZO7k9klMu2EaleqmmSpFQXQ+3/gU8p3UwcoI7NJrksEbajTEpes6Cni/gH6asKH9poAjRKR
C7Uo2wV1Bmw1z3QHWe7GQTe0ViDndeR/5KcxNUl+TblDKx3RPfmh5H9i4o08hKQP5S75D93+q3AH
s778i9GX5cWnmrh7947gJ/l/kgnYqTrxRogkkrj7WBN88uYm2k3mipUXudBVZFflMdkyNX2rm3l+
uHm1yZY3C0F+pSHqbGKl22rG8MO9EQUNSZlsRZgpiYPlmj5rblZf8/yKlBaQaUyZ2pQtt4Ms47XR
nSxFScXwrI+g3d60xyP4UhtkVUQqMHpVBRFz+c3GvHXdlWUTC5NfctcwRF9cEuPbuBq4JWQu1gWB
uzOi9XJLz8Ygd/bgAQ9z5n6uTSzLpDGd/LKuNNG79WdqlRt9VvAP/v0Nr19ThtSSQ1r3mo5R6t0t
gSu/5S2BWwsZBcwud7PbhvsEJLuvmmPi32TVHanNYN101asGIIEz6QeZwB1mXOwGPQULLKmV8n6V
d0eVdR7JGTBRhqT93qoL3qDsi9jQKB4x5sqNaRb3DWZqELDQxgAL/H4TkbpE3I7FvvxXKreZyCiN
j6lIdUuipimourKbqhWFBNm3NJgn1TqCYJfkW8nDlRvVLWpum2bcAX0B+DwaXlDrfR044p63MZDF
ahiOXFqMk0/Scz7JfXgzvTlVD0tswLJLbuw8o85XqRrgGIxyjNXqoR0zO85ihSdbDtKxEOSydj62
zrM2URx3StfGXnDtTthzztwO4LdIhbMZZ3BzIimOR5rG/J2J9Ym8wa99s+lJkHsxj3ekBbbUw5B/
v3SQlJt1cQmyGrBSWBeL5L0sBkkqo8zIX5mbFemPvkqY8UjIy5tbtm7dngX7tlIRGHRBbjjLqp3k
Joq0z9YIEGIVJRNVDJ1y40ihkd/7ZLfCBBZInDgiz5EvuXXlPiON4r2+2GfZM4nCyNyIy1ybcu+7
61yb0Fp9u2fcs5dR2bVdcyfJZXIFr4MTP6rdh0q3x2AYHEBOGsjpUYgAVJZH+Qf8fKALDZZchJLk
TgiMtBIUsCl2XpvyOIPKA0qlmHznqKmVgi0vCWJYBfIpZVPulJtaHJYthagZ2q4gmN1eI7vjB0Pw
w26vlHtld5FqHhkoyU3dYQp+7SfiIrcrYaTYbPTEKllWigdPHq6uqg7izFiKTIgWamV/dTOpYn/r
y9fcutfDhXiArk15jVw+MfJU2Zfn37rXw3+8W3p7DfZk1b4f6ncf6N2nvJ54vYYj5LGj0NWpUDPp
V7huMU1PTP2yH+omsPWQ2ojcJzeDOHrrri4FGXmybN1eK7vD2sSn3NrIjhlhb3xtqpYNJ1qerJhi
upXN697bdW5vxYyo+hE6C748Kt9PvuSfTn53xdvhPz6ifPG764tvIffNCSOFmxz+i73zaG5bW7P2
X+n65riFHLqqJwAYJFISFW1rgrJsCzkDG+HXf8+Gzrlyu0N1z3tgmqRAEgSBHd691rMAwP5Vutnq
N5+VnD8eGtKzTMXFYpYvHdxyDbuVq7GfN6ZFZnNkLT+3pxAZUVDx5NDsc5M/Hm5/+C+fq+skR6yb
q/62nbGNF/54r49P+U//PqJvDlrpEP/Y439+0W3ft+f6zV6+3f3cZvtzZ0hL+seT8qt+bmNJF7ug
uCdd7SiVMaByBLeb7eBNmw3ekY54Jbcfm6ZCCVeMgpg4abMvhbhJYjQ7G4oJFSEemW3Itz3+vPl4
sqs08uFbaP5/bkTmOiSn7S23N9keby//eHJ7rC7FvNPABEySFwBTdQqaSVWYyHbe9VAAr1AVCz5p
R7UI/iLM7w1A0Mo1VFNSCYRst80NVQBjMnQkvUBIjsGodSrtFdeSKVcqx20sucqxtJ4knPIuSSH+
oqkEwElogifxCdu9pC2tj3tmKhyCM138K3+X6T7qZpkkMXiSybBseAblpOnSX7wxHGaJc4D1jhx5
q3HGshPfnrSVXgmE3hNu52gPulyyL1SSq4M0cVE5QIwQkh0xy5tR8iRSwBLdRpiQc5XtXolOGr2c
dujUSr0e5M0k2RR9RxxmDLhiq6IJOQ/6vNmesxkhhFDQMGRIDoYC/m9XSzaGLikZwBMsqNbZ17WD
JV1u3bEre+LtBm2+uKphbtAE00TIcZYl6VPbgdnubTfbH4qN4SFpHlut8+NGsj56oB/RB/5ja5m3
Zfqt2pttdzdzLk7BW4jD3n6RmBOPYj5zjZTvG3fL8c+NNdlaby/b/rLdswBSGfwYdYe26vNGJmL+
9nD7w/Zc2mrwWr3ZCivJVIk8An3tzKz4fZFwb899/mG7N8tD5c2gaAmIRAogf9/t3ucNGvG/fvPt
ue0hwk/GI5+PP+6t432yLuM+386dz3fYTpjtdbJgPkjWzEa/2shkjA2J1JXCiO2hsnWZyYar6WXv
225G7s9NSY03qeouXvDbRgVInDQddolgqkqyQdQfZ6kkcKV0wGPliGBIrWHWa6dwHxtSyibHqVm8
acbzdoPLUnreXKT5c0+noFE13m5GhLoMIkw3FCqYrK3l+cCcfbZhpabOuwanGORkd7kukPFPMkl8
q5lrsnD++XDcJCufj7d72zbb1tvDJkJu8X/F2v9JsdZ1jf/WWR3+Kr5P37tfvzurP17zV7HWsajV
Yo/WyLlVZUEWsOJfxVr+5LgOZQzb08Aj6pRR/zZWe/9wkWsCJDdMy0Gry4v+rtW6/zBNTbNU3k93
DVnG/V8Yq3F4//taLQhGy9Y0wt5IhZapjn9QEPNMJJm2eu1R5DCQXQYLqybavWu7jEiT6DotrX4X
m0vqI56WnYci7B0daXXUBCveBDIOAPTbzMcAEgeZgjgwMy2ulrEmRcBpTxYsJ3+PjHHYNf0Qn6D7
7VR4NFCChR5OtT6c+rILMImcx75W9kr86tpgzgdrQDRv2+MpdRmlG8qghlqbfFdR6x96x76drKW8
Shs9gLcEZhCAc6KarAm54HiW+lcuoxDM3oIoylcMcuqkouq/mrN1WwPLKjXky2PxSvXCJW9jPMyz
zKJZKMOBNn9ZDDXe5Ul06xqdsmPqke86HYcAoGnUxpHK6phFgqplPdZZcVLjDsHLaA2BiJL1ZC8w
qFf0q05KNLFmRbvFJRi1ZAg3qitNxNDuzT6/6HH8akeF9uimQINy9xxlJYtN66IF6vI01hHeLRb8
EZsi6kYB0gZmRl8/tzJbIFa/rWrvuxXejFW3HqdJb3aMlPPHKHa+EevSFTdGZzdX09Anu87Ufq2V
M5Hp2txi0YP7TwtIG9eHermoLBWlr6CRSILRYY13KCtKDShjOhBpNBHGMzR7+kEVsfGec+g9n2po
MY2F2pQ4kCZuDN/W+O33qj68lHqMbHPu3dAiQSKx7UC48U/kmIlfRWXia4l+3wn93srHPoC3m2CV
SUjThhW+v8NCdIuEbQrVOH+n8wsL53oVKqnOWo3uhyze0rSfIoJySB6w26DvlpPVpOvey9qfWm2x
zM46fpjbjEqsrLwkfBDaZIwJznAzoFCkMKHfV0rsL4ZzjsR4o0WepMdWjyIdwNYjGiEYZQhYhM6o
h5GMtEiCPKxd3SUMYSnPlvrWNeUFd8s1onJJKcf1nGX8KPkSv3p2dLU09m2jMBvOrwrDuM+X/LW1
BEa+uoaJXu4cFsFfchEFMzTnAeuBQSxMlKtSmaUcYQ4ICWQLmuiOFZO72SBA2UGMkEd8czHilbfQ
aQBL8RuqyPtSkMOutKvkopPkvCC1i5VmB0Iu6EYcHmLAfFdyjfuNmI/1NJl7u3WOY9N5gadM85Ug
BwmSCNqK2agOwDWbgCkYHG91uUIl+2RrLIQirmmlj/g9cx+8ITn1+K52tafdRaYCASEiFBnB4c3i
Po5dP93ZXXkuVcRla/NoKwty5KjYe/j8K61LXowGaceUvuM4jiBxXRWTdYzc1fVda2jvets7Zssj
VoeetDltQPDngte8cQpE2dgWA1ZbQdgVDRp/r6mDvszOKOUdghWYfmSlWrH/rRfajC77nKYm70R6
1bx1ABUu1q1RJCgaDSIiaHT2jWzbFBSySALjLIy0L8tEVFusiocyBWWt0/cLh9XqcdFdH8pZhcTH
6QjpsVGzmcpEwIjd3rcM3s/YpXEyoILHB77Eu8Soul2VNuahrPEla0TR43d8cEm1PpaQzMhn6PdR
buDkGYd1bybqnSdWb09ax9QSzhWlyWOdtOsO2cwjOn6J2infYQ/gPF7jCsuI9sNJr5WSOsz0GGEM
FLg6VMY3OBdiT7s4rVaE3jIRYn2vG9lpkKE1hpHYATqb0I3UH4RTpGGpWy+rXj2mMUMQaO1Ud8fI
PmGWcE7ZLLQruOY74ZbxHiHj6BdzPZ4afS33EztALFN3Ske9O+kTFb9BWX+KfCbPZtkby/ySgeCl
bcCSJCz3YMTDgEsivXfmHhWNhsGmjlz6DaezT7rO+lMzxqFTogyh4de1eaQENGMNKpiXIQ4cjmud
nkxqkkEeZV7A2ZKfraIItHhJrgoEKnU+WQdSqmcaHdpRSt9riKilCyqpgCyN/l13CNJpIpYnGbUr
p7ToLSTQ+kWpLOtUibQB8S+dyEVLIlwB6wf9Mtxf28mO1bTeDhnpsiQSoSRcVAxmJcqitYR4Pid+
0nqkWVTGF29cs4NhOt5pEWRRGJ59g3uU4OtqgRvSmXaYDqb9sRed3JVtf9r1PXEyB9wjz5TDNB85
0T72skry+ZSPUluEJmdFdIf0zwKxsd1tUwyzwwvhX+t1bBtPtWroISnrx0WzdRaO9PtZTgMIahEb
0sfpDbL2EJRXumZcm8rS+0NmoexZxXtpUXSvF5Jp9eyrKHg2sotD0QLX7HTowOpiXuLKBLjurTeb
2iWmhHilFXFAYQ0llbLetLNq/B+L+3+U6K2rpsuY7b+WC9x87xaW7n7+PgL960W/D0EdhxEjZO1t
DPo5BPX+IUeAhmdZquNq/34I6uiGprGGz1CUASrD4L+HoM4/WN8HA2JbjumojE//N0NQ7T+OQGVy
ODAAzMSebpt/kH0qdcy6MsnXY7OOUzgKnFujyfoJaUm4jWFCzHoO0SOyAtp0NEfzBD03d+grWszm
i/3TS8qzWQ3kNDrZ7rdDefnQLPxLNZaXGvhz/2//T/sDO8TBQUuBQcsCmWm4pv2HlGEoUOkqq70c
lX4Ef2iSYiI0cu+H6W4ZWEc1y+5lMZ2DWaKNK6FwNbbRf5z6P+Z/jX/V/8lOyF/hdz2F3AlyrGQa
u8XcVtf/GKMPVq+K1kpmRPltelAF47W2YVa5QM4OnOhJsvfL2AASYv96y+oKhZYg7kyhRMEuFtHE
yF17rJ2eSxryiuqm5AKqxWsxMPxtogC2eY9t0i2C//7o6Zb1H3dds1WUJYbp6nwPj4nM79imccSF
JRZnOKI7CSNv/CKcooGwZByLKC6DbKZ84JbpyUkyknrUzgrJTyBS81uq8i0HpSATZBLkifFFiO+g
ioWAEZl6EfB5x9yqMcFM5bPQ1KdZT7rr1GPZXkTfOEgGQNXh5FR8zJCk94MnyGgTaL7nNkd4yjCq
JLcr0FvqqqSswduQza3pl/OoY+XOFgJNMGM2rObs3eZBxxEURCwb7O0Vw3iSTbvFISHTY7BrqIzN
V5OIkPyGUu0uAnQKb1OhXyIzCyUVybpLRNHaqq7MsXmMYySbc9yQXME2BQlL+JgY6+SWGzipfsw7
vnyBKBOoSfPqYGgfZguvsSgPjG4QFK4WyZXehFYsaUODTGCCc9i6s7FKZRcMVg7bjOkhU+LBzxtQ
Kb0ZEdKXx6fGMXYaK4Zh0tsua9Nf48pJj0mCI7qICO4CwvPuxcRxTqVg0OMSmalHREhM5tfaXXW/
lSc4bHtZiqqAEngG/teswTOKAbfMT47d/MApmocGGkIyOmMPn+kdL8fSZkIQaPV2oodfgnlliGsj
Y9yn2QuyDVAPDH6pOXFV1QZRMzohiCspnjYhSArAGd/N7EMFb8UHWJQF/SuJrEbi4ptW/Lbtl8Mw
NSpYOdghjUZ1aYhLH3n6L9uBxzUw/vQhmQVLNJHGJL+EItR3hYFJ7/IhXA6xaz21pkJx1Zm+9Hb2
amGKJDEkVLz8FeM6RgjDCaLSexoNrUewD4vDMXsUGzVzBPW4yIX9pYtPk7D3YBrIkzGyL7OVv25/
KTV+JjFNmH/Mx6XlN/fGMhihDAR9vuqIJsAsJIIMMFsh4mfqn00VqgHT6RclzmHmMYAWlTjmZkWc
ak6YZsuxcxou65YlZaeJz3NWPOsm4y3FAgU+olOxiftBzA0k3vV2q673vjPcybgvJNQ0Hl1KHABG
nttI40SsWB6cNJtoQjMmhqxSr/A7zrjzNJrlxg23bxCnrDHV1fJoktYTxB5natZZXJgivZD6kYer
MN8n+ChYRs5GNj1NK3QfRUO9xZqtj+0fFFcFUIRmCaN3/jDhrycrdVYS56qa0BpHNgJRAysiGtdL
3876znHc0LOiG5HyDouLidfM2x0ZsJwYAhqAt5ozkhwiLXNiXkJrWr9lAt+qruoVWSviDh6v6/cz
28e7ccFzrDtWs49aFNWestwBcHnJLM261ifjDTgdHKdlyffMiZ67zg5oOX7FY4chqiC1LJuml2qx
+qBRLC1IVss3VKJussjh2xmcvakHbaRKy+ehnEDxFLwQ2PCxU3Aztr3HT+pKPIdsxmvVYhWrxKKg
mtDEh6k+U97omQtzKvEzO0k8+Vvj11KLDZRIv4uVF5yBP0bL5Ao03XPXQpPrNKqPBUqR8WXUaNnc
DJf49ts0I+dH7RWvC+BdUFGH2sgOba9jmhy5SKaUvDZW0OGa2xLZ0mg3qgYQpaSLgKKl71yunXGB
cZXNXM5EwzqwsbKB7tfMubS3X2QcaJgBle/WGSzXnDx0M5fXgkDYNdlrwExlkB5dGDIs1vPtKpKT
Kh0v0Vzw7smUH0qmIxh68R3o2XvdbKepzXksEetNXZq+0wGleYbv/ZM8GH+d8lfNAAeyfRCjFK7o
+Rrfgb5rOdkPhYrHxG3vjIzuZTtN6Bt01N7xw6qzuF+tXBqYdX3N+55NCbmD8dftFFknWjPWId77
2sW+iyguXWMwDXLunj4kE3sIAYoEyw5TiZa/Q5EhWLen8xizGXCWDuRDaMUdKAaCaVNr18e55s+y
9zJsEAewKmrvLsoJmUUdz6wcwJPsK4gJCZFl/IilFXFNUU3Kc59ETBoCs8CWVnNAXZUyxjqMyNDN
L32hARCcscLLEzNa6LxTKiZQTNRQSSooI3O+r9f+bUijxvd0Ai/F+LidRYZHs2LG63fUZ3dd5+6c
iF5C1fk5W3mC97lVBCZZ2IuOJXxsk9y3MSS748oJ23Fus/ZUMiGqX/XCK4I5zvedsL9V/HSeTqMC
1062OURQlbbGfIEV75ZJ4Pa3pmyu87j9USVgPbYEUg1zwPXU7tySpliKOlSPY6oM8o2YO/lV+mLL
T15q0F9jflca1StRjYsvosXPRPQkVH4Vq4QqR5wfHktgf76KS59GnuudksN+KFaSRWP6nazNQk1Z
7zSzanBPZj/NiG1E0z73HFvcY7DcxrzZtRYPBz0+k/r5asPJ6gj9DLbSfuo5sE5ovTWTxg4X168s
6fe9xa9YkEUdWKUBxMJ6Fnz7kEnz6zYOUGbO+1mlm+Q3oeij095Xt0tcgyhwNifvl6GlU8lkNYC0
uPe8Gb81pnMpLSWw6uG8EJyYSaPRmuXv1fykA6+kEhi9KjMn1+I0cuh8FvVc7+hq6QbtQxmDCx8b
GjImqFcVOKeEUUsojxnVze8i7Y7bF6FWlIMYZtmLXmhVGUi3nfujDubUg+UqW8514pimuk7eHoCN
pufgfgxBNNAUoi3DyqMda3pOi4FQRspf3s7J7hojOoDZ2icJl3k8tY9iWF88G/St6cOXvTVyjAKN
U/kmwYcgdWGcCCrRpp2EfT+4YddxIo0R9dcCUKOV32ASYcr+k0kJVkHoaPxxyA8F4bCNidVhNOcv
cSGjrmWzquHqZ+zD0enq5tWLae0IlsRfc2sDn/HJiaM941j0pAlK3xGNj4aET3Em3I2MrwyLXcjm
62TGPbxdsjrBu3FmtcEgcSUKJSIShpefsauOPoAIMlaZigQMxCxcT8ovD+QPa1wzjsWW5Z9IDnUD
dUUwqGus9Mam8lJPxbvj0rVaHudPnQJ/ULx35ht7q/ESEEDq1VLpX4fu6CxYLVQnvu+THk6c2i0H
ZARlMJv9vhyKp0YpQEAsfMmqjo/JuFz1Oq0ytmS88yrUTizFXsnxJKSc32yBOpjl8V1tq5W/VYCr
vvxBSfFBbzFetimXueFwXDPri8JwQxjrrT5+62XDnmUaNfmaRed5XDD9vOSjQe6zgMrJpbOaxGMb
FG64BAtMHcPdwECPTLbk3ZWfX5LX7ZMtaqvThOKzvIwd7OqsujTKWyEB9Hrk3dXZ1o/WlyFOVCSl
nCJ2/koigBuiGc6x3aJZzWDLZLWq78rRPC0pyb3mrO5jjXO1N6hV9zVDxLx+3U4/D/tH2CthWYud
vbbfyzXecVEiL+ZK38Zz9VxetmFQqn8rJhhZW2Ocae7TNgbZGvGsp3PVMvU+MrAaEsHKuCfvXgEF
kdpTvI9j/0yeLj2cxiViVO4Tfi1yuPvXDO6orR+EM9/OybPRaGG8MszwYnpn6pUgmvr8xzb2hYql
7yKFPtygCCQYgzdmW0OQG8kOTYt3teG8lwPuos+/EfxEpy0YQtoqazVj+p5q+WtCJBET4xIrmBmQ
Gx3UhE4u3QUmwb4m7zKoyEMKwTWQ9AvwCSxl/rrK5n/N8yMO5iqgP2K0gV1wdrRvkaAJ6DpxTHrr
lXhyfWcu9mPh5fdVxrEGYfXq9ObkQ7wAZMfcneWLiYJt6j0RkUcbSTT7sFivW++4KkxcdXu8Bfpy
3TIEZ0KRDlD6LqZZvKY9o5raWX8yQAkdOYpHD/mkx3xl+d0BTZ69WFzw0NCflCbjz56Lqs7eGSUy
DaHfs0yWGRa+EHVHtslryvU0LmN77np7h4pP9QHnfNerX2NKI7ES0lcV+iU/NEoOgY1zHxIMi8FR
So6t3KJIQ5OxciBGRjHV2D8ClbxBrEf/kq8MWtKvcryADeKpcJl0QyLxM8PO4eFxbNxpvUmJy/Gt
WbzVw2ve0mFuP/Oa3OcyLt3L4nXfWckl1twjttLzhFkfu131qkNB8zs9O6RG4xx6HLn7pv+hRtSR
U43GOnuXU6SQmgoN2uO00tpt57Hsh1vTPKoLu1WODNvz8iIm9zxp94tKgdrNGCIt+viLoearSaEV
dYuxL63ifTDA84I32S2dnOdOSQ9oRCQyTP06VeaHKclN1pPOjVqmN02Tn5SGH8JExd/aICYUpf1m
pNbzoLrfE8+jvl5fyKdh1KBBqyrs4ieMYHEg1yrf3xEcOTEmeUpXu6FRgpdqXily8qfKWUpa6yR9
kAo8hTqal3n1KKw7VLY90iNYMwq3QaWsAYBn1Xc1HvPA1OKPSWcd7+0y8RjmMSDUmvQlt6KvTr2c
R4gjIfhaK9Dt6Nmmg/Q9R5mZf9FJrlHFqledHloTHkKrL4cm1c5j4wH9iMxE4oC8YxIbd1XhvQs8
dj5AlTAjj3Lvvel1OxwiwVUD+m8/CzUN5rE601mfY5eRGL74Kz2eyHLvVi52C7xnKl2ttbZ8J3DL
ZUgRPTmOuGpF5viqDWXBLYfHDSewKWc/9N9zUUdhXSuoD6sS6AUhjHWYuQX2WKlUyA20OdOlKpIa
F2bpantPsW83/fbnzaY6/4jBmPRV80EzpuGGK8ENF5ilYx2pliV7sxXPhlzx3XYi0hms4E9DQ7Y9
OUY6hghHS3cfmnyR3rUitj8ADELaSh0LOHEsuR6/Rd58SG2RbqeFmxw/1bcfm0CCQhv6mbHzEZAD
booZcNT6OcHtH4E8ny/83PjzOSF1jrO82Z7bHm73Pp/7Tf27Pfm5zeeGfzz3x7umpAv5gkrNX1/v
g7QhPsAe//zsbfd6x8GTO+QAgP+5Z0g0rpNsqakaKl1/2t48Hzyz/P2geD9rpPtX2MSXa9RZfmJA
1OkDtTSzndYZoFI3CokhiLg/bd6E7TFkxXt4GvCstwRAtPmQTudDO1Qj5vzXccAUxbGcUHbFTTD3
IJ6LBDLY6Jg1+Fp3wJJfoLvantxu2hbMmhFj/N3c8FTBYmZxOSYr6buPi8y93u7RnDqYCMl5mAft
aGn9ZWjAnWwcAKVj1WJDAESLuNcXT+wVmxlm37USssxiCBOOqxj+Y4/qK8BvvrOBIe60Ai/VpGYH
rlvSclSmIqUylX5kV0eino5RYqwHu8pzIJjQjoB943K0vZ/jsssW47rrljaMM7cP4kgEmt6UO8su
ISRm6Q1MxJfqyrNWFQd6lB9aloiWiPhFPVKavYfiYUhurV4mVleKQR+tX3OtGlz0KQOInlmnsJ6y
XNw3gvxjra9uFbcghbbzbiPEdE76HAOpm4pBwSdO4G80uWXYa2t0NFxlj0PgJrenM3Jz6KOO/aOP
8ktjsC6kudoIK2tlSlNQ7szjKhgRNvhrFN8h8b83xviyKogklHo8rqP+OLp5fpoKSA4jGMe9Ybi/
9MX84VaOGSitBMNO5U8PnyeIvOFHC8NtFvNubknlVqzmAML3gk7jtm+k9b+cz3HCktBs0/C21hQ2
o+lesUxwUw1TKAipweaP9mMaf+INEA+Y6oydYUYKq4pAdxN22eaEcAvnCOCsuJqtyQgGyFldYdR3
c+mgY9AYAS4xCPEuxaneaPmxzLzDYMOBsBBKU9txqlDvkoe5tG0GLbl5ghnh+ktRpn5ssvSd9FkV
gPfGu6IzFli+6omggxZGwzoBKmhXYuE8A7J4jJ9/LpdbUSraEcJ8D0tc2wPJzgITNKLlxt+Q/Xs7
QrBPHgL4oBbGAlG7C3u5wkz11o8M8aqZXUQFRoST96inlKEnxsf6RIpnkU9kfgNIHBoXG13VHhvD
ZW3OZpLZRMNP9oD5CjqDQ240cGPjsBIYtNoU7i4lDddXloOpJtc5vs0wllBwz8t2ZZpfrXE6wGrQ
69t8dc5iAAGCbq7K6+/U44BxmS6sr8G68uCNGgIbwNg3P5gaHuNGfzXpGg85I7FKxgWPUU5iVk4N
Mev4qDbdUU5N9lgGTonqurdIXG44gZBndGrLIUz3uiqOKKJDZ6rNvdWz/D9a2qtrFTFCTPNOnaJ9
1SsEy5Ng4w/G9GIPyYUywrMduYcRpjT4vvZS295NqTlSslEHnQuPR0vvemVanpRefWPiSknFzk6j
Un/RkpF4FWe8NP1MLQs9f2E2Aioh9NnKa9+KKTtqk5eQT2OMsNrsW2fwkPZMgqulm6wwRmEjjDdK
Q2/Jmt0IDY5BAT4yhYRwaybZuIcmbdxqJD3ocYPxPzorRU07g2ummhVc9vl3bWwoyPYxpy0sfFu7
rWaog+Tu0ZnJRIFKneiahTh2rfNlAchxp1vuXlbnKnvtr8Bb/yq9ckccAdervpwB05+RIs1Q9lMW
8FHdQiC0L6D7umM7GjAKkqehKW+8bAbPToyF3yKqmIS4WbJpvF5puI00Z/3aW7lQi8i3MvfK7ePd
GjU6CII1heKQBL0w0ZuwA4nVH5CSqOeqyJIbfVquMnDjV0OZX6Yhb2g7tXFX20l3uodpYj0qKE38
zBb7KIku6uBRbELSvhsW+8UyrWeJMouYvdQ99PERmJ8+waD0LozkQk8ywFPLWvzKBR7XfyeaFAjl
UwsnhKbuKZ1AS67U/uroi8PiHrJo/csgqPe21nGwjWtP1NclWHFDKJ4vEWzE2iBFMdrHppyQn7R+
tByHtN6XkkkQMUcsWetLUj3QG/FkuiCadeeiRkxxcjox15rvcRD8MMAtp1F9uyA2csfFRyZVtHMZ
SDVErhEz6xaHCVepao4/smSmNkHQdjCU3nlsEQ3LWoZChZHSOislSgjTklWy27XXb5q6eRps7bUq
9TvWtmyiG64iUb55rBBa8pTW4mx/Fq6SnAcMjQrI5ymO6KXL89DU9JbfwL/uZke5pE1355rGTdLm
TwCdmNLV9Q0gT1Pob3AXmCO13bFStZcp1u8dwLgx+mfLAI3X2FbrmxrD8j5Jb+e+PeVZzDrAeDTF
cC2PednV4N70rygnLqzLn/V0utNtiWpwKLSvNRQfkwDPorx31OLcxYzVZGxBBmEWajYIDZRMCWUq
E4xFXzgPBnMuNDDjpVhnP00IROm6F0U1TiX1iMo0X+RPI98qdaZjS8vmUhnTOxj8X01cyMzYGz/t
xLfItX/MrfPUh6aH0mSeneeCn2Ocm28L19C0rviKnq0oebN6Gx5HHEaFxYpXkvpa4VzFq33dKCXh
xmMIDwIylzndUINHXavtXUrg4zxcKfPrvIga0nbnFyiU8iQOzTn+Tj3lYXlY4oI5owrlgoqnGeEF
K0R8SFbvQSlZoaBZIti3aJmqnlaFqA2UPfuloGVLQXC45fdqja+H+uJS1CnI8rCy9lXJxpVikvK9
pyUbMipLsBbNcNVg17Jyf4Mw/9DdDLN+nrbs4ExtfK3NH/Ce/qIm9oWhStg2zY8uPbkZp2FFdxVQ
P7haai3fmeUJStwRYAN10f60rkSg21oumNm69wsFDgeVJjPs6Th2JqThPGuDQnMu5kLayshUkqJo
CWClzaiOWPBh2qOUJitczJN5GjLX2VXFLePqOCQlYIUvFr22c/urmcnQGXqAzVpsh6q2a0vFOqF4
OWYNMch1NchVpgYv8PzW5+0bCQOyVM1JqOYssVoUlZszEsIdIXi+myxhUjukPU/viWjKA0kTQW/p
ZBRX8HJzK/42KZxrE4yrCD19MHvTblJEHJauBfVuHHCYOgkcL7u9Upzs2SDGwW9L/VDOJtOLpGpC
ZWZKVXbFizkZzsnWqBxnygMV7ntbITYgK+joCaoICz3nl1+may3THhYGSbLykofoHygoMx1MHCBW
oFwzRUX7BL6S1u+HpkUvVqygOWvEt7Ey4j31JbSP8/has4CazPyk6aWu12/qjA1rqOjTm0Wczak8
WAo9tmlCE6y/CJ1zZMrKL6NH4TQ3bGtfkQoAYo5XjdaNDhs8jKbxG0zoPZ5QFrVqQN4rwoegSpXn
uDA5JkX7rIjlxk6T5xLyrKM7s7+sXecP03jKdKCsth6Ui36XR9RNHDUm+KZOd6yWwTtD4QMLovBD
i7Uuv3aTp9byLlPpPpvU5Iz8zVwZXzPWsyVtfimZC+dlep/N7WGKgBrqDUyDO20ILFd7a1HNyX8L
ugjG68EIAyYHrmRb4lFl9Z1UgwnzO06rfUpVrJUiLsukDAvSdEJBxMtc+m79r7+lKBZNhvddQRk9
Y93JLYOeE0TlI2zeXr5bWjMTb7SDSL53AnXeXy/Vk4bWCLGI3MRj7WqWwGdWvizvKN9iRC+aR1Gw
OONu4e0YycuHOtBHI31e14t837gF3sz/cuOIzxgT1/EjDSq/3Cu0kS9rPgZp/kRyeFdTmKN25lX5
XqNDahI7bLhvEAy13Zd/418DIs/jzMEpQDg42zBI1dpx12UULNS36djVipTkbf83LO8yq0COc+gU
TkZUqp5E7LFJozl7eV9ejh7vk1XeTSf6o0EuBuA+8452KNCo2IlBfZc7Vg3knjS8Q5ZO9w0gGMMQ
+4FXaNnJ46EoPUo4FRfOoUGwLbeQn9ckGPQAyMh9tfq22K1l9Gqk3lF+eNONu+0LsHBt5PMVa8lz
W4Xy7eR+yY9V5Nepyo/vznu0iOuYbclXJ65KmkcO55aKCZt2UxTIwyO/njyEf39Vj73S8aDE1M3a
lckE4t+UhTV8gDva7z2QIoR8sd+zArY4ZSjvy21q1vtV+01l2gII55qsKeASH5unsXoAlBlEvF3u
Rb6rD4FGHYsKRZs4e/lUzJ/r3j3KTZohDdeRGYra0dMWP+RbqaSElBp7Q9F96bq3qa4u8i3lNl59
W6x3cgu5T1X9K7n9e6dinpQ7jB3pSn4UH3EzYT+umDxnvbZ9nHw7exqPvI2B9JopyoO3HjEPM3rJ
dnZVn8vuq0oiA2rv6jLrFBa7eL0eMF2FVZbBEOraUOisdMRG+u4w2Da4qrKJsIdVsZtDEqsK3f1y
2RbwmyF7p7t9UmZOV9R++zUpn+JM904qmLyRFXN90lkOzlTOJWrRasWpCGDrJoui+YAc4b0B9DjP
ks1bq+m+ygkmmaz2aHUa8pDs3MbfMwp6dDb6PbOFt1LMkFod526TQZgtJ6oob+kkKZbJRRGzfTLr
Ht966fRh1y/wJ8y+gkSC16xMrv4/Zee1XLeWpOlXmQcY1MCbiI6+2H7TiWbTiDcISiThvcfTz5dL
XRNdp3pqeiLqREmiAwGstTL//I0VlU8Q8C/h6sPW6Q36pgkzpC6/6qrxQf4rgsbc10ITEypYB2nI
JKnhMB4M0g+2K4fIdooR3YeY9yfeby3oGzz2l1fCHcgxcYCo9QTke6VicyzoBlbrPVtr+tMqPbF9
QpxAwwDXlUHh++L0T1lEPUTmCivVZNpkLZwZ9kgbp2MdWDpEH3NgtTjLs6MAGrs1tacf6RcFd/sk
y7BKEqypdm1R3GgyrzSEgw9gl+MkwjwmwfdPs5NT0ELKBmPl9QYUXorlHlc0XFLz6jbKKWxdGZnp
PQyKrsx+223S7auI7tGcuP7yq/IrhrVW/hP+xF7XxMuU4f55ao2TXjBAMhM925Ie2vT1a1kb5c1k
ZzCgawIuLPuwYovA+Q4P2R70pzoH02aY9h5WEhDalP5GhhRVFCanxqLXUcNJaudT6YEd4MGbb4n9
irGhs45riG1akHMMB4AqC1aiJGWUB3Mer/U6t8+4UF23AWDEMiXkcckw08FUS0H4+bkgOu0P86qC
KrbR6wn+33hI5g6kNATLNmQMPRnw3vLqKQopUtWL7nvxvBtKd9+Shbi353AgbapmyxiTY9kx9CuL
uqPCYu48yCtfax6GMROKEae5cRfHOi8aT3UgkWHKqBs13z+VzjLdepIalHbOD927CirtZQ3n3wkG
nbhmpgf1o5sZ/oVLPMl+NrFmG+2oPOPTBv+r2UJngEQyW9XdJ62g9JUSmsNiheYmdLCyvE3XZNp1
kX9dJLwXk+6+5LPfogYFOB1y5zBKFOCa/AirajkmC19JkuDW0amoYIRdLGFmTOzRmH71s2YoJsOx
dJpLUQI1x5PEUS/hlWWb+W4az/hLI919xSjP3+A+++TO7Xoojbg8TvNvKs5qv6SLeYTTcN136yac
zTfdYDgRT/kNfSCpWvOaHYapvLfi6jfz7ngD8yYgIBGtadjcD118Y7jpt5/fBgGlUZO3NkYzoM6y
FsKBd1sr5me4LsO2dtkDJPoJYS9lmd7fBMYZdre5n2PYWwUmJa5Q+v6MU2WgqFhSRcX1UORtCaPB
5Ny6Naj3vRyKSD9RHvUp1WDHqwRsEwexvslkemy7E6OukUIvT64GgiFkXKSGBm3OXI7y4x0bQYa/
wmqQv+l2de+szmMBg5BhD4MbFvBQm3f9YL04KQ1cqeECV71nY3UzkhfCcXDQMR8E+RuyQ+gxEaiG
EnMINI73sy6cap8wAhSl29KiKpMfMjGJLpEh5HVFzJrzlMXwgITlxdFB9ciwbO1L0CEWcOHymuV+
fggL/UvmZ4qYs47sw/zQa8eCNwFWfBstIXNaejQ7JgwjuVG+N2pmP0fgb1jPXTdp9m4axb1V8y5g
JvFTm/D86xhqmwMpPPnksZ6xse4xgHRCDvx+DYYbLCzvZn1+JWnjZywwkDPC5EkIXN9gUEs1NGcX
YwUjKvkN25mUjSG2si0eShzZEcTKIEo+IYhZDFWRJpAddNQil4UwwIlw2+k0DcQt2pjr3xCqeagd
88bOxseV0TfQIS+IO9KsJ/KQ7LCkjEDTXjVVt/cr66nuAhGjLlg3DjMaBJgeVerk58C1f1iV854S
mFAP3S89ZYZsrdQAJekCCd6kEympmyZC5+H9GTM2RXwVh2ic42GcdnB6evyvWyxkMbYmbYkxE9bA
88YefIzHEXcwnGuj7iWbg2PqcOdaj5m213+TeHf5Q56auo+y/tamh6Q6Y+JynRGHuFcjPyyZb1fT
uNKF1onYGPJz7O36xAA3qUcINV0LaSQq32ViR8gNDBx8EPfLknzLUND165fOnJ4yQzJ76DfGhbcX
IBhtU+0+8N48lq2GlNymcJXZ2QBLpK6Ct3Za36aZDYjoT377gBxFx6gjDAvT47/mBYvf3V8IzQaZ
sjQmFiePBe/8H1nBrclCgwPbn8IaDsWCmzNDUSa/vp+WO07QpxVy6KnogBFtwibTFaGSLHWkhERA
aUzdhR6l92x8Mwe7cJWahLehaqt7TZiMXkRZFAbeWf3NCWeeEhw47gk67cg9mnGPVMmiw0ETn+YD
/dvIODKQAV4jcuVgelwj7tu//sUllfeffnH5tS3PMfjdA7kxvz8ekzIS8vn/hMaFZxiW4yfatFPO
xjGvxm3gQR7FWJNqrb3N6u9qmf2daSBla3zDQlgpnAvyK3cunRysAMqVCv4dltZswTAB9kyWvilC
PppOCrA1+OU3I4QT/zA43D11igKwbTMIBQg6rLMZF09jG7IQoCCHWvItZVMs72kmxKbZ4nn84doL
waEsgYLCZrmnyvqJFYEP5aF6L1zMQaFWknLWJKcM3+SvJll/tFpu/z9umhX8FzeNX9S0XN8JGO7+
5abhNph5o2Z1Jy2xIMDV4WVlRulJSaRmuXP71JuMxRSZUtEjmLqcKxs4To4WGpYbj6RO9iDteSy1
u6gxD4oco2hN66pm/uQLGkl+nfXIFkcSAbexHj8Ak/78w2azrefRZI670iIJuSGaktOatQ/9OHOo
xmeyeqIYUFpW4L9+Z7x/fmcsh00DFYYPk/GfJAgoADMzSKIO4+7OPBBLrIUopryYY6LQIuZbWDMp
Mr1u4m3b+cm1IulpRATgsCokcGGTh0v4w6nXG6vxMIR2TqvLVleM545UTno5Coa5WR5mmAaVHCqR
XbwvPnemDIJLmSPt9QzgFjgQ7D/adYg/fBQH+LdL4eqkMZQ52oq8xsivEEWch11f5MOkIrCY835G
9FqesDZQPKR0ssUzoT67PglhrpxtdmwERyexz5UQsXBHqrdGzhjIAj5KaMHx34L9mb3rIdyjaHnO
oCasCEDRA3C6Mq6qKcizBj45T9xMA4R55OASF93AxNr96yeCrvefNzAP303ENAgzLNfT/yILcQYN
BeMytae0wkR7pFg99kQ/70wbzk453bmra2363uMobYYr121IVB/jb87kmtA0JILR8yKculp4VmVT
XsdBces7kbvVKr5IS8rX1qT5L5lf/dmUOuNsu8OmG8lDxsb9Q5/WTy9BK60Ph6lLLmZAplXGxlFo
TwAfHKityQwFVlnWEurQVd5tag/va1HX+6Uh/lR3fzbC47RDsCFtjJN9vOR79Kf4b8crETDD9CPw
CA9c+2utIatJ5Np+W6KRMybn2oHummVWcSL2Ft88Gx+EYsYxggSP1inJ4JnMXVKg5QSrO1lznlF4
ddijVB2+WAPc2V09ATfmerFna0O8Ub0LB99rXMBONjxhhik6m9XDQHesT9nx25waSYo0t82/84Bw
Up+9ybE5GhSTSn3cpJBDtP2gj9F3iS2Mllqb0uw+VUEZFfW9qzHBbMshQhfK2yvErdZzLuSo3Uhf
HNXJm5e256AKn9kp36U1pYu2totgQ3Hev02B8xbq9S5zBii9I/7ShDcfgSFvmpWKK9CoEbCr2kRr
9VOIQVT8W1uLKdOc7Nse54emKK5NPSarGnnlNrGowtfgcymjl6jNT4qp2scfVTT8wj2b7xXTQ5BB
5pVIIhzsSGg3NVy2eVPWmImdjnJby+hEkeXftK53yTQYvMLqkoqTaBlTyCD5FlL5jZ/HZz9ycMD4
w28bpO8oRxadXgwip25OCRxSHxDBi4E6hEBnx4ydyHvb2CWXa+JFfWD2BPferi+DAZ+/6catL60w
ley+gxh56AbrwQ+rt1B2IW/lh+t985I05pta4HFbxzunnB/idIQBUEcIYBrzvk7JcMSOxGCuInRt
Z5f47Su2rveOpbHZ0PdsnCk9OvTkvtZSyuFOAImbtsjw9EeyZR/rpLpfRDfRM0ruaY+DjsMfM/Zp
l9jhRQM8R+NrbFurwRpddq8eo/zNaAAFrJT3hlDAKo0vTOdznEw3Q/QB0q9p6rWN42vDaDk9mBnl
ln9duzD8095Krltusr3WkCTK8m0q1j2RXBMMIQbXTMafh6wyrgfoaQ5u99OUJfepOZ2XxZ9O2CkC
9HiFu5nWMTwgSAOyGAgLL0fOEz1wjjgG3jv0loTuufkOdw8GgP50g8/LLydbzCfs5jIrG2+0GC3Y
ioil9579uGE7aglV8noQpwS+px4TLeaRB0zaNIBsn9iHMu5M8uatcU+H7u9I92a0nh/dHjeh2R1I
cAhmQUl7OlWbwV0vxB5ImuXJ65y9Igb1yHpQUKfiEzGLYwSsMgIJ6uaAjPZqXRN314ocdEYXaoKa
H+MRcyORjBZilb6iIo1FTooE5l4bDEk9wNm8WImjsompt9I3ol6QjYssdXK679nkXx2RrFYiXoWS
Zl15HoJW9SfGhkaGtZxm6g+riF+hr51qHTls7FoXVwSyQf8yiWC2XOGjTEpFq/7YMwwSgS0+VjN8
RaTBJupbKA/ziYBchMIizW3Xb/WXTv5F/QlFHUNQkfRmIu7lHEfma/m3K+T1ky0S4FDEwD6q4ETk
wbMIhS0Uw4FIh20REUdddTvQ/6DNX+8iD6FxLpLjRMTHiciQyTrStpVIk4ERnWs8De4h0TlHdZXq
KiwRNZNc9l2JzDkUwTOUOUYqIoIOaUO31WQ5xwKFtClSabIame8gns6VjFoE1TrK6lLX+1MtYmuD
4eHeEgG28uDwi5cGZbYlEu1MxNq1FCGhCLh9kXIjNnuwRdw9ofLG5pTpBnUng5b5JUj1w5osu9k0
Py2RiKciFse0sL2e0Y83kNMPhUjK4xpxOQwZ5MfozTMRnnsiQSeD3r2eTHEzFYE6ezEWF/5LJtL1
AA17Q8u5jkRsDn/k7en1tDw4/XJXdiyXGB28qdFagJjAH9RQyc9PUYlk3k+uVi5gECl9IaJ6SE54
KBv5VTQs/VEvXMawTbNKQhIxSUNobUbiRZNtuhj3yjYXgn16TqsQ7jHKBTBCg3AQ2sIMkQkelgWP
xMTxVX2PCCovpk3E5Jke8Z55Et8lMMQpVoBAacZIwqQ0KzssFYUBTBgD+1DVw8zSym3bRcDqXnxS
Ei5SzUCAs/E7wplBCHE3atcqRZsBvfozj91nu1ifVXVRjEu1Y052nEzGeVHfvY0RbEefcR9M7vzd
X9imVqKzddEzOBVAe0rqzybcK2p0Ps/JMUZQtTjVYWqzX0sUXSt6dmnm5J9QSDOua1mMiNYmV7uD
H3VQV6kI0wIRrWFxP8c7SI1XpHLeGWTTskhJFyavqUy6i6qT2oXjY4qKIx68OHCFEj+BrbCQnQ0A
761Trg9yfCoOOeIXWP0tez+/RQpK8biGoL9FRyakUIN1aOeU6e1lbYp34cMK+9y1YKAjbGKUSFIL
koAEEWRYrWTMgppP0YLTJ+k7BINLbQI1p8pvOrTvIB1IcTLmcHWzzZr8KgVX3AwDP6eH+pw1kM60
oaG14l+USGaNan3zrrj9I+mkiZccvByMoMgmAjSmy9on4xnDSay/rfi2zcmK1buD0mwpgvDcIiNo
xQVkhGe/9xqUZRApvwnVhlPSgXMWFv1tM68+WRGYdGMQc5VWokENCF/XmrtWDy6RszKrNO/pbtGG
uNPFgblb5Mk34dCsVUZQg3bJZnAz10U70C7vow9Dpdebvbk0941nn8rFRWjinFQD7QnbeOi8H7Al
fkxFZx3GDhZX77Vngl9B00QPGGhnUt7udUmnK6IFSQQpPQPxj0FNvp31lAugiW8MyoQUPEZvgusp
HiharBvHhDdFpz92KF/4/2QCq1y8MpTg8G2qN9mhCUHRzPnKCq2MgQwqqij8GuOJuljeiDW2wCIp
IzepWd9RRE8bBbbMIf2JN+avXtAf06R9Q5p2jpivoCvOcJpJyUpIuejuXAzQVeyZ6qmMqItcBAPW
gEEeDs/vnaYdulx7VT8gwtRH8bgJtu03qdNdRLRjsz+w2zavUnsq/CC0qUQaJ9pJfd417VPG6BqR
DLVvAWiTErSxi7XqJmm1eutP3mO+WHeN1t8mHizosIXp3LXBRY+Sq7FmfusG3LpArxHOpHeO6fpi
Pv2uD85lcvChjOZX3QDTMT1uRz/xeCInMeEh8Ik4IZb4CnmfgFvw+ScRgRWVPCH3yx+Dak/4WHDT
ixQVHzh+uG5xaTZzOtUianyLwItv/TH61KLbCs05aPWzboXftbZm8CaJW0S+s5s9oqOQYN5PJdca
LsQs+litbe2x+pEzb2X3Qeoy5/tEi34ZJXusVKkc2Ht38d7XqXk/VUTx6kWBPQxiAVm3vRE/uH5x
Gvv6KwuzsyEASAHyS/Wmn7Ol/RxBTi25RoIGL7U3pLs0WHEt1wKYQxjt4pRRhVdrW58Li4Q+TOR0
Go3TpLF0gpB4IE2bdvFoIW4cGvvoxLB1rTn9VoiID9Mh0oh29AACdzZDd/XPWrxswhH7psz/8Ofg
DgyKcKVwG4/DXh/JcIVrxR0QtV8VvZeOjUJyII+2W68zUb//2csiHvRUpe/BnH34UfxVxi5hMH6N
knood6EXlofZOCwxnTwkcbbDDt0EiV+zRahYbx3raqDBEc0d6efpdmwk1NinCOTiaUmchfaamowf
kpEJDn9mqRZaBdHXp9ZHki0IBkXhofqjOubUjuIa8QxOw94YXJRwSikwDHmpmkV7Lk2oScipFQCn
cGtTCSc6RCn9hPoGQwV4pRGSXwq/QvhU9lRmW4uFmgFEnobZQGaP8ZMaACh9Dq41vAiwv7DFg0or
XYdt+tukO5Dt3boOdS+V/WhoNtrnBze4I/DsWFQmtjpwT85JZ0DGcn2mOEl+lSzE7pbJ82C7PAzn
OrWxrrdNZ2t1Xn5IXZd+DOI/Il3tblzdx74uwy1GbMx4+hHU2/q9yC6b0YNOPV60WgvxnH4NPZlb
s4jKkz0f6hhKq5643t62dmbPU1SKWD1ZOInKYI+cds6NDttsGv1iottTl0BQGCOdsPmJ3Q/6dBa3
Nts/urnkdGVHSvF13zY2qn0PgFbvKA6yyd434XJvLAYEDFQXwxqUZ6vWPRLaEBIh1rhSAtEpInRy
oDXqd0g9tfKHGnCqJtcc0e1heDWQchcEoO9tUf20eu0QVetdR2QPPCHZcDA62jrNPBysX0MwXwKt
m3e9jUAtmUv7nOoTlYn7WSGDOJAIdlOXEGgXDyC/Jn71XIW/7CoGe9BNlL5kXIlNxzJoy61pv+SR
o5OyNiIsEcTHiWw0f51f3oBNX3kB2oOZLbRdpu8q0+B/ehmLriLcKL9PE1hCPlVTJRJDpVlWypN4
bc7saJfAbn6qkduycNb5/fJzDYybVF8fRnFqhgoPMBZkwlIod02Q/lSwlYKco3j4hWfojxneNtly
l76ZX2zCorzMvZBpddtWzhFjqpxkSL2ANYZmS3wdwkir9oWovGTc7DaIZbl41U9qOn4Nkxalm7jK
gHwSYijdZoPiIPhz8qV1e98NTI+ZZh5EgahWV2YtB7vprv3ShLqUPdsRv0qVNudggEMX9ptcyjvS
Ks29WnKFTGTUUEMGRcP4y3ONCgRcb4758pLb9O49L5eV3ieO/lkOrEtNiw+jyyMJCtwOBDn2Pbiu
egDtQ45kP4t+aWkFVZm7/GckbWBsByXKFU3UsGo3oeY8qUmveoZQLZjVp4DOLcP8tm7Pg8dsovMu
DJo4WaRGqnR2psFHLgf/+jzPRbqRYTwxDV+jPb714fQAHMbAIcN9Kz4lLsujBsBQb4PWJvVerQuF
IWgMWBj58A3BJ4+L7j1KzQxpM9upyYUaYPXOR+j3T0pLFCBt3miQGp01xbjTjxaAxPUlnjUoDWF8
KKmHwR65VhvQcJPnWKMvwqPIgKAaiZTX4xD1ADcHIBEbA4Ez5vUmkheyHuidpZYeLPwU6EHPpIHe
E4vMGmHjNXI2346aCVM9GA+wvSmE5pMlJ54P5RMpd34v9ZhVzfi+pXvRC+INIdiXVFoGpae6y2ls
v07Unf4M4KMkXsazt5KRGWU6c8lO4xTLNhHVDgEc14sdfcusL4nhp6zNXS0BlPK9HJnqEj+HwV/b
XGj8v0sNSfSskfjAk98qYXEB+iG7PrDdMe+So8KAZlgnCm+eIwPCKTMJmbrAPyPnmmqPCW59SNEe
NhMuZjLChGrGzMvnsRTtPfLmN/zTT2sTPCN9YEMAy4BRb95mefym1lBjGNOB3HUEK+T+RdWy93sU
JuJRI5I4d654/f3oXglpfRHgi5rX0z5zQIrNZAZHtCWUGbIy/TF/BzjSV/pgtVMMDLSNZd5nFEpz
asrNeFEjjrXAlKB2n5b4efhylsrdzDZnT+jdoct5L2mpNwHQBf4MjJfK/NvyyvekmO6TYEFuGRHk
RnNje4fGgnus9JOaz6Fq1pycRVfeLGImQGZAeajno40eoLLpG+RlXRJq+17QKSlbmJElO0z2D0pV
KPVcIlYIVoH8VRSIijbiWMUht1Mg44ahNvQp1JrayfKqrYsqCJc5kuJBOlnkLCzGPlfObD9gxFhD
/Fimg43YeaptnAGrb0UYgGLPzLQkuB5Ptt1722oGjPLiPlkHCpTIfUcLc5Jbxk73pgfLQdqZRLS1
doerokd1LMNv2fXSetjD9i9pjiJrM835p2CQ00ANqRTcnB8vEV46ODnwXvsZ0mAdrY/U6TXQ74BO
dA2dMwk4yVb9CvE4A3tjhN1UsQsv/ElNMEp5N2c/vChfiwyZNWck7N8+OlV4AmS1Pmwzx3wPFtql
nHWVVODpfrQ+zhqDswb3Ij6OtwBtSG2iV406zYUMjKaFlDY28rzZREbzuORuQ8dL8zfwWIIafeyA
t7aGkJjXQhUrKKHuy9JHRxt/yx2VnxZbLR2ZKDo6k5GIYNKFbWKkvNYbx8luShDk1Snzg4L5dRpT
Al3b4nPIk1uPymnNKNGobQ95mqAqLnl3GKu86AYwTIhGtDCmifyXV5IYMURhWO5KIeGYtoF/x3qt
9oxOdOk4YjMyRj+5QcdyHbbzAVh8z+XS6DFM/yOLp7KZB+IuOx8s18BhqXWBSat5XbZUGxmSCrrd
qNiJ8wUwEeMdUThgEv2lM/AgfCLYmiMbSfENdRRwN/TOgxGAp9CB2SK4dXqCFkyY5C7WXrAxxt9u
mh7ldVd7YpYm/LghPah5iKuj+s89RkqUYKrM1GMfKr/z26+QQAzFTWrHpNr6ZXjFTHM7NZq7Ewxc
WRb4iXOgj7pTVgWGiOLjBZS3chBLFdSQav3EloeAA5h3U+SFJUmbN1J72R7z0Dpa72aysrZd0sLi
854xTq+hcT8rMEHhGFpHFuYwmk/KHKPNF9i2WQfbEz3QmLGN+kFMD215V3FePVgxb87KYeOSSXbo
LqvN0Z1lKLMKX0I3vxcbA6RMQ3raOM5TzAR8U2rrae55B8qSg10PRuNQZadBbF4Kr7rVBhsPEnf5
8KcvpVIPmwx6ScA9H8BqfJpUbFBvYpS6vj9yFKzouoLJbLZCDOjpiIDh620uscpVCAwZsw9ZYcNx
nfQMFa5iY2COVu5k+q57oI+E1W7mqX6RKFZBVooKPMaoTw2dkRdA+oM8/K0a6H7tnixreMEQ2N4S
eLXNsjw5Ko+lkHGJxtR2GqzdPM0x7Tnk24kGw3Ozr6yuzkuuUwK668b2hOorQD3ssp9LUnyYBM3C
JMJ+YVp19jooW6YHOUNDpEMmql1D5Jpy9xrP1gVKnf1QCOMjn8a7pjVJ+jWTO9uHg9Wu8OAKIU/V
EcW7w6oEnN2PHC3R4tqbfAV9a0BJd3oQ7hTlond9Ok8nunEpUrZNwH4crl8ehS3cHFQvpVeWOHRR
J+lr8VY0qDGcFheg1uP7zamzY4VC7MrcvSIPxS5cuiWiPe1CNiVii95mx1Ishs4YP9K+I/yLS/ba
d8tkIOtAyd3KSS4zMeW8k7gMQBqHb6rZ2rdm63sFoPCoG6qSV2WukmTNLSn1T3JuNnDQAe6Haxyq
kJFLC58yHfIMlnkX5b+r4VVtoWo/K9N3Mh+xbajhUtqveZAcwwR8wB3nZjO37a3H7PVAm/+uxc7e
KOqHuPka/eGjbpir+ynPLDcp2RJYddvZQ4BpZaSXCzmJjUZZhVCM1xvc/MBf36W7K6Pg5CcYUkLU
sUoXkCc6Niv51rHYA3TgNfCXD3YdXGtaeCyM7Jcy5Sg0drhCoGk0BJtWSB8EhVwCcl8oKajAiHra
CfrlYQqgOB3TGl9NfvIG4xBwb94omLNm1LNFT3gMRi85KWMoxfSa8FmOOAcUcUCGf5kLidaPsi8o
T1RG4RBu7Cb7UsZCjsuJElTWjhP4dUjtr7TLn8XASI5NvUoRaVTtp191t5AoMUWleoPtd1y6+nX1
qYNw3cGjGFQiGYDPhDM09rAtOya7sSy+tq8uSDTPagBseEzsAGg2dhDc4wX4I4Tut0eUwVZL7CHp
CE/SPs0z5X2FIRMjScC80RMHKwmyEIrfYBe3bhaY27XUvhQ4bLoiJ55H4Klhy4QEIqvDczc6mPBl
68OxFnOdMYInw3wOUdFwGCG/bdVLymB03Dqjuy06YgMYxD8OMexZufu83PB6GEAWfX0DTHgjXCXU
CydV+6nerdLukiLck52c8ZYk+DZDts+qFuIjxGwLgyYouskRR+tjn7qvhsmWDNv0VyyU2thoCXAy
GZFSh1it/+jT014lY/3aG36zY7yzDdz+Dq4ZRHixEpMubRZLJPR+9sZOfgrmOxY51gEa4KfA61V3
6Ww416q96cVpTI1Rh8H8dOyy3A3OZ+7MKArFTkI6G0FHCXr/Js/H2FqzhyyRli3nw57IZ4UKYkMN
SUf/xzLot3G1QhWw6M9sp7nCrZNttPQ+ZEGkBdQ0E12NVNGKAJd1VFremvxsfqQtDUUhv2gsFUA/
/NBObluU+3D2cQkxugfl35WtHNeJf4A379MBmnj3MW7du1DDu8qKefVC7VAuCKdNRlbbekC4aboX
QcfXyvsstfZDHK2kZ2Tw8Yym5dTkzb14ilSJc7MCegAiUzPONtPT4Anb0jdUhOgw2cnZ7thX7otV
vyjvw1wuP9BuZl3T902GhrgTNzqcRIpjSNBf1V0DYn4olMWY2TnijuAdvX2uwPkRnibQABOLEHio
6mtWc8njoy9knqoKLQYokGBotay8fMl1NVVXFEppPNXKXcVdT3owhT2BUVxZVC+5Xfy2BD+Vu+zX
621R+1dezbhudX8XU4NMBoouDteLeB559qeZzA/yeCzHzQ4x4022e4YBJODJ09AAmZjZNB71Ic/U
bh6R8HGgM8aTD5uUaDMqjU0jlZXcZlURC5yu+uvZY9ErtyL57AV3ONjilMyqA+yxV0B5nF0vslHI
CY7mKOtx3hvmFJIE1uTDooluE2Tb0vZOQT9M1/COLvmn07Hxaq1LwY1PDXdilVLbF/ger8sf7oxe
TVie6wDjum38R3WSjLB8sDvSKeWZ76c1lQiv6E8Xw8JiJQw9jPBsY4sabrNy+Cl7jTr7nXC9syAe
7eGJ2stBrNgG6DgbM0q+Q3wwNo6eXBs13oZJWb/11dNiORflICVFr2ut73kZXKPAE/tBK8HXPnrt
7/Qu/llr1mf9YB8yu3J2bc0DlapCHTaajxp0WQ5QIv1QSlVBL8y7DrOEDcF157SczsikfkDRf+mm
YN6grr+U02NcMElGEnFpTNNikJiydWXvqr7VSpsM5HCTdM5z1RImp1AHwwAMcByUjWZk/WFB/q9/
8HXtVDjD76peWrTT/V/++u9QP/jfv8nX/J/P+cev+Pfb5HdbddV3/y8/6/hV3X0UX91fP+kfvjM/
/T+ubvfRf/zDX/YqDONh+GqXx69uyPu/h0rIZ/53P/g/vv47kRrQHqFL/d8NjbdVWX797pPfQ/+f
PY3/fNnfLY2Nv3mkVQiH1HJhYgmD9O+pGtbfPBOsVse21zagWEIn/HsEMrnJjhAvXZjtnmfZWA3/
h6exrf8t8APXYTrvwGTzA+P/x9PY9/7qe4s/shVAcsdR1HN03fyLZa9jLm5AwYFKPNdPcc/iweD0
xmYUiGNkKcbl/VuvfWet9ejr9Fh1tfb7cphhaaas2NJnaSZa5wMQlK91hdq+9y/+6GdXUVmH12Pz
PQ85QmM5JbB4SSq8vfXknOtsCl6Kh8aCGRqkKKINPNE1cuodS7x4EakD2JTrM95uyM2N9c6ItYca
hRohBN5HN2fPHrKd3KBm16Pp1tbaYoPEeu+EU78zxSKygU8fAboDIRc37A6hZXxAXqhRL8BMnZ/x
8U+3ZmI/BMvjmAcXEeZra3lpMSmNW+xonPTXMAU/Oje+ndrwZu5JmdPbu8ygNan7YmW2CmOtHtu3
Na4vcVg9jsDlCExB/OZ9p/cDszPvxbbi+8HLvseWi3ed+g37vW/kL6BTFbfZcwl+qJ3r1jEIAuQ+
ZRHXHHntm13t6yRGwmkew7Dbp1N51wftHmkM4ZP23Rikb/kYHiND1Iy4fOyi8tOCdodV4jnBrRrF
KEmJFl+Shg6+XkG4j3oo7MQJ7C0XrBv4mr2Tp2pnJ58BWsa+s9UbriHHGYdKKT/peJhG5gSQhglv
DaHHnl3YWv1vJEkERov1R57C+ZiK66QsOB9D0HlXvSlaRwDE+m7gzJDabX3I4hw9wxydXZy0tmNm
P6xevvI4TYgv/jm1OUHU0w47rPPqV1oeUKTcIkls9l8hYywM0CEORlX+0EUQMwm93RYpsSq4HWQ1
o1JnIpBonDcc6gUb5HQ34MYAh6UEem3x4JXDBF+7Z8I9Z+AzMFoc9787aw32ecpxmER3Cfa0WGdG
RzpcZzN4eIT1lffa9j6eG3n0O8yps6X2SL22BDG9jawKRGamlMLvstMZbMUFggu7B/YxvOVeG43f
ZvvbyBLt0URmjwYIudVQwxiKgfhd5jnhFQSi7NB6lPjBTBPQYhHeca2T450xcDrHI0ERsljCIEBf
HY/7tTGwUUBA6Y2kzSzWQ8FMnFF8cGnm6JWa8C5LeL4c2IXuPOCgiBOBET3grIPD7hLmTFRhVTQl
v2Z9iAAtsBuu57OZ/55J+0BuOe7c0iQ/o8fm91Gfhp5O37szKwKExRR2yIOvkBiqpHisTYswOFBY
W/92Q3ferKLzjRoiRWLyQAvHuZsXCv4gszamyV1pzerVmU7gD5vQzlgJ+qtBnB/v6Ay9TYPa1SJI
5hXxRkJBCsLEwYxbuItT9GagLdn1FcoLXaCdtmvfphTzTu1MWHpJIh5LTGPRYZNzbERQbvE6JNbF
C0g9GWtc44z1as1+gQDiNFxszYZ7PXAVuhF9260wPoEgE8y+5oORGfd+TIwOnDdr0471vIkR65PX
c27sGW5YEV73Fh4weczHXT/9ZaHjo/ChKJua8K1s4wVcxIMc5F3M1tJwmR32fITAkoAGKUHNvstd
9lOrDBMwDZo6Z8r3gde9eRk/1/UaBqYDTLRuufHZPTOyHbZTfV/W7ECoDjCHKSZUoFkB/zKxIfg1
56JmYyk9YhWR5OUm7Lc6aig6dAuYOnYFY3uE+kKXHTUD0oW0/t/sncmS20i2bX/lWs2R5u7oB3fC
vgtGqwhJE5i6RN/3+Pq7nKksKVX1ql696btmMooNSJAM0OF+zt5rw6gY6XU0zDx9pX+zfVWvwBRe
mRVW67JpPqnS/10hjWVRnG1aLdhDZg8huQr2FLfOXos3twvNB2AMpyZCQGLWfCA/em0JXNqmLrQA
asyXeKQRWfRlu6nbPtLO212TxISqiPTO5IuguuPdhcFZIPlb+bH5bFiAfToDXvnCWojVOBKIlDZE
TuvaKMrdENnX0eAvCB8EmlFIjX2gKrWKZu+d6MGDeZKsGOwJdyKnP0QZj+VfTpSQ75YMb/lo63z0
LdU8HGQBi40pHbZg8wWlMg/5o+U/IPffWea9kfOnMILioqrgS6pcgtOo3EVV8rUvsmeTOhEl2/dj
x6pl0V3Gsmr8fT1XnyvwcYSv2tBf6TUiEeCnl3lUgRRRURaHix5LwlY9zg2WxtDvMINFz6Lpv079
9K5xoEd4HYlSphM+uOnX21E++YcujSKkIJr3sh+tMeJoQNtYueV9bMY78GQMt4XVHGvTQ/6sT1go
HuP1YvBGS2gfiFdqWJeaiZ7Y8WdzqO6nufvk9sXvETP0ZOk/lDWHgZTZV2HwW8zNDlGWyvfUiu1t
PFjHoKUG6vkIMDMRYcvy6zOErr092fua0X4O+iNrI6odyrkuo3s3jnQHE0pj2FvVuo6CLdjCLZMj
zlOL+EaL7tUDI4RweX5czHxGBVd/iPvFXd1imwxJd8yc0Cm4Dr/lZWgaTk7Z1WAyTZ2AVQAtYdTm
6VtTiZNcilWMlgz8OIe9+IakIWEKPn3sAvovqUUIiBN+sixqZkN1sccPUQeP+6bUCtCorZqpE+vR
YbDxU4fOJs92u67AiFQcQiJxNshS1gY5kjh4yP0BYlaAWTJe2mFhqPBoLwS9ehzocdf9NGFRZYB0
JidaDS1nYmEKaPrDmTI87q0EDdvAh7gtu5JoDPcziINMXtHRaXpst8tRZa1up0N+PMAQmHFkevaV
xIAxDRgDMQOiERovy9y9n9KFvKeyt8B7Mdja1iNB85tYimjnQ+FB0npnd6WevzFtAKr1bIx8lsi/
M7XsnXx5sYlqSp2tjqY0oqueupBeRu2/NVauklcA3e9vR45vEq7lIYDzjJnwTMPZuhNU+p5T3M4q
HC2VhdMPOx1KUPAWJ/kho6KwCq++a6YcSOQ12pPbbSaAPgq+1KZLXP7+kCMTWUXbsoOwEBffvFHW
p9h2ql0tgk9db9vbYYi2UR9QmFiVtftKw6rcpgbTLNa/Nv44HXSNX2NIdp20nvjKi4NynO7cqen7
RT2X3bkZB/r7c1MwZdo60+CfTNnuva6SB2bgH6La4SxB16ltMZwzOR4xsfhyO5bZWyaIDjJa/WpP
duR+Cl3suF5VUc4IGjSbYauFm7fbAqYihVxysVS1BEALsvsksXD8muLZ88iKr8iPOskib0+li1Mg
TLZxL2kK6jxQuxf9qYqT/nS7ebvo9QPBjrgvLBvW55uY8xbK7tRAwZx5XHSRNjqnOZkD+IN3aUsS
qe81PiloEuuGSVUDFfzO6HaORxj64uL/ba2rzCO5Rylir6I0QD+EBV6uk7T397kq9q3VsV4v9Hu5
iUqnPHtn44beoQLhgTrlkOvQhzHzDrvT0snwNPdItEB1JjIM+SUFC/oXgJF9k54jqNJpJ7aFCrF7
zzK8ICe9VH3Ur5sMhiJ02vASdNnFoEO0N+kdnjz8vycfekzkWNPBoRDRFMVzYH9zpiJ4bheI1K0/
fCnLZrhEiGQuyyMK02tVm1CUNSeQvbxzoo+VFzpI8+wVzNDsmHVJtq0bDhivFdOpo/wk17erqauY
4jj4VfQDBIGiEOzdhZZF8pzkznhKZDOdbtcyqC2FGyKFcqtzUsb9blLuB1ol/abmYEVC6rzHydLu
fmjBHWGip/9xW00hVbAi+nqTm4t4cunEauU5WQW4kN2UuWPAfm54QmkERGhkkX/GxRRvmOag0Zy8
ZV/m6lKXg3FuEkzNWkl3u6XGmOWUH4LMnbyhwnOX4bHTF3AJvl8b6KGYcQC3p+zcLQsVZCyEO507
v5NbNVboqFxnOOcCHxfwmwkdObYDBxDOCrk1nvgmvFJYs88kONrnOi+cP64R1uFurM4A163vu23S
1wHx4ssJt7W1vd1j6ic5BSpKt9H221bcSdO+C8Zk+EacwbmaRPMhbYJi49mCUMUgyFnR9MN5rEcs
koZxAVm2dhdrfI671rh2OQagUZM5zDE7124v4bgV/kaVDgV8fdNeoquZa8XlyNysGoV6yeJEXtoF
4fs4QLOf6SDsMs136mJz/Fgt4d5F2/BI9zZdN+n0Ie/d/LXqce1nBROEtLCZnjvR2uz5tiNqOT/V
Fx7+ScqPXo3/cffx63//zaZUCVXRxGGHlYtEDPMXP2rmG4qGQNMfOvr2xJ3QMYp+RxkH2wFNRt8w
qzEFyxKk1NSOOXv9v+zfkp5AsClcU/xSLcDNDw6zq/pD607vbEQbjctkkoUg5LevTPZVi8q5d6JT
IJd/48XVTrV/+OhIgxwaxT7F/F92zeQf0MRS9IdsZp2oF4xtT/0+myUamxlLjDiIqA3/8HR+ry59
/8p/KXb9cvP/y9qXNB0bL+H/ufh1IE02jn+ue31/yvfCl7St3zzhSJs0KEzEf696kbL0m7IcC06V
90dk7N+rXkr9plghKd8WrmXRcaYg9r3qJb3f+JvbHHcmLd3/tOolTepnPx1MyIZNCiS+7SgHYqRl
eboq9pO9WTh+tiR2qJ5FlRgcUVl/oN+CuLqQd2mcGm9ZwQSyGouz7HrrnbcISBF+M5/QLfj7QS6s
bAy5yYJi3FoxjiuxWJw6EN51JBScBUY3sAGy2Q8+c20Qs/kWhM+R5jJOC1TWT6NnFBczbV/iytuJ
Lj64DJCnmSDX062zjP1r3fkGY5Nimd3LkMChQRBwO7aHWVKCoY0fMUckZTXzWZhiszIPcSeghhSj
i3YrgOA8tMsDGEfEn4zomzKiq0R2z2MdDgm1g05BwuCU1rWJd9f1cBpb5x3dWFps7XONAMxyAij5
Rmefw9TeTn14WBJzOdwMjCyyKsggZ2kl2Y5jqVmDGApJnaV3GFCTwBw1IhYdxi9tQzt1JlqyQX6z
z6uxJ3nP+dyBtfFYoVzH0H1UlIfuh47pKuHxrJDT/BF8TQY90iWhN/HJXkdg9ETQ6cYix/et9YLf
6wpILE3CfDcBG6ZbioIo7p11ncsNbrb2QKdwplbGhH0CL5IMY3+1rfAunwLq7m5NIcaxTjRCfi/L
Mb0fe+O9EYuHtlTLU25P87pP2/C5iJtd5zoTJEiruhsaxFRKg2CSQvw+8hnPcUQ2Zec7jISQh4Mp
QQsqsBdhsKQU44YUCsGTVKVbP+RhGv8by7mjB/wfo+LtQHYcz+XHIRgTpac92T8dyPliWQl6b+e5
AJyXiqAnv6y3txHj4jawh+Boy6rbst8oz5KPwi42dgWlmKptcrIj1d6jp4dJV0p344zlfkwH+egW
MK3aZTAf6lXp+OGLLCvdM/RCmlDDY5yKYb+AhCbytN/RPULb0MtrJtPqqNUAvtHlQK2ndTjW7t5D
06BLsfHGNHB1D/4o+ZWh9Wrba5m3+2g2pq2T9VRGu+yLW6Wf3GFp3+B1EG/uvg5Zbz9FldyStvdR
5QWNyZZDlYkMMwQgvfRAn1rL6zjjlvhiwlG9NFmJC8+EyelAynz+aZD7fjr4OWdPib86qvnGUQXp
QcjDVW1ZnJL/+o1XnuOFeGqLZ5cJ7yaa6dl10bwdB9ZVJn03P7DfijAK77PLlFbDOZmNB4LYP3YC
QmcaV9OmBp63qvrmi90XDcXYoTiY8EAuc9wrHFl3sYyTXaJpvgSGIJ6sWWUCloFhDVfnlEwjcVhB
j+soMR9kUh77qPVO8fQ5xJ14yqrhrU0N7wAq5oFEHKrjsRttFnxxDYwF0j/jd6rC48m3pM0M5t7r
Q/eUNePaDOvpwfaC19Ca1L6pi/jkVLBt04LOlRtDYF/c6sMo2gsIkAKP/WLsyXVqq4U8asywSK+Q
ww1eRSZe6z04o6UtlvlBLObXwukvY6PAGiPBYLkT7/OBplhdJOXrHI4XKzA3dk5udWcZ3cakptp7
U7WLkspdm4mI1lZYklE6a3QfJYQ4YqaT5ZF1SpSE7OBcMwGuXs62vzE7ex/hWSUUl1S7kopXxQoE
QMx71+6/lEt8SSMzuFTWu7wt42fbGo7AFMQ6a5MQq3G6j8roqSNOar1IChXGmPhb0UO+yP1+n1AO
b7uiuRTQTTZJhiw/auNVmiw2Hlv5zimW+94aawTxZMvOU61WqFPHHTSh9BDHVNcANwLdXeazWHRR
NqYIXVU1LezUuupIWXTlZyIOOZPgoF8vQzWfa3R2ZqVKDHfVxhvD/gg0gFqwB7WWdeiuJjfuRIAF
wGkJvW8Bh6sXloQI9vNpnsO7YbDzPT/0r5icEKMojK29ouIQeCkBR217yLNGnahqZJSacHiaEGqR
MKklvdR2syHysDr3DCasXwvqODOJvsQ5B3UY7up2SSkdoSTLrYegB39bBPZ+iu1l288ouxzfre5u
Fy6ygaqGWTLzyajoptWBhkGx8u3uzsqCebOMHqKiONwJ1oc7WTkHfgQoywosqDOwYMpviCSY0h8S
lk7rIQnTk9mCTNMtT2uxWqRsLqenNLxEKLdXyqseAHV/6ZtoPPzrYYAq318GXjplnvIdKUxTmkzD
lW/+dRhQ4RAE4eAaT0nW2AjFcXWoAqe278J0GOzluPhW85jW3mmesJg1bu+zCKRs6cYAU5t2K1J/
Pk8xqWxLwc8rLwY89aDAMU8QdB1OXwlOt5/j/BREDBb9dGnhF2QIMjwKLXsWgfY2r6ruZHT9Oo/M
7lp71fvJR2dUL1N/HKHFoU2YKSuxhiSMJIu3jruP6M+57laFsOL4OV5YqSYIStpumytpYBApvjkB
Yqwo7Ak8UxJjUhUMZ3ySMABUMa9D2AHRVO/KBomSpWuK4xQnWzQ+IL+pHwefJ4iCh1wAhG1aa4OS
nJhv34Ny6Ko7QiOKLcDUeG2b9nyp2P3KxtcOt8tiPlRpFJAIMGn3SJNLJ7P2nQE4EV5uvutM7XQq
DJaWs3gd8ujjUMWfHXIb92oI175wwrPmHlZDKLe9Pdvnlhh5+Dkgwvwazqtlg27Ea3dq0HAkVQKJ
gx+wpv8pBJdAJ+OgG1ex7Ky7sTAh2My5IFF+Zl4GCh2aB3/ebiKYCp1EwgCQ7jXgKAJafMA1mILO
daBnkACNiWpML4ixvpaudCgDP8WGH+2QcBprYRrtk0pEf8lq58Us4MWV+UXCpabeCqNrccOH28Vh
Gvp/Q2hx9EH5Y7agD1qTyTMUEMdRNjIlnXD702wBmjzMg6UJnkhS8IEIhXi+HZRrC6YgiqnqtWpy
wlGW6WmwvwAzmu8seycNVa7NmCgiASHPKGgeGiJjFqwmUldUqXZRqqZLPsKrNZYnDO/JaeocYw/o
4RG+w/zBK9qOOqGInuDuF+vYRzZjofyK65aMAw+9WkUdaU2BCqx0kU93dclYZrraBhBP2UWFyE6p
twR73sZnJx7lubPBUk7tsu1a8w5QRRG43mUKHGDABTxMo7PEkx2QxtX52jiIvMLHH7G4izyM5gIU
1godyr7bjl/OQ5JPAASorexdm95E3Bu7fz1cWL902fUXb+m1DatX2v3K/mW0KJa0bWQU4prU7Z4p
kdO1rhg931v9EjwUk7/shQUAuvTs3Qjr0zeic9nG/aWy6fPNlpE85eW1iGwDfE027+Y4dTbkv72K
gHrLUIfGurEG/2p0FJcXGiJ0Puxr0QgDDHZ2xtmVHoMyxHTAkLFWZUvigcpYE9hDdcbJmb5IYd9n
qfehKaLytAyImAtFu8NJsQpzOn/uwgCQjcjCHbPko2GRhfevvyMW8f94dFq0wpCqKFr31q9f0kjE
QkP5xn5ijsgZM0nVfSwf24UCaBMNYs8+3zsqSdeoPckH6ZeJ5UqC6HWAFYl7nM6fbxf7tO075r7T
SEszZ1pLzNemcqsakqkvKTHLsxPCchB+0a9uwYWqKEglr2JiaTok7nXyVvbCOpTtJcqHiyDVdtdW
kTyOiiK/F/a7zsn9vd+6n+cotw+Migv9RWQGmDWOlSnOi9fGl2FAlF7R6WkE7eCKGeNGefm0kV4y
XzOLQQ4ugDgbGAcNospXpV9aJ/qz3iUHcID8duyJVMPz7qXXJIyj94a0YVbGb4PRN5e4t3Zzn0Z3
SEjCTT9H1ouQcwUgaaHC1tK8ZyLBQHIKw5gWT5yzvlLQuCNyXfdq2lkGBDkwXMaahFr84bX9Hj8T
M3nWOttpBF7YeBE9N3xsh5F0RDC+jjyXRyVRaIW+Q4YSk6YHaY3x1vCbhhzELEclAfg0QlPels6l
7LP+KV4EVebAxZVECgLOVneDa4BwLDt+35stw0YLVb9MPys4rZ88nG8xqBz0w4F3yJkTjkzFH4LB
/Dq0wBtzSCm6eV3kFpGYfWPtb2cgCweRxwB1KUV9jSvjPhuld9/URrPz6DJvcTcsRdZeLXs81nSz
TqUv16VbyhNtoNI2SGxKXONURc5RFE34aqY58Ea8L49xHZ0aJ0LoMIu3vPPku3Hyj2mGmIAYBlTg
FrVi5NstHYmi3XWGV5wTz33oqne5ypP7umaVo7pop2wa9xQ8wfGhf1P4HTBSrpBj9+fRimnGZOM3
V/YuxDR6DlWM6Q5lZPpixqeI6NtL7YU6VSujPaJvemG7d/PkC61QhOkTszh+Uix7Vcv8G8mDl/K1
W5m6MFsifGnskL3P+S6aCQZ0tYltnkJxx5frrf71r5jB7NdfsW/q/Gzp2fatYPPLitQrJA3WdKif
bIfJwZT7yaaye/fUUlG5clJ6WhyGfrsprHs3NZ5VRB1eYWPYZiPo7jkAXyAThxmFjmAx7eZswmwi
JeHByItHzG/FC9h2R3XLo8aIHWJz9ik2ROqd77XWOvYc1OoD/dxSkYCQePZetJy3b+Os2XTIQrJ2
PEbBzF8ihBzlpcHXwRueRGbShwWwQcmbjJGU3pKSCUYvCihrzpne1q5QI6jBm/bMcMWG6kyPll9m
u3Zs0ZUaTnAIaFsB+qOT7RvaCDm6u8aYvbOxkFsS1OQd9nkNjtupC3YcFvd2j0x3jiHb+jDK7CLs
P7jVckySdHlxZD1ss1BEyF9wBBfV41B0NgWZklw+SOuHNGa/mTElL3nwDDCfrQGQ302BhxTbwmuM
YQnHY8DopvMYB5mLu8AXGPqFeUkCJ16hNKHyYZtvrSMByc0qvTi0a44DPWDsuiLZ+r37JS/D4ins
hbMmx4EWhwkpuioPhW+OZ6mnM+hHZio35I1WWodvM2V66uSCBHUw90htOp29YWzjoj/C23HXk1yY
zcdGvcuyYV8w2cM5kgdXVZewmgRO4kgk3d6LkHR1nVFcUXtR1xiN13ggFZFoGbFvZskYR+DqtmfS
UZaKar96ESKqz3Y5gI0CZrMOwGhuKUdvwFegp8xHZzX00LiCIvZyICA0xKK67rZe1acHMF3FKgqT
twjaGA4pqAJZT7cKwAJK9cxnDUsMC228mWjLGOZ4+gWUgXwuHaI97dJE1l0V7T3Amlv7kYzkOv8i
rXvOuMEno2znDd0sdUGtlR3TMkYM4wfnwMrTawzgpSQzkpAJ+zMFG3lX61td7Z99XGFkWpmnjGLm
S1YQ8UFupLVz4te8NdR9K1rzgWApd101RObQqKKrL3KPP6GfPnlaiZOWLL9RuATN+NmpPecxeVUm
PL4I/f5uOnSJWT7Gxte4w4fRNY13jjI7RH9WmPt5sL0NeV4w95cs31NFrHFzZCVhPay7OA28Gm3u
bOidt5c0NJ1NgHTCjDj/Ti0NfIA58QsKb8JYpiI50ox6R4Zbv+9FIU6VeBnMhilPacYfPJAzNeET
S1helpCIja7svkqC2c9zrpqd280dmY/xLpQkiQjEnY9j2B1tg/zy0DIANNvV/JoGHHZMjqKoW97X
08zBkw7FJrdlgWzZiWCKFOnBKj6AuSYT1HHdg0rsy2BV5YM7lQsR3VP2UFnNc08Tlr5PbezA8md3
S19jkQgoTw7xxJwMjxXkneStiJFCeMyh1r2HXhyeHhDKUDtslNSGUQIixnFwHxK7ouaAw0I46hqF
lb+ZYmIVCuQyO+LwnL01AI7pYrmLQ9STh4K50ROzlSPJHvLiWdG7JOgMdDzglrrmUM9jQhnMzs9O
NTMNZP0EW8cKoLl67U42YQOMSg5Pstoh/iq3omujTVZEMbC8JniYbAqnFipqJFMENfWWif6MtEy+
KNhbLplD6FViAqqncQAJMj6jt8vulDeT7zPMpxy98uo2bZ7tT12GlZrF+/MSAPEnbifZF8asrnG8
yfx5X/XJlywZs53IPHFRyJAWQNWb0YWcU5YEnTkzwUZjvVxx20MRpFOLlAd9cyMImVyk+QHjAcGJ
7QdXLgoW+DwdfckkIcVpsU5JcblKkk0WisVbYZKkOnjjEz0Eny+N5J8uhTYj+vGa6ZSQujB/z+pw
Adgk5zdyR+7DJlIrC/sg3qO0eYI/SHLBq/Tb4r1H7XzTZbZA+Ni3B4e5+x9nyv/tLL3M1bf//tun
r0QdbeK2a+Iv3c9tIh9F7k9zCi3b/i7H1rrw//7bn8/5r/L3/1oz6uWf40//+Pw/5dWO7gs5FGU5
r2t19Y9Gk+v+JiXaa5caDTkUli7kfpdXm3STYMegozYp41quw0PfG0085AkKOjzo2C5VDec/kVfr
3f+84GYiJGxhmXTB+Mk6pv7kPy+4Z1mkMponqLmciSsyrUg6Xc49Kz+BQlUCgRMWABjPA/X3zW4j
sJnPPb0msXxVCKRbmPcxbdUwTw7j+DBWBxHfd/V7yFQgnR5++pr/WWn71vX6qTxwe7e0liWKcN9S
TOH++m5L23EqD/7/wZhQUEVIqloolMJVCJSs9ziML+3A+eeWz3QwcvEE8HZVLdfZGw6ggD4rNKWD
hZyEugkVkC0Dw11M5upoOkcdoTKijtPxJTq2xL93zW8tRkodgBIF97yMjkHRWSdhUT3olyMYeB3o
+9giJayFdOEvehu0eSTxJRu9Ox2bMhK1ysSHl+a8EZJeYl50WIu+S2+iX7ImJOUW4kLqin6p0a5O
LQ5XUX2xePU/31Stq7u8J/0Gb28YewWwXgpnOhssWulsmBDlYzByqmNB1xIIAgCMHARigrhec70l
LAQpIbsmTJUQkZgwEb1NRLhIgzSOqBH9MHWOVVjxFL0pkSSaVD4TUeJ19xaBJQoofk0CS02QiX42
awSGv+Cjo5NO9GvERJ/URKAEcH5rnluzIsLHW/OuRgJT9MspwuqIUbGobOktUuJVarZGVpWu9W5H
AlgUQSwhWTGmdW+3Z4uVLs9IiWwJ2MftfbHzmkiXPz+q3h9yz5VL9AuojFoHwfDJ0bjf/p8Otvjc
EpyhiI65fQBex6IoDb15r78e/dn1zvVnoKyxrcn20Nf1Vxjo6zzWElnjExebvgjeGvTrV0tMK0IW
gW9mSOPAkOwpMqLb5aeBwoMlMPZMQJUviGKIyOBwIF8MGZijzwvc1BuDFqTQ6R10DIoOQKkzAFrJ
sNNpyX1fnPX9OlJlGIJNsnzUQSz6dXUwi8500ckr+iUU1/3ORcYa4x9n34oF4PeneoS16AiVdETB
FRPYxHX9mM6GGbaVxSfj1VILHzNVxmcd1kLVda3fgX4a50nH/8CMGnJNcBjqmfgEKt7JUH7KEwka
ydSTlnWuy5AVRTEswkjIPxFasm56crqMAAYSoqjMrD6mVNYyatL+zPQwz17Hykk2MU7eghVR2Lrn
dnbv6kaulxDGFDUVN1J3/RT3GyK3JZGFe8pQGFw97yUt3qs2S1ZGTN5omlDRmMX4pdABT5G2zYf8
YAwZPWDF2LYUYtMYysLYPWaCUEmnJSEThmdq3jOI/a864//OmaQk9fSfRvd/OInexW2r/1XVXyQa
35/3/eTpeb9JYUlJbZLC5B8GpO/eJF/+5tDcpFrMGe3Ps6b9m9BmJRe3MKEYyqd6/OdZU/yGgcnF
xK8sXzmu7f1HZ011O9P85UxE8cDX74xzpm8JWxcZfipU4z6CPlK1WAiGEk/E2H2EkHX1czTIoH2D
EzOBDfTihVy1lFYnGvIQjwFmpUgccKGazOrgDuK+wLekQ0qXez/oyiNBcJ+yqUxRb/ffpjzAzAr6
GFFHymowHH8f8LZe2rm6z1zoQq7OfWiLhOZbsp4ZXGeX0TgyhiusVwGHPVWq3CwTMitB93+PHgCW
nfl7ozDqTnZ4tsacbIuHXvduRdV+zOsQI00P92xOwAyA3Y36L9DYIzh71rOjmcU3o7gZkn4RLNlu
FMFyyLFiT30FWVw0EYXdGFetLP174nyhuRhFsUvAcVFwwPNh2Cnze7KErGVo9/GEPnjJBJnMefjF
aOBeWHlnwrE040NXBx8iM4mvfjlEV/BD8aaTIt64UzBfEncZAUaj48jj/GjlphVD/KzwTCeGsaXb
YdLoYqKQTm2/aWKXN1e3ETWb6OCBPqRclnXYT/I71GIgMdPhbsYWdcAxsM+DeHzIouXZc3S6S5Km
z574PA0lS9Zi+NZgoFna4MNIls8apP20NoAFkeZUyw30ijqOl91I/VqrHfNN6qjXIvAsUgjmF1kh
svbbhhdCAQB6DpN4oEdzezh74zg93JT5lRnN+3JKy+NSz2t7MTKCW+pV2fDChB2b27hsPhEPs75t
Petc5XLx6dQ95UF29gKI8DdbuOAFk7y2cZrAPhzBEMBgwV9gVqSvI+YHMa4awlf4kMKUJ2At0dn1
mPmNOAoxLiTnTl+IaPx+QVEh/enm7dHbdrdN/tnN2wOBlYj9ZFuX2y3DoXqSDxMJtkmPCOmXfdxe
r7o9cru65Ja/q0Pn6Ze3YSUeQZtL/1abbX768S5+vBWbo5qTeW1uftz3Y7sfu73dd7tppabceiJm
dqs/848HbjfDJBwwZ+hHfnp/f2xpLK+2k5G6EqYzoP6/b/jT1duGt90slBIJ4CYuXOXlOvJKcbld
tFJ1m2xBKuKMs7iMIdVwi2y5zYAM+UQtkxCYcHopcnoeA3Wwv18Ys5VeXJVxn1GXa+AADf1o7ptG
S+7MYO/W44fb5rd7e49cQtNTy3YIrZM9tm+NoAaNkfe2Lq/Rb6FONuo76OXFNvLx50uRAyzrRuNy
u0Yr3QNxxMThJlfPXCxh/rgcG0jc245FNLHKpBugUc8X8+J7nnkh8YlrEDQvqP5DZVbY2LM3zKfm
/vY41D/n4LYDAZvGfKaHylftqHA3VKN1CUPHutyudRny23Ym1Y16B2QtZm0cWIuukoSFQb6Q4Dv8
cR+Wty3MguY06S3mJvjSoHPYZClStHF0zpWW+0ZaOCyjlPg//b2jrTWZ2lVeAwJmVZBDFSSAC6vW
XkATUyW4bXW7EE4m/7hpelGyr8b0vXKIEZyT7BNcwnxv5n7K/HuG3u32B1SDtHypA7azqA85BT8U
6OYusIovLAFQgMNj2BFUW92BunotKpwzTT3mO8rDxWpGN43Kg8hkcyknpOjudJmTCO5GXpKbMU+X
Ul+A5cKSKBsfUh5bqOZhxPBxzhnpT+SbXqOHeASwTfFXrsRAkt5Eak40F9El0RfgosxTC91STDZp
3Kax8VoTsZLLC+LRI2IiTss7GFEOBhFwxHsxMsVtWrvZjWjJLwY+2AtJYsulTXJCtyvcBAt33e5H
IVuznPSS3e1moo/827XPtXWiA19e5uw4Gl5ElalmnKr5ExQ+zj68k+q+sMRwxNQKKc1rSBhBsz4M
TXahYAx8ZjGSwwBRhky5AUtHyrhxIUtLHud8PFhlhy7F9lNiXSsItRQX7X1l2q+3Awvf27RzIoBO
ZGpndzXt7ruFVcaqteYG6wA3LcRgu9lCMj2IOb/D41pSI4LiYzT0cwHRrOIkBB6RPzQYwrel6wWb
ElgpTlkay2ZSUepO53Y94QUCXRfKexe9S2ma2VtMv/pgBgmxwpE8qMwrTpOdwBmBKkTyx7wUJ+xY
xWkOknEd4gfZLWMFCaKDrrJK9DZj2+FN1Nf+uPPH7dsTE1ECgrk9/svmt5uKP8/ON/v7267xE6Cb
jIF+/PKEn176j6vkQbxrAxXtyh/v5La/2+6XPOftEUsJZ92Ja5jDf38TP23fwOheq7BA1SQkk3lg
WM3pduEZ/Gh/3ExV0px+ue/2aD9YEcCIKMu8vSLMA92ZcGARulezpxI8Z9O2DBJ+cM7nugg/4x6v
NyKvPzuL+1FOzYCUKAFBO8QZjrL3Niygie/1CAyPHxA1xzUaXbWZEvp4SmJBD1JaCBOA+gHJAT18
EqiXuNq1WTbja5RvdBqPjmIdTnHOIvZvpSIZwkOtnganOETFTNthxNk7sgwJjege/azsU4v8CzPe
IHqj4TvkK7gl49YJc7m2PDqtdCoSIAz2hUjh7kD1vnWDciPlyU8gzCBKqo+4SqGODw7SL16+xB+D
NbPaIiB+P6Jg2xgRyWO5u80bWiyuIgS37toXyUqwCN6A7OpcDqc7OKU5b0arBvG3eNekbHYp8ZPr
KDc+5lU+wEGx8dhN3gHdntq0tkSVQEzcxhtQAvQ5p1oGwpVA6LKRJdbehEZ8A7CiGFr/SApDSyb9
grSmDFC0RR5gcTveBrWOhzBDpGZ4D1WN4RgqnGIiaR4je5iJpcOsLmvMXYC5wW+0HZ4Jf6op1I1v
mWQGRrj1tE5N99Hg79DEgOkBIcerPA1BlNAHQf5E9JsxZp+qoT2ms72HrEHhxfwa2//D3pktt61s
2faLcAJAJrpXEuxJdZZk2S8I2bLR94n26++A9rmxbVklR73XS5X3kS2SIJC5cq05xywjmtCfbGPE
3IiCdtKEvqMr82SHeKHtYAlAn2DwT/DBgixvSFhMMz/WSIHS+vS+YoBBalhSbdVsfw3nPjxFegNq
l9uTWsy+mSyYa1CTvxaPTpcRs55VyItpLed699TasAa90fk2OHqzMUeCUGhX7io8ysIjH9AdoJ2Z
A3PccMTZoWMwdGF9mHoS+d7FcYcbdAPgs4n9OhgTNKIh3fdDCpwssfCkqs/zHPyIOm8PSLr2HYAv
OgrkgzeL/QLguTRFOK70E+7L7KK4HRXKF38YaG3MGV29MiwRdFVHWcKTidot0TohiXs/HdmQsxh0
+mmK+OvFc4k92G/1ct8waoimnKjBxD7reKUuhZ4BCuUKCjTKCs8dvllAb6LxTgJ2uyRNnfaN+Aov
b7q1BSKFKG0u8cC95NJkoItTIsDiBnUrMm+1/lPeHYmdpNvABrcuyQ5dWQGsMVsua7L34EUafR05
kjqSkE4biGwX0xsQDGpXuuWWJOzk4IpZdPw0HM/p4AjYL94uovWQeO7WMMMH1MCPEoI9RtBw3ze6
2BPHvI86Oz46pQZA3yEHsKh9Tz82pso2pVFeOxPv0aLXVDCbwlkgt3mYdPtODHvCxzsRUGVnEhuM
vu8hrjwiKnywRfw82rR6cC7TrLDRumbdVS2IwdAUy4pFV4J+CLIbuPKaP02Wgy7Zexhb8ZikrfL7
KvM2YUOGYgVPmagIbyaugipsZxVEdQc5Z8A2DOUpSa/tJQqyjpihxXoB1IAcDCCdxC/HCY9l+BSA
5T0M7fg01GW9cQeYTzGSpSVS3lUMgnVX36hMRb4xKHNvj7DjxqjJgEMr2lKJ6ecT7zupWgH2OI/R
pQ2wDyJ9a4Xpo5U52saMynhtVpG2Nj2uTzdNm0kk2s7LmnjLYLQCuoTDrAjay1LiZOGwhlad7aD4
ofJTrX2McS4Rd0cijz7Nfldpl5lgm4BlP9XIqFWl5qshvAvox5/Kjo5W5nA/wjJf9xMTcRsmKvMv
90ajki/wSa1HOOHg52zN9fYWa4iWmDGFFAAEQ6eUByB8rILGQ8D704Qfvo8dxlDkNhQAKWo+e5dc
G71iwl5waU2DMNQs304OPU6NbyOxQDGLuHoJrXOivrkLikuOYBOKePzKiZUmZW8ka3QHMWD30lhK
u2A/471fsqS4g0V/aTDUm0ne+pq0+a2tTiBnR2fes/uD8mZ4gCk0nhkrX9+AjZPgC8iPSenTh+VR
1cmTUSB8zgKgt9RPcwhyrAjBp+NcB/6VL3GBLmG9jetse02+hN3RnQO8ilz0VXiT2wUj4CmEnBTK
nxEtjJWp4m4vaKAOkX1kpRpolX8RTXNosohjuia/mlqT4GTccECG4Z/VSLbYlKRSP6uYZh68BXZA
2RMksxxHUUJfIi0iuzOL7xtHcbLICazqcfzHev49MNgBPRgqRoMcqraWQQNy1NJFL5lYtyExCSIV
vswGoCZ955eeEUN0agoM53AescpfcRechZtf67F7VwzpJdTvwqG76P6YYTHXInq0jToVRJ6WuvwS
mjQjLb4G20hW3hijoQ4frbm3dwXQrl1f3FWcPNH/MIVEcQFMnTFh6kKKRwjH4DDZTIX9VeYAKcre
2ydG2yGp/m4mZckoc1Brr45PgVMDP2+92O/LdZ2S1NvZN23LnFYTER5YAG5yYjx6U7lEKbs19glX
v00LHj8tIk4yLdqXrED5FC8K1NH6bs+Rfie1H27e77s29EhwQoUycxoi2XgnamNfWf1Tk1BYuNMN
gmQq/zx8RoqYrKE696ucsa/PEadEoGdWcstl71H4NLk/V/GPoZZfbBKTwcmzjCdVkG7mhL8eBMj0
6WvBTeNL1BA3kyPImJr4I5u0S2DY5bPKXTJzbNrRZRJ9cWLrmbTIAKc8jS1TFPcR5uYkfKhyYH1z
hSdbTt22s92nGXH/vowwFpnzdVnyvUahsQ45NqxjC6M8uR+r3J2SfatoI4x3cU0UeVh8R+LuN+QE
IWB8qDT66QVgKhzm6HhZE/vyCNrrqneT+NBGPWKTlI59Laf5qicC+TWSsaBHg3z2bhqKrxjQE4xL
lT/1U7NT0yKmDsMHN4E7+lpymalLsGrDBm0knE6z5ew7W169jREVO3W4w2i2LQbrIjw0glmtlVvP
YuJh2/US2rrFdcz6oTcAEFMIm+38uVxIt73NEWjU23WmKu96oqtNhK049Q4yfZFCvmSqBC0cYSZA
FM9vGZx72XgN9N0SqtmOORjhQaVy684gLvI8+tx1oQRdIj8Vnf44RQ3OiogjfNJdjKwUp1AcLaEP
h69pOgc08xsuc4NdRronE8HdCY1PztCpfsIcn+1yy/mhqfJHaLJsBrYJkT0C3hcB9NlEuVlus+Cq
9ORwPeW0OjQmYHYpOX1GbnyQ7kEyx9sjQKaMcMELUPCqc3NL1rjux1hc/cwtZ9SB8or5PuCE2p38
skI5WFfRw17o5dfKZs6XiQPuh5tYIqjWwbCA1V2O7I61K2l1gGrMoF60KqC+DvamI8PrQQgf08u6
zRv7ExrFnyZu4dUYk+Nmqgk0TIEakZyl9kxdV6bGt4iiqQvGdFM5DXDc2sECxqF0u4rlOF86OAo1
T/8xRtwfMC2KpmTEbeSABPWors2897u5pZ4WUMyBeCNKO5ZzM26KnCR0sjovuhY+FCW6Amtm1IVb
PfIdO/+iWdMn1bcxO20NM8oDRicM+4B+OFFbmZrfOzozvmXO8UEJ85H0rVMzT55vNMIlv/o6w98I
lapg1+1OXtKxKZI1osLqqm/7ae1oDYW1VcqNqOqz6Vr7LiF9L5w9PCE2IdrlhPA9RYLe1ze9Gd3p
HoorNzHZrkZFisrZNor+KFssA+04L+J8rv5CLnU8co3DHAGjBIUUaB6hg7L73MKHMtSwfBWccALL
vnJaOoE45q5tbDV0gdt1Glo3uCJPVq4uBrQq+uPdheskV05wbUbS3NrK/TyNreWPZftYES2bVvKx
Fh0Vr/J6v9DSu8zoSD6rJhzPGyNGThh9zYaIbEB8TH6a1KRygpnK0A6Nw12cIOOstOiiu7VzmrvE
9lcVOebMXndTam510RaQ+M1hy6C+W9mNdagBOV8xj7vK2nHEJMGtWE2LLycQ+5Yuf7QdevPJI6+e
qOo82kCPuhoLBnH9kq8my9DdYJJ+qWzNISM1WsmA5n/VUCXPFoEB1aEZ+XVOVJ00OMdoTKEkhpb3
2NO7/mxHqjqOwl34CXCOi+JFZJ+6Op18EQKrVG56F5tVvJkacupzNge/Cn8sAZTnGi0hM0FmeRi8
dCdHF1S5HL4abBeDURR8i0W+LYt4v4hYAfqhYdSWFpba43HJN5x6ELRQE8tF2lrbHqbPsdwHLc0F
m6UjqPt03UdI5WVwHTrywiCu33InW4dgHO7BTt40LhS2YNIIovA0BMlh69t6yWG6PZQI2jzwy3LE
gwqGY46mk1tGiml9kLO1muc5s1HNt5JxK0p1TtAom2pJizR0Z2fHsfIgVfgz0PtsHxeOz0qOQL/o
iDV1KDfk7B3rjimntFmDe/ZChIMpiEmPfK6uVPdJ25rH9hUHhWHrlPfNgVkDYwpd41zogAZQ3bae
knvDxhLh1epuJDN0E6JWXrWdTS8OJ/6K99o7LmP3gO0dSWnftcXWQZq7tQqXUDxuKENUewcjDhpl
a9o4scw300AIUUOYMZxXuDfebDLvjdc1WVBASa0fjm7Gp2oIv8TJ3lUkLKhIJtuos76qrGT9yHqO
GODSY8d5nsIKDX3WUQc7w75rpiuPfvM6bBNU+oDjcaF6wIqQ8QbCXk3zsO9H+x5ogeYj7s0wg+qE
nbL0V3r+JcSLdwoK9zEMmo5rXNCt8bQaKyOHZ70wiQSvaoa10W1l4CfKgBCPuk52Vv1V0LI22scm
AxMpO1L55lib+Iqe0iniNNto3xqaFIY+CjAuNdJ3iM1VCBeodu60zEp5WqyjKsaKNuAU0IaQP7w5
fITtnzPVHYlegSe1MsXwXFYtumE9ecTsHyYqvDRRUd7EWVpvsceBAmweC+Af7Cc0chwt2ypZb61M
Z/8YC2OV5uRG1bMe7Pohvxdh0AF0oiw19eJzK+gBz4B453R+4Sg4W0QrFQyNqim7jfjG6HEn7PM3
YqCEVjo9iBEyQ+fZt7IGXkwaTZ/39402OBtk6+XaUNXs81TC5A/7jXjG5ZLvtBp3sE2wtT8Lu1kT
AXmfcTI7GNK762bzWDjjLnbNS6MHCaLhoqKS56waP9I0yrcMJx/pikJTkOpOLQ8p/Uh/4ry4LjJ5
HFQYnwZwwN/gES23msSEOEyM6UTgEYEMZauDSNZFckes5N4l0YkgKGfawr7KNx4j1Z3uIEdJ5ONg
h5C0gRqTkzD/nAfRbpQmefBdfV1/x2sGA2X45PYD2NLxxZoXLBjWpMatn4IRiFVRktcVkYiNdcD7
CZiC4J/a+jqLzNizbSImytppzfDkmtsCu9eEtMAVePLiPIxIemJ3JOzjRmcwu/Lqbxn0lcat7kWv
xxijiJbtKoNWdHqLLfZ+yEZuL7A49Oydz7VJdAQGrmmVGxtHDzkDz98MWRqbsW5OEcgcKjaOimEj
TdSpxSaTdnImKAq14chJZyiR/+gAzQlCX2dDGNE9zp4aIaoN1l+xZrMl59Gka0uPRUPI53n7HIIe
BK/gGDrTQTQOpbXuJ6F8IQIRC3B3nWkm3vF0fC7I4VgZk1tvEFA4iWovtCd9LWwzNEyf+vZbUkfD
qRYCBnSxqUZmr0YMnkzorX6wxxdqzOSTg5HVRziJtwPDbd/QBaw8DuXDpo8gnFkWhzagPXQdB2bA
Wd8uU9Efcz+jUZbWlelQkddtS+eluEH3u0jWtcmPmoG3xopdQcy8Aqdk7K2Ej5/p4iUNO3BTTfai
EAvvo7oLfMeyGTJ2AYMrysuVw+K5GjXUnBkLGg4MUFw2uUE4rvMtlOWLbk/NoWyoD43B3UG92fEA
rYxk6I7ekgKpET7lxsRcwavl1qinh0mBKzBNRO1T4x5UXCdH2Se+l0M3GEqXuAkSWxBd4VrsCyM+
S+3SoqGhvM6vZdKep4LmIQyAcufQOj6Knu5LKz6XwQBAoLCYP9jNFZ4xVgjG44hW10obbrTYwI8k
qEiQbN7C+2TPHCAydQMEzTbXkC8ZAxIjQvFKw7tRmf7FtoCPGREIuL70zsJ+yAg7wWq7HI8SkGeF
3vmsT7tcL545WV1m/WDOmns91B40wiqgLah9VRW9sJ5OwW5yc7EWWXvRUHoSE5nUm8my+20ZEXZv
FVd98RJP8HAwkJgt+2aL/9TpidXpPfk9tsmfjcpPIrsZukmnSa5RzwJN31QaXkuAvQjQrKlYa3QZ
NO3OFfsBgPeqMVqYvelib6zom+s3Lt1S9LNewQ01UNRn4hJL+95xmp3lqg7Ne9YgsZ+ddR1Da+3w
uHojAB7anX1nlT7+ydvCnU5Wkk2ranT6Q5yNKHeRlVWI/3wrLte6XtGN7inRx3gj4uJ2Ts1nZlPm
yjmY5TRu80Zi2E9jutDI22kSfGsiL7xjbf5JtA5NFPKhiO4w+23GQWnTGIfYdbKbOC/PJaT7VOEQ
Lbrw2AZafjCInt+T2nvD5J+Q9wTRW5IgS9IRam2njEZ1XxMHEyI4A+7+OQIctZlVygVOO3fTqxGe
g4oeqURILuOmNnUdEkMWH+aWluqkQSJtt0Er+ydnwhSr98NN3MoMnRSJYZNeTusRJvwaLEW3IwVi
PhJ3RRuhD7sduzjtz3Z8hln2lYHEXsHV5P5o0Tu84uHMM5YD4DJT+dAtcyKl1cWxa+PiaOUDg8d/
//v1T83y43//t9d/4oYaCsnXf/P6369/evN3YqbY5K3EOo8Cv6Ew+3hJFQarobnmp19+zT+v+u6v
dIkrXOlTa/r//KXX12E3ZAj974v/8y+dpDipkmhqBr6cKQOEZinRM+s37++f31Mo4wx5wtv+8mub
pjtxZop3b3/z63//8xdfP0nrWs8RyWT4wLl6Ea0nLsXyx3/+4XIhX//e64V7/d+inPhwcjRhbyw/
/feK6kj4d7EwTtDFHoIeb7rl0auME3L8zEbzIwAnPuKahuYd8nsooJxcenbM0TQ5SaZsuqZhEDnL
oZia+fbKFrZOHrDpHRKR7Gxdkk6n6IRNc/eQscIlyvSlEX7nyB+SjpYQLkGBv8H7wTKfZ6vBY3xP
dKsWkN84ThAAIFc9eF29nwR6Fiu5y/pvfVboCExy3KZdeqXry8gEjNdq0pzFR4jpd8K6mYCByM/N
RCJU0lWXSszPaVtAWK0t3Fty56ElAS24cqwt4coAq0bW+9lgf0pCaPW9ArnAfjLkwQ3eYhigDgoB
YcXc9QNJUzN+Gx7YYvausT3Sc0UZO5d4qBPv2NRRvomFJBvN3oHKTVZFFl3wpBMoaiN1rXLzNKj8
29xweUtGXKJyNqGOcc0T7YMiXRHtKOMa4t57AGto8wNvr1XujkYaoVNkwAh6edOgPaHT0aBHjmek
OWtBzxalPghEK252VdoOmygSW6udviDL4eSgtoHbwovTkq0EKbmJh4aRuawe84xIv0GMPuLIl8HJ
UXemkoVbkGG/RC5TZKsFrvAUheZ9mVHeVqxkfg/41S8/dzpd0HGOVjY4M1MHl6vF1n5Iu2BTGAlY
uoYBehITPpN77q7WK35fegqC2PCbic6AFAXpeorVtM84bnQ4WQ8KRiimhu6pHsgxwkZAFh91hV2B
Jfb0LzP4ThppiDb15tvkh132bWJT22hIPLaqAJUHvPjsNKYfw2yoaXHWYxNuTWexROGXYxnbENSZ
MqPRtDXR5bz52jvqc3BbtQFxzP1c4rWxHwdRAnYr7HWhZfVWTVt+ypiJDLmV15XXavYe27k6Wql6
zsf4Zp6YWsqo+6KPnb2xDCDeAVyA7avmya7Akv6iPnxPW74I9n4X9Nm4noV0gUHZiFFQ3P8q6IsC
OWWgLmAfTAxd8l7zjgDtcHsa2Q340GS3ZN5b+D822PxM5jNRsHVDusJ5VxoACw9tAwS7I/0b8Xx3
MnLNu5XjhDvDya9TboTSaT+xFIR/eePGG1PyfyFR3A4Qo4RN3//3Nz7HRWNP9GgPDILTg2ZbyDVo
561Gh8lZB/nHB5+0ZHlG11YSxcdJeOXf3sM7F4/+hy2MRQrpUuX9/h7iOk7sMcqJ7e7UdF1l5iE1
kuhA5WesvdnR9kDV3W3A6UCrKRk6/Whfz1FRffn4SxR/uBksePSO9KRh6q4Bd+j395GW0ySb1AkP
XRVgs3IbeegU43lQ4/7QJk899q1dmdn3hhvWFzc1xn1Ms6Wv5KGC6X3pPVWfKejBNrrDJUQww36V
saMbERgtZOhM9oRxCeAoEnR7JCGnvVRaa64rh3l4ozGTLjLCiMvYeLbdvt+PZb1LvdI5v/6fePmT
yuanjz+2+eflh0kmQPQ7hqsDTVh+/osYtYNoH6k+Cg+2YRLq2VbEIXvptDFCZ1vBlIjk3Jz7euBs
2c97yyS5dyyY72czZft4LrBZwcMY5N6w8v4QyChe9SEZm2Qd9btsjsx9Zw6fuqAU29d3/n8Wo79Y
jAy4LHxJ/zO8bpuVTfzym63ov//m/0uj9f8gynRBcFoGxsp/XUWu8x+MRvaiTjYNjELOL/poA300
lEoXxoOtW3LJc/ivPtqU/4GDx1jU1W0H6Jxn/a/00b/T62jR2sKS3JCWJfijbry5IUNScGeXNOW9
lcJwqOEmXJOGig6nqq/V2Bu+zaxwF+daeiZxjCUTY+26pNBOqhtZzdHJ7DpQEWnL1B/uk4MZ+2wp
PCRZyImiK9qDMvpLa9XuvtGLeudFmPZ+ud7vbAhci1/3AwTk0sWvJVhIWM9M881SUuPD8/p5VDu0
kc267aDSaznrPks8Y2HanDPkpM5zXlAEZH957bdr+j8v7oEJXTiDfCVvXrwRSW8YuaXQ/0Vbty93
GGxBPk/RJjM5aHZBeF3ZeHNS2owBx/r1x5/93dfna/OEzYpiy7eb4WwABsNeRCy0294IOdBwgHix
bgsbH/SC8kgPdTxgZMnbjWtRNv7l9d/cP6+fX/DpJbe3KSz3zecfe0aNCFTUzkIwv06a/i4E+7ES
k2UgIEQ4JISCROUS+AIidj2w7BMRuUOhUOSiXYmq0f5ySd5/R2wuy8NloC35fYlVEKADASFxRzie
TYdipGLF5Hb+ywd/s4HxwTmmGqaD6Q+1B6X+7y/Thq5o+xo5OdLF0p9chmnNaCePVQDlzFbhUQ+L
4GpuoVqbvYEsheaE0zTjOnNqk6wv1HBo1+xTghDgf4c3fX1rC1MOSozJLSmXK/TLJmPVvSkig0N+
W78gxidPQIu+0/IgUym4j9Fore2AcdHHF+TPy26ZsKuA87rMq1i1fn/RgOz4AdkEWDPiaAB3kW1U
6V65+fhV3rvqJn5CD/KQh6lk+fkvH013WzMx0pSPhrYNEh0foymhl2cCAtzHL7Xcub+Uma9X8deX
evMF21KHlmdlnO6nGCkoIyl82i9VQjKXcGgiThim4mi6fPyqYuEmvX1Z18ExKlxoUZQBv3/CKUrB
aA880Kajd6tIU8Xey/WTQs+ynYlwBVR8HSVM26pquFeORMRQ93uWBsa6GsTMntHzZkCrow22STfO
Icq5M4nAZt11O1q+ID4gsY0YnDuv3+Cl+9mEYoaIZl6CCdsI1JKfBMvP+yllDkTbA2In6gzIJGcG
qqG6NTrtq0SzsP/LJ18u6JtPLnTp6IZNYWr+cdtyTLPNUvHgZqaC2TbGt0IVAiUBnwrVya1a7G9D
r22cJas5wyADK+IGiYnjjyNjIrv4lLWqxpFHk5gT1QpFxuCLiRDsEEQC1HT0EosPpW3mep1Z5ZXr
zHuatKu6JvhkNsUZ721yGdvvcY7mKnQHfR88cVyD35F0AA6Tzx9/ZMP4c+9iUM/etSxWVMTmm0c1
8TI7na2MZmQNyq/rZhDUyY+xhLncDg9zgr9o7lzCX1Hi7IuJy6FZPyevvYLzuq3mRDuH5UuR8v91
/YsZc7ZuKuNLFMwGh3E0XJ5lbG36eWuhwBuIjNj4Lth7+rcE8fZDPoJPGRA7rrSaBqTJaqZ6xBIy
IKZNV/kp9xBsdBo/k0l+O/buLeS/B9WdDfhpNOkROQrnYirdOBTID8ZTMofeWkQOrZKhPg5df0ui
+4Pbn9IRtn+Zc64u5Seczg+ulX1qEjBEHk6qhbS1Ub0bkJN1zFJaN43UliNkJfzSZHDXyfiRQ7Zr
gFJTZCC44QN+I6KQ+uvGJjYohhvtTsP3qYIQoWHeoaKumSh0q8xJj6Z74zBoybV9X3X3HIzUetDU
dTjEp7SVUF+rhzoGxj5JshHKPjtKvVYk5CkaLFYDdrHX7ozSweLlfY8a63vpNEy/7+2SWB9sO19N
w74HGvjkIM1ZMUY/5Jx4CAVibqcYA5L30j3YodtjH0IzWuZYnlivGAs36jqLpr/cVX8uXEgTqFpZ
iinv/jhjjG1odRaWy10n1bbKx53bp9raiMf7YGyIPIrIzsiQ0n18L7/7qha7rqUvZnfvzbrlNdwd
3pyy7eqPrRhuiT782ZF8Nc7aQyPTz6lnP338iu/UPq5FrhpeQdyCtjTfbDlop3paFB21l+wVThY0
L2PyqdFUu2meGRLNG08/6Yq5QWXNf3G4//ngutDklvLc8xYqwJsHN+ysPhn6ko/rlE9VY26TydQO
JI5r20rB2Vd7ktqZJuZ/uczGgnf7fZXkhaXtUucKpLBvT5C5Ti9cDVxn2TlXWC4YTuY5OY8hPAsg
+s9oU+211QN+wxh31bJ4MlzPnu3+MbE642/v5s9dn3fjGoZL+hy4bevNt04Q1WxA/Wt340gVhOeT
ADWEYQgGaFC6E0/m0BpXLQEKkNXLa8wzPgYARE7RcF/aBEEw3vU/vi3M974a6mHDYuIukPK9uS3q
uiR1qXfanQnmYZ1l0E5s3FV93D9W4fSzb0H3tHUZrCDshex72edclHcTWbPnNjO+gPQIV3sCKo4R
WSSrtEN779CEW/G9+koHYZyYFxXrJFglTIXGgXZXkF/qJelNBuMGe0fwl8v8tltCLeJanuMsJ0Lh
cVZ7U4uEjHo0yDyAuuTs7Qpfhd0V4bj5hhYsmzJpRiBMMW8wgGIqkoE4mlu4DkznefDJrkXxbT+D
YK1WNmwxhFb+AErIt73WQ8MpfGfIAKtYEHfSMBCHTrr3ulnSoGV+7I8SLWnjnVG/q71V8oFDeQgF
2+qYZfuQa1TGuEY//hblwvZ6e58vvl0hyClgOXvD/gowRuWTO7S7nrReFUX7CJmrE2nTnryyc6/q
dWhF8hANNLu7omCIGv1MYnRWEQV/30ltT3mOmzzAA8IBkNBlIcmp79HeD0n5lI91t0qWw6wiyEpl
3zR3eGiizD1mhYHRfFjqH1v4ecV01LSIxKAZI9Z2nx7dcAiZySH6j+LpeW4BvAHcBYIatEyW9PbT
UNovH1+N16rvo6vx5jkbVIZ7q5zaXdgZwHGIYl9jB2pWpZMPfoWsccO6UK0H2rs2qifgqbS6HMd6
6BN1/fF7wYD93jcDstpiFTKYOfPzX2pwd+qx1Fldi5/N6XeDZEoozfRzF3gbuzamc2z1IKRiUqOb
EFeHnhnXOUbpa8erYIll+5k3fg5KnUtaeYqj6nRyvCUVbSbtGy0BiomiRvGefrNMfklcI0xlFnPw
MH2sgtrGFTiAKMyMewwrCSBOYr6jvmT6TULTJnfjn7CtpnXgmNdQdwIGTvZTDhV05XqkAIk5GHfE
B1K/64fIZIlyURz7iOa97eih1471z0IGzwjQH+wuYW+vvI2j6s8d7mNRR/E5roEnNOGLayTZX8CV
fx5v6BPpQLeogW0ERm++ZgvgKrQ4llNXps8hNnNCJEG44J0QfzlIvbNI2hxhJc1I5xXj+vuX2Gap
TQ4eCUVVWPxMqnqdO9WepfPGHSIgKlW0AowIKruQ9x/fPu+UvHxGDJSLc4DokbcH5zoIu8oJLJbn
AqBan5By544Sl1H73RQOuk4ceY7J0MIusEFYoR4jMOEkH1DXwzZExu24L9Lq4t2Mv2uNOjahi7sN
bOZYH7/Vd250xnUwCBg2mHThlp//cqOjx6lNUsbaXRGBORxqMKrJc68Tqo14Mo/jn61T/q2Z9Vq0
vHnS6fiZHtgBWnP22x3V6zWm6TFPl9F3V7rQIZtoPmmO/mw759ANQK7abbXVPLGny3BnBi4yAiIW
GSOjCynlzQia0I/oMm+bgEJzjqf72CB5R/tbCfTneY0v0mLrdPhepP62/Io71VtRz5o0uERC6JVj
sw46TJV0MgKsKPn58bfx7h3LEYmYWtptf0wubCCuYd6N7U7ADVfmReIV9c3CvmJxXgDuTsUAYyQk
+2837J8ncheOEcU0cTl8XPfNepe0Rlgasmp3+aw+D5O8NRxOh0QVpetobCDdFmjZOX+mI34ZO1RE
VIH+jXr8/0MAxd/NW3st9H5LtvVxRir/l63SeG/VMBwOjzoPM6OlN6vGMHXED7UpT5Qmn1lVcANI
lWyRSVw4N/6IYqrjXrpb2+S85kyfKngrgZwJBGnAMbGK/RTLJO3jr0u+931RIfNNLWM6gNhvn54+
wDOg4/XowmQLb40pE7mqWYsdYZwoXlt4yuBkQ30b9nroUzgeKpMmYpe4+c2U7wrTij+JcfzREWT3
qSNyNApIegiLk6eJ+VS70dXMSnOuvbrD/geuN6bQvCrYF7zEuEBYJbfPI4xuhh1HaBolXKxPNilc
HrkG9aVA/gISiw7PoVUKmIf1RDp4edBE4jyadfgy1/GGEItoNxTReMkMtjXRzNWZlIu2pgb4+IK9
c70IY2YSxppILW28qfEizY0nq7DrXY94T8yA0DvIG5uh6HBSddZ9HHW3ttb8hIHnf/zKxju1FrnS
kugPxyDE5m0TGxU/7f7GqXfQyB2I+J3cx1oQEAol0rVb2vCKm+bY9/lwzAL6m0LU1jECB/Tx+3jn
CnCWwroLFUbwXt5cgYooUlW5kjlcPF03Ehdrneo6I/sCgEpkPDOUNq6msjgn0vzbVPm9wyQvTjeX
Q4xDL//NU27OQZgQdFjvlDMR1otyznTLbwlk7XMe1uYG7HoBvBWgah9uqwi07Mcf/p1VxsMn6Unb
sA2J5uT3x4VKqVBeZNX4Cud8XXkHEawTt12UTjkDS/2vn5ij0DtnSSpsHW2o5zANfXuWdEmZ78LZ
4DWBV3wrzddEWGXfjDRttrFqPmVFn/nGWHv3GoFK3IbBi3Ai4CNjgJp4DLybRHuGahNtunzCihDH
0TodRHjTmWpRC8sVjE5trRwgpxmw1wc3aNfExmPhINTirKWjQ/oREi09qMD3Zp9brDtrp22SZzV6
WwHp5RafHiQFUVrsgDrH3oLUkUJVwyaucsIBzFF8TqX81tuRtRnMseBJ79xLaCy/SBrBc+poO8je
zKH1O7o52r0MKCOdwXqMvTQ50P4KLkGc4aEtpXaDFrC5nc0A0cwgbhls1A+KlFgcBfHY259d8djN
RvKjp6/fDORfdPG9wwnithwsDWZ1AH8+Lzhzu1Hg3SUOKpkwnE5Rh05inozHFqUjPDjhPQVtUuyE
U9IiMqW8LrzskUqmg8wRzlejqZ+sqjOOSnlfOQSllwrX89kFwEM+nls8jujb9SYkFHyYva33/7g6
syU3mS7KPhERzMOtZgkNNbnKrhvCLpeZIUkSSHj6XtIXHX9H3ygkeZJLkJnnnL3XttT8K+PcVs9K
/3Zbr2LtsMuNWuBRl2YFvnwe2tciD77sTCxfZnkX91W/VJ0bu8Z288scDDnMLvVXzKiGUWZWWJrr
diAXAtRn6lbjCUocFRgzcbnJSywphVVrn/RWgvIqMicXYmrPjNw+lFEMe2J+5PnxVpAtpJ/ApsVP
G+RXdvb8qtpWEd1hnx5vWaFAQB7a++qeAVjcH3D3jf89e7yXkH/SjzKBQoR7r3S8M61H//x49r+H
ieH4VkCTXYWeQBKYB2x7dpuT+zfnF4Jo6HWmc7dNk7KNM20SL0q+UBt3gUS011K9LAmsNwyHp8cz
zI3VtqrQ4pRjutyMVpLHgquyTbrb4x0mf/MNy7J7CJfy0Er/rMA5P/3vocPFkXNWuQY12FS8nvCe
ab8f+rnRnHGF+0OXYI5UUINIG5YVphuX2FRKqlM0du8oSdtdFgQp+DUveYUwsLPmBnRB1rZxjzjf
MTgmm0LAqhWW8YKE4XmsAnVpi8Z4siS94yhX+0QbBOKkXvIGC6qD1Uuy3eNlzRH/MhMoOvT6KEej
NpCilNMTxwQ5zZWB4Swfnu5AarOI0aomz10VeXdkX3UcRZesrc5vd4XpF89uOxbPNJjGrZ7zZbPM
Pu13f8xix8zHOFnQMCkniN4rgCskWKH9QvKVvPtFj/gdfytnq3Df+3p5n12LFkY6LpfGSJZ3DC0n
gxS/Z1RP8r3+rO5vulhZjnpouBlEsO8oX36ksFtefdWgGLa6H90su00PFZseuVNs/XZgREdJfPP7
3Lk9nnF0nag1VgGA/R1Gac5IxYyLIOiWYEce0+cj5TMIlX+qs8rn+ga0qJL2CiMvRWaiENJa2abm
/wIunGkD5kLSor103BWNY72adVMijn0acD1sIzSY+wht3Q/AVP7G1GGwd0r+YWgM1UZbk7iAul1i
Lfpdb8eWnO4I2yF5VuM4fKba/TkOALKXprn5k+1c257rpLVDvTEkDqx+wlTgi+xv5tegkt3Uowdh
EqySekjYkNZTUav6damH5znU/i+MFA18PaGPBpyTn55+97ygJrDz7jEzaBwThbBP6i78NWSnzp79
T+a/eqflog6kfpQ/PdwP/f193+GUWwm1rEfNsuqEbf/Ddw3Q/dKeURWTIy2X4r2Z808WkuqzcTB0
ifK1sFv5FGJRfc8KWEl5/a6HaXh2wvySze/C7aw3ImbbGykHP9JBJj+8fCG7QBlfj1eVm+cXHNxg
75PW3gC04dug9/rMJkMMt5+8kuqVvM7KLekLLW5cMQLdiMKWxNkNarPQXDoI25p/RInv4mMUDvO2
dv5RuR4Z7AEQsQkUYtcW/eugM+sSufmLhDTzqu4PlqZ/oNvQhvte3s3DHm1nrIan6a5j7O4vAZEX
r3kjiEIzP6Najvsu1MFh8qOf2mlK6jWfe9EuuUZcsMTEuf3pv/micfkY08DmE7pPiR9Qj3sbWfX3
AA6MVw2IOtyyijHFJLstCx7JI0YIPkTlGSTodL6lYTffHs/GjINMWyKNBLmzm7XDPE/35ZOuRQZa
/D26Zy7VoxfRGkvt2BwRxQp4mHg4g2XjG7598u9Y2aiLSOqb6wAMBLFjAuv4HLRxSkhb7Ar4rAR1
RvtpLoi583AB9Hb/bOckaznaDeLODkVc+y5XabDArbhvdq3Lr2YFFkOargvAOB485gZWGZl7wrDS
sxsBNkgt++gmye8lVzF2unpbdN+tMX75icWeQ5+N/0BMMuFxqDK5o6KONm2gtzn2stgySQn20GKu
mrY+2fNykJQRKw/4nDFGe/wgf/OyfCnLxGG2O+/SJf82cA1LJO2eMbnbpnf5FJz7Rt2jCAQhTVzq
akyKc5/1H9j1CSOXf4vx7LKPU8CQzOj+GnP/xYRlg9V8eOY4v2k0khQUZ+z5o5duwEOtjdo9h4P6
sGf1tIDFph0CIxCCAjaxrzYh3LAjADgoP0I7ObiL92XbgHNIOdP2KRnRCJbGv2bMr7Md/l0UJowG
vaaREn0wgBkh8Nhaa1OJNaNQbFcpkPsAO93amLsTxVBxstrlfZj9p87HUW1V4ljK5ehgkxpBJQyU
TJWYjnB0UC5rmGTNsu9zYzuP9r6ELetVjByD+ZuK81k4zFcBGbp4IbEgUeJBbeo5snr8t0TDWdks
41GNBPuKHyXW9bVfeC+FayIR7104AWPCqcCjX5vU5qbPw6/QAgie53WGyVQ9N1HygmCy2xh6tvY9
CJ21Ydb3JmOAXxoKdxveqgJx/7Jg1m+i+qj65lQ7PqaWxrjlWv/OF38Hc49QTTnzH3Ksz0aYV1ol
xM2jLSZpKlioPSG4/M2mHGzNaB9JbcYRqxiqdMYCGkmSbj0DWbNLs9igCAEDIJwnU+I07L0KyTRg
iMr+aQ/hde4R/owel2pZkyFpl0UPYbe7TgFgeVNbcseoagSFNpabtLW56KkjGinyXT/aZNL5LAnu
3a1NrDJQnX8G2YPkp6ERLZfoWo4EVfQRFTKQ6FXi+1vXJrwN1kB6KBOVr2j8m+sU5wNwedgqc8DQ
wl8uAdigkyZLZb045BVP7dm28h9qWRR+FO9EJ/Af4YEkM9QYJOvvsCj+OX2LUnzB/IhVi6j2Eb5Q
zXfsjv27PzqfnSUQGEiILi/uLQeBsksx9fqQETfaBM2bo9EO4cAgYCCoShSAM8NdW/ZiY05DdRmT
dLfY/m9UHGBq4HPu8BgCHx5Gtl3L3+ArClfdrM4EdlSbwtQ/Pcsw9sE03Ujgc1A4I3ewuikeWvYl
MQbH2kb/naB1d1JzOfbd8NWwARZizp8BAdzGosLtl2fBpumEjstp1vHjWU9SnUyj4YiB+0I7x91P
SypIiCaQNA8oc+kzepYg2Sh0DaQgWRw1EM86M5DbKI+aTWvSMw4LhNx1KmMCECUqgz6Fe+HRgn+8
ORROFwuVnh3i2/bMbrrYMiQdRWHi1YnKLrapbyB6T8LeD+ZwCe7/IJwDET8ywGtLe9yl4arVksZ4
64brx2fP0IbunKD4YjSQx8XdAupTuxOrDklzlEDW+DkTxGeWfexBBUbed5d9SEzgYx5e27I8ABKE
wZnUf8YUZyuU0g5B9dDGw/2HUBYMF8AGe0xRDHLcvGA+tBCZMobttb7HIpIvzxDo/hsoAk+h9Bvg
QT0oumg4zALZyDQl5toJ7D5+PDAX3AW9HR2kgYmrR4YsFfCuY0ecwrrKmP93ktib3DM+pJFMu/7+
6vEWJfgZt3CxXWQd5+RNxgvI4DjUyyf5gunKGRCW0YgS2wFaw6pNFuwCxf2njFUOBBdpgzEfrzku
Cfe8qp1jAeqTxNUqVqms4vL+zJqy/eJlCmr1ALY/aXe8Sk6Ph3YJcPM31nsDPI7lxMMIf//FoopY
Kh9PJ6/Y0qYLDl0zp/EMkCt+PIuy5WAAaluSyd31rjUdcjHuA9nhjhpl95GJXu/+e2lkURVzSWFn
dkB8OBlVHkg5oGFF/HiYDS+PdftR4cP+7+1QueGq8Qu5mRZRNZhmnZ5aI0EAOAyYOrvyj0VhumWY
EZ6cYaxYx8HOlpHGSNNfunwfNjJkhmZOTDzZ16yAy6dSjoHIOMD8VeflwaKC29qTG2DSNID/mOGl
omN1wRcBPCcyxa4zhM1NjrkKoqrcpdn3ElpJTJNPbqtSyrVsjoXf4a9OsIINDmGGRrSspxIMjsvs
weioVavS/CI9d8J+y8I6m9Hf2VY7HWZgGaC4TJNq1lhAs2Xd3w1O4cM89Xi65G7bx9zEzcl/vAu+
GpPQeDcJPd4d7n/A66xi60DJWUEz3C6QjA6P952ssbgp7n/a9IfQQXBy/+2Ph8df/3hmTg6emAhk
/OPlf//Of4+PP9oaFiybwZDr/958/C7x+LiPp/+9lgGE8qmo/p/Pph8f/vHL/30Sb4a4aS/Bfx/p
f/+JDJT6Vmv3o31Yux7/KqDeQ+9ptulUKDxfWp0ez6r7s/+9fDx7vPf//T6kHNUOSsKPx/uPhymF
O4x29v/+VUHae7tOZ7fHW0teLVtZt3961VAqh3gt6yhwAdrx8n8Py90bCgaOb/vx9OEVdSPygLGY
nfD3SSTtRL9EU5dsZNudR9NwL2go/Y1YvH5HLke917WVgPED5WHeZ4G6mLHcueqfLiy11qkFR6n2
v9iIxMpkcSYnMDs6NVSZIB2cJzVbPXSTRl/8kEpcMOSuAXauZA9x3hVwDCcEVnY5fRN9ahJEDKbG
JzKs8DbGwLQ3N/+ElC63jFYHdfZrHfzixJZtJAv5qqsxT/a1g7XcZe3xy+q71+oqPfsZwQqyT51X
myRLPlo69mAaFmNnwjKMgifPMnet7v7gta5OyQzdPrAtqv9E/agKSrpBTpDafXJt2/yYycXfk2f+
ihEqXTVLd6C0wnTjAK2BuNenCUm8NE8cS50rWRGOOJjzOkLt5/i4e0tXr5yJIXDeRhs5whwbg1qu
CV75k79OY/eMWYY4CRBkTZQ+Oa1+An/0T7kkgtY4YNg/v8fRSvaZovAIHUBmPUG5wP3WuIvJqEZh
QWF359+RmScnyQlJUZQa49ZqW/LnHPFLDzdSel6Sspv2Mg3DDc3I6CkY2z9jU2TbMuz+inR4M1Q3
b6GminXe6DgtMkj1O6OWAd/sXZY4QGaWmdzW3bAP2iaKU4k2IedsZDWTge/hGwIW/vTxR4Z86yW1
OM6InEyYeyqlNR/nsUWN5JjnKFJiW0ZFvs6HFnJcVzebIc8ttudrIf62bqq3PSXwzvLSdFV6bbVe
coymozmCr0hlD63QXFVzCiWg79jsZUlbyyqvhiHTQ58sYCB4FZAFdHLJQAKhjBvQG6dnB+EZ8Xkf
RiX6OHAHzaxj4LRDGsWlysXBG13zOJc5qRf1u8FHiD1aHyu8HYwBk1BvF7dyd21QJIfeFr+pbscN
M5x2nwb2eMvxwgKJAjbCWF4MKoX/EsjNyHgTQXrHRLEOKAhbandaYHBC6A7wC/kbBc28zxkTrQrm
snEyPqNjijiZcDZAahD70v8x2kR4wFnDW4jEBXv8UBvHBUH9OtcNkYl+I85NLtiJasE5uKRlmzg9
2GcSqtwFmFThs8MvsDOdQsqzoj/Uhyiz3DqUa+GlqNOn8Ke2RHUK/5TtIG9dsi8SCcHbs69DSoeh
1wb2crO9QiBF6uJZoNOyDMbVPNY73+uJEa3IbM5K93OqsHT3Lr7OLOe8TwYH3FeOv1b+4WjEpcSH
eZuipXDKWg6pMsWNV0GJM4yqp/uRi03QTgA7CU3ct2J48uxKYiykJ0Of6zgMPaRLgJ5DXoUwxDBv
ka59re5MndIkNTe9k7OTloW5Mn/fNWDCkBxG+OlQ19HRr5Z/DaNko81/Ga34N0zaPQ3WYuBZT7Gp
+ci16kXsYMnU3Eb8eXLP7C3BCF9Znux04wFMVXm7yfIouDzyiSsnB1PePNLwmEnT9zujcyIOGsE2
W6eb7MBezQfZtsu+UDlIeHv6m+ft/MwKiBBmHIaV7IjCzOHu7GYilNZyqf0jNN2VheI7rqndU79r
Yws4BV09+9016gQeZ+QcgaGSvbzcWeVjEncDsbZpVGSvSjt/E+/SimtfMMcxRs+5d4KLpwXr/YXY
bbzJOAstWXNr3++iyemmY6dh7qaSIi4aa2aUwd53ZmSZHJQv3f1hWhcZlq6gucelB5ELlkOeH6m5
/z3YrI3Kif4R/3e3n3fu1ozI4qXepJe6D7oMbCAyFS8v1ji9AbswNJ5t+HIe/s24RzgfU1DqDWZ3
vAoAVaB7NTnNdVaq+2nS3nsyPUZgduCg1ugRjIYQmXTaNkFw8OfG2Mm8O6pkkCvd/HatwloLR+SM
yTN7896Pjb+rEGHR2kqgecBQTtt7dpnNam3MuN/8aDq45oCTfsmOQTLyd9VrI4mgMkUW0MUlAwiU
i60Y7HQdQqZbm4GqYhz0QA+ynDy3tP+a6vHLBnOSlxx2GjOnjr0zVBp//m5t5zj7UJXK2acXGq60
NMQZlfN+5AT7BFZzVVDLrAakmyt7cFDXyOVnbqfujnSEj0UVlyxhqJFOdbFnlmNwuWH0wF15SOl6
7VBeyfmtT1hlq4yUQcbNv2g24jDNIrQ7NswiDeFl8SMZN9D+cWM2ymaNGrgzI/5Oh+Xx1vHjm7Mb
x9RpJwYzBZPrF+u6vOfHFMDiXjAfRbuhcW7REkYoawPMw3ZeAaeZrlPagr1BZLGd6nuNFVYzmAoD
ltagn7I+VnO0JkszvJWcANPKkM/SEV95GXHRuWN50WX/s+wKYA40X3bwKXceXTMANWFKWg7CODmL
cNeV1oW4yCZu4QJM7VTGAcP0bcWivQHlSbiAHAHeQ6WZ6dSvPdTPNyIMt71DoNoCU0mDC2GL5fQw
itzazr+wdNQvIwMkAmsaF/86tKeWlteudRGwhWp31mjEifQu/05WSkSr5bsr7gkGPJXzp6oie+9O
kJ8cel0HSy7JVgU4txmoHenLzEePNPS4l8F6VCI5GvUCZynUfwwvcuJOFdFZR0QawkhhTYRIuHc1
DtQA3d+VVoB5LqtubQ1J8dS51LDJbN+sqNXhyhja4unZzPUCR82zD6lXwPxeLJMcSl/bB5xb8slJ
Xkbp1K+iSjdVkdpPaBSaV7Tx5S5slNpYwy85JOLNK8Dc6Sz/xe3Wvalw4FjvZfjEk3/2WNQ/82Hs
YlMYem3eX6KMI9/et0sIIS144ooeQxcQjaAn65+RV3Eo1FZGd5+3F/ys5z69iwDpkmCcd+ZW30Iy
S7A3KGoCWkleUhQH2yYegvS65Qa1IV15hVsfK8JsiP6L9D6CTDR32aenx2MFOutZAPq4MjO9Ki3q
txwYBC0oCzla9U95agTChA/brc1/pboViPjP3fSHhkQPeAublqqQVmZNdCrqwcXe79jbItdHExol
dxcomxRzblwwzJpQwJB5IRxmWxw754783GicGJJQvDRpkh8cAbI04ZjiceGeTPsrJ5jKm0cHFR7g
PTdPKHAT9Wk77dUn0+CKXdsCPqv00esXeF7NTueYlcp52Rlk2D6Nhbd3ZzK3GNoeRjW9eK6nrnMh
TXYQa9yJdibwvGZ3TbyAjGEn2zumGRFIzhl2an5KOyPniOYlqkpAO8L+EyjTOUaFc9EObQRHO1t/
GuTenIfxVDFvWjl9RhEfuudap99Y62iIBsG0LYvF31bNBNCm9Y8qy5tdWikABIM/EK8C/TBJgNJL
pd0DYP9gJOueOUpxg3QGhMfynnOSQ6GF1MGqFoW7sxs6IgYjMIQm89bPMf+bUz8cFlklR6Q8xyWr
bOiGFbIqVoqJRD+HVtXGa03Ib6U3r3zgwFlnebGDY2FV20iZM11HuyaUcG/7XLxaVb3tfVrKLeoW
YNF1sWJQlUMUq1m3aI+v7I4wz4DBm2X2R1YkEowXYDG9HLMX0hrBVrXQu6Nvy03G4+jQGe4db6Xm
nEPfVIiNTZW9Fi4I4jRkGzVrF3qvCyeyNOZdPcBvuNef8UI5i9w1YUjg5Z82LVbQjtFnClPjIr2t
lRXZU0qQwK7CWL9m0A6FJg/oqAiqOypaeTARazu6a87TfEI4TeFXwK4NMk/unTzfI8JEce7rY1JK
3J89XKqpuYeZlE8FKMar7Pw14hP9A0wmKQ3Gh6WZygSAJOcu2RmO/oKXMZ0bosTvzbVzWCSkKyLH
wc3vJAfpfoDZTbYERxmf/vQXaLj/YRVfYq6TbeTp+eyGY3iUzcIcLk3Y1Mmzhi6Wry23+VE3ur8k
qrRexulNQH7hcDYYl6wgD7tWrCS08vclgpPnOhtoD1W5fxmrqxdSy6UhqumwTntOtr16TjjB/IOd
E1yNfKaD7SFe9R1Uo6HB9StoL4we4QPBPU7Duz/0bqp2MKWCFcfG6BqZz4y9zvVsHlLZlge5LG8i
U8WZEcX8It1lbSzGPVq2YPzkuT87aFrPjwfadgdyzL9F6zC8M2HgujLI15zdMQOl89uSFPrCfjC+
uKN5yuzsc6JNTNd6ZEKToUoLjAhc85DU1AWG3KAG4sfqNM+tU4JFCIaJ1vDAjB1WJ2GKaJ9DMYVH
TgyCrlwin2w4zh5AVDvauo0zbwPfbHZDVhdnJ+u3qgyXuKFRvM1tE6aBSc/TNEbGOR7j5s7L9tac
TM8lupGJIWVX6PCMd1SfohTxdi6m77ybOmZGi7sleU6fPArWNicKZ8w6bLV1am2GjJwRQs9XkxWX
VSpeGw/4HmopTEskUuD/cJpsJz2REKPncX5PsmitjCQ952HzVGYO8CsGDHRA57XviJ8M31lF3Cbf
6aKoN34OEsFpiXNmPlLs7ArCHNxoCSedYZDl/UGLahy9DCqJtvITegMZPx4MOUVrAQJmK9q8fobl
vSVG0nobueNPxQhWuBzM8TTn4a8mSb8NzJtPlQM+mKrpiJgKsEniTBwZGwHArq438+TAR5Y2k+PO
T4+1SvVaEvm0Dxa4MJ4gVzXx6dzNM+w0I7vP+EHuet5OFUm/VxOnwy4Hy9svl4rMtNXiTDIGgygY
ijQ/McYqLokoJ4DK+jO7JuffuZpOipp4X1hhtykA29jLIK81KbW3JGnjeSYma64db9ewCu2BM5ub
0S9WqIeyj7k3gDmpqt860DbWcGI5ChWAZgQdiZuX/o7sf10wOh9RO6Hr86tfLUQqJN66+EVfXawJ
n+gIOzlSWPus3hj+pszpkAw4cpfV01tNfPal5Ujh1cCCfOXDvEmiIxYYugP7Uo35AY/9W5NBJicr
CUhzMHH2UKFPXJwajgUI8JWKiHQfYrMOvsPBRrzZJd7G9uY316/v9IlhFZo9YoV70HHdNHyjSlF3
hOgEBgRvSG2Ut8oNP2Vcu/z1XVS4LcNxqkcBhLAn56411Jr5BMJ3zCAqbQWBNERVLV2AZJ2qqFQl
ohxEePS1FptvP+lWjhyaTQmFoku2/R0KgdPj4AIS3leCPMIkag/CnVuEBtmwFuhM9xVBXmMjxEYL
RO+l2EwkDEeh2Ptu6/6bzCP+EYIuTWj7ufNkWNYI+Q+wh1lty4rGla3p//jJcJG18UvX+iu16YXU
A8DvZgGsKxbXOrbGfFvGIAKaUcqz1apwg5qqZqDJELWzrF3j2OR4cQ1z6zZrcjXlztE/i9bmmBKQ
b0L6S+B2G+l3HVt9kK7cqBAHh+NUPk/bdmqIi3ZwyPuJjeSSlgxnCfR1Ylqrlmlu3YJCKYvsZzcY
dGrp8VOkoucRM6WcDq8VCF1yn8t9mcxBnHo7y4IruBh9A0KI5pftRYqk1BxmTkv6dCKTmmlIpU6t
Rxr0JM19CEQPLCW4kIkhGyzo34zJ/P2cOrS1DKw1nIK2qU2yUO6bce2VzUo7Q/LS0Vwi8n5aD7gX
YmMEDKsb9dKVcM8Gkqu3FSy6V9X8Dmy3OqmUeZ+qZxLHMgG6917XGzTWRpU7hxl779rIcS14tMLx
3Ba00TtOjnXwkRlRSHtRNPvOzPSmEwsI7UQHO1bDmC9L42uQ1CZm59zg552w38HHc0kdYp3lMsRR
tMII5a6zrHfOoCqXYz3VT1Gg2nPTFHR+eimvQcCZ01eaTCYO79CBoluV0wfJ6a3lReetdK/eOEFJ
LlYHsUzWH8mjKjYuXn6Gn2BVlYz2i1kjpyD4oWuhIdadvA7B8mYxKbt3pIKTZVf1xh3amZqaH9wk
Zsp/H76eSqy3rlzUiRXu5M5+ielm+j1MtkUmBPkNvUN7L9sC3s22dsfxLW3hPFdg/JXb/O0p2vda
NMnaaL+bss/OSOzCXeAVfyfv3uqy0+pQYLn3wqndEFIb7dww+WPbzS2B1UXflkb2bDMn6zPMvwNX
dWSY/tFqMg9wH/OXuoV1nCphxL1XcJDFWkjKZeOyztbfzHkpsmqOL4QqsG+PNItCo6CxIPTFUZ/0
MCBo5eVHMB1nJYNTaSlrbXkF307YMRXN6m6Lgf9EyMdvwgPMXW5m5UkLXyHkhyuVj8OxI9KeAp2l
hHPkc5P8swLZPpsuRNqC1KVtQzjh3k+5MwPwzfQcIwpqBKoRtpHUuW+sdXQsq+mXIrohTtX8LJoA
emYnzhXOgnXhw7qswFHTSUCGNZGtkQLTXkP7G05z6UL1p0XjlopvefIObTCNK9/T1aocI+fkhcaf
CiOxiad1R8uR/WCcw1g7/PdgSoM+bzq1qRNizlJGjrdozg5OgKSLDm26cbvE2QcMW0ryCdKaxI9p
ttpjaPj3jB8P07r7y5yNMO60ijCwguEO3GtLkwVyZ6kN4zm1PJgSQDDXhg36a6rkhxMk0wljX7uH
A+qvW8ZP2vUZ6DudQEUiWPddFcWPh2ry/gp6a/T+8m5H8yI/Mi96SkLhnjPp/OFMaX5V0n32EjO7
ZnNH6EiWXwISD9hfR2tLSwhiZUL9g+OML7hPKmpN/0C/Jf8oova6TINeVTTBCnEfj6n0TSFn5cBU
FSe7qY9d2Ven1EzlsdHes3MHyNodi9ZSdoz31mwZWXpntCn9pTiuDTL8SCpI/9nklHtduiV8MUNz
DnB+FEEDybT/bbd9+SZoCe0Zl6HwGJ3uWg/yjUPVfNQm+cdLU5FZltBeUc5xjCR8MCiuSVBSpoms
Z0Wa3PVY0jCFZf/EeGZeZcrOTtJkFx10Qm3YkTmW9yWlwIILw0qLUwfQ4FyF3u4uZN82Og2f+6wd
14YW5o40988A4dra9FOM4xrvAdatYV216tDZEO0BaXsr0KB7VdB+K8Ei0GiYrJ10qGmW1rxEC7kI
zAn3dcosZi7BldIaCy5+VO77NqLUwV/Od5y8XEnQ8HdFNNhbt+Mu74VNhyZrkktt6oOp3ehUcZY+
jhUuc1/06J3s6poB+jvodMfnoC43ipe5DRr0NnN2jbAMZgX+CTu1oOkzp2QEpXsi01xKZeNStPcg
FZPwbcdaxFE1atqRKmNtQjNZYQcZaWn6PyvulafamiVHhezYoKC61cK41rMcj4Nf9tcoTUEfiKy6
TNyXmaOtk1e3iE10AggBLVxWXjMFVbuvvPxcJoKvZ1T2XjYVq1VjFuvHwh+OVJOBQVBeq2z7yN5x
zWeOimYnntq0uDk2Td/FHTeVUYwxXyZAOa7LbSqEeRDlcKEr361lJ/3XxGc4kUn7tW04o5CERcBh
yWRozK0/TSGapzzot2Pbub9CGi1rrEB8JPwd26arnXdzPKjxWwnlvnWOqZ7CQr01Pfop6mESpAnv
eveq7Lv1/fG7benveTP4O4ke1jMohfNlPo+GD63N1uUltN39EhFwwzbYoEG0AeX6bXYaHEl3fJiD
a1aiKUnStgbTOWxSq6uOBqP0JLff+jx6yeqFi8ikOp9bR6wxSM9IFmvnqiT7R1Io7zYKYIUZIIKW
Vt6tuz/MJrErZS/1k6snm/6A6f5YUI2vsukdn1x0r3HBakzV0ywcfei1+FeLsluHkBN9in4ERe6s
n6bISq/SNIlxaV+ahMqX1k0Qe/Q5AfUDMq6cjOwYsyHsJR2CDaW1d+x6mWMCwNu2CM79Ei1twaEW
HRwARVdR1BE3hY83LT8tz7rhTjb2cFOynS0RubHcfwbW4nEib9Uxb6d0o0gF3C526eOgysjyxuv0
WtbLP8H1nYdj8+ZGg3PoqKOJ2wrPizmat0mz/BRBiWZ1mfA/3jMFa3kXtrjhwGh1SeIaKHCWL/kZ
Q2N5ta1zKhlukx1XIyCJnlWVtrfJb+WpHLnqcAz1MXFR5mV0m/5q99XR7ODdegbtZ5w5x1BKDjTK
W9sBJy4rSp0feo5eaPar0xhmGxeLABGLafKKRvjdnUJy78uujAkjq57tnhu+dQhrCZycDhndvAvJ
NTT/bAy6OrPrMzNaaiwBRi2y5h3UPfu51Q9TsLfpiP06k6nQXwfTJNeggSM9tPa2uu8iRkXr1k9z
lHdomyYGWF61tPQFB/WSGq35HGWn3t9jtqq+StpTa1+b/VM/PrWqqs4V5gIKz9L6iTARA7clFV6w
ZfqgXhynSyLc8JdTqJbpD5uiRfuH0yHJACQYgdFPh9+NBmXMLNM91Vb/SUVgxrZkT4hyZ/t/2DuP
Hce1Ldv+ysPt84LeNKojiTKUC2+yQ0RkRtB77k3z9W9Qeary1gHeK9x+4RwQlMKlJHKbteYcU8UO
7gxTdezRk/OpMDhluYzvhtF4qlzWeqYWUyFZDi4NKpAb4j5l/r7DBnGvGRBHYYQEQJdREaVacpQT
8Oy+wW/UWUQRhNHAVcsh6tlvK/Mw7KFE76TMtEPjASgNEcbZauM7jIsEpMv5aFPA2E92NFCSIc5S
wRZYe0b0Asma7NWiC0986iUOxoYCtJmVP/KQhQiwjuS+KIW+6+iOvtDbRqZ3T2XPNrOrXiC4K/qg
dh3onWLZPUMXaCWU0Lk/m5H6HNLQ/K6MhinQse4gKTsr2an81tA1LnSF7rOBxZDbh6RZQYnaVKK4
VLNMWD+xRQcrrJ5Vav1LiP1jj0CZ97VMAAlT3mlc/GIDIZOmNhnsaLW1xSIUZDyU1QyScoEqkz6U
xyCcWuFdW9jEVdnVLrblo65E1zZGcCuyctyFNglUWcifac383ppc90ifvqITPKTUSfJwX+aAfyQA
wPsBd8mA7+DNbil8ZllyTzIJEneh2yvuSVwe4QH339budPuXwKdgh35WUZu6HVJLcy5mZKpnaEyb
aKPQD3rLTTDqds4Fr2Wl+ta3MFxlEbtHY0DeJ7rY2eWKhJufECtRW5Z4jrm4KfZmL4ip0h3lQ7ZU
c+Qc6i4i2m3w6s+JFtGUaITjpqAParJTA90gbaSvbPSdHa16ozB+ukiFnjtKOKwGrGbtOFDi1XoY
H6bJro5KH36NlIMekjCdt3WJUMG71atKNKZlHYNbXx7abVec3OnbcZRx3BgGyk6gMtoawp3YNf3i
OkhS49maB5C+uiQhNZTGc6MRb3V7aNfMd9Dipm2bS7FXK2TheTkWh2mYMAsU0Y9JGMlzXj94tVe9
SD2MHgaC4XSypO+9IVaugA92sI6fqOpMJ9jd8bHQPIfApzB+0W69CBDcgQyJnsD3+RTn86n3LIdy
SjY9ZQuAFJPZsSWfkIWrZkD8xxIVeW3zNoe0sDAXkOI3ow9rW2oOHmo2wALC22aCLbSFCLtc5OWE
6Y27rhhc/CV5ebEmfJClQSd3QmruS8CCW7q7KCqtrrroVfFNqQEOra6iYNAHA3Jkyy3BYmM1FjT4
ifpgmGGlu1b7cd4Kj70sa+vpbLPgX9fVIFnfKdre08z+Kme2vHUW6S8TvYdeuOKBf9j31Lbehqhw
0xckUe5LZGirts/CE7Lv3qerSYM1bO1rhqLYzda9FOFRRix4i05883FSIIy6jgtJGFvyopapWDPu
2Omad2wrBZYf61go1uj3Y5X55utkFdlTEyntE+u3aEW4RryzatZHA5lM22Hu0ZSPFMr6yXkVhiqe
kdiyxXWK6Z7WjnaZSeYUmZOesXBYdCCnH63da+fbQZEazR48kNQveI422b5tPLlzk/nIZ5UHqPW0
h9AKEiGyBZ9rHMNiZEzT2NbYjvE0a489uRev2s+8Exd39KKXWNGjK0SR19H26k1uORX+tni4irYb
roU7n3DAhl4A8iY1VzN1g205sUSdMb7SJi7Vbde03Y1ocFSzmVnZILDWqhP9Tpj5R+qhvRzT2nhF
JxUjsiOSiB1JamvRtjJke4678uqYUrmyYUAEFEtqPHPaHrVICbqaTx5oyqs9a2JvSgeEoiPf2VmQ
yitYnlOyi/bjqBFiMeKZafO59AlilBROMtMe2arGjq9HYbOp8M7hNmtfYqria5rdH7mpx8+zuLN7
CNEY/wd/7sSXrPuHqdbczWhWwxlSRSArwwIeFz1HXqMeRdGbK2tS5g3zhLuDXi1/Gy7/l2j6PxBN
dR2X6b94Uzcf/cf/+Sp7ituXj+LrP/5x+fpsP7rsvyFN//qhv5CmnvVPA0iFCT4CTMVvPOnw1fX/
8Q9FU81/AoCCZea4eNLdhcZJA7WP/+MfprFATSlo2KBGF3ozX+oqcfuS+u9ATNHY/806rLom2CkN
hqGjGvZi1f/v7tncEIo6hbE8ldLsxyleN2HLhK0VQZiERXA7+3P495+LUn6L5yaIB///v6Y1YwXf
FQImc6MZKNhuf6tqbOJUbz8pTZao3GGou4tDy5o1zIfqmHvMl45OC4ZZMeuH9okdRuVW+qGciaSR
Bj/uatp7oegHfleNRDEXAbPkK7UUYNtY4PqV+YHgt/Sp9zNL2yixBe0X+q8zK7IdE/VT6MZveOER
QAJ5I2LvucdbXiCWv7NqFwFG5Ubroa2mICzlOU/lC8rgQ563NotokpzoD1hBPRDuYLTKNgY4s6or
1dcIqSAxAKV5VLw4nv0xDI1BWNYYbgSir3qyncBi67TOdOW9YMPOKs7TDuStrphsf2lU8wuqSiV/
h0K7nm3NkUA8NarOBNpjb2CzQ/ScI65qFcptn5CkSYbi2iSIZo1z3dqgKU9pzqeZSU57Xb7oKTI8
2xIHU5Hfgxmbm2goH3FvEIssPLEJM6I/rX4Vu+DnayN/ifigfMcNMrSQm8oY3P1Y4tDQUG2zBlLo
eQzlBSs0aTYEiREJStLp9CuMB28rXRQSJi4FpOLRybHcFy8qEJfYZMTI9qm07V995KlrqJv9eUpQ
5AxVftfiH9/Bpp+LcvBbw3uVqfY425W1Nc2axW9xP9fuO1trSPFKNpMDSvu2FXJceS1LaQXP05gp
Zzc1DkaTeSvDM37KBP3kMHIdJJr5A5kySgAy29a5/YJwuSIwTLWRrVHtEQ7TYoyPJYWLoDhRucJX
H7YL/gqoZmrO1IhqCtJTs87SaEWF1Ud49SFJXqbeyAIuBE/Y1oT1aerPSsoS9c0HS3y0tmpBNKwN
abTNmpMrl7IvNyQZIG2JSC7j06vqKyVJe1O6qcIlHTd+YpvXeSzxWVri6EAz4/owDiIZIPuDFgFC
Vb2UFRJxodfNVkiJIChXDnZh+F2DJaUhv02frQdMQu4qIhRAz2M619bELTC2AWSDYm07ZBMylTGV
Yt+l/aGmvqrHlyKa6eJS+tFsylH8UwnNbZxPSmyfMVSJymwkS3HnIe3zLxVn1zq2DqIk0ZBqRY0x
9aN0sAg5XUJVRJ9O3mAdumnGFjaGvtHfm9LQSaqtNmOWu/caqkhK0j+yOPNVbfycc/kej027t7K5
WtW0DNwaF13HzKcYxrNbQ+UXA5+VQu3bT2k2eJ8oJB+X8RXaoenxoSESkuXZawbaKcJeuyHxCdjX
1F2JH/PYh8m3nRUPDI/+7EWEUomoAqhAIrZtA0GMdWquvimMJ8KqnloWsXtFRcRImFPw++DQqyhM
dqmT2KSsNdLWvs96BcFVGDdrRCPs0QU1bFtHrakkd04md+QY6MDV1OOceGLdRmYwVtwTTjpmG3Dt
1qoU59TInvpC/Ey5u0wFqRSpD5b2oFQIQERBPqFGkUTx4WC8WjOyxrmHt5U2AzuNLj/mBXuuJIhm
XWxJVkHWkQ7TKZ2HHa/l1xxJ80y4xWVkM0EEUbMXjUkZf7yDSp3gD+2cvVMYCca850mp61W0cCYT
zzpHjvvpNOpwaq396GbpXg07h9Bp96FK3BzBiV7AAXJ8S8wE+Bjk1KJ+Qqo9+yRLTr5i4bow5266
T+RAk4HWtNpvcPlQDNDTd9OTAezHgmSnaVqpRUc2yGRRjyY+pXCJFnUJlNDmr7qw9mygh103OqRC
muaPOhzXHQ27pejfGiTw0PWrp4V7VVh35IQJDU1X0moELkEEJPHGKi5GmzxoaGOayTUQhbf4SGfl
E7QbYbM19VUdTyFb4yTZ6BIsJ9u2O+odoVSiICf3ckUBJ6ahQMiTskBT6FiSDAQBgJxonRU9GjMU
M1Mabpdba1zEG7llT+h0fhHUeQgtM0BCFtPVIgNYVMoX6NY3BiSeJeXJE9qpiqtfbC2uTAYndOHg
XGMG3ZhdsafmvR9VRJPT+GyH70Rf7AhF+xXbQA56CCSO3n9P4YTfIIuf0r6r91Kw+KQxu+3t/jsd
exKikZr3rmMCJKvfSgrWmUOVslcSaDE2zoEMUJ6vhO73jB0I5SRpsdj6YcHIfQrTrVDwT8KX5t3N
ravqKPbFsKxiTemgQvanfQ6j/tBO0wnppzgAQipPMtz2EUoRHBUvWm9qQZkZcteXHkNtMt25Yfnc
qCR1gPji3iEJxppttsNhMa/sGvXCEJ57xACdW3Mjg67N2O1U/ejgj/zykrLbZA1FJIfumIqn2cu4
l0t3fAcHqdLhND5CPPmm4HdHjviuPeofsB1OVW/Pp7lL7qfixaWGHTABwRFkC44ozEcE+m3l9BUB
hKxqqUs8C8iXest54FfuGrqg63hQiW6lPElyWkQQe6OcpIgR4bGna4rY25sZPr4K81o2UUxqGiIh
+4ehZpVRdSjQa8pJRU7HX+V+wuVH9EhSyYsAZLupNe2rkZ7vmZBbB7t+K0ALQzMsvz2prbtBhcjC
ko7WP1pJCtV7iZCRJC85HCc6FGrrEFvYypbVBS4mTSk2WaflG7chotlmYIuK5JhElYIQoCUiK/F1
/sFrI5N3rCOxqqI0xOO2wBQYjv0uGfaIsD5AOtLOxMm0lcbwFQUKMmwC41HFV7PyrqcIJcbOEVRN
3EXBZ9ZM9p7Hi8Eh0bCloZ/cfGKuZYnn9vtQsbMT1lUAYu4V7sWAEbPwNiJSEdEo6FoK09uY5ANP
UdHvDZIGp16FjMeHtQJ/uJTIME5O8IspFDN/A9eCDdN8oQUFtQ6dZOMkjrVhLCM2b9LiC80YLpSm
IU7ToLAKYKI693G90rQSHRKF2rU64oaWRvHlkDJ0GtHdpf1eHZJfdG5WzawDAZ6K4eCwHd8Oudcj
Ew2n0+C0xta1ohqPtM5tpCBtbXAEDjMzax05hHllVLP5u95A67mcumZLWJG+6YYy35BTSN7bqN4r
nVGvzCZGGGVr7U6m8UNZtxlW9lrfwjZgKWuLM9cAa5D8QORj5jcReWF1KX85XfZrTtVPVKyPYTxC
GTdHlsxC/GggjfiTcK2gBXewoiQS+5Y1PSuUhPZ2WYznNjSevHnAW1tNqOao4IbyFxpX1PTxEsk3
d+Q9cQDfv2MOG1AFVsfSED/1PrKungOJzjP6HTz/p6Jw63uLZJ7QOrgNyAqzbNESee65qVDmpxoT
OR5KuTFckpvw3YpTR4yinarNoo5rN7QclWM+zeuYotHVwn23s1A4MwjA0mxn1vTRrMgnZbSuFY36
LI/RnRhmtVdzvK/l0i7AnxjHpDFiHEouaWWbpDHpxPoqsRbYCv5ltda4eatGrLOYlY1hU0ZLS7Id
NTupTyqUja3Mmi8ExM2xW0yqtzMSRK4g/7WDrowsG51hSagZJlYL6PejanhVpkLZDRkVZUtYl9jh
xraSfj9BJT8MTJur1M1LtvJS8VmkX8YiMw6OuyzbHY/8TIOlnE4a3mJaP0+aGDcp6vAt2vMF6B2S
FSdPbef0xzycksVPcz+lMtyPWeisBtUJkCPjhx6bOeil85DLutx4BHMdwrRRXwrXuEvJPhpR9PqZ
HqEbSB1/0lB9TapxFPWYnpvQPYMOkkKrTl01q3cjLmxDm+KTMOz3PsGJrMId2Gdj9bRI745F3Txa
FG1mtXT2evHQqe58N6tz4jdz0SBfXkSIXgWATKdcl6qhsx3cOQ2ErcABGYjPYmeBcAo/fq5qr3g5
yC83wUIXSNX1srqWwykK6a/APmxAYDesE5YDVcy/Dn97zs3yn0nEiiNUHUlFXDItRmRNFCulzYbg
9ixAPkRDjGf1oqazR9rial4CSf7zWAIxPNgEghuejpYYFR3xrmX0ndLs4aJVBFif5VAV0YSzWurH
qDE+kt4QALvNGza8awPPI717pWAXChSaVoHXNx8R2WO+jSYqQIhK19hkrt0nhPS0sdMEty/cDomB
u58Ivb0wx1geGcitvZVma2cEbLRk1VdBYSKiAjzPKW5q1xda9xoD2Q3MHGfsn8PQ9X89N6EMaEyr
3YoO97GIymgN0KcKbr/jdlAZ2NmAUOtefu2fA25c/K8yVjbjYhy9/fJQUUkLvZ3+eRIeyL7S1Wn3
2zPKugBRrAjJmV9OWy+aD5F2Qj7C3RDfage9/p+noVaUQZMl4xb9z7WXES/MBM/o991o71Aeb7PO
7gPwLwVvF0zU2pCaCmwnws9Zquw3msXpWYUWoaciFptY462/HZTl5dinDLml7mczK8aQxL1MT/lU
lo/mdkbXc8HDKyuDWTto9bEK6JixMFvOatWSM9oN5w0ELjiYXK0DeP11gA1qrvYTedZUKdU98wIo
IUNvgqzEObW6PSY0qwlYn8x7sDDYM2n6oZhug9sZcU+kzDhiI5BfBd1yuJ3lbW/6vT6+y+VbQ3XT
90UcJNrClFouvttZQuWVC3QsJxoseQYHgpccsdbR/NsL50NaLkSwpalDkmSyvOJ+udQE4uB6PxT5
Lk41exdlcRPcDnjt6qA2ayj1XRgMtHp2t6fm2alwKNLzycpnC1ADF365JPkuVxDp23Vwe1iaNcIS
Q/yCi9Zvvam/b3pa2tRluDJTtaKy/vt0eTzFabLJvIJYgsVW/Nua/MdXfHvyt4tZQTtMhI5XnlCK
LapiNmLqLE5s4pAZLReOwpbBj8PiLY7tClfP8gpuL+j2WsYHMs6yAN0DyYJEceb5SndkHTBM1EGq
l+WOnn7QNHMXOIrTBW3iIVB0zZShREfcP2goPCYSoVOSGNgHcMi4UfDnppiHFn/07cA9/dfZZC9Z
jH8e376s3p70ZDb43sQe+b9+DjSoijxgedwLvWjf/vbb5s4oDp36NdYjr60xue5+n5qNlzOK0wO5
PYm9JFyRVcQ4/+c7ZZc3wbgcbme3b5SA0tZUbzB8qFwSxDj4tWUX+9sj4ii5iJbnPaNFaNgviYQ8
ajNKbTT/1BIERm0tBq8EtyA6MYPl7O+fsJazvz20SZb0bEaVwWWTii/nP3+9YcBEyEys8rf39va2
wozqgtvD22FY3vQ/D//2LTEE4EXz6Wys5V6kzMRlWGkhpjpUZnuHgifbbLO4VjGD56gRIEabmWuw
W0YXxxJcmbfTZtLPCV5M6vh3oBzkwa0kMpfb4OQtl5d7O6WM22zmxV/SV/fK7dO8xWj+y+m8DHRu
y046iSWemGWQZArnWIGM2GckZyPfbwKsMC7hteorU18d/Pnn3x5Cv4J4snzhdojrBoO1MHx9GY+U
2mZkZMjiGv6vx7DckG4KZff75Swv73ZWMn6OUk/2lIlb1J+0UG/P3w4WCg46Vm25AQDHDm+i9reM
L9xAMS705RRGGiEZ4L7W+TL4ghXkHljObg/HmyG+SFIR9PlHPGh4McxWMG5zMJj1GZuW00FTLrB+
/n4RLtekDfYjuF2TFvW3rTbQ1vpzfd9OKdEj3B1sd317WBtxtss17fgv33e7stVeu2iWYpBb8V+3
ye17/vwN+CzqGituDJCWv5vEEfcTduAEOpL71z/w9iOoCu15PdoOJgd1mDcpmDcWcMvslyw3ebyc
/e3h7Qu4DZ3/7cj87qv8Dx2ZBT1Jw+L/nTG3+8IBmvy3hsxfP/MnY841SQEjPYfC2O/Wyl8NGdf6
p01UEp1dfChLSNifhswSM/BXA8ZQ/0mWBDlz3IAOyQn6v9OP0Z1b5tq/UKxNiKI2/1kqLFOTZJsF
Wfwv6GxPp2kXVm6+R8H8ReZtgRN8pc7NNw0l7jXiboWXPSdFc1JBEk0Lm8hFfh2QRnuebr4iNuMR
kUBIE2Ea5QvdyNXVaD8oKZmqISWRdikyLjSkbtDuGREucDIX8So9SZoZ3+2k1ht4yV8zUCXVVrxj
ashkm8c4E6vUxKxPsYm0Z7nSFi7TuBCaKMsDRoHZRH2x9oeF40QxL/YN0E6F/jYAeuotwCRdSouW
av1drcBfgnqG/MXozgqBBdt2YUbxk5ICT0rWAHEK0FWVVZzpv9B4Rpt0NmB47WM1AdaV6ZeyMn9o
C53KXjhVuNy2U6p+mHl8F+ZYgrsFaQXaaloYV9lCu6rBXkmEyElmO3iqSp/gGypijqXhlUJyn8bx
I8qU+yasYpj3FTRH0FqESDEswtpSF+pWj1KcAgESZysFybWwuaz6WSysrjk7Vgu7ywTiVXT4v+eF
65UvhC+U++bai8SwwdLPvDB9meDAUrBgiWXssoK0WZr7CdiwYeGHxQtJzAApxv/6lN9nNt6EuYH2
o80b3qs7FRSZuzDJgGAE9kIpA7Ut/XYhlw0Lw6xZQlpbPP6OHdMlYogGcDquoE78wplyaUGh6TLc
9EpQqfiGAaURJ//TA5xGwM1rGdEPqFj0CesnUaPQw/r6ird9E87tnQOCLQTFRg1rnfQhbfuF0gZx
t0VxaeM8EvfzQnJLC/dh6M13RdDEaaudYZ70XvyqAS3gLHnFDXuC3Ah0CUSc3RlYYIDGFfiFzIUi
16CKD6d2p8DR6MHMuQ6tiRjwnA6ADprbzkSrJ6mh4UWd9xWour4009U4YpKddD06Dt7kE8DibfqF
cefS+JEL9c4Gf2ctmDJ1+mlYX5OgcTXGqrcUzFdaZKqY/nnX8wwyl6PB3mN1eKBjADZsyM81aXVb
dALatiiRWXcWHRu3mh7SOC22SRfGZ6GmBzObxGOOQrHPmj0DS3EPAp+Fek8Y2fhEGDrhxOm0Zm3T
r5HNhgfLC9/mHpu1O8EnG2kHNSAT6POYR1cfz1Ia4Foo0Fkpicyzg1XaiKgvY/KiExTr2MXYwq74
MBvg6ruOXp2vCi7fKeyeOlfEhzhupk0phh/aegojou37xl2nVJsc1sLnLlN/lErkkQusPacj5czE
sVEQo00e5vmUKpRCK67dEaPFTpPzeyzhK8SyPZW9uaQcj2tboc7RL4TCDCyFMwwZHT+xJ7dZ8UNG
qa1wunvpJupe+6VMQJr7LLJgwo10LhNaRVVMIYDckGPZLy+6Hu/cMmWynyQ18KTZR7gFSHR2ib2J
vd2gacpGFZ271uMhWptZU6/RvMxPyMO5jOLPBPwCvrLmcZzc7EpyBEJsLw9ax6rRsMiGr8F6ouZG
tLalrFBfNVvbecsIQLuAD97kuNjY2lm0M6KfXU9rBlrmCwZxe18NvLGxaCAaRCDDuCsoipp4vFyw
EdsC89VUVICOZDOs+silg6XX77kgOdxUTHHMcR+1lb6ex5+0C5Mni9bOrJHEYA+ywMyKMNEc7cYn
o2eB5DinQSFHBQYOrycCmalkR8U5ygZObzHj5mxbv9Fs8L3SO6eUdfhpHcLi4p4aVHONh5EVbma/
ALeiqsFAIxfnVUezeOzj9qGKtEMEKsBX65zy+2DnFLucY9fA9cDH3FztVtt3UfmMuTjcom7cGfZY
HQlUOZhx8oMJlD7iHD4kQ7Ei8mS8J/9rE8+Gh8p4bE+DSRdonumpK3NZvPQl5h51PKfgOq8axZe1
64U/i1Th77fZhqZ5jHj0U0mhPEiismkWttaaPcWz3qUvBeDAbVcmR5RNsAASzNGeOuR+odZXl8tA
J6IH3jppBjTE9lYip00sS93vLBJK9EnAPIsANoVhjwxfrVdJ/K64un43gfeKJ9Xcgg4WK5TAxS7q
xvfYERVZQdGLnPpg8BJnhe90goXqxmtLc5NNrysP1tyl+NhU/PzNAyBEsfbsbngz9W6+4DJ9kJVV
BmPPP1WLqcMazkCf1F24kV0yP1eKeufCljtCJwV+MjbFjvYxKe9zjOhYjm9xrZ2Z0DpkdAax1vVd
Wc1s5zL080oTdkfq9GBvUSpkM/ZFpMjdNa4OelhmjKQZgUdgd3N6zEIXCdA5dI9G375bA3QYRGLq
xpj4/MppOImoi6+wKS56VFNPsVCCd1b1yVxjv86O+TzpT3kvxyNemNIvde9RlkAzdLd9zeb8pzTQ
X0FYcTZcS/vZnbc2/Dsc1jQeCmvXqs6vrqKRbdr2WxpTNtPq9DIAPwtwnPSz3MUGvO+Jjv0p6sx1
VU/zsRa+MSjygfRB/EO5d3XjpSjsjenO0/B4uEzGeSGyCzrwM4YgDzGWqbMSmS7qoi3He608qdzQ
iKr699RxkEfQQ9rhHSZzw50M3lhIp3BCEQsCrvWjmRQKJzPgd6C88K269DaF3SKVT2MIPv1hSnEF
j+2wsytlF3JVHdqZOVAqeXKxCXRqZEvJfbGyMp3oBJ8eaaOyOnm/ORCzqn5XvVxc9OUwqc2Hi15T
g0pTE4sg9QwWLTdtjdV/bZttDAhYodsA7RwzSU3Bvyp4Zzydhk5NUSbX0h+ZIhlI2IsxLwGdHl36
2HSMMt/I4hYFm02Tbma0VFV1x2uIX6P2RcTfXf9j8kjIUb0OsaTTPEWODnK9P3qxQWmmBapdVQsC
NdYiv83mjvDZvN/XdpRdTTostoO5uYxYyI10I0KWIqqK8FvCii+mUQnAI5yJ/ZjXrdO3R3Y7H3GE
RkCLl884ywE0Avht82MYQYMydazvOk1M36Ho7tt1/sVyyMP+12BgyVyo3i1vxpxqTJqz/trqpfR7
w6KNqihi2/fcKiaY/5bo5L62DviIA+KS5bdulhvNoelVxm9mMWo7u0hM+nQza6zKxgZMw5bVlxx9
1pXhPjFZZ+u0WbeIJdpNVnY/U9eI9kZtUXTHvo33ep/gzKUJN5zz4eJq9nQEiuDeL5cMWmaLmMcH
OnwFte2s3bDj130b7JgPXiEgvol5SiR24OktE7PMHyiZ96CRMq7ZKDqPDkt9fQx3Q22Ty6XB3p+y
CrWJ62zrqSzv2jLdZG53jz+puyv0trou9SNkh9Yet/yTa4inDIANLZiacrjWNGszdsa9lhugD7x0
XlV57/mY4Aw6uTa9GBuMUCdsh0ug/sRzmx3RV6JqSPg2y9BV30RtUZMDffXsH0XcO5uw1nP6/zTl
4258w6V7mgr93VrwOf0QoymSGdw0mDuuGrlwc5mkpZg1WrKl6dc1UwEuqkBzx2tVkJgmJ+cHgvm1
VhfZbp7Ta9TnG6lRLbJaYay98jCydFFQGJX4ULJSfthVd1BipAliCs+EVX5Bbdg3zUujeZ9Oix+p
FDuBdycb3M9wqL7iHiZx8u654jol5J9JthsvrWfBGP2QiXVQMA6NkXFILO/M2vSqqOYhDO21DPvr
OA77Nkaa5WBS7tEMGSwihAGwDR1CO3XUoIddn1ByULqdMrfbXul3NIxfrLFbKVWqb1RM8tSyPBJS
571pWA9GFy45Ms4nDbONG/WnsasBem9ggcl4W+v1vVvYT8y0KJGgx7HwBpbWvYadsW1F3MM5Do8L
Cw7ahcM7DryzFNoZQYPVvCzfpKMTdy1vP05V0KfDQ2OGJ7ewkk1pao+V1h47HTBGQmuebDBmWsOj
j0YCw+QGXNnfwvL8KEro72NJXBTOOHTXUhWIhhI6m+bWbevHvopeh/Y+8rDWNMVTH91Z+C8x5sMS
jo6NYX7Z5l1nGFSz+ION0e01xFejB6Kdr1sSGxear5fGhPvP32VDvco04nYc5nhlguZkPra0Y9dS
K7eDQjEe7DpWdVriK8cIV4ob+sUAiA2qznKDYGMrFs/6xp6So0NTpqowZMZRuZ7qZE/HeMPW44Cf
sweOgYZ8Nr2dRbFo1pNzYXb9T+D0ibsoazLvRQIc6kvtfey6t6HtQAZtqQh+gBR5VgAvZw9OqOmX
Wqm3kzX+VLzpMLs/EBG+hjFVVQg2pUgesNP+6MzxorC6TooZO2S9o0Wzr7vq05jUO6nriPFZsIBp
cu2YhFyChcrRfQKAZezoQ7wBkz3bk7FPNXEo5GPRL3S/+sqC3ndBIq4GY6IF6/hWmT9ZMt/H17pl
cp1DDNKFMQERhOarlAd2ZDmKGQx/aUUFFcYcd0PabyFSKHpx14VcKTVCk1at2Tw4VrPqRu9aBBZr
SqfCFcFO72hGmrfGDWoNykp5kPVyQ+p3jVgQ5yqiscwXVQZ6fvZrKuCYUx8Q1/Nm9OMjMZZP7lyc
EHkFdia2OIa2S99zKPtFqH9V4a23ulNgZlTQDjSXBkWCxjbMRlpjK9aJ0sCrBBcLUH0VDxYcFtMI
ii55F5l6T/vWmRb3LqXG1DIfbEW8dRm8HwhsUnZfRD4dTQWFl52s03m88EpPJrP0iIZC1Yofk2Nc
lMm9WGbzlY1PrVbcNXg8u05HHfXcq92uxQrB+m5lui6cRQgbhnbn2dEz5f8DpeCNV3hBJbjSQBax
dtumRcg7wJyaF8VdO7r7CA9mVGbuOjSndxmntyGzBETY5d17p6gPtht/oHOyw2KfWuInNCwfDfBj
AZB1GqpPFWjEpIhNK7snQJVxll89iAWqE64wc637oji4ZnJfldmyYcS70X0Td3FPO+2H2qw8d/zh
9M1LxAA3ZzZ6GPupzVFVxjDBZt19loX5DCzpl9crn1E/BSX9m4o2UuV5pxR6jj0AOCh2Klqr1XKx
RFb6XqXQE10Wb7F5QWyI4jB+Ix+j7GAKGkRWtdI8jE10NitQ0HJQ1uMA1Hq2uO2nooOY4kYrbfrW
B2459GKv5Uh9CrUOK+Aln05763v3ucgsv1O8y8hioqytt4FeJ2PaGlXARWSGX+fvQkk/0HbCrMge
RRX7kHRPk1lBCPfKnVBGuqrs0S3xyIARrSKkIko9+l5NG8ge7+wMkEMR7zqj2av9tEvZWBj0afBD
P6ZpfEhNbRfp/5e981huHdu27K9UvD5uwJtGdWBoRS+JkjoIuQPvPb6+Bpg36753I8r1KzKCSfFI
FEWAG3utNeeY06HTOLVR6WvdeUSxAx21JOzYiCmJZOJq02hj9JVHNgg9BKHZC+qHcaTReDJldiM0
x3quPgMEeyKYKxiGZUrqSNKFPzU0lqqH/w1gkLJdBQ4/ajZW932V9hvJBG6ldsm1YnXNYOc4miU7
kzD+ZGn8WhJ2sw7IegPyAP8FMsxEGrJdJcJzzWXT9rPyMNXyrhKVVSEZr3PJWY1kep1H4gp9xraQ
9GNrXcq4uiQaVpOmzN/BBSAFrinaGM+rKiggE0u5eB0smk5KtYr0+m6NxaVS4GhryIebTEX4k0KP
BZAQI5wcyDPd0JEjC3pg4aA7gWq4RwI7kPTbNh9SoSPjdGYEs3mUnrI22+qCuJba4ZQv3opFH0Z8
qJRQGo2VqyUv6lC85Hq5n4weeUHsTtg54iZ/s6b5Oc6km1oiIaymQzkLaAsBEdkK4Dk7iymJCg2j
Ghk/y0av8ud1QRmo6hu0WbYe+66MwYx2Dqw5R5GNpypr30KFJF7M9qN61ZThXBv5W5idhCjfxypX
XKo/Ee7zNAAewi/dKW8S8WcEH8E3SNga6KtKA2kd1m+w1Z5LO4SHHrBG9KNxoPV4BP3Lx75oXlu2
53XUfJh6cGADzE5rSABCkL2kX7Tab73luXJxegrpUuSTPjptJFxk3c2M4ofcIi9WHic+dLoNGyeO
CoLOQVMR2SLH9Ls/jWwwalRclLFMg6Z7Ig2Xnr+u40Ih5ftR7j1TrH6DREfXK5P0ps33uspBjcxe
Ovtscfqzrhu8b4soSifMIw4DZAXj03K8qq547/X+1ZLbj6xJj0yp19CB110BI628yiWeSdzbMtdj
bATTT6oGfyJ0862YfvqGhIKSSGvXUjqotpTC6sx818ePu+wRGVArbpjz3RNVlK4Snt4q/ikQjFs+
+BdJbncQ9lGVomBhh1Xc2vo2+/gJJ8lOBYiLBmZreWwYoeXpRopWDZ1sOL9ogzRm8quc1EsiQSpO
Abqbc7WiobJQkLqDLw2iZ+WD5lKg32L1A/fmicqVDVNasGObLum8Naz8BiGA5aqf3+pege9XlGum
hZ6m5ydRQAAjw/4f296dlOwnaabd2P2iP18W8Ne0Jy5FSQWZUzZdDwrAxFGib1p1xAgJMcY2n75C
Z4KarKnqwTAjbNMBuMIvlNq+OBdNfyg4l3epRoGOiscxot7cqfhMhSwSD3Sd2dUVKNkr5poz3e0C
SlYRsz8ivO1P2uYPGMGmscjG6wQym2fWT5TpS5ZBs1KV0Dq3xIvQAGGpa2a4nRUlPGGIgW9bGqzj
bkIPgjxoSwVgm27fWgaVc2syTGhuYyHXHjwdlGNNsOl0IHJNGDxTEXzNoZqsqiaut11PyzyAkmXU
+OQUEySEHJKRLFXqc6xbZ1+qZETQylkf1FNTM3mzFOGVCTbZSUHwPAvYyf381deIrNRawpiVsRPc
sK3UTVySEZUCd7dTWWLfnFvkvy1IdgAoSOVM0tUafKQpdF5sbURRgYHOCW/iulWr+htDQbY/lHqA
/kLbrwMUWNVVE0Rk2IQwuHLX19hvwesEYurUDfWUif7IJuUYhIVprauq4R2KphVt9vZo+6VhuVZY
YVTplZci/WbI8FkPR7UjwkM1XuqyI8U+Mje5wSFEBSXKsAsgf1Ahr5VI058sAwGtvsxwsHXxvdBK
aRog8AnxBgdF/BmW6KCnrNtqEpjs1iiJgiXuyomzaqukFXn1guiRu4S8m9BIjkZHbFeD69uP/Q9t
YHsaRKAQhKYmmMCg5hw5lZQEU32h92Aseiw7GppGudezvVYkt7RLf+N+3pSp1awsnZeHx4+Lmn4O
6/FPZppc7u6AF6gACiRIyosQq69FCDSOWIJbs5zJdc1YpDWXJDcJxGxKEpDXma09Bmjw8FnMpFCt
ABKQDwc0xV5AyFkX4iwhMDRbKCUw8ZRnEtNfQxBD6plQyb1R5qcyN71E4pTVeqjpjT+8Y2n4mdW1
bmYbPQ3JNRDQGM0q5OX0l6QIyC0x4m+Ld1ALCkRx+Ws5IF8TtGnbySqhE9UXl7iDSN6FI4lUuGqN
WjtooGlJkJqUbwk/qHqezfIrkxu3M4XKpbHMaYFZIPGbK/U14KQW8zISUzso4ZRbIW5iSflZaHe8
P0vGEyFQ6OEjeMdkEeWZ4YqhsFYDxW45BBkf4MyStyNDB5UUj2E0nkEBvPsNQcNRgRo92aq6toVi
8+JHOv04gcBJC/gQZ8xxMDsJA0S7kQl08Ifxh7KK0VUHIzkBnFVgjxhS9Jdikr9LFoKGeXAHUboO
cfQjDmjtp+oWxMqXXE+HGAa5Cw7+Wxy1TWIOr0pEUWIYSKWaF3Hg6mPV30JxV3o13PpceZtWx4HD
J5mWNHFoNOxWnI0hKmT+WFsCtc6OJd5pXBVjX9EhLApfRiDumri8IuNxaILYYT8eGXLddbqF9qyP
v2FYXyK6foN5ZYbiVqK/EoU64nJR34IxfZaz7iRBdRfj8FJ06V5r/fJpaMUtHeaeKhHSM/1qjAFB
65SCvgNiyihEr7c0p3/0dtEtBmgCSZiLMA1ZQ8snQT5UffoZsL93VF+7DMmwHnuQN+LAk0nbUQeB
ryfvmt++iaJ2aoW688IsvQG2TfT4Z8p/g5iGBm4XQtBopxva3sikg2DpnqygJFNmfEJTd6wlC/PP
PG1ArHyCkR3tZjIgL6O5L8U4dRCD3JoI85ZRfiojpZYlzuxjCJnsZ8TK9XAIBuisICb2FhaZdVaW
v8CodhMzRewER7UIL1FrvFu99eKDCZq1FDtZEYH/H9iM1I0HuutsCmqNPKh9DSpGimSZVS9QY06x
0ZuOVYcbfUYX1Y3Fb5pXW2nMz6CbvEhqmcqq0HJbCXiwBdRFgIFDt5fsvoei8nED9/mfAsvHlw+9
5b899m9f/tuP/Uuh6UfNOpkURk/ZgvrSb1FcSIQE8BbWFWGzD70XxHGkVswKGDHP1xwt4V9aRPm/
qh8f+sT/i8dGhiep7dMWwQSWkHWEgGYKZ91FFpBC0v9b6fYvuZtlGO3WmF9qsetbUmYWweRD30ae
GRFbYSYDVS3TGYYIYjVhebnqiJ/Ze9wtMwM9yePu3EonXzXHlf/wUVrZiKVyuQHq+fe9hlg73YcB
iOR8LZbV1nxolx4v86+7D1vS4+sSGQ8NO8CWaMfBVfwtNHyoCh83j8ce9x4KRMMMeo77/1QePjSI
RgrHm+vF4JCrUyAXXf4ZEyFxkS0TTXRID3Fkq5JoBF0NhcEiIXyI7f4lJvzXY7hGhK3VfZllf/aF
4SdF3LTVa1jtvpk8mQHtOEOJvmbGN0dIWBMbANzx0QATBNEUKWt2RvMthVrRmw29Knn4TVpzoErl
xqTuSZuCMCFpmlzLAs8/s0wqGsadbCRjJUkkfxuY+amPymlXq9NGqkUW16k/JvUITF0zRgeUyvuo
lVCbuAhSLRMrpN3Ffkp3PUUA4K3iiEkegXnTT95cAFgKAMGnyR8RPaUymirS1GHC1D5fzXhIdrLq
t/uwCHbiVH3VcVht+twH5s40Hdn/sanK7tgi4GNF1fdMGQqb5rxXID4zqt4HlCvxa2RIR0LCwSwy
TLMBk0v2pAaXKlNojsUEnDOD/KCmsrgVBvGiDFJz7LX6IBWoRmaIwKUMjIV9uP0CCCY9iHBrgrxV
jr2sKMepDfj0K+MOJ8ZpVso/RpZEHj/SHQH7uVmuHuoo0he28DlqR3NrSIr/lMg+OyBwgML4IQF/
cMxS/m3kNjtgR7RjMjgOXciWhf/H2CPoFky8q4lF+zesWamt5nMYa2ilSpGfBKxypzn6Q5SzZvf1
DAqH7mLc421odY4KiT1sccUW6m2S5ajqjewoCs9Ml8aDNge1G5YpIxXabfksjateArBMfW4cgAgZ
B3qk2yDKr3KAO40W2/SkbyxT/KPQIpgZsWHKsfA4yXMA0Kls3YkLE1vVbMZSRClBH4CkgZJyM8ym
I2hetKPW9BQtr4TZk8B0ju2NJAJv8Q2zW48LI6foxtaxyqzmSmSlpJPJb1zvxA1tumc2IJ64HEQm
SihNGKhkzOT4rjDnzEoqXfEej/31z49/gW0BnbgreGMwDm5yjLn4grO7Ypk/HQ6mAq6gTUbzjSQD
Wmj1kSycXSz4LyPeOGH81CvlV+zi5ykLDglp49TR+2GUnqMWWTxmrFc4t5UtWOUHPmvaNzNd2Wq+
DnPf7bNUcVVBfNJadoqSTgAtA5iNYDhVle5KJXpqcvZ5Me7TkByxSCH4zABkFom95hRGf1cLedMn
bUPWllzix4DbGuK10H32qXBLrlWQjk4RhVhizJ4JitQ/W1yrhNG8DIQ20myYzpXUlDS0EHIDJh8x
cZut9jr4w8GckvdBwC6gU3iKenOWMqQzUr1LN4y22ZZgYPEXd9QQNzATlPKUGYeWMSpBab0Fzb9O
ohtJKC5sZ3b5Bg5hEihbINTl91CxCTMy8aMrQasZmeUN0CJcQdqbJqQZf1b+aNR2diWpWKaD8epH
XDqmsaDTFzQOTqKtpJ99OB4OTrmVIBfjfkhm0xmz/q3Tlas6X+cFtR7WwbkT5PQJ65vppEQfyHJi
lz3klyhCnCkcRSjkLIQg7eYK6lkv3P2Syasc5sx2k2JTa/OnTyAIhWt9NSXVG+Krph0RmT9bbU53
2MhfJtB4wqQ8VThyvE7TLxiMt2VLQpp0JrhnoknOzKIw248cxUdS6NNqMij9uvE3LwtrC69EOAsj
MXElZmuqGXkvgenQg3Izk5niatR5aEDi0zyLKkBY3oZ0gokjY6ZhR9nI245B2JhLqE9bAt6KvHQk
YstthSJHiSROygIsSUkCYhgNhyLYG+zi3KgRCUfJEghKI2w0Jat+IZp/GdAy7I5ZpQjmbF3H1g3C
2rgJNVyoNYbGfRV89qEk3zuNhovW7DKygrdRNyougLw7WtSK/VlZoEBR6+onrSSW6R4lf/hHklj3
DRF+bJ2escSXPb7hbgrQigmRBFqPAAB0vLCFEyet2TGEzbxbtpKNIu4njZGdbERQjmvYO/VIJyKa
ms/YbOnUw+6xfY2yzGJCHvyYjZ7vCTJAqkbxYwe6UpzGxc4uT+bG0MkzotrNr3VTvqCY+urV+Dfu
fhQVmDGOat/V52DDuqueM94saPC2TMbqaqTiZx4wvpCEMbmpNWEN8tt29SlqebeqaC+3ugrcs8J6
2bbjSQrHzqt0ho+Vjy4wWTKktc9QUOaVRkXJ4T6VAG/efQ03Yjif9CgDvaDXphePjZMzobfr0BI9
fDF8tlt6hbrMtpmmRziVARPNTsC17qtuqJQWMiC14/U0o5vNnF16UF1SSk9PkIGRwn+TvdqYPEto
vuWe8FAhnZ+FOQY4D2SR3KKjVrTROhClW6ixZ5bBlztoe3rHAP4MApD9W5r/jkIy2A0OWUJplISW
rn6INSQ6hf8ELgPwU4nyzSIiF/WzyuwM7ZcWmp4h1x8dyWq42OoLbVlro5jSKWIoVWvhNV1i1hQm
FZ4lBldm1hs6Q+YxWGzgTVuK25j8cBthWLbBbNF6pkaGT5FC3WvGYaco3R+9ml+zIe95bn2n6fIT
rpj4Ne1Oodr8BGP/XKE9wBGCLXQQfQ+DyrqL/TNdFgI1goruM2Q+Vht13bM3tv1A+qqFEYO0tFQL
lf5b0AG22ZQO3rhkw5ERJy5hcf0SG5ck4jesY/4EPGZqrpp21C4Y15T2xBI7Fy0BdFW+TfjLnLqF
6jYtIXVC8Js3hNax5mGuxoS4j7jurhKIVbBJibkLTdE8kIjtSgMReOIShlcssXiQUCZGxUTliUYD
ddDEPtQuQXrGEqlH5gtbGAjstFzx2h3pvqRrbYnhE5dAvopkPjhqwk5dwvoaFSlX/0jwy3TC/IyW
V58suX/JEvU3FPdxif7765Hl4XkJBpTDZ2UJCsxFIgOhnad7va64VAUlkYId2YJ/fYnmZF2r0rAB
wa6CJAEUQCYhQNCAiQUxhY97Ok3kDXApb1pyDaNHruHj7lzTcM6W2ENlyT+cCUJ8PP64IWiBDHDy
EvlqcZCGaDSIUmyWUMVwuReRs6jjsN5O9FP5COZbcQljLJdYxgimGHy5mdK+1YltlA0CHOUlytFY
Qh0N0h2nJeYRD2O+Z3Hfh0sEJAfoqVySIUlmJR5yCYoMSYx8PJQsIZIoS3KnapdkyaEhZLIibRJG
mrUxyZ9EzdzsHzf9Ek45lvgODfIqARMKrlGDUfKXMMthibVMaYO46RJ1GfQEa+F0DTji6AGJwzSX
YEyw8YMLDo180CU2E20JialLlCa86S8pIEArJ2WzI22zgznqlUsAp7pEcSZLKCdyR9HtlqDObIns
1ESUeNES46ksgZ4yyZ6UrfkqQ0W6HyhPAPczuIhr006XSFD624ynAMns6S0AeyA5NB1KeS090kTn
xdXZPyJGl3cZhiA5o0sAaUESabu4PbsFYJ9r0BylJbDUeGSXPh40yDPllKIJHhFxCky29swl9hSj
yT5ZglDVxy+M6LgRkVosYan98iYEIwMDnCKHaolUrclWfbz2eIlbfdwjptpwuyWMtSGVFXJudKl7
PmlS/S0vwa0WM990iXItyHRtl3BXkZTXUMXyWi3Br8LcndqMFwBJ5U1mBO8CzHkq88a0Z7EnObDr
P6olSrZ5hMoGbOcmcmZ5o1cYS9IDY+3SNYmiRScUCETTGibdJH0MXMkPluBicp8C5vBRLUYr9aJe
/YG93mRV5KPpH0rfvMYZQmhBbFYZZBi7XyJy5SUs1yA196Hx//+Aqv+THUKluvrf2SG2P59h8R//
ZFZtf/77f0h//cQ/zRCSJP1DVBX+Awgl6roq/cd/+5tOJRn/oN6TNFW2dNPAlfA3m8qCTYUhi+RB
EsMsWQIw9TebSvqHZWmWLsqKpkHqE5X/F2+EIcky3of/5I3gmiCSgaPrlqlIqqSY4n/1RlCiV51m
+PoRj3hP1GyBszoK6NfOUC7KKKXuSUOmRI+bMmr7lR6ECAPwi6VS1CDHWu4+buIGWRTB2MS3Lu2P
x80shIudiZvHl8UYD1h/0nCVDtijIDdRxC83kGDqXbQ4OP/TY+ThrEk8I5drMQw9DFwPj9bjntws
diMiDQlsMDAqS2ONhTI2aKY97voV8QVDb5BMUtznSq/tUKjRkS2XAixrG4C9Z58EUDZQ1XG0BoSv
YYby3OSa2hjM38gIoN+iW8Gwas3sEDZLVMnIYMWiJ6C0HYtlros24kA8XMmXletUXItROmTMxlQT
t7TQQ3Gv5OYsaDxUt0SSqoLBpT+oyits/34lGLymIDZfwE9sDUiaEZKarSLPjKIbVEbaYq4bZwsD
5eNuUzfcffjTFGkkqkGoN4/X+fCnPe6BWjS26HHBy8y7x400A3gCp3Aa+6bYRPW0eRDEkpp+Md1Z
aAbRZplhpiVhP5IOlPQzjpJ9iPJMbBsIW+QglMj4tkEwQH8wxi0gz1uWRRUhEpgEFmsW62y+kwYy
adkfmYyx2Q/86yZYjKf/+nJafFxuPsSX0ZS6FfTGYve4EZeW3+OesThcH/dkU9Y3qcrAbLEEPl75
48ZYvnw8Jsw6Mr9MpeXdpx3Df15PGwN2CZK1LGzSG7CehV1BMhObkdipLsqT1KAZtqsXWbsZmBR/
yJBivo5yrmgZFa+A/PTCSmIgZ6crAkcdwcngoEyfLYxw4VaRG9d1V+5Z3doiOvC1RywEWQK/jIiL
mripZuXr+8bYJ9Kh4pR/S/5ILqOYO7iWyItBIaMUTLbktxYUWQ3hXiPT9x+gWybjcCRlGJQJQrFL
tM3tLuztwan24+BACOdKyEWSeMPt/CW+ANJg/qWiRboyaDTIjLPhM9qwOTG4MItl9G0hh6vdOXkC
P0Nrjx6Vmnv6b3ymt4t6TkZ2j2QCI15r57f8psQr/VXvGPsubxvjF40qWGWW5UbqLh3WccbfiszS
2jDvwv5MUTGMdmXg+jyW1lf5k3moFPpT/xxd9FcBTlngtU/tDdsB7wR65iWJc61WDhE1iXyYFi2P
He2LCzj85srjpLTahveZbEmM30MlH5l62OU783AGxCltix4AiIvkPgYRyrjEoSRUwR3bY7+eojNa
TeAw02+n20P9TXSRQelH0ynZFpUzf4vMLVtG5TbvbkvaAlYeyxE/S2TqSD5SrzlC/wRlNUIdlXdI
abqrQj77WX5R7nBSJY01BBu9TeJsc1HQawEbuZHLvSVtSMw9hY1ysNL5bF5Lc4POkUELgYdkWDEP
T286eRd2e8+/jJf81fLSU0zqyOBBb7Hqd8K4jA2iHIGjSJiYv6bxAoHbZEXqvw3ZwaVmrqNDirP/
PFVu1rroqc1n5Ul4I12UP4bTVv1Uf8dnBkL4cnYA4JlBOT2wZhk9tJv+FA0oD6JV1/F3xrSFPJHY
zQ6ywkqxUV/xbtCVCuzukhS3/ql6Hc/yB+O++o2REKAuTrb+ySxpw9kUVymSM4fSnTBITigtBcXk
AF+ojH2LgVN3go9670VbEZ3UM6KRiCPhwHRjSktDRPIgkoXu/AcCPsYEW16ZjWc4yU7/Y31TSOyb
X/VH2Wmf0Y91Yd2ZGk+/BUhebew82fziIzvrbXlwxWJfnhukJq0j3ekrVY61o+HHtA0jkXrKN/62
P005212IPoyDbFIJPrPCK9KNyfmQrUqih36qZjUgOXZ/+gNKgf6Askm/q09YARmz9QfLZbaUuRiq
EhK5bP8t8u3Yg45fOkgpcSK59XN1aGdqNdYMxEUb808+r6bXxWFOP6R9a5R31g7SC0wwt/qPyszN
uGrEicBVoGGzlT/BrxQ72k9celKebiSIafbqdySB6BYB9611Yids9AdXKXR5z5tPRDsr6av4harA
mNWEcU3SIL9/w6QpfptetCcyg1kWh3XgqduBRgUqaUd7id4BLg2rYs1qOXz08WrelmeQOxIcaH/N
sQwb1/ePorgF07gjcDlvN+lZ+EYAzfEdBI9Dz2cvfx5Dd8kmjRx+z/jUvfrzFsGPuPQQXUtYmfwd
hS3WNgZ0YdxrHfHWm5wLHeuOtEuf0en26IMEL/ikiRPiYSDYloBTpi3xJiEl/sLH+5Id4i8YQ9Z3
cG39nQY4lgVE+TXx28ga6ECSuN+K/iWuDgkD5BtD4xEgJPPZ0kEiPwlPhvDRTKDhRnA+T/W3dGvf
/INFY2k6J5PdB27wOojrrHjVAFuW9aYA4UOycbZupVfyxkTx0ownQ/xD5lGHwIlMKVbbzPNVnG9e
lv5moNmwUaB1u4xvJd5Q9J+UJ7f55vcfcvO7SJT59GIXk42VwkcIdFJj2cBvbD078xxqYNkiqfLI
gin/wmXJCEhYJPqUUsniyLip/xHS2cUEiT8Rl9qfdMt/6F1W/ujxh7H+i2v2ZrvwO6BjYT+jtbgE
6VuiHjB18nJbZz4MW8d/q3f4+yIufXuxWuFwAHw+Bt+9/kRzJ8m2OQ3AboX6Uc42M3C1wpPCc1HT
GPVw7vXDmpfHLLmZXFL7pOKQ4EVCZG6jqwU2Rblpv9DSANUTs4y5anMxEqBt5T55t3bKLr7q+2mj
HpXTfPJfzB1ndGZLe+HNaL2KJSZhoo9jllhNxpA2hGEhAihCvNOxbFKCOj3J32C1zOWbjJRHA4Hh
+NfUG56LFTqjFVL7lMCcFYljOfrA9piM2KUONPmnPVPp1SulPUdQ+yG8WA1XvrwZl3ExMdRImh0T
5GeEzjYQ7Tna69clp5cAatGpkPKjx8txb7GJRO0KBnRD0k0lefSw5Wo9xM9zseq0g9RvepVI+YPu
O3y/XHpBesE4FBC6JuAZs8srC9HL8lQ0kU4hcmV2t7a1xZdMPNWLcFartQRkm0uvzgwT5aEd/0bJ
RY4JxrQxJeXTusVCIO9lLCRY2jo30deoHWnXVhVCNkBsrwaIcBnpB9RsO/pW7+XBes8Iw77wKPZP
fx/uRxzK7DQc816VLi/pKlMz29PTuDa/1Ds+lqf0OjUu3UyCz/4Ihlsf8TJiYFy3nduvZddaK17+
0V6EdX8BOEiy167bNqdhr7xXm4uOjP63/hiPTJDMU8lzzF64VzcQPxg+Am8cDqDR3kSkQc914YAA
M/e8RzRiJyTSgh3dgNA3iArZrlrUClu0KH3yqpwZF9RgMwkeJpWNfvFa/LLexXuHqBl26Qsuanp9
qxQz9W3as1fiVZBMA7t5TZoWKUTpjrIbKtKFvMfLdB/u9QvvP78s6vYlJmK7PnLhoNvuFNvmeXim
AcMZC2ypRITkzOkx3xmv0sv8G44eAX5ZfmAWvaMMgOPV8hmUveC7O5ef6opk9kdjlnPIFRHk+0Dy
N+G12wY34dn44cSp19KL2N4RIWmvkrKmhwxmjSJCF+/mfCNkiIiO/nMZhL/iI0RVULWbGjsMvuJi
Tc5gBZ90hZI8SVZYs58IUidFijgKBLv5R3xpVWSaq6bz0k0nrorOE5NrpHtgeHWM3BnmG9rSK+UT
XDm5VtIn/NJT8cN12mKmkq2UV8JhwnXxw+x83R67lnAeR/ZfqKqqU/sifmXubL2ZxEStknyF5Iux
YdMckL0TyZMN7G7P/bW+1vJBgqB3VYq1lWyT94j8Oozg++o8yQ4k+eqWfPPHV4o3nPgFmMSC1LGi
XXWWe4cZTIPhip83jrLoCtGuM+3mtJDRFqot8vhNflXbLfGTeYoEEyWQHX9MhHoek5N/5xV1KGfn
CGTtqS/WCxu2XVE2WX80tueLq8opVYIY1nV0M8qvMdt0P1W+Koa3lPG14nYY3VfsJqTTsOU9z1Dm
Pg0zrVFmucsYAnOlXSuz6lKW4btYmqnKgHu8JOSvkEy4NdwYYW7tFseAadYfvpIuKcwWY+KOjNnH
vcdjj5tA5V8tUWWHYaKBS1tE6yUGNKX1od4g6ST0LanY7VMu4w0sQUwt9wYJVtLjXkaaG7PU5V9S
lQxtgjf2oyVGGI+Wbxw1pc03/8ufVktsupo+sI/UNlCMnSoR3qo66D05Z6cIvb90hQIOSrf8Qtmk
PKZVf0wspCOECe2AErcbdQaI6OdgbPKKy/7jrlJS4hOJOTjyWWe5bd22uAe/xW8k01B2xAMlWsPy
6ESB09ZrUlyzwGH2isiLdPuR38onGbqjag+/+OT29UZRt72xM0s7/yJmwXyi4olbm7kdlQQh1O+k
yDLUM54KDOUxmTg2xeShF1EXQMBFaLfmSVX92B1623Dkm35TgL/RiNsL5or+Mo1R2fCy3/w+nQWv
ZS9qZQSX2+w/74wB/afQCQ7du/xOgTTv+euPsIsR0DrtRretyxS63Up97w7VB1UnYex0nUMy7FAH
mWimQQfa/b3COPWOTuEsfei39kuY3OC3bZctufperKGyyInLsZ8qO9U8xpPyb/8TnylSy/SqfZmu
dkG+h3QwCa/akR7m+JWv8i0bDwkM4VNLyh67JKf5IyD5fSPL7jdcSR8x+75340ITnLcOYeSRdLql
eLYH3fHfm9/iowqQLzrEwuF6lwDxuVg5qHf4sYDeB41Zy5Zf6xugAwZoJFzSbdSeULRx/btgl2Xg
zH74gLBwYhcbrjjcJfhDDMF2vtEu7S44DEgij5NEq4iQehs5Iipa8WdAOxjb8LjVUxtvxj2/jUke
zmer8EjD4Id4qvlauc2bvyp9B7MlggMbLkOROvFkD6vgibMSxnT+BU2Smqq/h7ydA2+14H2PDnjV
dfTkP8OmdZKtvp2JKDn4yPe9ZhXtFPLMmETb3br9Iv5d/eFZK8WZJyff4OJsHOsLGbFwa0Mv4+c3
PHAVrhUjmYNaMuHh+n6lflb29FGkvcTCcsN8R5Y64SwMeQcvNjmuMEGMqwj7AccD0qmfcpPea8jV
XNVw4lA5yrhOvOoFB5Xkqrtgr3oBOXsu9nho7FdktGUEO5QmjM1D+uAoa4ySLLbWQdziUR833Ut8
IiPPuAO7w5y9Tk/FR3hjEKAU7vRjOMrF7z0jdoKX1ufMdDgultd/MVdUOMr3CVbTWYdL+gP4oaSi
EoCHOvwdJFtlbKlv8rbejHeORrW2VuXJpyH0Lqt28oLRNDtQvXTLJnATfajlyqIQSFiDi5WgbKUr
m/NLSQR14HLYy8IlzbAiTmeD/BsVSp5sSCnjTtusRkTy6rWj/cSFM3NomAnSZZkp3RZbyqdBWLKT
mX9G1VGEg4bWkNr9m80f5am+LrdLswyc5jIl9aD8DYj+6RjQI0Du+yr+wYveP1FHivDlP+Ynv/9E
6YMaAoBr3vAi1jrYQ7alXEqbVfepfWUYNHFZ2DPdyXhlyJ4f3Baf2H0lvo5bYmxpMxEAL23GECAx
WCcnh1LJZ5w+2D1/JxwomKHRMroAY+WNXxLCnD1jpaXf0jjNx3IWfZi/dBEgd9w4MZIEEALEKpcD
3l3oCghvFN/aFydJCNTCHgWn+lBmV/tqpkuGjiVepTQk3rpflrjwvUSDnrhFyl5t35+bIwJ5A9vo
vZQJoGSR5HXRnNjql0F36XLF5+EDSzetDD1w6GNN2h23omDYeeWJv2ntNR8TFl7etOGAQwzKK2R+
HGDmn4b+V7rC15B9MEZESJmtBdo+QbQbDhbFtOE2X765wiwDAruzs1dCm9fxyWjtuLPne/ZhXSft
mCXe0LmS5KTpJU2efVame1A4DPv7eh0Mh2Zc2izL4A58p8+1l+ZQ8OQLK/kGHpwh57Vg0aNwoOlA
n6Cih/o034m62vUb/za5LYcTYe+FtpYzth5Ht/5JLnxIAuVG1IfaHWaFufMqm9aw/ixGLbDa3eYF
ysEFuWi2qVA0v2QXBBPVoRxe6XpxJfK1c2ixVfC45NRfhmcc6aAxLLvz2W1FGw/NST9P58KydRz7
rEpPDZuFwtZ3+KJczqbl6S74OziOFZmcL8tKAULgxpFfmIJ35mfmZdHbs8KSMl1+cdVo8FUB3lUw
4MODh43zkhyGs/Ghup0FoNIFVqduOj5yEC2+Os0lgEtcsrsgfa9MOqFkSxt2wTYCXwC7GMNm7aKP
CBD78X5zYFRPJALsf7B1HrutY80WfiICzGEqJuVgWbLsCeHInDOf/n46/6AnF2g0nI9Ebu5dtWoF
WzTfHVG0CXN+uuTu6LMDvzoRMqyRxgl7CCmcgVZjG5XrvLQb2ZVoPtXWqWeIdz4QlvnLUWuOdjz7
QvbQkx0nFLsoCwuqiSHRaq661/FF/u24zVceN7xK89EFEge7SwRHxtifQOTR5R9USa8wVhbnKw+K
jB/YKjpCr6P3Z1Ld81ivik88RysmAQ9sxPPH/DEeeNLYsGG/47KnIOOQyJC4idoOpUS2aTaM1mdm
uiynckOHyrUigYJqgXwLDCPfCoEYPl9Fnfnc6BX6W14711u9tqQJ1a5e7omYr3bKB67YRoFrglst
m6e3LcFGk2fmp57V+BO7tMeelnqo/tMc0cSrPrtGs57hSbZu09siDjAbosN5z+wstQvWyXJcscTI
IsjX2hfeJoCf3PBgOETVOjTOKaYVHUuBrpJjmyAPiDGBHZc2rNFMJsDAfi4UjH0sr8suWDNh2rTq
xwPHRkO+AX1ygGGqZx3ZfvHb1+8DuxY1lEzuh8dzN/5K7dUyvXaguzyKNw5FQMGeLumnvLThpvQT
L8boHenNm3oLL+FN/SEQ2TgOuwEO7Bssa4S9q3BtYeAB9utI38k53LWTPZRkavs8oyoHbLVCL1aT
HL4SbyUPJg7FLIm38ZfaCyMYnKcbuwP1eVFDuzmRDD5gL7haviYuBeXcpXvVkBHdoUoTrR46waVl
I3nC0SndYrlJKscbX9qbvs0/0xfR1T9q1JcRJPNV8w/Q78eN9IYFwZ/VrEPyjr3IZqxTbITpuyrX
rQ/R55PtV2VZ3jgkkWqLVy5s0D+f3faXWnzAgIsuDgew6iB8cqSnW/j5W/NQPSTUq38YYpHRtpi3
rhsJSELB74PYpNxDO9gyiC/4kvoEVnFhtoh8+8uP9PwfhsHEjWoPS+umcsh9GG+jG95zngAKvJGD
D6OkNaKUfFcQ2/0XsQNbK+TkIooeFxwYHBOylLyd9vIfuy6+iTGBwKdwxyrrrsWP6hbBqmgcIssQ
Fe/nC1aTwS/KCXZwvbIrcKBkuzD8GH/hbm2Tc/1ChInbfPMi8fRpuz1gaYV4Gvf0bbBRKd18uLoy
bfuHea+PqjvtCG/1CnhnywodDdnKUJn/OJYxZ0ZScKP00nYpTck220snbTnPsOzByG3FoTh/YY9q
lLUseRkDMsx+tGeZEUi70NxHFX2P12HiUe5p7YYv64uHE7Hi8MZikX/kzuH6rRC/34MtzGNW/216
mxOHB8rh8v18ZK/Lvrm2NzbFBPwE/OY1pkxw5Y36vnxZb0vrz7c0tPMPziVNPWEsEs3fHDSU/8Fe
+SBWKtJ35jfViRDZeJg2ySZ6wUckftUuFYDONUW5CluD5baXXxH8ZG/Duv/N6Hu22Sk94Ofz0JoV
YY3LKt8XO9VwISDS7uFM0eFxiecqxf6mcq1DSNjYKlpPLh5QBRU4uRt32UOsuyr3sausLa84W7tp
Pb2MD8k392hWK5olGMbPygG/Bap44kE97kazCmQKKZfqIkJd9oXye7iyR7bPfWOVfUkNmmu4beh6
aZ/AnE2IuHRj7HxUk5Xb1Bgy4Ctux3vNh6/FOOBVjB2aabFzAfUVkkcXj+AbubehXRJpJ7iY5eTm
psw889r3q2JnYrpUoJ4n0ZOgEIhyjnxabHPdG1sigys21hQsCrRh21Miy+tMcikQ8b77lrY46H6M
5Nx52ujID8yxiPZ+Vsw9+neawxNdH4XpC6om6QN+zaa80fHtGAhsaCyMW81OdMiOSO0zkaBdJJPP
VqN9F0Fa2fTDNU5vrB3hM1iPj+lP5O2VK+FQP4TO67+7O+opi6BJfHXtnsREYufv5k78ArjSBuLf
hG0j+dHLdB8bV+s8oIvyhxh7k1cFmo/5CHG2nbLVFw+RmxwzAADc5Ia7FV5dEXG3KIafxnTVZMv7
Dm83zJSnDy2yxT24z3ydl73iGr55rR+hvCLfpaYYh7WXA8YAk7yo6cfAO4o34yMerxq2S7MNF4+o
dnkPkv69bgnXvnQv/6S7KxuDA+YXfUDkjTMDkbONrNFuCT+dbfwpd4YeQejmoa8xYpPW8VlZDqQY
tCwLOyTDw7y1vV+1HizBiDY4Q9WCgI3XwwHtQMdZI78V8XsrYH7aIIrfeP3b4QNxDO5ZC8g0kdLN
KsYRBvb9i4SlVEClQeA7bSct3nxCA0tgLQ/M2fwemzU/TF+QzSsjc9MDuzaMeqYZ4c/swSX0mC2e
6yOEzHAFX8urtjkPD6UyB0l40NzKKz/7u/bV7ZNhledO+CkCJTfP7Tf9K8ko+OveTTICQuyhaB/a
bbvDcg5y6J/yii/Sa7sd7YGGf/5Q/yYcfGJ7IaWE/YQgvLVm4nq/GjbpSyCcsc3pMdTPsI3YNuJ5
WY78xajfTo/gKRJeMZCUuG0g/70vBFsz3aLp01SEBCuGdCSfZoMtLdhqreLnmXWTvqDmFuZasnyG
llhTYgY1wik2/aV9QCerF4ZuNmOiZjX1fhH68rOOYCYK47nHBX9Vv6gU5WjDmNE9lGHL1BS3MhJo
WwFCPNYUjvlJcRwc9Rn/95W2GbcUBMwLafycgQfgu3jPwdYEh92ysC6a5scEJa+bK+n1s0kBs0q+
MWR5HlkOurrPDvS8WWWikzINzk4MOEYLUJrp55rGBdsensVj4jU0X4fwA3Y6RnkE9kFHXnP3qIDT
S/z0bnu+gsVc5Rck5uCfWFXkHseZ2x+iU6IdWtQasFapQTF5sUOfLfvI26UyTh5Uy3m1LzCMwSGc
Gs36NG65Yhf39CfUXZZ6vk9tyzXfQQKM1cxm9AHMlF+mfXhkfNq9YrlkIsK1/OGVHp6BovXeoOsD
MEne6vTIIz2WvANX+B2/zXcOOVlzngfSQJLtNv9A7s3xzQmX6w6b63BFoPqbX2pKnI3xXeqr2k0j
b5YxxdnDytZ97YEyGeIhJyxPUuox659mhLRu1zjF7LFon3s1N5+y99WpG49pMvMyKMyEoH1zgBKj
8DPfStPF24oyjUzk1BHvMFJPAtsRGSoKAWWkFSH8dRPiuBViQxxcExbWtbCKboi6r6mJ8s6FBWgW
6+gjw+zyXN3Kcm0Ia4YLTBykBMwON7eNlJzn8W4lLomVsIVwgsCvy5C8/isF5/F14B2HsSBrXXXb
w3woNtpKWAMdsRao7LDluoHLzrHzpO5ejTPWIdpJ3nI8qnc8ebz2Dd+ESliX2NXdZAjdRDEX+xjQ
OAWWwqeKWuwa3perpKx65SM2vY4XyBiCUdbaBCcn17Gzk6e5I7lgvDR9E0begpAaQkr0oR91t92m
XKnEbh4xZIPkRjq26safxHcQvs1/ynqG8DufGZgzMBqJtDUcIEvKDZWhr7pneIolkU2o1ml59Iwp
b9JZ2OSn+jV74VDHnANpkYMF6A8DI4J1YmwUNgwcME1Zp1dRPSXb8aSTIxfY2W/wJr6R/5FReG/q
d5IqtrKzuKA6yidgd/cB/o/fPV45ki3vmo/CDVxh093iK29HdQLJZcqhbKINIk4gN953dAhP06Hw
4eUzT0meEzo0jiwaarvstXnl0ZxeWWRseHLtaVflYbJxn6Z+JW2sDvOG/VC+49es3HXAmM4fJxfa
ZzYxk7WNjkDRVfVbKDviu00wIWZlHNFce8qdfN3Oa5QmGQ5QKUlCrsb2Mjq4xJXpNkHHVB0kJD/G
pq/garo9KeoTswz0PC6G8nrK6l/B+Gb+MMnYatsZuZ7pGyn0YIq7QThKBw6WZt4y+uLqGf/mcYlG
UukqJVyULum9+Y2v+ddU2MUvA+ELf54V87wJ25b4KFR1NEpv7a75bUSWCEf6ytgnt0pdmS+m+Hx3
yvBvsgS0Va8YAcKzxYhGeOXu8B4xAF4ow97kXe8YB/0ETcgWd+bLM80be58f2Mq4uTLvtg0Ghahf
kp2+Gz7n71TiGVwlf8w5Nt2xmVZdTTyqP473sD9KiksII6Y/xSV8DKiqQXaNg+HDDb+K1LYqg05/
6R2ldyg3cmZ2Hd3sav6K32gqgtxvUCox0WF44vZb3H/54/KXuatCO7pUtwzjfk/YsDuI+LFg1be3
SuinayQ6kstjUDu1Qg2snsNf6WVm3vxtErhkQ4u4Zb+EXFclsIQjv/HvDR7vHczq0L6Ja+XGSFFw
yqvwrr9M72GyJqNF8ztb/ka1H/8gB78D3Gk3IdygzPKZLd6M2WfLaK/NNkJf+xZe2RR0cQsRTcPM
rH82KUfzMK6ZM1S6beHjJNkYpZwlf/xOzx3DN+HciytWfHVT3lWGPPE1U53qZn4hv9QAf3b9K8OT
BTdRLEFIyF3Nr/yN7tJcxC91l57QncmNDdmbCg8+ynRfPhpfCZ+j1hagAVz0ypBZI4vHhf0mP2Qn
v0YfLLvwKgI22+aJkU81O/n+85O2OgVhWE8++cDdrzGuulsNKGRDSz7xGuOryoZ3TW7LFW4ABk09
O3iJv9gG5TTayvrL4nes/V/GBbX2mR/aIRsn3AVmo9c8cBgrM7iFN+Vmv/NV96JLu3tWyBMHL0SA
FRSSG4DlrjvmJ/0oONzS5KPiwdrFXvNSXayNdk6d+jz56hdut0RcQgvZyWvtbFpu94jfeHQJt3CK
S3YcHaaLEKPF2IX3AixP2XlxpA0xMoMtewKUDmMNDw+YBWD+RWHzqJ5von/rPoajzrtlfPvzhGxx
0N4zpVycaCdgwMN1pl2PVsVNXWcveujutb8akj/w9RptQFxvuM8/YDFR6OL61msr6B0Q3Vi+EG9A
HRgiGtvlosgb/USJmdav1lbc5WyfHD31nnVZbbNbGTvGp/7F13osQX/ZIlgo0nsCnYbK/q05yI5E
xRZTETm1fB47N2FSM6NfhE+HDnvFO1RDX6GzrW1gZ4xUWCLia3OB9ykwcqOjxk4n+aR6r5RXYkmG
xZVkH29ai8S/73rPX4Isayr209/iPl7xDuDvxBh5t8w71V0QOZiGvuavqCUAXooV6YICyHa+Ta/d
Qdimr/0GFpX+b8pP1/gi76PZGTdU6hVbHy+RE5MGMVqbb4ywsa0oDtI7uO7vRFW1D+/F/kkRCx08
qoJ5Y53qz2jDo7WApz7ghDC3wQKuX2V7geMe+pxbWacARix8uHvzwPwK9QAcdvbt6VEz3QWd2oZ3
GB3CXr+ACnQA8B+cdK9pujUvEMsu0Fwv3Xv9JjoNdXTmVZ/s2JjGIIBRWD7KiROEk0bfwhpSa2ho
AOE2haZUH0I8fS9U2caZVKgJF3TK4+Yyv7ZX7TzuGj9LNwRqGFS298Zngzn1qifsrNcs3OhHEQIJ
JzPwx/ItoGtxIMXsEmx9IK95cB6BWah6yaFQTH/2LYed4NEYznRn1t3ck7uFewikXhD/lXXDisWk
/HJDp98+suBQRI5BXQtizFctZEorRqrzX2zZ1iN5pWEgvEoL/Yymya3PzTGh5qCtqW2ElqVMpezm
P90nnWo8+MnR+giuRL2xJYrNpsudSFzjPEI9GYy7ojom4lr/1r9T3OO5VFzEvUGsRrpmjB4/6Kn6
B9LAaXZ1BlfiyaDYze30PKIyWpfXZF0cFR5Mwno/hTMnXa6c8vC9hsOisLhU+qlxje1RN66t4iXO
LqOyJo67ZtRKYfpbM/97o4bAOYQyowTGcmqwlVv4PaWuHABz2Dw+7NSZ6ebleqzcWrKn1O8xqMW4
i1ZPxS9i1UiwZdessqYEXWbuCnjFrAnpKoSoQ7nrfDv74G/hvkeA4szWMri6vjXec8mt/PErLjYY
S0PI3mk6liTPhlopGCU8N+QFH2mN9+wSgWgh08B27Dqvu9/JRxXFEzQ8Zwvaa/uWQlEN11G5R3CD
j2mk4m+yxsQVdRY0KnY+DPVLSHwGTZstfc/bCJ2GHS/PEpbuBtwytFtsxziraogyCaD5eJ+6k7Ex
GZsOa2TbRKpzTjOW9kI2HMz/55dwcZRpW0OC0LeEf1KR8ILz7CEFUEarlYAXeTJsUPRJHCoMI6it
5eflr8lDOmFHnwu7Ybp05UucnuT8kFdrTOWlCQcAZxHuwrgZh3Mx49Bk58wgSwYT22k4KNnXrG9V
E7LYfTaBa4o1ZQl1GbUQRYLK7QUMoWSn7JZdM/bYK7kdSwJXb29hswupbrZllEODo+sOtLvsob5Y
Z+hJPa7+nd0xsC7XgrCiMCoqTyo/Q3XTTnttgsNxZ2OO9c1w07+G87/Bfv+c9v835//3KT6YqBJz
3Er/+0Zkhk90pIEPxy+g2saHJ2+C0UfIuvn3tTnQVc/ojDOpANbGNEU37wHGkpYnoRIA5UjO6rZx
OPZAKXxkVDDqx1nSNnWzx2eDXvHfl/59U8Yd22k7oO1/X5OWgm/jVtf/79esBkODurZ8pG1ABonc
uuIU/0jjk2v/72vN8xt1iqPyv/+RokNmyvPT/77x7+f+9yum2j8tIuOhc5CNMnv892czU2HHe374
70exhKUxSeR0i6dOcwqHDakpBD/MEFX6YK3wYiU9Nv1mbEsvCDt/hgMkJ12H558+O3rhxre0nw9N
OF+moO0Q+XHXylzRTnoRn7Is+rQUEnZV4VMWh85TM5WMBMYbcTpvYiFxG57XPjhNxaT4UYllTpU9
AgHLHgzwJy+DT5eGw+QTcBt6eVLS5IEgWJj0kfANGKwkomMIEi2NadAm9/BEMyU5CnH6yIdy3Awx
9SmKE44+nXNT72MGV20/rXOiRbN4/CzFUt6pgQ7vOiS/S3W5K5tntGKjiYPXSiYa4w5odDznnSzt
LI3pA4qJH1NkFm8qXoV6e8akymzmD1Qh7SpbKDh67JRwKfQVIaQwymJGljH8Tg22RUtCgTv30Brb
kYMwbQGbR3HaZGX0GBKZqAaOGIQkAeOB3qoqVJRY1MQJ1poZfYSGHBjKdw3x0sLInGRB/IHVBDLd
MBxCHQcGETqzjgwdu0ZvWZiXVwSUEgFt/JDb+onFVOpksRbg9oli24CZMJlwX3Bs2ySwKVSD0d6g
SJIjCS4bniBWSHSFsaBjPWEQzONc+3PxQzh44pLJF0/xCykOXQtbrBloA5I5dCZ1GR2tfv76U3QZ
R/e4GYqXoMSTCGvwC1YJuG4q2rw3InIBi3wBiWuzfNtqX9O81gqBcDP2wLnEOY5L7rbYTa6kOFvc
OO8fgRhVmyr/ExOYD2jeaZqmbFwtqUa63r4eED3EEphDgxL5mBBT0nfPvSYrPuMatYV0TEi9BjQx
IS0sHR15anzgKNH5cqB/WdFymOUMUMqUYB6LuHPG0GtT3lGogm3KeEVii4GJaVYGazTDFL08ahtD
6d1ymAianhfY3LhACTkzRYV47pqV6EqjBA6JoY4sQ45M2czIgfzDfrTZVeaMZB5MxIxnNuiC5yMY
SYDUcGn0xIza1fhgC6z+1Dz8SVCV+6TBl8gCgahklmz3jBaphWG/mPPWWBSekoRqQE1avO85C54Z
RnXHgKhRdQEBqc5mIGefGqb0rtwkDyOWKeQCuM5GdRVTWoJBKMCVSVinSBDPYcLRlijWtVexfFaq
lLBktrKEJGasmGDyj+eAhUQ6MmAENt9OXWFyKmE77BV/o5D2eyll51ZlxbH6moo8zmNfx/ts21PS
JEE4+cFSpnYN6baUVXiGWLhPXSb6ix1oHKjlkJWIavWdzgUYatDDHDU+emBQ8BCX0rUpQ/FfmmTf
xxQqeUvVV1TpZQw/43baSiq8LxGSAVtsuFY1055VxhBxOmK2OTAijcNHRDboqjQyaVXKqT8rbW/H
2KL7cq8WXou1DBgYw/+hAPxvFjWmAU7fmmW5q+l5qhhNdcwQp3SG/NyzgqOnClUAxCKvdRVbgpOn
s3gx1Lw7lTItTDp9i4b4Pk3c61IjxUSYUxda9ldb0ttvgwhjCnlWTqYK5Cio94L0NKqJJwVoZuCS
iJBtc2JOA615mXJBfU+BG2WFWaUBFhxGg5epwnakiJAxA1gZrUlU3RB/YHKRuIjodhhQG7AiF6bW
AwPSKUSWEMASief6YkkE2iJD3ZUKY2ISROBQSQpe3nXZeIUwn2TcimUdfyOs22l7GuVpG1dAfgcz
NCaSr6QpXjwSa5DfGNGpkEL5KMr9o5H7W4l3VklYottNIm28AT4RkUtwzCsaUI2h/aIhAhZTwHa6
OWOsKv4u+5ssBC9CEDKnqIV0CxcRBfOOzFW4uxZDcmsfsEWW5kNMgSmDHItKHYWClMzdGvG9K+jZ
zZqecgW9/+jMKNiIBuXwqH9lev47d7rla9NIKLIIBk/uiW7IThpALZFJRHaQv0l4M0M1t6SSDAuV
fqkfgbTkUPeXsL/EVRvhamLd1fJpHZiBU/CYwZRrCUpWzcUJWeUw/ew2RN/DxHksEn2Tmd4Qwjcs
xBaHi3i8i/3LjIVhW748X+I2MCIWVaQLvjIHK5wzNdZJdo8tJfIiLC62csyMpiHbgTEOHA9Mv+EW
djyKWTmTu9hTTBcMPgZ8k6FAizZmQoK9RGHgDYN2ws0AcrOmlq5FWEUvRWRxtBnWBPm8LhjzjGbr
G6q84Fe3QGxYRixnckwn4jwDYzRmzctTEigZa7D/YpCROFKObJl0B07vFofMJ0xNwgeECO6pJXY5
sgS4KwLZwnoDuFwtWI4JM9iXHIgMITrtLRMBDXJzv3RE1qk17IlybDuYSwjyqyFBTV1tAy3M3BJ5
PsETSPuSEJS/0oJ+NQRYWwR0YfgAkEA60MJAPBmhLIQmqKEyN6lnNBdFqgQ30kSGhBjA24kK6tHq
9H4DJ+zKYPAUGdaMAjFjhinAxYY5Us/DsKr1tvJDHAxWhq4d5wnMuNxaMzY3Rc98PzZU7ChK7k2D
UCYVyha1tJasYwbt0pR5cQBBHlPMN8kEXRZY3y5B1qsymWOaROFmZa3pBGbOkBOX0rpT86tcJHeh
xgV2YkMO+3YEh6cZEQmN7kNEL0WboFviMMkb461NNfmeq8dZIVAFD7m10ANgzmKKYqvDWLZh6FqZ
eO2Z2vggCvo7yPIrNhHLMe+HdjeGuPIyD5D1eNxpcgjT3KKpH3JQqMYy91aRf2pB8LSLZ4pfJueJ
3IKtsvS3mRXIYqWsobqrxtZH2Qr0yqQxwd7Nzqm94HEtaG+YP+W6+sDFilBESGyJEdD4xmBYiphl
sNGkHyXV7mVTS85Uie404rNEPIYz0L842kB4QCWpfkGkO4kpL4thbHCtcKQYUoMs1b5JDKydI7R3
lBBFejviZNx1bkacbJQLxbHCekVvFgRjDA+qXPYsQRJOPa/f6bSwwUsL5yQhep8nM1rr49MNekbT
flGJ7Aln0KRcJoi8NgZ3aOD/iIQlOqqYYSvcJpsgXnCrGM91VsZ+oUR+FINeSREsfkLekCHFPWLF
ZwskNJmLb6jUYm6gxtYxHKV5Y/SgL01SOkR+WJ5YMaTPogRvkoNOPgJRhYxXNR0hoyj9aWP3bYod
PxaeoUHPO+o7Llh1C/LF3NR7a+rU6yLr6G4JBs+RpC0UJ/5yJ2tV9VCAL2tL2hL9DTARsGqlRduT
YM0wBcskyYArhBMKkQmg9FMr1/Q55yrMEdzOSElbUrRNHLXNKie0YzHgXY2HyeKUGJn9tLUu2dYM
G3Ls74qiJJssy88QESYZ268aQn0tcasxElNcUWjcArXv03fJ2MxGvVMnNXypEoJyMK1vG6iKpqLq
nlp3H4ZVjfvcsnazRbtiaZU/TB+FdpArHKiQCruCQRJTMcf00cZbJGnXLsPZuOe1cpkS2IR5QPht
nr7OoflFKoi2VmbF8tqie8F9N9znKltZgZ+Ulgr4ynFBNXBSkiQ2kVa9YzoYUNO1j1yOmWuI5TEO
ag0S8ERwEEFgxMjg7t1xFXBCpSnJkDQpV5FguSoeTmEFtif5dWiKnlkOttVROdXFsh+16McYc1IP
wq8gBdkJUiJsKca8oqtmXPCkYx7hbyXgKq54OEtAOa4A1Xq6XjZ/q74QSw4SHJetXz2ZvUndbyyj
Fmws4XFyRi27DIAYIbVni0Kk1mbc+3LEimaMy1XSSq6l1btazN2yNd9LmXN4zAQ/lcCOcJ2HKdQC
vs2zcG6QFryKDM3GuH3Pp6S1I2WENzmmhq9BzE93+iDTQsvDTlc4P7oIiziDnM1VN8OdE0MF45YY
fppGBE0cQ9VoSCa3h2+RYBDi5wre6aWr0UCPSMoiaQ5dXUMcOg4xNMU5TLwA82BI5CnZ9nqMYxez
Wu4GIYNa6g4Z5kNSzsSILho8n7ClmLZjg1/PWTJq8K7WS8V5K8CbmHCwBZYcKM8L4FMiHFwOLXwG
xg1PsvXSVvsm86K5fyJucAV5eOA4VTluv2T2ldj0Bw1j5TnqLmAKN4EgPhIAhbUScAMFqQEDmfqP
tC9SYn5Ml2pesNtO3BPZjhhAy2FBAjfOkKU1/aLTDW0l7TKKDMSS+Z4Q+G2l5LoakZR5eUhwlsbD
LuO2NL5pkqDapExBq7Weetn2jrh72snP+I6TWhQWLr7Lus5UQshjLXomeV2GQaLzbihmAiUBCq3N
o6KDvYZCeCBSimJZYnFSl0LIaQ+s89wxQ4v5rvVlNn0DGpXsJGE442554I3jvdbSsAlji4Z9qDHD
J6VISVMfa+Xc6fEbxYodlqBBjt8Ee3xQOqglM9dXfN73AD6pgq2QHFjZm6hj4hUJOGd2T51ijuNh
NuPKlNeCn3Uasz6RucuEaRRGMBuVkDZbS5vsMD1xvhZftCb6wtN428xdurPMltVhqox1mhCVD5RW
k7YinBWG1gtq21ExNlHyUmbQGMKo+yYk4U9pAAfqjqbHYq4+qeRGGWj7i5GrSxZ874U9hB2CukJf
KGku8EhCyz1PzZpTAAF0o8DThY+o1/p4iEqCfCxtfEIZaLxlSHGxHPQuIUoQVhe52PQN/LpeXQq6
bdUeFdjk+IOafg/HpYH4qJVY2DdD8zez9WpWNO+Jj19YFo0OiRH20WhpgaMGwXhs02g9DMthEeV0
V5jw/qal2ll91zpVE8AdDGJXS4JL2kC+JlZppzzHOxpeqCs1b+96ZjCCEx19fFtCXHkxBLkPqgKZ
a2gxwg9gAnE/o7UqLLBiJkbuhZbvlKJHKNXBnZ4JxR5zwVM0dA3zXcnwqcWkBjOuCmZVy3EQsurH
pRSxfIsChy74DWpGJTby91JfIzmW3Oeuj5cRZQmVcXyUcZlEPEDaBcSOSoZhWM31uk3xsZGE4Co2
KEQW5sK8sUzK3jJd8YZnyhraCkGJd5SFFxCTBbLF6Bei/MdG+RMtNS7qBd0d0YgST0COF70qrJpO
YbwmZ7ZWmKWrxxYNrWm94mLEQ6izUA2GhSM9/Elms0GcZXwvcQwnBOJ7jyOdJ+vjOwqqjpvYNHv8
nQQSk3CwqIrJE+qEOYfQRZdZ/zLDFyQOFZgUrm+95Rqj/CF2DFPG5/RofhgjnUumtx8E4RIASNSi
+ghKtKVIsLZiB88j66PPTgQUSvAMSMrEieWRsopEFLet6wePHABTgK2eIqrvjdKPK0mBeCrqhQzN
XfxS9PG6NMw0Oh2n0xIqQIsTtYXjVTamPxFOyOcFqr5cMiorn32sRgsnUcNVY7gXEE6YIxDIlEn7
YInNq9YwEBkZXs2AX6ESS0ejlJwSXzanHaBqptVUXBdF/DIrKfqit/nRiEjLJf21sDRQTaX94Xx7
z3WwF60LqbJOZd03a+BMbQonL6zjd1VU4WVt+pEDNVYR87Y9sBpbwz6H4TIX6PbJ/YkxA/S1kCLG
wKuhUUaPo4vRhEqs95jhCCUNX4FMJq4MU7wMqE7moAlQXQ94GWeSR5rak9MifWaBdSuWBP1K9m+z
YvgUTMd4yt5NqR39BX/VfT3hOUaAp+TosVhCyKk/h1HFi4mnvMR/0Z0x1dtZFmGWCXVLuTSFN0jB
gY0uIeLTUlchcXOQoaTXyqrpDfNJgOqJKE7rHxxe8SWdOixvTetqkgzgBksA679ub2ZROPpMVNpU
1shSS+Wqdux/haQ2ThaS0US8uA9HVa6QPwVmlnPOgfFM7H3FJDa4jgy6lzfqtikLfW3APFAyo/cD
gSLURMmpBAW7UC6iR6BKEuMSnTyt3hCxo5iduiHSEgv5sLLTIrHWCrXFNizV7zgXrFOcVOdFRNQ5
ysrkYZmKS6eJ4iUvKORV3dUTzQuwlSNfkZmlVeDr+zVCPMnZ+G06whpuLxazRsvUIXhTCvJ6FwWS
/sA8I0o+m6o0ziZwNF3DvNIH425BvsuR+qF5UWdXq4S/Qu39UTd1OjfhZPTNTwjw5pYNXImxUhbf
gomBi3po1wFl9xO1L8W89EIDh9kxCo31GDz9eifs9AxmpBqJtIg2KA4MAUZxIMBBmGV2DAn8Klwa
GSrrhDVW37+HoXBPSkMjSpQuOaqKhzwv+VrW0l0QtKI9j8gPlf5Jsuw6Mn3R8QsjG2mJo9haac+N
YGLFEObgHGGkee1Hj3Na085Mk5YRUYfe4FfQ9i2HlYD9nYSWRyyW1tHigtn+AhwxccLZiWRl60QW
DbeWuarCJH7r/TOJLNfeLcznEzOpPhJ9IoaIAPZG33PWnkfu7L0KtO0kKpkd4fBHojvPYP50ay8e
E13xOmjwkRFgMxR7gjy+wwTqez6y+XfIsjhIiJrSB85nvf7OQnIjYsmEXlw+nXf+/w+jubmM3VNQ
pWn5drK0Mjn9+/GwNsyZQfWziRjG2aHxJ1Lz3w89//ffp3mt44nw7/P/ffjv1//f7//368vQ8Lr+
+9z4P/bOYzlyJc3SrzLW60YNtBibngVDSwY1mRsYycyE1hpPP587772RlVXdZb3vBWHQBBAQ7uc/
wqXCOGw0ZfjJvwzRSODNLQ265ZgcSFPuWhiAXyflmJwnl15X/m3eb5NyPR+3mbL/1LA2JNLMXklv
bz8pOZtJnOLXqJwrp2djZJGS4fahe8SgiCORA+4uFLfXaWX2/5wmnQXssFlGr04247g6KwsPMzZ9
YQJl7ok7njlLpd2ZfnaTljiM+iNBgdLLNuuxqgvV0NrPeHEvPZcmjZxsq/mPBYlYxbFxduWm2l43
kKvJSQVQaGMP4UHOiizT3BNGjZKtUxNiag18e+R6cokcFFlN6ZZO530cGQi38SBlUhyGXNzqlrUr
9M/J1C0Iw16PutWGKxDhInag4YDLlnArciqK+X7Kt7gqqf6acfvQxhRo+nqqF3ZBeJgc6GMLISIs
6hl+4wxDBNcZp2i/jwpci9y1QD9jDRNJPuBmTcUsbBrKhUR2JJiNbSPh4hQLo6hc3uBiUs7LsgHq
dudgB1pjV1toPfIGuaQPcm1e+WQYpgOo/HW7lKBdfvfO3vuYo5ENLvYg910GinAeUXpSWLE5vf6/
r/8id/u1jlw0tlRStCFHFfrXQSV/HZlcWy74Zd//6eLrHko3bjZe1+yu6/7yPwsSTaKkPqQaDWA8
s3j9uRlGCgRQLsPAexhMiIu6hs7OmdpjAvSMnRTuGb1LSk6mRECX74Tbkppd+VQFinCH03u+Iyav
PirdQFUpoY5PikQf9qu4TUlwhLdSFVh5YbFCGpjy3tfqT9sMs31fUYivU5r6NS0XepwWvWycChTb
BhOjZqn79Dy93BhxgMGDqPeajU/tQ7GBApq2BnjzHmmAFedk4JXmVSrUWZWc2Dbxl2XQV4iVKNb3
eQ3x06UvYo6YGjR4eOTZjz4g+Lou4UDRFlh2yXTpgOiWyOVhF9nFY2tTQKiIwoXpg60LKNmSRjf1
7ha9IllRwa4atQfdyW9p3jaLMVUhIkTxNuUTvO0JtMEtFQ8ejX6ZSsY2Zo7ouYrukmoFH7PI786j
RmGpo4KpGZTpOsEGT8lV7YtxWpLmMSJcg0tszSURPwgkCauyTvh+TBAl3VKpLwW1RT++Df05XWSz
B4VGa79bQULQY1w5S93TDkU4dNBPiZEn+nwfuAhAVMd7SaBVttRBiNfC6TXoYPQQMESE9XtHAM+6
zpsP1VknadpSaLSo6CfJhcBpONFWCYc6RK/rS5vjyD+Y1jfHMt71pEM82wCmmZO2tWy442EBMaC4
7RPohk5avaAyyMi8w+ekboPgpnLBSbWENMtYa2YMOXg/KGYx7iqHvkNADZaE9/rgDMqZOkHdt4+V
SrtYo2fa5niYYBi9oBh8HhLtOBiuBX+si1etW5yUlkC0wfJvFd38yCuB23I4Crcw4IhOSmLcYRmY
I4xJ/Pynk0aH1B8QjgeVcgpzMDQ+Z3gKEVG+tlP9HOAyYqg9rroNcEAFBQZfZH2RJ9qr2ho/7IRY
tQBxBZuegAN4YML5kin2Q2/X4wXsUccGeZVYMMBsy/G2Dn40FWDIXjHVCdVUkuw0l15Q7ikHx39I
zN66a1P9p6Wj4o/SJxIDYJDZObxd861vVOxS2vkl3CoBcW3qrMdbMxG8Xrv9pBgoOn6DsnJJtbq0
BSI+o0tXZcxbzci0meIKbVYjp6QNBbbJHXVJGUtfFYnzGfR1+FwAb/m+Vy6Jyl5XA8ZtPrju2s/8
vZpEJMJlT7pw5K+4QopnKECdhfWkFe0xzTw4cISmLs1sQFZnWtveCN1tW/qnJiToxDRz3iMFeRgj
AnNEWGPTv1Vp/U0tOYKshASb+XdloV2acKTrx/XulVVv0RQ0uum7ltgKUQboBPQGCE8JNdg08LAS
kvuWseW/hhGk6jlX8dTB6n+Bq/KiDf1TMdtgvTwfuEcon3TXYFSouxwX5JugO5gw7AaEPU2NpRKv
87Ux4MZXKlkApzarPjIb2KAh6WJp2JjvmfDbNKA9yC9Js3Zmc3jI2hqWYQxRhmsLgbkNlTNtegz8
NEi3U35onSi4OB3f5ICykGlGwXo0tG8uiYiwYXL4l3ryNJlRt2kSERcTOta5D/3PFgitIy7yTFjD
cBg7jqvq4kvUltgHkvSwpmrC0z32PbSY6cbrQabwsXdWmP+urRkr7tJph8euGChbDo9V06hwS8Mf
ukF2bwVYsG4tOL+jpmu04dkpVWI4LsREw9nxvEUtDNKbrMXvJNZXSn/LIepLvSECr+6APsyxqTY5
HpWU8WHCkv94yIOhxToPNilEjs2sYE48xIgqcAPKEpjGdmNlO93AWMhSwlucRQc4WsIJgerd2sdk
fdeS1F7N8MIoVj2RvIaoqb8bmmZe6C7Yx1QSq+qrgbknPOkzxikVoC3/PsZYEg41Ccdlrz4ratVw
1fHTVyycMqt2OqiWi7Ctc9Z93AHhFwYAj+EIG9AcsUU1PoytDh/cjECLleWsl/OhhVyTWkF2EiQz
7lyn6KNjUs7Zqs6yIzgpYcSSgB7hmB3j8DxVTr3pWvj/wzgn+6nmh/bmBrvyCHOasveBEcY3J4ED
ko7jbQJuvx9KCiskymCaQbSeYmDUr45kIkB4xS//LbUppqt2fOpmBX70hNTC1pEwqbWxCCyo8FM/
Hbs6TvfVehqyO3KreKfm3ju2wYD5LRJfu35OXDWCM1M+2BS18jnCRdTmy5wpzndbPKq2TgknyY71
wAMEZkdrbx4/fLU6D+pUYprD2cco3jUVSbabIUGuwkeSuSwNqi75k/BysgoiAlE37A5DbxtzO8rM
yKDEPLmAyPlsXTnmY9G0ATnm1muU4mwYE72z74SDzSAG2pAgpgjyp1AJw32Y1d5+MsfXUMGoosmN
aa/R2oNewqBWrGBlZdAJYnhQpC7n2q7ySFwS6CGBhZtRxPWoDp2Din6k2xTahlRZZomB/teYnPw6
RLFBE0UU5lZyRt/qNOdGceTuoD0qSYrJjzOoSxdtObzIl2xshb94vqH5OAM4TUm7d3WXUQrphM/Y
ubHUPAUDktrb5HgiZvWbEcD91zx4nrJJLwemy62gi4GcxJYdBJ0O29Js626f+N8Cs8NiWx6U0TQD
8YJTcxeKOzwx+R60cTLf2CKn0BKdiErHuqQQAzn22zyy8Phu2giMaj0GnJTRRkpJkzYwOtiXCcET
XUeHLhe/5XXQiDZqF1nBQqXivDArip1bTTizSovUIAnos+TqZmxavBLEIHYsqExyOhKmrHMFGuOl
xtZW+gRevdOXMF5wZs3q+751tZ3t4FjkisGcQuRV2ipdDOR44VSFWey+K1Gd1YV1Cp2CF4St6/up
K4y9HKtVRd+Xg10AZgDFBsIjtsItnLaYRZeDKXkMcsymq7u0TShcYXQkm1vbt42r7eGx96Ht76wK
NxM9gfQbELKtA1ea0y407imLFPtcc6tNGLuYsjVv80A7j75etqBsUPETFurSDxQkO05j7EtdM/aN
geN9xzcUG3jYB47Oq1JYJ+N16TnY9Qs/sdTHTaGEUFpSrZsak5yMnr4MdcxL6fvRRiNaFIibLu+K
rNGfg+jHyEEnxrTBh0w/GwBDf9rkOgQXEqQJICJ95PNeQ76k8EHD1av0IOLGEQxnBuCru6Kdtc1I
fXQ/i4G8/nLSAFJMM8AcLneAgZ74DWi5/THwRjxUXLgCi9kjqs1J6RDpoQGpdNgUHYyXigavV2Lw
dL0B5eQUoykvptlfdo37YBjDW1miqetnwZWM57hZh+r4YSCP573v7IaxPPx7ZvZNaLbKeNYxI5y9
HeAO5psBX14wa8wnkw0hFMnKQR2mfpu/h3QgYmDCFfRq/BxX3mP1oTwWB0pTKiRVmNqiLYjnckyD
eIGiyTmGT/Mb9mLfx1sqFv5T+JjB9dg4Ew6ni+wnJorioRw3wJ5UEEt0SZQCSNg1Caih4U6xHIx1
3b7mwnAMC5I1L/X5AT/pesDodd2pG1wdw36r3s+37WfB5ARtkMCzFYFLFTXAN53HVyNWdNm+8q9s
anHQv+ob9R4xGkXCDDU4xBv7GH1o9GKQp3psNENnQG+sHNBOtfGKlnM9blCE6CbBAZ+QYTCrKTEa
fdTe7jCwWkUXQibtG2TGEC0eFZBSZY3sPBZGU+5x+gwu+hF2GsYFK/SxOBKklF6/l3zOSLh7sL9b
Z/1B+Wbs/QfweNp6DXIsA+9dcteOtBl4rehv8ct0638f0Ya/DHhgt5vgqEU7EwF/txh4adt0JNdm
ReDzArv+4Yj57FzS6b4pXrkPUMDPVCeoGh3TQ/yB4rIkWGSlmWuCNUxIVCl8C4S9GDx0yg0xig4M
FBA1YlIutMR4b0CJ9+6OsC0240dQ3Vj3P7x23U5Q5Y8TOm+34mO4Naut5zwo6eYXu/bLl9f5/8q7
7FJEedv8x7/pLn7utAunoMiFXzvEE9VSaU5Yjgs1VbMsm+Wf7/cR1Bns3P+9rMYhTg0Noaa6LxUo
K6vkp3IotslHtw/ucTlN4S2sVf8SOcsp2wArOkf3NH9yh9CuhaOXCm+XyV4SC+jTbCKfTPikxsEm
dHd+fsGzcyjxUF0aykbxCKh1aTdsdCh/rziawAx8nn/i7rfO1tkbLhwnNKDb8rm/i++zx/K5BXFY
6Mv6R0zGkvuavpsIXDb9Od3z7YeHqXLDIqzfGpuJisTGueNlBteA9Au+s7wCbtDtGwibpg2RwOaS
p2OBzRvM0tlEHdU+OydsmEfQ7KPdr7xu/aPuv9uP2RE73vAnwgQEDc5PFFAEe9gHemlLDNPe4g/I
kCqBclCLb4YHCguPFT86Uhu8ilnCU41fgwKtHyrZDsGsf7TuuGVbyo/3kM2qFygW7rlYnxFKoNUF
G065fnsoUW9ORCN7m37A1V8rd8YzLphrbxX8mD8IVlsZm+gxFT6N+qtL0Oex26nbcGOe0YWSMVwu
kE+tkN63d9gAQnjOXgqcRVC9wGxaQXdGHMlz6qAG+IhXi2iXW9i13vCETbfCAuDRUBc/MCaLnBWt
g2W7iJZbzCwx+6SCHSIgPHRCeHFAp4Cd+koj2RMjH1o6RyBy3MWFewO3LTS+87SklbFUqi2ODDtO
MVgbF+07+fLVdnynC86h8gHfWPvqbTp4b/QrN7Tc1rTNtwqKoaUwWji/Wd9gEsIQXe3jjbv6F3e+
MPf/hxvf1lXNtB3b83Tz7298jOwbGF36cNbd/oxmifBo3jHcXk+O96oLhikJIMv8G7IZmE0IjZ5Q
JDXC8Vtwlf/FwRCE8A8Ho5kmjGfVJPvg96fQitvRrr1+OEc6WCF/hIyG+WriEmHRhsKG78cSnR1Z
1vSrgtuyvQ0o4CKzfEI/Et3Kw/mfvIt/kXehG6pBEsX//n//93P8P1gwLt/b9z/CLc7v2Y//+Lfz
j/79+/uvgRd/bPJX4IX5N9UwuKE00zHpTXBT/Rl4oXMD/plxoZNx4Rq2Z0IAVlXH5Xb4I+PCsFhk
2cx1TV13Lc3+72RcQKZyfruzbM1xHNqWnmF4tv4Pd1bYEp+Z16VxCildxn1tYcGElCcgzZQOPv4V
EYR7Mp6RlYbgaZBj2iS0jnU1OGAC9ZNP4M9NT0d9bSvCC1uvV8IdT4EU3toaxYEaujxZ3VAtNYJm
YQOHoFOrruMhGUwaFWpT7Hpl3qY0smC6O0915hO5BVtv4Wk5VlyFtdHcfZ0EzamfoAQWlrOc65IW
/RxRTlNnGqUAMzVIu9GN1bG2zEfXCCA4dSQ9EKtJE5+si1Ws9zuqTupeK9FVa93YPLdB/Qht97km
TvLF8AY8jsaz5/oNwaADvD3oLAtViYs9LNvb0IFCNFnU7axA+yQsMFhBU0Y0PTjawdfx61H50Crg
mY4WYvGtd+6hsysCj+P0TsGEuk0yKrw6jryOs4416rNWui38oHwriuYSqdNpLkMs+WCV8xQPezfE
tTCqg2Y1qjNOrG+Wj5CUW6IhDhGEb5i1ey+ABCe3sAOaN67tCWghR/BpdbTAwxRf+Ya3Au8PuMAx
hR8/uVhzVG7aIqMhtdYI99CyVF8XlcnFLn92HYYyBTrNsG3AlNBozkbOR8b8btNvXTSIyFLaxYQH
ev4ZvpOtHeapsW4HKqjow2+hxwmz4mlcmt7w02kGIkyzagtfmiwPGgnE3uOiPTrLOI7CJZ19nOHy
tNkR1YUZmEoDJxfOBA59QAv0Lhx0cwGFCE9blUaRSQIF7l5662IQ20HdjBzaREarhst4BljtFQ1+
35CcINjGK7f2TnaKbbLiJMYKONpa9P3eR0WgkBRAPOFSXJtijpXHFow9xTZhLrCDS4ee58Cdug3t
pASvPj1NL2WlHnyIBUfnAew/2AYNYWp299Oqe/+EEOAjh0G2gY7Rr/UY8DB1Q5iopfoSmBiaw/rF
WyrxD7PqFbtywIFGwTqyJ/vxTCcYCn1QHwyjwn9iMPAYpLFMOTiqqd+OEM1SxzMOsUGXJ/fNeamZ
+IICvT15NkRxrzK4bVtQPT9Tz3o4wnptdEzYNRRxUJMgyXUeDFDU3b2SjEu7MtItpdadPUCGBiwk
pTLH4MjWeeYHHFUpedPmSPIXxD7N0S0wWGqMRyMNu7eqyx8osD6pqtIvEUNYWy8am+U8HsZ+CA61
ppS7CSBzPUQ+4gZtmJ9tuG83MFrxATOikzY0A+mbePSXGu8Q1++3wCC7xDTUcy1Yqf6sOGs3yl50
J8Ovg14o1GYYzw4Vg03qh8bZhZQdmnq2Fa+rvFpkUGSCYFbe1FQ7tarb/ai6sjg6qo8MBbocBDaa
Vogvcb3mGkx6iMYd1u0pUqBDh37xplulf4DrMa6GEWcnq0lw73Jbmo4QKdAbjumt7yXN1ga02EWl
mSI0THBrziGNBwC7S6tVsIRrGiryPXbSlR3qS7/OoTX1VO9VzdI2de/5S1LIgoXj+89ta8aPsGWw
CyQNoteRySaZ7aK5UjYQ8+cL59lOBldCn/C86ZHFFHF2DFPL/hqkcXzKLX/XOHhZY+myUWytudEo
aSPkH38Ab1gPSRBRIo1bTJSm/tDlIx6iLZI91f5GOLu5cYPswLufsr3p1wsFcAe4LWuwjmcAStgA
ZjVQ7a/Tciw3bOKZfbf7c/k0eTXXi2m5/Dr5taac6dQee5KLfhmVi0aLeM9m1C5yF3IVOf+3PXYG
sIeR6E/uu/RXlk7L3jzDTgtFx/xrVJowy+mrHfPVk1mOJQ53BKR3tnEFQoZyCZ28XHTd5jrvuoAA
JROXOxRrEwABxnFiF//8CBR5XHKFr3/3y3+Wo1+byf/yNYoq9MDjnm6uB//Lrq8H9k/P9WtNuePr
gcttxtovFiOQHgElHO11P3K9pu4fJivA8vB6HeUqXyd4PfXfdv376nLxLycq9/HLkV43/9ryl93L
43CCBlLO9QgRWOhLCnBAPrrClZbby4FpV41KZPnfX3m56HpupWfuyhSvbF6Bb4HVA/iLDb7WGk2b
Uhn8+RYtsZ20mBPUkFVOcQF6XgQBtd1QFLXG8i5TNOhbE6BeXKag9mPucrvIuddFLQq2jY1l+m/z
5aQlNpZ7uC792ksT1Ozrlz36YXUTlwaZYBWBgCTixGpM8FfvovCVo0qFf/rX9BRB0A8FLvbLTMK8
cdsqXr5WkQvkdn6If/eoDrd+Enm8BxS72geZV2grarq8+kNkmK53+GdKXoor+DYS27nU8WIgEjfy
/HFzfURL+Soo9TMJ1zrXtzigReBzlfCb0QbOd7AvqVv3P5zmB29yNNP59C2V+KwmwOxZDCYBVcuB
LZzY/9nkdT25Gb9GSbwwBRLH6bYjmNoowDUTlI28wY889Op1XYs4MG+mOmyCyvmZ/VD4fOYjG0Ci
FHiyLRBQyV6RkxWWgCZEQOTtG0NAf64AAVUBB3oCGPQFRNhJ6FYMGjGA1AuWmAlY0RSURQE5egLy
VcWYnCwFINm7BSCUje2HGAxF4gE68DWHsQeWyRc4PzQC4KTp5gILgXzKAQrKGxjopH0KaHT8a9CB
m1IcQYhJ/jVYqm+gYhztC9pogFZjJstCGavFWLqU+QUcCy6rWDB9TdNz8E1TIJh0AsDtJZQrQN1K
wLuOAHoVAflmA3Lm0NCrfVxj7kFVERi4r9600j7VtEj4nPFTxeN9JuFkiSzDskOEIODmQQDPqrGy
plnbexQ3ET4eHAFROwKsjgWADYWbgRgbwLRrAW6HYoq0NbIoNBWSisDEs6DT+WIBh8sxzw5pZIGa
9wI+l78BdzaYOqmZ6YIGwLSQ198RP8IgYPgqvXcFLK9KgF5i9T6oPVU1FDDiGCaB7icS3R/EqJxO
Bfgf0szrBIVFF7+I9VUjEOWCKMIXpxUlBMmSug6CKaTWYKB8GpRcW6Nog00jGVrW5FK1VnWcJGN8
cCQ/6noDyrHf5k0teSzhiOrAFW9DzykoAQZrIHjua6M3S8o31Bx+mbYd8tPon0U3eSReLmj9/zwd
caKpvOJigHwFi5x5wKhe3FPy9OQNl80TpZOv30EscfEwDR11pwpemDxhOXYdyHmEceurwTVefVGI
CmPKZPQfcSSSJSf3r5ljXaIZaptqKZ86eQtd2WNyTF4DOcbXhOZqbG4tj6+zIQZBxUtcDq6TU6q+
DQHBGPmkXtpoAIpzLeEpIEcNE/i7dy0TV7WOkoaoa8TyrhaD3yYRyK4zI/A3rcxo1AaCGv8aTDKo
UUwGOjUTbou9OxgjRdcBo2Z1Qj1kYLsgB2HYlBiX8nvBifa3UAU2QdP9LKMElrS4n+T168X9I8fk
vOtkm1K502tt51umjeuPjdcPSSzKbGChMjj1we7gUIwlOr940PFUDCwNmz++efKETPqPFrxOQtV6
eCANncAbZK/pEgaGzpNVj3t0vOsYym6v6reu75hLvXfsfQS37WaeMNdNRB7waMTHIIofh6EFv8Nn
YqXVJnlV4gS6xKWQgAMCZDXdxhiA2+PrKVAQ5+Y9RPEZC4ahCoJD56DHDyZlK++O1siS9Rimj5KK
+PVLi6Ld9WZwKiPemw/5mOeL2id4dxR9IzN9HzXKYx6B6gdHDAight2OR7ZVNFigyq+aN0R7HPry
wPMg2lWww9Rw3Yfdc1cCU5NvGSyrFGvfqg9rogI1C/c87NvmcIgPrZl3G6cp74j2qBfm7Cg856RA
WchSl1PVQdtRUdRCiksRiRWwTmYiu0Kq0VrZ7IxY7+gQQMlPxMuiNXmVmb4qbLnFtOYX2LQkfGo9
u8N+N1cxOKD4tvBcms2qaGuPohXt6Mge0k55NvAbyHWgbIpFK6fxLm6MnYVb14+DvTHo9i6+9m4W
zCYN3F3K/4PIATqECjWdMEGnrm4yDIS0tqWlA/Ena1RcfhJ8OpqBSNBQK5R11GrHEqLZvJDz5NI5
BsStm/Yx7HjXzHPw5Pupv5a16cb8mE1K1noTaAe4EU7E7kbUWfuo6p8spUEIn+Gi3KXAzmoyNyt5
YLkg8nUJ9RivuK3BBVbqDGVB+Rk2FLzDqn+FiTytXNyn/GDQ171rwyn2oJmIr7Qc5DLBpVF/mE3Y
7F0kfHOjPrh+FW1r8mTadp+KgRzrRPXaRz6+t83O3jn9reOO8SoOw26B8QQhWDUGmF8r8PTuEvvd
6etu3cYD1DzVJykObqHqN0Sgi3MLy95ZqCK+s7LFS1cMenRY+x6QBfkXr5lpfkGz+Rwo7UxnG6PO
2aG05dgJZQqCzCboWQvDiaZT3ObofUtn4bZ8HeTVQcLCe9eMiIuYlcJbSOaBrJDLMdeNYA1fZ0om
gtJMh0xRw42cLzkAcuw6kKvZ122vBIYkysNNqfEDirL4L+vJUVW38Xe27Z9f28p5WYzdVq7C47c+
EzVDOZ+m1XIgo3ppTibkVCt+yLNkPnmzltxPtT9v4+E+rj1lZSDnuqkdAaEpE1ogYk0CFcI2oq5g
IPignPTVnA7usht7AmBmKoQzqbSL0S5foPNhlIzZsZGaCJbx8KxzbH4rAwVkUI+HIUvrT3/ETHso
vW9F5uNzMIEp+T2hm2aD/gQgtUZdlKCN7GflftbDTy3ejGg5vzVk/uJuNPi4RwX1yddwCc2TaHp3
6ug4I0B+0sG+sF+turXWW/23RCGSjOWDkWIGqw3pvkfE8VBp3ZM9zuO7GTbYSWa+c66CsjnnTZdL
yOU91Iv7HGX5MUgLap1NZO3aebBWAo95xw9PG7vkvfGgK3azXe7iwMmf6nA+y71y1bjVYSGfvAj6
kwUufCMXtK7yFsZos4ey1veWCZE0m0pszamkXwoiT6PRm98qbXSoilodYQ3e/Dxg9CxPYmoHZQFn
3TiWTaVd6P3wQNBev7g2ikJSAaMbX639OweOzaEbKW/Io53BFGbPTl4zpZ43zthqGw1V0KvlAziK
i9BNeCuHsa0fBoeYBivBavDr6iB0I20vMi59MGlHGDAYZ4gLMDnmth8t/XnKY8y7poLQxqYd3rIQ
D0Sxy7DAK6JtDAgI8IQeOtS2cr6KfcxNFvjjrT5lxmm2W8p4YgMtLM4uAv4nkEHSysY6W2uKHbxb
w9cPbCJLXEV1g1nToHaPUTLfyx0OpUWwmOW253Aq7XNRkFcoD9Fy8yddDRu6hQk5qDBL0UnG49cP
qDZwgHQCU2z0vYlu+FudIs4TMdFHudc5JNVB3mKdb/u38raTezUr9RM0Wr831Sk6hG5Ccp84fGwq
FiT4FM8R9v9aRrr6VJXmDqaId4fHAJEuk5F/5p25NzGxeYHUU63pKAdEANfjXTAqkJXEGl2Axayt
xK9KZMZrc6qrfckL6a5RLOrdSE8+o9Hc+FY0vXZR7q1Co5ppv4GOaoW99eChfu0nm7r1aKaI0VNV
X8WB4e41z28uU+sCbYr9WBElxEHp31ILJAxbooz2Qx4i1A0g+4o1goxUEbUnScnDMz0ps+FAx0C7
BSbGZFAcbT1iSY9bxLdg0vm5fZ0PvZtVt6ofEuAm9mE7UO9ay/02V46HyFyLj3kBDp2Gc/+1Rtej
i5vn5t1tLBzzU7M9ZlOkni0hgpH/ZeQd4MXue1pg+ZyPinFs7LA8Ow1OBfKfeP3Wboz0KFdQS2jU
DuzsU9s63olPBNFA4lDQL5bx5Hz0nY0WF4bMCUogCkgbN+Chb9LP9I8DKkgkHc3BOBnmUJxS/tcy
qQftA1zz63gqPKk7RQlR+9f+MYooP1eGmX7ggCb/kzbDz8j5tJ1LyObHzkd7A0taf++xCRWHgkpn
WtRqRaFXm8qj2WCv3Aatei46fp6+B6ZWyvo7TXKgyKFV75H4UAP352abzXl/P7skLvaaXX1vUujR
dme+V0ZGulHEPiruz0POMa76OMJ4rQ3uv/bmhQ+lW1jPaLcg6MInPTgIgs/cTB73uuu/u/xYctXE
aHHv66LqHklpvy0SP8XMrbDuC5uChlwlx9cCmWT9jgFGvCyTihq2Zg6HxGqMld6X1YuaVhe5Kk/P
Y6fW7TPQSrJueST21eyGt0PhmbR8YHsbOOqY4owNOrV4r9jKnTZN+pbGk4J+zogfnABIOqeVT80Z
LNjrlW+xYubLYJkqTXAOnRHn0MAdkejzeJmzeZaXx9bd516to2ezaas1+kBhe5LXt2OjwNowS9Ey
epFrzh16gq7XNKzIeg8/PKRWbV/De626h8GBuS5Xm4R7iOlN35S4RFWF68hpUIPwOHYIyDs8V17n
LjnJc/FK71XtO8rPKDLWcy5cdFRVvdUcZYDDww2n9bgzcNYVPTnMJOf6rm8GrCLDXuRiBtZD1MPl
k6v4drB2KVd9w78Ko3PdG06OrhSoFTVsNqOmfdUy7SBXBal7j0RqdpsNBYzuNEOsNBY7O/fcO3vO
8G0tDfOzy+qV7tXKW9IZuLOSznfEFSY8W3ESIcRO24/MvZu6zPoclZSPoucot0amQnKrRNpo0Xcv
9TAR48K+wlb9qcQBhpJ96myaEY+0bubT7QRwEThq67OPvO04+dqrh6PAarbD8RDPBBkisyCYR+5D
DORkF3gEeqrcTJp4NcnNxPZyNSPY/09tPG+jdvoXtXHNdFX3v6qNY60R5UXU/Fod/2OjP6rjrvM3
07MNw3E91dYptP9RGve0v1mqTdHbU6lfaqYKB+laKWcR803NdjgCUd7+s1Ju/423ruOyCY+l2ON/
p1JuudpvTChYq7pjeLChPBMJCHTGvyeERDaf0FRrQkKxnprC83aTLwLBGkrir5NZYyuTmTp6XAjW
UKdprGI1g3BBdddmEn23x/LnXLXKFj+uCqMhfPgCStxD5F2mps/AGhsPujX2Qgos4dKEY6Q35OBG
He/h4MCXznpW0cBqn4ExOA9jZR0pSxFmYDnz/dDMNHszyE+w9P2L1QGCjQSUZlXaru2KnKy6nlBY
z22/NhqMxdLXoSgryIhw/3r9OKaJKjpEG22IX7zJw2/KDci3TUsonpZZrQIVnRIwN3yeCPOB0rKO
TZw+u1MwH1Rj5+S5zutwO7R8t3PsMV4He690MNemPK8vepYvJsvw8G+dd5kPNQtFNLb7BsymYCRX
Ie1EskdjXOgY+QSRUIb18Tqyph7gBIvkxIvrF3XEurMYkcLjZ6NujBIVbmcZcNzJ/Jgdqr2Ylp3l
oLX1Hc4b0yrhZU3NaeGl+rCegKe3CboOASsZqyyGckZKKdbWkXJv4ld1tvh/TV3OG0sbDmVNTkY0
wY3WZn/l2VaBJ13Q3Jj4uZEp0aGjJyFlymdtm5jTD95eO9UzhlXaQJNz02JjF+OtKWTUKdnvWFCM
lzrtnRtaSYuxLxAI9gqs9hin9wSPLhjz3n5G+xAFSCgIvinL5jGjQpooI0E4OSLciGr5OuTFi2lr
4e9n7xaar17nBqFByJ6zAn2BadnbuMgwiGpnl18Q5qgVZy9RGNy6aUjJNgArV5xXlcygZGjMO2Ug
QgEyqhCz+MbF1qmM5I77zbfCgXBphdCatCS63YlWVQENJMP/ETQOZoRtl2BKk0LLB6SrxcdjmWOE
2Y4RmXpdS34PpIOvAadmTWH60EcpogPI4k1NVTcobwM9f0OfvCxGnyxDvSLHzJ0wRPTLbVa50daN
EA0bIbzAXO+KS9FDknMa7LIsEmkaHDTHJKlOgardO3aNIeLc3rokBGqGHp0STGqawNCwGURz1yqI
RpwpOCNj/f9cnedy6tq2rZ9IVUKZv8okAwaMzR+V8WQqoRzR099PXmffdc6uWsvTBIM0Qh89tN7a
SkhTRFPkwrinQA+1PNlmpda8vxp6YSAzCcG42TgPK6AYyUMzol0eLO5KVMCGExDTCzBc7qsavucK
bg2aXl72JKLCQAkeRgYtDmxxhEhJW67zLD6S10icESgIqc/Fj5GFyJTgjIqpSjvP+PSF5RIyGqED
5baEd31CRCGknmEVSgFGJnj2EEyiGM7pnTpTS7eLktRu+tLUrbFIWzh1I9RogbS8wpTuabhFlmS+
+9iZJulHrdNz0bUCepNIbU84iTSdGNekB8FYFUFqRYqxMpII+aKK9EWyyNExApn6KouDOCA4lQNJ
GAtcuiIF6F/MKPKXrnsQMJGodyrIqhZxhtB6bGlKxrynwj7S6AsvX8OlL3Ii+Rp6bKHhFrUYHXFp
oOdDBlKxGO6SXHxINHlAsdL64NapKStwM2vUSGikqZo3ChFvMvIj1ZP8C5JYKhpLQ6rRsFfImRUZ
9zr6Amc1ug8tQ797kP7ksGTQvWoqh7bN98+xHKy0qT5fxpQ4T6OH/npKCxcWh9IMimg0+yYHWkyn
nZrT5ibmz79VOJxoeqlgDLCziuJKBbTbCEbkfLuRxgwAvZ0c3Z/QszB46b1+VquwpMgvtcNfOvNi
W0yLn/aJQCjUJ1DDkG6FUSW0ZQh2zL6CZWiKc69bkt7OM9TfClDcSbSAkiE4ZeHzL4gQ/kp5gfNf
kAKbivqQT5MnDNXhuTxHBjCfSJ2uS0WATusZQG0n+RXr7dV0b1rZXOJndcvH+NA8A3jaNCGkQYE0
UzmBQqGifgNeFa9LFB4MVaJU0UNx0xO+OIYElom0YjzmZE6iSbTzft0i8pqBsOnq8k/+iIbw8Iye
5I9f4pvWqmzkEVhKZuwkfVxFGTxZCkxCSaRKCL0Td0glDLS6SCOZZshXKXjens8gtvTw9aeMxRkG
8/Uq6f2qevkzTEvElav4OoqLN9J0wL4+S3FIHVSWJRse4MjKYjjqqlhHIk1rrjGSxEEXDKCw4cmr
RFh75GY6EdH8hY2qgqrNkoPgqC5EKKskKFGkv8UUFRbtYIZftkmxXzah7mjPiaaDSDdhbJSeWrIt
dPo52etL0tQILcGztBeXb0YLKbomwZ8lvHKnx8+G3oegJUlqQtUGA9g5sQQpUB8b33Ec7/oFydFF
AP8btuUi1M1JGjhZg6R9KGq9MeqEVlBdcMdluA/VdVDRE1PmWO4EStxNBCRuyGukBCQjQOxN3EwC
EjwJ+6NMM8q8Ly4y/hs36rfSzVj+WLlUFGGttGicbNlLqyajyXP5mYjK+yuslF0XIWHZvygICfEJ
02M0fHqjVYjFc27AT7bJl9PlpRcQ5cOq3ry0/XIwvvGZPzSKcYGsPAxOIFd6oklK3wx9kTAKvaBU
lwUitldtC9Ji9dSIMRoaAnEjilWXXPUYpHVF9xhIHT2F41z6yoK+fOPyUDqSX9S1ODhooN/qMtzD
kDWUZjvb8KF7XchuwGdaoSWY/WGrTishGjiLFWRnmOJXRnj3rHRvWQ+5P6Jcgbe0ofcbVHyfP0jS
rZYVwO8u7qE80sTPJlDf6ftEUK5UfqrxGFSyZk8a3NQEFZCj4kWFjRpRsaDaOWn6tuym0FRraxHt
X5My5wpFJIxkTFeyeHQZR2mpLUzAafIicsqY1mql062oyu7S8rlvVXkHUdBdatVb2HyMPUxT8cLL
UcmF9Q5NZ+McpD6N4pceglqnm5VQNR0QJWLfIokk/I8pzXYUO9bJUH9TmaGeNB6WT+V9UYU76ul/
pEpbNQiLSi0NP68E9rHyungB/tZYYmIFmUAl+KxGtxSnyIMtsffoQswhiDfuefe3jVArKxoww9lA
PYTk5M8YrF/pD0whVD9JUSxC/bPJg10Tqn8gIkW+L9AfMWpxQy/s2olsS5HQG/FUl1/0XgW2LDJi
tFqWdan6gyqEdHjnh9ez1S0h0G9xXm4ABdFC3bW7sFTpXkyXhsUoFXQQSfsISvAG148Fa0n9fUJC
l4bXo16H97BvL1oirI3ZrxQreY1aowzl4IJlHTe040Wgzkk1ck/wzEDoOCVABxeNsCqw4IWA1JIQ
uXH2KZQp+mMdJRIIgw2/6F/2AkHUAILPcZg2oE5OQM2QzQ3FCwkVUmkZpmXMxHP3qlfAtVbpMAsq
jNcpQ+UL5zTwDZirQahJNOvSqzJpKlKw7dKjMw7NsiUI2ipdMqtEAojGaPi3hkgzPYqVQbS4PmsB
irOeJPdSQV+g91pFui3TdpeEwp1Uyru6AFORLzTUPefGpQmag1nkvYREsykMf0pPUkoKR9bU86LO
S2tIWvDpzU5qkoXXPpl+mrf9XEECPcXQKTHaWTFsOxr0oyiCJQNCSTQBJE3osWRI++bzITOjT36x
IlE1INPw+6tqACudOfv+QaQYoUD58feVX6RJXFWRbXRQiv4+9+8LEmOPzuVco/v3x++f/PtQl0gE
LF6x/1/P/6+v/33z74X913vSNNnIErUCWmDbhfP7Pk5YGAV/f8Xuw7v871dV6sI35CHCWQ/WatGd
Ch313d8P/v2xWIro8MwD8O8P2k3/98OuliNwCRY0pMCVO+M7+/2O33cp//et/zynrEX8VMJkqoHN
XB3s5h9T1pGiimcBlN9i4e+Tv+/5/aHWABJGrc6sRjsX0YT+8f/9+38f9inYh66FhKN64kcgrvif
LyKXm3oVI/RLUPPLPRORxgbWB9jk9zm9H1NreMJDlo5x4Db0Y47yzO0SzcW3iBoiaKP5104IDzlS
HVnnVUO0FXaNQmp1M6kUTzZJcoEYUEMmwQwcTuo14gzj13CUT6S79oVVIaq2wXOhBf2SeUCny+t0
xSMF5lz8wLUC/6aFJ72OzwuUqylrGFv4hhO68YiCLMRyHsl++YZO3nTtdmOpH59n4yCPk/lDD4+E
8NxrSwkjs+g6F80enaTB7R7sX2IV6kYSKh43eFniDcSyAtja7wHDkzli5mleRtMkuaXMa39y1UpJ
V74ARQJwvaG8SJNQxNFiy/dmB5iOJLUnXzElMPO5T/rALEjSP8pzuiG/SrIXGUK4Zam3CycAXR1H
2u7pURhYnCGhiWhOhG1ScTTaSrLQOjz3xoFaYVyZqdd2rgjYNySYjfbZungPW7d4n7XaEKaBDmqb
ww0IO/tKkj5R2h3hYDBeKJ7v+LkAS4sM1wNu8UmjX4+P6ccVcQ91fS/zaHxrBJ+WNkJWeIZRqqrT
NXa0Re8cskgJjmvcuk4EzmDFlnIOKE+fx/dEvAjfB8hLAE5NvtpY8uZ5ym4Y6OchNhd+YT1P+ak6
RhZ1cjeA29yw6bA0JZxcky6/76X7qS/3yNggjRGgKIi2I0SSHRnzdStaMV0qqQQLC/Jx4HYgMYb6
7htQgV87r09lXzo/BKbhdrlrB/v1mUPRfANxsaUCqB6vCILuEfDd0lg00h0FIYYi24SH5jOwDmj6
1b5hHwCR8LSpQP3MPSa2YIFz/2OsUL23ocRC6tBYoXTraYd4p620P/mdfwfWWn2FFfseX8A6BX8E
KsNXBRRcYgIfd+hbMHG/GADZR7k7u0XQRq8XEH3bD/GQX8m4HzgVi8HUVoIDrzrBqB3fgq+f5cU4
ALcGLAwBkTMqqyAEK2PTSyapB5JIOjSlLiWCp+nRYkgjWegUl+qR3lrBcsXUlu1b8bYP3z9VCLdo
irXIupuLvV4gqlvZqq8hQE47V2AC5TDQdbJGiwK+h3wZvQQXOs3eHvL7e9yvBOvRIgV6L1GLK+xk
H6MwZVGm6i7nxEbyG1g/LR80LVjxcYy8J2R+dsZeyi2yOc2ATGTaExwJj/CY719Ouy33cPRPfnoZ
KCZsYiyON23ikZGi6mGPG9h2UJ5tSSbdYO74z7MkNNxwjRhFj8ZC/t4V7AAXAIiNcpAZricE4C98
brKvvOoBDyZr2Wp9aFZoIxit8qPZEqFIyw/FI89CrseaflhsP7tkO7rgW1xJNeO3blfv4WGSMSGv
vbGjGmPFH7EPOYsVuQ9lVfvovCG5G6OQ7PyzUh6p5S2tJzGqqb/s+vqTerVPz96ZnA/ndw7/RsKl
ZNTw7RcqCjvhDS5MwaTVlazdvJ2ZTFbZBqL1cD0PZvNYLXh5uNDZSz9ovi/zXRCudHIcoDE34lr9
oZ1ztNLVdIT4NvA7pHg1f6xW8Vt0CNFG1a1iN5rhjSQJfXtXQDkm3aO32EnX8OvEa+Kc4ojDxMgV
HiQ8fXZ0h8rU7wleiiPuplUUbdxCo1RoZ2+3ojxIx+5vjrzAa18LbodQk49GtgYnxJJRA4ZQfTdv
8TutyVD8ktWvb9IfYO/i4gNPl1RW1TuxR36ShoQSfVL0ZTVvnLZU0ZfKd/9HhZ+h3VUQvo720rxB
3g42628s7hPZvFN/1KiZoMisVm56AYl2Rc8bVWBbAP+n5ivInMlEtWa0R5S5IKtvZ4/CqwUL3wri
vkeuriZUT2kiN8zYQdB1x2IpPEbFCdeQCb0u0Wd3HLxe3zM60wYxVytF/Odu2BSmiI0k4BiGCysQ
n89Kh99U6b+K3YIpQk3zM+3tHHFBiCzNbM0uhKsPuadpyx6JHTF/l33wLJeFDYhLMbYtEOP3hHwN
YungVqBSh5/OQ1tgZOqHBzyZJtLwZn6S7xyWHIGgMzewlGIcIDsvbog0oGUROoxB5YXHmIPeHe8v
PFXwT6VN+gcDbc1zT6qm+M7Wkzn64LzEPzISHiyUHTgnX5nXXklzZ/eReX0wT3uMi5dI7yQun+db
wyn4HR6fJxQX9+9covioT9zwfNM7TM9Id0Pks99WCZ2lqwb1ZxulXh/t19//w2E13Wl43ISO21xG
EZ55E1pyJ32DE8kKjvkBbelLiLqi4kOJw0jkdKYXFooSo+Y9f0S0ro3HpOxVnF0vcbkCeKkgs8EB
bwoLSuTY7FMrETx0b4dL9uBkwIxckS9YoB4DpyYNunvWOcdbsK5M0YEfy2dZJX+MvxoC2CBDas4o
IF9mw16pPA4ol5OUGxzN7Li4o6ChMCqLu/SAywNz/lz+6IgdSlZAfo6W4eQElfmk7uM1YFkzdyGO
MlVUUZ/mWqs8O2tNpC4obOpvSei0wKmC47SKH2qHIhiov0J/K4E1wdsSnZd017MG3tIzgfe9vYoX
NuojsgWs+lreVLfEriyMJzYDhjsYj+/6ZkD5NTRdUHPf2rpcsQ0+w+/gJmxg0N6ELqKSjKDVuxyx
a7rGUJsnK/88SN/hhmbjkQyIBfv9r2GyMU420A/YVp8fB3Q0IKs0IZ+mkfSNyWkuqMowhEhjzpMI
KI77TezzvEwrjxo4GlcbYyaiA3xjzjyJZkuT/zfUYRO2LmRsGs+gWLuwIHbYwOJjETQIszI97tBU
3GAjwOGZOQky/5UdlP65UTi/hBSEnK0FW3SMJRrQMl/vTrrhlcMJTkb0WCEJEFchU6slK1XZJLQ8
v6OcZD08OmUEf2OLHu08KPUtl+ardmEFQCsYgSGmXAbiZ3a3eh+5yfJQ+rrjBS7ZLDtwoeuxWOXv
sk3pF1qN47gPhn1Y3Z/Q1/5UwhlsoDX+kYkmJXm5E6BCEddQ8Agx9f/wsOhKGD8yB5bNqXjTLNZy
5hvfYdJAlABHgd/q30+DxdGtSnjbIOuczgqQSXFFrZfjijTVqJ9IcaoBhVE0dVP63fMf6Vy/rFYD
i+tKUA/RgkXuexf4y/6m0EzOBgrXmJ2F/3TzfWJPii/fsW2cJzjSCx2dktFk+3fMXHaEkrheurgr
1QUK7GokMbbCUWXj7bE8EQyja1qjrOpCax0s4eAQoDvFsNOv2WM83hvFVt8rOGux2yqy83iQzs+0
6QPKMcCozCa1F6rXN1ZKKlm6ID+FZ506GnvMbvOjhEycVZ+m0i9d5aE8hNJHjPYBmN7Ajfgq9+xz
/UodfCU2JmLJkSPRIcb1TCbZFTN7XyAcA4VS65AkrtEyW3hpTQbaHElBh9DOYivAK7kxVowdj24d
HA5A8vF3JFQiqEWQCQKFkq8kdqs0rkdlT0plesKz5QrvQfIWjhbFipv+GSgIp7yNPWges/8Dje4/
44HtgyClSx2Fa/Y4E8pixWg/9wKBxwZZhfKE60L6URxWFc17UGv1FpwZqeCw/bv0AynfxGU/v1BP
4F4q86wMvhpuVTr9LW33WotO3znQQhfpYdzQdxXNM9ZW6+wJUeVDULZJ7GS5fYtF2rGcGXQhOQFo
QjOFM9qaPmkZ6N7qw+uCjBMgSbF47yunQncQfCcauJcm9oUW9j0YF3DSVrK2k5vTS/gIxi8jprll
Ni5PoN+3VjTxCK8tGWZc8AimVEuCy2OEbMLVly5c6TgYLy/s9jio0wZmB9a8uifRqK87TgERFyOx
6V+rdsE8eiyl4vI8CemZos76VSEss1Lv9NJFw+HpvuhzS1k/JthiArOF35d+nR21aD2i6xecnwkS
A4RwVm6PFN3Qt8eaSRWkgyQ47jMfF3hknWhLPnSLPe4M5yONbBi74WE8BmTiSMnWdvJyl7pXKW6K
gsqzOEcIh0SCW6rw7Vpi6SgMzZ4ibYjcjo5ts4bClFE3SJHZ9fVsU4V2lthj95c4ATUB40QuBAJ2
Uo203FOjk+E8V0l+23lii6X3TN1g6byELVpDI8hu3UZnfj8vP3+5RxYlp+kSScrMVn/K6D1Z5bq/
cLXFuky29PTNThjniGpT6Xkdw8p9RlvS0fmSuHWbgt4HsQSv/3uWorBAQCIgfQFoGB+R/2gpbilm
XpiA6Y43GJt0qaQp53KVHjJUo5AYjqglUy7ZgPXRFdA4hxoGN3HNkb2Q0Ai4DzeF3Na9hJmVWObB
qSSp1kNCaq9APsUXD6qjUfzaIlSF9QqZqjWZ79cDYyOChU7cQXY5pikdi09Pif0X/rJwUd02c6Ol
r6Eod60XThb9CSA2eXAkwW1TrOLxzEVjcwCpyED6yYVwFOEwYeum53FEtPXM8cD5ZLZ79o2xlilh
u/sFL6+iiny4i9/RnhDUxqJXZvUWfqff7fZWrgrzVv6R/fH6A5uKBt+w1f4pFSy4uSAojb9jDNNr
xyRcdXwalugHaYHGrA/Esn68y44JupTk2MnMEt59C6cktMeTxiB9y3a/HzUn+cHt0i2ZY0zfnku3
FGxIHKuLsarv/RVbmtvVMWbtLVjEY+01PaER1SSqyHip/Mz32S5dc0Nme1LpeTcbrx7c+eAl635P
BBdzQ6SXrvN9XvrD+/inqy1cmnhuzRX9GD5EkhGs6srJmtvIqizRIXSXEnkPwxlhRGRlNvOAkpXg
EUwyyio2tin13APqvsNuPkjGE3uLbyJy96oLZqw4dh4bDl79PZIIBjZrm5/YvOzIp0utnHwBNn3E
BpkS7tPgR1ZNEXy12AK1YpW9HjDb/YFlEF4M3dEDG57kdA5kreqveFkc2e58C1ih/tDCTvoH1o7s
ER+zo74pPN3BvdN2v9cT9vvkR3Sm7RIuAAJHnPyy9Om+7fZ58jXp9EW43BSsI3wc2hDJW0EKAbd4
Lph2FxmHanlNPonJdRC7pupLDxJMwj11guxHL+3uKDl4OhjI3EWVg3nIxwNLq90TqS6uuJea1X4h
MAYbrOzuxRUzrnv1nlwJ4HsyT7GbV46IR8vgxBSkrMUPiaO4afBFSVZT0X8GBC7wmhsu3RGY2fim
fTWly66hqRq+znSH06Quzw8dtVRHuoyDS9Dey8hI2YieeAsbnqZiRZghpo6c7mttH2d/EX+58uXt
QCc+mXQc4BkWQmvvzMMUOuJZcIE+4cKjntMeQt3s3gdgka60CurIxJtV5AMigeKXRu5DOyD71TxY
QKvA4x4kFA8sTFaHNuOqt9PveltLZnlGtEP4CRAhkK0M4ELvQAF46CniKFZA5qWyw62Wu9fqR/WG
7XCONsG1vgwcmASd0BJAFm6Y0dFCB+lU61fYxFDS/R7pKDNJJ5qZaxdginEhbDgEU1CRbgVz33fw
tz8Vyy3cqYsS9VYzjU8DPNsa6GJI6M7xEjwmWftt2X8O35xnfM0t81R8ofbrWv7NWoof5JuI2RS6
5BqKqlZ6e57OhSWH2+aIN9LdNI7rwpKkzSxYnJl54YO4IM3Y4seSHWger8aM4HIxYXWdQE0+5I23
fMc332QOESZ1Ubsjhyl9QffjMpFi+ha+vYZVJ7kvaQNlUDJtgYpILsEEx3N+whfIbtLLO+tUw1ip
lUUGhAQGmR7stBmTfXbnZMcjQd/ZfdrN7pV6PCtKG4E1NK4EChrNTpzINTvJtkkbFnemX8rAGZQD
0jpA5WFNRVQEw4MfajSb7MNo92P9zqzvwIKX3SbtudX9ssYTeN4LDoKKHFwSlgDSN5m+FV+fZOhy
eh71bZBDunnnPzIySyA48z9vcrBBThWk/WWpH8dmo81+qBYfEK/xy8I/Q4JtRH+eGajuDd/RkfH3
gr/5nlX/Q25kqXij3/QrQ3dqGizI6xHjz/kROgv9AKFgDCs0DIXfvOvBBg5cmegKKvwv8nS48CgI
X/F4iZZIWJZrIbDgm6PcY1aXoCV9brXX9so/c8bNV6/L9yp/R8sZ0gZL++oEn8DrjXXf4qx4PbyM
TnvtMT9TSVcIuyvZE2kY+TdkITTNWEbODdjjc4dF5WtIXxO1sZkjrDruLyryfuLSgRXD6Tx88GF3
gkvof4DwdPuQeJ2ErrRRkScm2jTHq/DGMVTYGFUNxAmFH5yo0pFCPyNr40npG2Kode+O/jwgN66I
DhkdrDGBbjJH0ZyIoMMg3IAR+dcCZjvM7YlYvTyhamtrydt4Z7T668wpMLv7mKtoXn0YPfzS4Ku7
RD+ELvjF5HIxkLGLWdJ9KdkQWGweSNMFX7FywsVMSPpRE2qoP96xbuNnRgcr79FQWNpAd9fsSjhr
TyQ12FpveO3PVRPuUGHpBn/BKX1dwDd7X1DERqKT1EywcFNvRWhvjjFYEU9U7P4qAtUnCtuk+tJM
zvDcxqkjxPvGcIQ3BjmurIRcoQJRoNPthovivNZVZeJXu2wy+d6ewJJtSXhUZGtwQI0vvPsneeGF
RfafUAiXYkHOCh9BYw4+QmJFUB0OzshC9hfJvgM1ZaKk/fe5dPGoUs0i5Q4T6+CgalN5uCUgIxAl
68kqPQb1SjsESKtwnaw+hRM5UUyGl0ZrUkpcFhOkeP3wCEnn/J0VPSsoxQq3gCMgNIcEqTWugQXB
eK0JkoKv17CTr/k+dTjbvhg2MbkG+FnE3wYZmhQFB1sQ76NpfMWI+a4wDbMU0WW880mYFdS1yEtx
wg/d/gl66qwR1FoGchnFVr4r0kbCwN2iE4xR47wC048gIUhwgl2S7nV4NHIwWAisvkmMDLHFSfb7
U/ZBJRkl3MoaPlBTv/H+MtyiZtLeUapYntB2YhNTZXfA2e1Y4GSaDA6foiSj6DAg2C7YU0j2EKjP
4QjYjcFZGiaymM3LE9MPtb5mL49SG8VQ4tf0zHtJ7FQ4F5C6qKgVesxGr1JcckZSQoTVFVisA4h3
fuHvBjQ27REIOaAue2CYao+PWuarkOSoeqU6Y6zy5Vch/G1Bx6BUSYYpXpNrH7VbvnS10KeNAs+5
kTeZehUw/VyzENh57b1C/1l7o/iaF088Rx6YbEJrwC9AJFiVObVfh3lQLLHdTz1hmxMJqBnZHO3P
E44JkhTyLz8bV8+18sn8Ii9Yz+TTmd2KBGk1jw3328oXvhBLxniUmJTxzKtZbTUqXX8O2UR+J+Qq
LuJIn+A5UZ8W0HkK6wXbO/pTjn8Y1I4WmZfH98zhCkIJJjJV+FnyhmHljrivEnenZ0ZsZBK4pAX1
ekpgvDwBr5nrOXp/4CxkxBkvBervpZvACAudHfEV6nq2jkJTR7KHuLhkFklR3lidfCZiXpx79JYX
4id3/STZWKUfpP15wOWTWW9nd0TlJYm8NZaSk4+QeoF2ItVM1SZEgT0IRm7qcrCRZ0e6l/AcmVTO
eUYVfn2BhAaMa+x4Kt5AW9BfhZ0P8QrJYW3BcQ2jClfPNTJFWAWWUqBi4Y5Cc4IO06tuS1pL3OQn
csEn9IUvCn8V0vY7I/QX5NCghkk9UpWdQXeeYxi0dH2yVnhIylVS58/+55v5BhjpuQSFsBqkm8md
sSYJT0oZFVgHW82Fcq8vEEEtwbA3liuGn6/n4M9Pr2nNsPL3VMbnCQ0t/oh7p8eTaeR2WPSyw1Wx
iXiFtzAdgzdGlIbn2+ZuJYTzZgZrGu3mIeAaaX3i/ifkzUKLO+ePuF4WwTxJyAx1dg6yDfZ3c6aW
MYVoLt+Ir2YbrAk2aDzAGHGbLAejs1+74cYX9yeqBAIRk8v3cjv8NzUnPpB+QGRGmR7ywilRs6Kc
dDifDIAsK7Z8Jm9addVRFVBRzKUILNrg35hEPmzeGLHFRq1Uu6so1p31jUL8Y7hMLBuE7+CNTDt3
yG3OAjl2r3nVMZR8BC+qyZmyI2zDvEmcgIHi/dqIUmrc9NLPSmsKXIgb8AoXZ+25IXkipCQTTqx5
vjwA9SwA5XRe+iFpradoI+LD/QwsJfxBX5+2TAPvhWt5XosAU0g/I+NBcAr0lYw77g5rFVjnZXhA
KAJulFHmKngf0wAzGdMwkVKAqlTfRSAm5Qt/EInbYbmlXsf6YCpHeLcyr1p4fBM19+iJw71OBLY6
RcDlZph3n07Yx1Vx2dOWwgbbIi2tttuwyNpD906BNKQrmb0IBdt5JjcYGWOkO3FbQOl4lNjQeV66
YW7L0TdE21wd+1iNHDzHsXMhbhSXVpnRiJav6ICyMSfL7ti3XwkwsQZ+Zzi0lR2QNlFyUTBqJDqe
nGhyIYQuIADIvKXsgBhLF06ouqJ6ZY65zD44s/f05sRDbndGcJX02vv45cHC13uzhlOoZ91S5poH
FrZsIDqSQ/AEwnEqV7/Db2YOGRw0n1mTRnVRxtU/IwxgW2h9MJWMD4LtxMJpbQ0IM32MK7Bu3NlL
QItg3ouMj4pSCARZc9XJqg/KBzk8RgM1hiL1F5LNKgRTgJiyJDgMWN74UeYydQwUVWsZaszJfQL4
ZGCxQDyGXWoOpHKn5LoTYOKoTq0ZU9Ty2Mr/bMgGZT7TJSf3h/tjXlmWAXU7Zc5PDs/N8l4dA+6J
wInFGK8ZWMI8Lon7nwFBOuAiK9KcgGS+GRZzbAo+MkYfK7tM04avnxdBTyoT5jLLQLeZdvfAU8hy
EpWZVC6k3BmXUHaTUqPh6GUOy8rysJ4W6sYZyorDe6x9shmXm+gHlGr2Pq9XFDkJUo0VsuhJfpuF
OTny5nZRUyFqK4Yz/CTKuBVHhEGFqwjG83fbGYqr9fNIo3+CJSPLB0k7JDtoMDRA4eySNZavYtWD
Sj9bOPOAa7ZCRWppqR8RsQO2HHgXFUbQUzZNrcFr08tHIP3VmTwbSI6lgbxjDjSKDNFRfwYe22De
P3R2QXUj2SXwuwMs4kW35Qmmuqo2Nbp8vb2kcA6G5S34YERFaQeyKyFzD4tQ5BTYEMlcwt+l0v/g
18Z9Xtfykbkk0SpSEKXsWUGMSqIe0IvwdNlZXeMCuCSTiwXKSZMC58pgbdHpJzDW2GE4FbH+hPjI
ToLvh6BjaaGSlvW+qnhZa6ehg3kulDXLkLtAtJEAWsBRZ4PWTkJQciPcrZLVMnqjiRokaCiyeZyW
5uQQinAbRKaRrIrhW/gBsYIZUx4VkqH+aLxnhQOvjop7s/xERbpsbDCI80pCnE60UHyD8ELcQefV
MDzTRg7fqOyF1aaPNq8c7eJP9EfmqhephMiBM0Rmh9ZrbJVEyqmdDxr2YipayjdphCVlGq+sfBYm
U8GSBfFPSiqPvdcbO1Al14eTpSPgCu/ChcMIHTBWO0W8wdjwEqZ99jmiVXMU7jw2IuSJ0RE7a9xC
uWLWOMlzkdN+LaTvNIdlr/kueGdRWvNDzaanuQYYiZoTYGsdWgBUSKx53wtgP7/IiPD1emOz8/hk
Kk6c20+OU6uQWI0U/V+zAZnPbPgspRWWBIDyBL8CvFckg9Qj2xJwetB8VBj6xi37tcRHTfCTo8zz
w4KnBhLIR7ZuC7Ui7QqTg3jnyA0BdmBXIIk2VbaGtna7prfEnOhjx0RM3UZW/XDwaXun4T0K7RLS
XgoxaJj0G4SPSeQw3EJ+DPC4MCy/xojNWh6eX6wZthRXhiWa0BrlCn7NOcYIy8EUhbBuP1dMGpYn
A7SiIZ9CeQmglt18AwjBQHHeCeqKt3fIl5pobzIAGZg1iIcWe8xYF+9qA5wxvjm9uRZuA1/Gt3L2
kSzjIWOIc8ZuEUdi1AMVHHVJ2n4uMjCt/FUW0pgDZny3XHDY0ZKTjIgoKvSJytQzZ3+Pj8IFST1M
CJwg9HcAEE5SssM9qz8cUFpbsWfIpz3l73cwAZRk8MS4e/0HI38gN0qwTrw6H98gT0h/gixCK3OG
GbQNqL8VSAuSyRzONRkmhJGn2mqFheEaIyKAVgP9CorvGI9fIplw5pCRq3ZkMGdOGaHOZz4PVUv4
eAxsVU3NuqsrCZRwgoekDW+T8YRgOG91WuxJNslJb2cpSM7XIMZeqSnHuBzlNeJHsJNABAnhJyCq
XMlWNKzdkpY2iqx9SetUYE2JVboSh4hCt0BTS6zVuSPU8EsgTt6vwy6ATWqQJHbSIItWD0kRi53E
WQ3ZwBrN+H0Za4K7mJiRZlAugzbQZhw0Oo0V4yy9psiQ/p8rxSCQmol+fpmP9En9U2fh9xBwyJQy
p3M0ZV4HJSp+TRga8PYDmjaHdomwj744wY1QoJ8Ed9Dvnwca9HxBaux/n6pTOcPJEU+/r2VZ+vJH
Mjf53BaUS2O7zhpEzoYqZsi6fhtLgCjT//9DCieAmL+P20gHDCqVSNBUbNxaKWElS6P//JAbT1Xh
fm2GV4W7Ib7/+4ZES36Ml9Y5aDRSBJp/1P0Lvu1/H//+1iMvCfdQtvpldIp/GZ5+f4XuFUAjGroJ
ii/TRqhAdgpp/aJPe6QvWNfZIzF4f7sNlP+5WkMAEVpXafsEZsevv7fwzx/Ofw2yk1f+fbJMg1Vf
E4O1KMJatQ4S8vebf3/8sk79Qzj1LwGVSo/zUqSSOMp0K4WZiIyXwkmHMPr//Bjmh//13O+rv89J
XeTLiRZ7so40uY6iaN6HFVCXqnQGhNGgHxCwANVHLUoNMneRjtAG7QUhdJxir6qWpIEyX267xNAc
9akXXoPc4kBmZgIsBk8x6e2EzEA+/kVAqCbyC+7IUjzxCKp1ESxbZ6hUCiMTmLaEFFqi9wAIeppy
cwGgjAzX76KcG+ngRrKfJXwOL72hswnd1hdSWKjPdrMmzHAoWw7kXlStLofkTdZehETPt3qcuwmN
/8feeS23jmXZ9otQgQ2PV5IACFpJlH9ByBzBe4+vvwOqrsq8HX1vdL93RMZJiZJoYLZZa84xtXTX
DhaJ8ZP1mbe3RqcgqDeieJRphZCnvpHjfHSJBks8XalohFAk0RrjflbEHVlXpQcQilryGEDEZXky
ozn09AbwGvkPBlsC6nMliJKIyNtYY0rDl/zQoqusqFrB/QnOVd77pLDLsVBpwjX1DiocXUOLvRbp
7Ps2G6lDVZqDpRyL4cSRDmcQ6GRuNoTz7BrzlIYEqs9p/T1h+uf1WAYZVNvCimZ6IqV065mE8B6a
W7oK0U4k7AolujJLVkGfAC9cDYO1G4FabW1ZdasRRUgO6XVL2vUzkFwfPX1sEI1eJuyfS9OMfbGg
QQLoHFsUCI2RPLkg6d+HkoPW1KNG5fVZtdk7FBOrTRl2LWbF3ZDjaJve8QcSfGEOKP7VTaRGr/VM
yELUR3BM+1LzspJUAypAukj1/aRKTF4Zi8eooAHTU6wyAvpRC7UdOV5GNG1JiKWpL855rdyUddeF
FcK3KCEi9cJBa6I8ssmsIAKvGSTTk6Pxrex5x5KUIgqUrFPfTfpFZu4y++hQgEdjYY/Ys4rSN7Nj
NSrrn3Zi66ewZ4LLdYymVRy+CIOdITrm3peU+dhHw7SDFVAcbRVXviw3yNn0cpeJdXkvysAJxyI7
Ywcby3EgwWBQz4VS3S9jj0KKRi8WlOUoTP21VlSkBIPkVX0Mzg6ITW15mRKG92MB6MOwoTFSQtQd
e1StYz4Rth2Xnd9XOgzKqjzqUnM2TX3cp3X3bgDycsexRqvCzbutJfO+FzHzXjwTMR9a8XoRsc+J
zYFqjvldVMtI5j3etkTTvmuJ5VxIbBbAgxYVHfisFf3jkLBN2HcsH6GQ6D6pSKCSZ1JpzRHzXtK/
pTHk7nzpUqDUzL+z9m2G5rgfG4x92D4u6pAqcFcXknYzVv9z8KGrBnaOdDy3Qwj08DGvTXfQhH1q
qvqEn6Y74lshhk78qHOLgaaicMYUQK8BQVKnH3UdAo+UDAq3q9Ploj7Iy0NnYJ5tSS47FIgjsPn5
1mCiYlNmNklVAr6aYOoDDqmeCEL9WyZ/z8tLA8RnxkzQtE9jU7yPYK7VoRfeomaX9UrHqWvLji5l
ysmM5k8rreKdEkeOFWF5G7Go1KDTphViZO8lVezHmLAs2cBqU9hoPZplJFuGecTuhni3BJi9AVSR
iabXyEDMGgdsrZu+1LPe0pVSdpXQPOTVwMRiBvMu7aN6i2nYF7K0+KNazPdaFO2TSj9yieSfWaCc
rQLxeldOTyJnHwc8Z2uMdNbGlrJh1Lxp7bTXrE46LjEyDSIFMYBNC4EJVvs0y9nkA60/1ZwaSo6o
v0PYgnOv/tFH9jc4rojBsFkVCTFfJvq7I+Fn5Fjpy1XX1JfGhhK3Aln9hvhqSosUooivZ0+ICcuo
SLSSmmHyS7Fi1yO6yKSrkFy9K1VsOnJt3Gb8r4c51EYvDgivnZViRXoOByMrT31cqfd9nTwGwq5d
BuPUV5InIyzlSxdUJztc1KNCP8tIY+WxmweaOkix2oZwjNF8B4b2TWxPvM/H+GeO8g0S9egJggyW
U7+03qV4GU52VZ6Des488hFi3APyBxFj7OYD+llW1ZzkqiLkTETPhTGwz6OTMUOIFoD03MoaRldK
zcgRefXMVbqtaqkis69jez6QiiVBZ3fiVqILCDpDkxonW3TDwVL6J5mCU9IqKnLaPNsuFcvOcozJ
DGS3m6W0XWqNNpCVCuPYB8NjlyitH+LQofGwlkjwDodNEp/jtHY1M/9pTYE/QHwFmNQxgY6j36rx
yt9SXro8HJ1I0ydvHCqCs83Br/WZqVZTDFcf2R6ZDcxCOXsWg4pGo53vJTOkKaYOi5NbgGlWdnek
2N1JmeDC1QwtvTYo7igr/Ump8juy2d6msrs2eUuNIJ1U4tiGExTG0Osgh1CDHm/AidprYm45eKUn
KXkMgyc0d6ahF5Q6ZyQukoozWgl8ZRoythZSc+h0DEmtQVGh7pTsEfvPdZynE/jNi5QYJM8vOS4I
FvR1RWiTjllyI4gmiRKp+C6S0skS3WH9rn0EMt5nLvaHQhOUyk3Lj1mh7/MQWYcR9ScysR8ENuSw
aGxaJlaBgHsnlW2yr4YWPrpgaCc5cyPIJ9gsofUVL6w2S6tHKmNQp2qU0DdkSpppYQLlGp0Z+NTE
5lAMSE26CKVp2VGbs2ruGVn0nmaWqMyT4YzrcUqLH4z7m55j8VEtr3WzAsFjIuaLgc9v4HhZFjs+
z9HV0nO0Df0bCXCIWWd2A8pxXqAO1s10agjKRjf8HeoGC/MQuE0kPYw6evTUbmuyBIdv4IzBzaaz
JJdxD07Ass5hOHyFrRl4kq/q1b6uaN0q3UQZYCn9OmdJn4r8COhQA8LVfolu8Br4o5RSKII31vIa
BwgxalzC1TxzG7+bbeto4dI5uhhoN4uAKWhJL2I6z2ocnfqKFqqVqO4o7DX2gE0O23CSBdnwriGs
pMTBGozMtya2/VHp35hwHgxg+QRAQJSovJH71CEDTD9VNnxJsXS4zdcak1zeJthmPmTT45xNfEgF
g69OgV61NdqDrYr/2SD5tD7psbJcCR2tz4AJKOsT1W1TIbCioXXEVF1VQahUatN6nTDipBGA/zFZ
IHYrKcilIDk1QY86KEk9w9ApuU46hIdRLvejuQPazh5JP4qJsFRzFi9Qja5LPxpnkTXP2NaZJy3U
mwmGdEVhyAEmg2WpsO9Sg1MJKAJVk6JCtovoc8pjtTPEPRWzLstJYenqHExAcS60NqECDhNpNCqd
WIL2QDBD/dwiW3Qr+uvQHR4Mo6F8oVWcsowF3SDTpa9FQWm40QrMe8RwJ8DlWsILdzi6fMIsFV+z
bZJtAVL2hNesi28qZ2Y7PLI1rbwWGzZyYL7NraxzslR/n0m52UVacxwxGVO0FO+NVl/zkjxJgDsd
2Q5Af9OZiEhCKIRuaKsmlyWplLuFMc0ugX46fmyWERIjU9aTWllSBwkSDRLf1DoAfv7kDXmLIHqJ
xSDS8hiTtWxzk1ZKyDCmcoEHtGuzsYd2OuTWVi0JYzcYJosRp4Vq4ZUN2kdVzqxzPVDZLZVyX8ar
DQHBZyF0cZyC5SLLg9grwCH27KfVcVlXBUjX01AGW7YgZ0QQxob6INImve9jO/GinuZ6utoiy9Ik
gMuY1ZMcpJ7IB4OqWRxsbX3yjRH7kWX2bPqgIRyybIiYr1JqUiutUSwqyxPPUrMZ6/ccPluku26X
lAjspBSv4WtmYsFPWNTvAJelp5Y8WUxwBXOeIgeX2UxXvwDtk0DPnmR5hTNpQtxVFmZYjaXNRgvz
xZlaC6e8CgtCM0MXGWDiVcFS7KOuPOJj/FPPZgyEvoypnLTvPfTARSL/OO+y0V1KcQgalNu22YJY
pYxWhHxY2QqvncrJbRfGZ3lhY6gTiTVaMjIy0I07KZF1tyzaV0kiHk5VQFglVdL4zYwcnV0EJacY
1X+3dIcF/0vbXSRlCM+WnFwVbZQe2e6qzJ1fS9PWUBiPgxFTsbHoNfbSQ1mYJH+xUTB7uppywPSd
dXTRC/PCZmhXpOrXmEYw2tNY3kA3LGg7EF2ed69DMD1TdtDZPlmMcnq7L1fE6Rja1Sno1ZGGROan
bO4PZtUwttTRoaXTLzVy4KV1OuCJ5HRiafakJS823aivu1AZUDeUsToN6Rn2LJ2LDGWoUHGfiDH3
TTjxd9o4+APlkSEM4nM0S0jb7bq+cH0ynCbqAtIaYhfrNJbbhvSt4Cw4WiJ+nWKmVbCB+Xq1cEOz
hMU+NBVuI0q3RfbaCobR2QjhXoaaxS80b6U6qkRiNu/yqBOcEcfcolVFJ2d5FbH8FCW0CpeBtrxl
E42rZLT6g3leaFDX71FMILU6hTQp0Zq3FfL/qKb7EUXDGm2SXqZYvUnmOHiyPQM0JdbP+hxD5Ndz
VCHVkAiq7lQybproPlvm52WZsZDZFID7Modn2T4tUbGXsjC8ZfpLOwxfU2Ijoo3YSlaUOYjsjKuN
Qu1WaeVDO+W4Q1CQiHJCr2AdBis9R81JFfJ7s4BkyFX7aEIb2Ni6YaG9HR5aOx/uU3n8owJ1huSM
KwRYl75pzTS96XH2aozPIM/17wVCcJze51NDZGux0AZKprXpTCeotSm3ptp5YkIi77X7GWqYfp1N
Lw9uzcBMv9geBCViuwSKRvgtH9JCZ0EQWz3MeM8kNHyOSF8YsAa3TwKUkgXjezXEX3GZfVcAQanq
1neNCPpTgZZyYFY1F+vbbmXhGCsaJO6W54/eEtNF7iXHhrZP5VwuvRo4ZK045MQrd6IZ9maas6cZ
ibVhBN8SUHAahlD1lVBlwR+dl5zkNXswaV1Uy36CrrGd5hnbQQ84Ijb8XFlrLqsxcWwoYsxdRUG8
r4ljW1hMKdUVjy+ti5p7N6q118K2/0D2K92kbz8LgzOuxEHlzYtxVTNBRTox3VZiVWSyt6ssrDSa
hBuwJ2SFLfKcTEDtGhvfFmed20eLdu1kovVIdUoFQ6QwYGMVkNI5uAx29R3Tpuy6/EcPCErsDTyo
MHslRprAlj+kHDmRCElHnDP6yDHNOIlkBrttPguBCyqw3LmtS7/RSoZXja1cMEQvfdu+TsOyXDP9
zs5xGpPUnnkwPwq0i0CVQASzi6SWbvMcUtbed2kTudHY9pv/Bb39N0FvlvL/Bb0V3/FH8X+loMF5
W//mX5w37R+mrak64bA2FXDDghv3H6g3y/qHbMumpsnCAqv9+6N/od7EP0zdNolDM3WhGZpFdtq/
UG/mP0x+YAOPsy1bIavyf4J6YwW5Zvv9LfsP1JsqLJ7O1lWF9anCG/x76GWvkPC+RJME4s1ZtN7L
DHUVKsb5NZijdAOQjgys3ry0CWtAI6FmrM00IGZBO1RLlJ0KVJW9zYgMIA43Use6vB8zL6f6xQb3
o2tzuEip8mmY8Ka0Qtw3BvlhQxp/1GYUUQGKUE8ymRzLkuJilvfoSXOUTKOBroD701lKmqQ1w7Hf
Ta9dDzxFxkdX9epwnMfwEFtKs0vzmsBNkwFOzcuTnRXcBvNwGmY7xTeCii+z5LMOPI++KsLFuk4+
Z6WDTUcS+radgg1EDIoXXf8AlhSbitaC+mZxFORI7PqZ+19VrW2gEBsbRWCIdPO9lKbInXPU9lWT
HalHbfgVPHjh6EkhMkaAmDjxWqdpSkwQWvGtG/pbsmaU5bgz0qX6GaiBC5c2S3bsS6pF3Pf2Toko
nyW56THvJltDom0ahBqHmCyN7SAo4uAzyCiwEV6LJ7mscl8ePqLe/pMixK4V85RnSD4LcZXDTPFq
Rgei7utnvS52VZXuIZVH8Aum7qIl/anpBxyxcXSXN8TZKqX2GWpRd400A/RYatT7MpRv0i2PBKux
FiKVmleIqoqewDbhUAKxL2SkyPd1/5N0V1tRwpcROsguJw18p5rKV6+ZJpkX/ZYuFMOmHS8XDZ5C
vpgPc0x3b84141pn9ymMJnMAJ2uk0KbbBRdaC0fFzzvpQVLJqqnL9Nuo6Z4PC8oIW6fzn0hjSCZa
/lAOmH3A6y6oJ9igJuCQdkSn3LcWElIoR0yTVfYVlHZGsHXlwcABQj2OgJZMqd3HlvQUg0exi0a9
jyJ8Cv2QwwyZw4K1HG+6oCnePpcgsn0Fjwr1BrFTy7H1A5OSkmJUJzE1jt0G1PTVuic2W0dQNY/H
WR7DC6U1G7zp3GOgNG5jWlYvTI8z/jIrC3uC2EqN7ZPE/BxqpJV0WbdbIpQ+LMQpts4IZvtx30nx
c1qVt3apCqrwWFOVtnWlzMTJJEPBM+xZ2Yq0qF1mQFnXkD6rUg/MQsPSsKK1yRkdtemxRxNnB8ye
S6jMfiKx1u8JMZiVNYhrxGdR1rDjtYHwHzzVfU7rWzHNkyhTF1SMDkIiG4layKNTLLcf8WIwR83Y
t8YEok3/riRs+2d0HVaMsSTtqgfJCvVTVt9DurUuaYJGK0kycrMHOdkN5h9CuxJ/zAcYv2wuhGZi
mezCTwkxf9rOkWcv+Rf8ukukSrNXTM1e4Xwjh4wYaeD9qDp7MpkWAIkRaVqBORC0YFWRGOxWiY4z
iJ476r1xNxcyVl+NWAJghAZ5bduxo1MLpPI1metj0lu44dAF9dbyVWSWBgHDOBO4jVhyqlBiht19
r/d/Ujm0t5LSoQiJZzhO0oQBlR12R/skA9r5UJ9VDpfWwSQYih6ukhoCyzopSnsJBZCxcL509UCU
akqPIAcgYJJlEJXA7ky45FtNDy2Hsvx+6JKzpIIYU40KcMvQHwgt0DYVGQYIgci97seT4Orwp2La
I2rHEhUa1LoL6BSFOW8Hi8V/DzEQaORZyxjaY1uVNh0b2kGoD3JlErDYB7Te8uMovWRKHwOqSF8k
jeoRy5NhO48zGvQUZqJNqGUHvvw1xbtpTzSa5K5gjDDwnMn2azROBNMJnG6LMlgeS9SPsFYuQxyx
wExLuJmViWZFl3ZRCupijP+IshzvbbsAoLZYj/kgBa4mddatRHof0tLySC+/C5b+YYoxjYUGQC7R
dOPBZhwXLM+QqCeszSio2NZPKGL0REr/VHVr6Sf+Y3VT5xk5TZJRr51EmnQv0frXJUf+vBivVNfP
pZw9UIR66OT6W7Pg7MZD3rnmaJ2CjCkvnvvuME9XIbeuJQh8CKuJNb5UDcgmJ9z5RCUuMh0E2iGV
fCGGqLr2wnwqIrGcLUEUNNmWkqfWb4WsUVEX0klNSeQgUupjqpPKW0T0R13K6ZSYP+yUQG/YfiGR
pW0Zqj9XRFUlor831QzH4XJVg2R50ALGUCUNnH7qFY5CMu+bBThm3cZgAEb9mtizvtFN/JhyhrN7
aYAetpRXQq3fTrhxQ5CdiiTLV6MLyL3XKRdlPcXDXqpQlC31qbWWj0ArkkNapc+GKY8Xu9Kh/VEB
1aupesgnlsqphftNYzSg00XDJdTPTV3cj0qE7LxlrdtTpd4UjQQ1Xq7+VHYhn5pUYfSPyRNVDHze
jdEcZpwCVq4kZ3rhMEYspff0nrpDBhMngS/nGro6b0Vgl0dVHj8XlR5YUhMTYjROr9mfA2Vfp6st
3TMThW5cTgprURZ3km4cRMh8G9vLdzr0n8nca4jb8S3XXTEfGZRIYlKZx/PoWFj6bU7saScFMrJS
OlrbfhGQV7r6UU5Z4rBmh1yiAqoT6GomOvg7pViIt14dsB0ZmTlzoTS3ayuVDI1QPEaVjV5lZjjr
qik5NyvDzpAMHyI/apQkmrdVugYYJ0CFJvGjEBHkWZVxNjuZSCfT2M00WsF6EveVM0ETc76IeZ+q
IcXHymD1pcqml/RMpGGUYnTvLPrNBU28+bVtIG12BjzIOEzPOr3UnPXTkQ3/XUg9ExPxADEd9Jpv
DspHUNOpMszePIeDHG20VhIeWQP2Vta6bxHq06mmFbHTsxx1FZ8EOnVtV1tRNt8TjVC3FOWTodXv
XaXSnGuZRkJNNbCmk2fWZbe4a/AMag+WoEVYSfkLO3UNBTIMvDnD/DMUGlUyetNpNUmOIi2fcQur
UCTFpSl1dL06vhURa89KJxS6KZjYM3ewm+fqTg4kr7RyJEygz3aQODTX6oDhJEPm9CGsArlcvqKR
xo/CSg9fbI+cD1NpZeaM8FVBAHtae9WMRyhfxJvUdy2LuIaBLQ1RN2WYKmbqvHY8b7lR6m2AhHsR
uBpLqcIjM8hwNnGvlhirmCJ6f9DjcWsQ+TH1MvAeiTUIEavPllpD/sjPkWTf4rSjZh13AwXS2dHq
EUZNS5iMtRy6OcZqsiCxmdhU2pQgGOgncGzoYEbXyiwXqjpGSylR3IYWN44HVoEmmJQO0Y7fBeeI
CNdLqskUQyBWzazyN3qOii3RgDMfg0ivvYkY4NQsboqJ0mX6DfVTG0hbv0F9tiIDG62q1dWLe/U3
t8/IGuRYffAYa9FjHFBEmIdmoCe7xr9ZWlM6XYmB1SKh92Cs/+glKhgXpch/fP/7IGts4afNgzra
ENQazSKLcw3j4W8TpKZ8XqmMaa3p2oR8bZyghKw/LuJOdvVevta9RuBMjEbm96v/6tv/6rFpIHne
TtHI/f5t1mQNQmCj2v4/n+X394Ja4LM3JkKgWRFR51pf/fcfPc1hJv71fccafhdZGfKzv37yty9/
f/P3OUNDXTa11dA2/fezScA5N2FYKpSjWEz983n/u59ShNBb9AqbD7fA+1wbgEX+fZT++Ql+nyqt
8PrmqmT/84V/HyubAkWWmVpoxECx2bSz6q5U97/QNbNRMdT9/qBcUyB/v2ozavjorea//QCpxrIl
Qh6gsAbEmKyltXD+m0pqrzmjzRo1+PtPkBSwx0j4FBlndR3q/vbP72Mkt0Z0slJlkxfJ4hEAt1dW
jNtvCF2aYWnqIppCLYHENGCLOnKzPHtS1hMa5Vyh3b8j6eR/J3L9p8c0jVijZOi92WTdclRqvfBA
Wh+0OWMFqJOr3a3Jfr+BdIq+MuDkht1vVGAOj3BuD3GMCbgMiR3Op3+Ffq1fzesrltSz/5aJVxrU
3pGfUY4nGO43By9cBgkLb3qK19Svvx4fhsl251LBUUx8XG9W7LipbpGxSpCcHRkPkSjwIP4G6oVh
Tf399yeqCZdNGZr97xv+K9bxP32rEMXoLtqRK/r0K/tb30HWduCLVvnWX8Ktv8RdEWT0jRWhrjda
cjebVa72q0H7/fafj3Hd4RnYeKl/N7vL4Q4UxV1CHleODFRzX2R742V0PtrooXFGNz0VG/P8Mh2K
TejPbr1rd/h1QK2a+7HfJrp7txxeRtejObMx6FU7BH/OyckOHEx1wc0b0kN+yqytF9waR78HaOie
QApvYSps6SZ5JKHvENI5b+uLnRicQY/cpc3uJbG2pxUs9UIo2IslucZ1/uKBfscLwhm46ZQ5ym8B
3SS9cWN7+ekluHUZ5QOIWSSBW1ugfD6r4HveG1ZAXtzjubm2f6iW4wMWh2U77hDwjDv6UWWzq+xb
vkCX5lhQsuTTja9xfdaKK4cF7SH5xqX+xeGZoQcsi2/rr0R1TnT9r4U94q5E9E/qYwtZ10GPJUtu
28PXd+z5Wi93Bv0DwEmLT5eQRc6F1w7OWRc6GSv18W50OSUCXywN7+SUpcREb4Yf2HHULEzYgNFW
xmM9Qu/00lNvUQnfgFprZroDG7zYTAoI2PhYC/0RddvbGyt0+IJvbc2tFh/gGJlqMTaG3NGuEeLZ
8UgbMi/h46BU2Rr22WLD/EUnT0EwMbId3ov3IXB4VK+21YgXbNekt7GDXgDNuz3EmWsWFxb/64tN
F0FnK9uUr4vmMn6kPeHbcE8cydjFvhFinNqo2U6+LsxrZ9rYdowRkuUGwWazYyAdoV5Nv866Wdfa
t6xrFtwxYzn8T3spHcVjvFPuV6oRnbpst3Re+jzPANHUK+akaguWke7GQ3FWxHY4RweJTwrhaoO/
G/ITCkDrUwbkhMqdhpEXfcp3BKlxwIY/dbQt3jk6+fwcPDAqbmwFC/pH7yxu9Djs4nQ7f+7bR9l1
iE1sT7AgmnO3Fsf/VCWmDD/fqoB+ss8iPycjaof0GaVcg5whrc/yQ78B0LaTN/ZPABRwp3O+lu2l
OkeYuC/FU1adJP9H48apx7fBnwBkKHsTOpCvr/TrAIDQxBU9kHdSB52Tqyqi2o2eHdSf6UflnW/K
U/LBJdDrkiuTJYv6J3H6G5RGWNXb5lkkvtV5ubqt8LnSk342qnt7FbNWjyL3wvq+Ld74867ZQCfk
eGjXNfa92XHWBXtsYH+I6TLA6FeuR05Zv31ZDvKXxw/7V2ol7yLZQ49m857BLHe4kLJlX/zYGHuQ
Pz+ICvDeldeGbm5RFPzh9Fd4UrlvyDsU91p15uIKo11kri9Jd3SxbsVyjp75cDwlN0TEiTXbhw4k
BbQSWJ8q9hmomSAlaUoPm9Xeq7NVQVp81CTUMbdZ+ZHwjHf9B1dy2/iK2NnSKQrPXJQZiHy6UprL
g4BxeTNHqz1kv0dpJapYT3X1aFdfvfqNCApnDiBvv2x8GU8aha3G5Snj5CQ1nzBYNZ5At27AWHLl
NLC4H8DTFsIT47wX/Yca3A0qS0Asv/V9OgN5mN7r4k2W0caVd0p1tm6LONSI/CXOyEhsNPe3KFCj
J/7AXhzqJk8Rld8vSMHLZ2QOYcNCbMe9Ry1Q3zTck6lrbTjvvboFffllic0Mgdnvlzv73bpyhhVw
kj2j7Ue8ta7d5hJHD7o3f3EHg4BmeOI2YVgYmz09VHOf29dRcz7Ue6wTmEgQRYKtXHJGT77idJje
cBicdexmjH3jUuI1PHHovxhXSXPiPPNHy6H40fnG4a2cimfqTDP9vi1yej5paH9UYCdv0p+GQt07
t0qLQvZLdisH52az11LW5Bea9DfjijPtd2iKe0+lYJA76oGLkHcyHeZX0CsXjgF1N6oY3qK99mJn
hE5wnd2RLMdHRs74xIkD0snRMvsn3oLGL+vmdnDQE71akzu72cyLM/owlE7ca2SIWkyLwZ7oX2+d
OTSy3px4C9w7d4pnBktaPOuFSpUvodnLZzA9Kz4Z5Dcwk3LVS09a5xU/0nvJ5C65w4GTRRlHuRoC
x6OT+/AQ+fs8eX/TbtL5DzoS+YtD1+94F7PYcSdxO65Pn7xQSWHY1WMfATJ3MD9lqP59eTX3JHNb
nsxq+2G+k4mwkZ7Me9wNr1g+3817pj/Oo+lxgKKP8YsvPLRGzTqL4ABAsEFvkHmYiV3mRK8zoYYX
ZyMO0tMQcaa4NtTirlK4IpFQAbxwl/uFM8qlxXuFdbTNT2zsuRwaAG3TAR+Bx1Iy9dePvJW/Prjy
mC7MLYrlQ31i/rKunCX7nrt+YSZu3WULOv0+5/mYD7wX851t2KniiaMRKN+OQUH15Kt0lp7EgZPE
fy/J87T94iAYt9WLSkoIEwlHnC/5/HwsLn6m0OGw3qf6sXIQyxcbcc/0ohs7vXzOnpUbp7E8MT0H
N/MMhQTZJWOUZycMWRwr88zsp99zl+HRD2G6RsVR4fxtldCR5j2vuHhMZfhnsYx6o801w8XCnpS/
ZKikzuoyiravb/wxa5ScS9rOCXBi4VQs+/jEiWfwyZ4ZBsWBO49+yYlPxhjwyuSunxG1btR3Pg1y
B+ZQjiz0OodkFl7KfH9r2lPMhPrOP1Q8Z2wuu/CRyz7359BBdCtxQVcO5wUzNfkQH6TNtsyTfudo
2ETXi5WeD2/A9DjCebNT4TetfzWtFyl5FFxm2Q9vi8mfl2Arvuz7Zl8Fd+0Xt3VgepwVaPZM2TMK
LLxmjKtn3GGxzypKIgMOfhc+r9t6lWpOJjyFC/2kyqDd0EdfJhYLmgtY64davMVqL3wgHnShjzvd
qB9EFF77p1UGyJhav5N5TIbteMchKE/xXTJDBvN69OIwcDGpFYQo+GtNn6u+wxaqcCaJttvmJh3f
/kzsFsXA/cQh1kFX2e2J4sdArSRqW36v6V1tMI5ZFO8XTIC535kuTS3A2FV712DEMR4r2geZgilY
bPXzh3Vjk75B/szQMK2DnALaZjuSl2I+3c31awGrGEL5+0qelKkGbEPAW6kEUAMuc9f5ZrCc1oMv
it8lmhuPtxcyydTaZdlUOUyr1nBEWi5ORn5liDIpS4xf02ENBo/XIkAF1Dp5YzodeZoxxteZrC7V
E4kjTuCW9rkqn/Uz2S2gVTIaIsILAuIzL/bkaMN6GVjluYJCwSs9ha0A5Q6uwp3nO1bm8gj14Rxx
ubIi1sAdkoFeMvizcuX8PIRnQoRUJHn5H4u9/jNTq/mUsKPkAg4dlfsUzN21Zk2zXmCnmnGEtf4X
1+wqdtrwvZnvJ3s33qH6bN+GeQumudM3QvYy3SXmpPdlHzs0g3m/TzS0Ty5zICr3yLp0fHs/WRch
b9NxM9g7Q3U8z2OQ65oH6akBvqM55SvjFVfAhEeMmvbk9vY5ZzkU7uLqrMU7oL9eiaaRUYBhBRkk
BTBScgxs4etqZdrK2GA9VXYk+XEcjrxhdhxcW16Es4L9DtPrCnRWqo31iOyZuiOLdGaMtt+LCzR7
1gYZ6xQWwiMT1FY9TzNOv11+ar+m9gfwMFF+dPeQ4KEX1w/Ko3gnS9zRTC+AYkf6TXNEEWCxNGZA
xnmJ6SSgyp7J011NRRo7z978tIl8arXorVYAen2E4KHZysT2LUvAxj6nHn8YskUlKuBhaY4cCsvP
3yEBTuZB03fEfUT9Juq2QH4zdO7X+F5yWFs6OhfXnoVt43ABdk3G5ukksyBRz+1bx+0O8dwi0mrT
PRh7WhYZHkVM+5vqgmP/i1uuTBxu4gSxu8xzr2QK7kfaDCzkbJyKPpWvCUwN9aaZejyoCapDX90P
05R5tAsH+5FEENOGkxtp5P2dy2QXSvtMbPPzeKb4SLOzvZfj7ZLDNN/UBzotdE8iV6aAyNKFvEeS
G+QB/ZKDkrtxDFpiI+VawwcK1I/QFqeGRu3FUu/kt1paL6GJW5ncqP7bsqPNXS3BUnBziO08EN2B
Fir65/H/sHdmy20r25b9lRv3uXADfVMR9VCU2JMSqV5+QUiyjb7v8fU1MuWzaeucu0/Ve0U4YCCR
ACWRTGSuNdeYZLotSt1fKImjLm80jkoFLn43sfJ+KoaFdTPlK8pmTUZ+kM/jy2hRWt1eNddqR43r
D3SQi+m1s660ch1TkMYZskcYXeQrFap3d27DW8QkJNT5Vah+KvNNwOzZvnaKpa2uEEk93HlXzSq8
kRMTnVUbuDAo8gh27jxrnf0IHqcTDzwPJVS0N1Uo9g8Fkp4k2PTEBXjqZiiNu/wQG0xD1rDOvgcE
6e86oM/7nMcgmDvo4B7E5gd/w6KbWvsuNIrrwk53auxAH2sHkj1n664hMGxex9RGt3yTQIM11TeH
8af6hrUT7zUrpxCGIXPYhVdfWXf+GTWW8R01WvbkfzMVhgzsH8Cp3CO1yxfWndcFi/IdrX6fb8tq
PZCMBFC5MLD58o7aN//g3bWVdlXgp8LHst/EFKUb33ibzX4brV394LeMLyPu2gs+CgDkmaoq+Jts
KudgtTc1ifZ6P/XnyDoFw8OcvmBFXoTTOgxfDX4AIroLKDCZWVGmhejgoIG2uU0/ZuO6O+evw7cq
ZSkvyMeMknvqT6+jw3QNlMXbNQeeygCY+3ZRv/N/eJve6o/tiUQMhc3gKghG2/0tpFpkD755DZNr
ZLyIl8ox0+F0LysibQgP3hgxsMmLMRiCBESItkGTvAQIdIAssJ52QsmH5t3/Nq/Gg3UIGd1AlQfY
crooDZkevLnrY7CZH0DkUDLlhTm2fPdjv6XGJ7C/oV6gwhwCzQ79I3Nl1ntXc/hGGdJJJUB4XW7N
q+Kbt9JWjJk8zJfVU+Beu0f7kSDLUic0rB5NixXGDtIweCqAKdTlkWkncEce1VuhcS1ZX23ClcYc
BZqJsqhTKgME2HsfMKH3bpX9fsq2pDHsc7CHDf2oY+QMk2pNPZRFYO6W0dR8TY7jHvaGsQH2Y2wo
Q7/DwgJKbshwRpXPAl+cW+2aiDejQkK38VDg0R68wffFKyG/ql/yLZySGAZUtVaF/cJaaOd25do8
dFu0hNXp3r8BbHFwbhVCCgvntlgWe3VajPfojZVlyCxUP2Q/R5Z3ALevx4doSXEgRQnzi/0afOse
keap4Q7mMTXiG0afI28WmDRgejC4K0H7K5+1O1j8Beyzm0LfF+6yBt+GhwtIQnhpgKkQ1kcrUluD
sqkRAgdMttbFEcaKGBMpO2fMvykh+G6dZfMSPzOKQrzDanFNfUFrbKOY8XtfgCF2BLy8q76V0YMd
XfMt1u4q8zSVwkdhNreu9pNZl1tvmCOoNTVbFKiz+Mf/jmiounhl6cTjjxmC0otFTFYg+qihM5AS
Fv8XwAwVJkXX8cFdUhKzDEDebKHcJIyZ+3BcpMRV+FmCbQZM3qUkDt7OVXcYXhwkCMxp3efsAOre
cinRntb1MxqFAp5dihAcR4BS2ZPMYlVFSodUm4swCCPKRXc23evpqFPUS2IGyam9UKFDtNu82+ij
qKAfNL6t8SPTTVbo00tCFfy0ZKpfLh0PF4ozoX51m4s1O0qSZcSLAGpUVkQzlOO0euNToEOc5Cmw
Jm0zxd+AJKVX1EPdhJvhO6k/Vk3w+hzyJovgMe1ZezpQ1vB6QGKxiJ46BzzJxjwWMN3E6B08AvJj
vFqNL8nP6LnDjW9REH6/1j4soifX3gYnDh+swgQy+JBM34B1gdswUEwwjgNp5teBinoOYH8vGONQ
FzDjOGj40lPGyx+nORAO0AmjhMtqkW5JM6EPInyAAogZAqM8ig4YnvFLeQ9aqVlD37Y27pZJ/v1c
AeqCliHqUlZ++Vac4ShSFI/PsUCMzdfeTXgLfkzLN+mzy7NqQK1KoeTC/x7n2jLZZm53aAzLuOLP
mEOS20WvKBKJFBli9RI+9dq6oyYdkvEdRUaQOyavei2fCKl+tPGZmZayzsxT114H5o1X7LSGkDB0
iGLeMHQkO69f+KDi+u1woz278O0WGC6wvIfixx+0v2+f7deQUZSUOJh1qmmBKI2bID4lHeo1wPas
3H/wF2AV+DO70YsfFhy31jwYdyPziUcHwHh/TN501r34XfARQcULGTy78uslSYKC9PJz+V6+Fx/e
0drVrOyJa9wiF0AtYFT3KV/oDqzlYlwyVfkRUzACEDk6ARHc8+mINki/3bV1O5bngPjCrt2p2k//
0GK4UT6XSzEru/UfcmMTtEC6BQZQG5HR+z+qBkKQLQYDHkkpOE790Y3axY92gQnMvAlA4GbOUneW
yhLDD5bo4m1hybju31vY+VAH4cxsQpJu+3HTbjAO1q7E3xHnDLj7TG+P3g1AN+CuxU3ivIAwclfw
6lCYLhBv3N95N8E38lUhHgLqq3pPjO3pjQSQLUbbp/CZKRT6YXByV7hqVJh9UFYLjg8KHMN+D3iW
KlPi4rcGI3my8Ah+4gugs46HSmU9j991Ar/fjLvi0d+CFXOeo934wCfxRxWfelS4VfxkBjvn7sFU
+N0+qiv8SRaOwLlDSFBukh1FgzyR+Sj4J6DcACXXPexGQchEsri4TcINRGldfQHmd4VHK9Wj4Kv1
czv4m2TYtt6DUyiHVglOgUieBtL5R+4O0g+onphDqgCig6Ew4KAB6x9E3mfqFAeBV0/qYyADJNu8
KtqX6HjWiUhhhdOckxoVqi69JiQZzwNA77/OZGLvcmgG1L/G6kOr5rBiRHZOXi83smtrUlbBqG+F
qC0rxoE/r0/0WtsGwy5SwQ+0wnZKbgJxKNv8Unhaha715qEZWtosh0U98aXrlyvlCUv4Ol26FDXo
3TRp7i3LRfxXh0sStRsKEivc/NgE0jdL7lok7LWl3HWlLZVD8THUN5Cpf3Xv//oxL21eIAy2Lsey
T5bWYL6nYPWl/XL4uRdmIQwJcdfLmcQMDRQyPJouJ1yj5UXkcTEwL9PK0ruWl/z28vLXRhEKQE5Y
hCV4hbk63+ms9PolyiiCXyKGK6zF+pIS8hqb1bivNpblhCsy++paN3Bqzch5RTGxq9l40KRp2XDf
APLqhJlZYphbhSqeazTdixqKa9vyaLdxQIsChdrdFrspnNGcdj3l6ChblTCaApang3Jv1MOVQcrC
U6CFh8JobVLw2kTLm1MhBtopit11n2kaEePeXPUUDKk1soLEd7yNYSGTDZPnVBi72Q11gDi9DTi+
lVLrk/TAW8zx0fA0UcsQ31M1uc98pmcqxnH4x8UaGE0PCDhzSwDccfYSBMxTiHIMLN4s19sqDbCd
ArZmOKRA7Wt84PCrozBkZWqA8Qyc7OY3fK53TgfowIqVnZnVj2WkvKn43+UWqPHgfegxDDZy1s0M
OLjlzdI2L6E+TCmw0rPx1HM6dO/2TFAHt71R2O6N+O8hNaP4pC6B0SSoI1kBkH3lKQIVLwgQ65Um
AR0q3ZVjmN4MOPxN7UjJXql/R0lyVAMHd04krDqugGPyoWm7YEg/cmEZSDUTkwBhI5h1P8PcfSeN
nO87FaPBQlgOhsJ7UNnM+MoRhGI53erIdNv82cGtUGs1mBrTDjHJNsvIs8z+AffgO+rtTxMl2BGu
hxBSMCQkI1RDvcYVMcORqB5s5mIM936NqtHUHztv3bsPtjBVLKgY6ywcj2x3HxDzxHuRP9N7g+hP
w5NR0+N3k9lWOnrjYtYAMJtXQ0nUI+NvZuDqWMYd2HpsHsfZZLbHMx4Qo7CBnPCDbIUxpFJjERnO
GKS0uLZOwj7SE0aS5XiuhLHkLBwmcZoE+vKSlTVxUK8jmoobpYMrpRZQDxd2yn7Ar3I0i5zKf2c9
CitLC9C8i7flbDKxpGxsomYj/l5kV6buqNdBNjyWLk/XqbUEPacZt32CzRF6IJiAIPCVGjM/NS1v
okZ9nUtIcpXuKte9wXoy05/GTiu2TTZ/o1aRIUXX0Mo0OP06INfRBr6y1if7BFUPf08nAu/u4fjJ
J2mpae2TjxNoiyOoT1Z6Fhahszo+jmO/7/EOrW0gs26fBfiuHScnuHfCfJdpBqRjj/CHMeh341Mt
7EhTYUwak8ss9RamWmQ+GsK8tLL0t+pDNbyfVZLhbVrw5xqrnofstNctzV8NFTf3pomHFyaarQVT
QanwSw2tnUYx/qz6KxS+/g3i172HwaomnVZZPKSl/YiavEaIifp2qoLj3Ftvdo58YSyYR5MRmzOv
gsEDxciZiu8xZITJN7pbyshcDCduED/falXC/KOmMtgM/J++McSHoXuxNIY5nHd3VmrbS80gux1O
Gjil2oNnnf2sqTBsvYGnuOuea2FHC5tTxZ3WxKUWtTP+VoHwE/NBtMZ42dqUvEYdq4tMHwA4o+gl
Y02yI3XB1pZPqZZB6bTmm1JRnkJhlluRNo9sD6ynQkQGP11M28lVgm7suvjbNGjPfYj8S6/bYK0q
rJij0KI4AYfeNgEz4AuDiAbwuqsBcQYKY+Dqm4XY+0b4/BY/+rr87rfkeSwSkNnOEJbAlRnhSuLA
/sAtuLNhKOjCQNgRVsJFTMZFmAt7uAwXwm7YEsbDCmMPBBcqIZFLnkLcia2yeazy4Ya/+c1c65uK
Ce3YxWRNFfU5cAl6Jd6DT31VJnyPy/IUmUCzlJwHQ+3M6sLPop/meG8UI0x1w6Y4oghPumkkSINT
IvIqCEdPMAtQmF4pVr/zdBvLYDOhFK9PP5TCBVM/tz9Nm/BWJfyb8XFORNVWa4Tvbj3HW6TB497B
9Xli/E6FDXSZUN3PmDQ57X3TRT9bKj5PGoCweg5Qq5se5d7iKYjsoVhlLlbTUYqvdNxUL4mwoW7w
ozZOBpEQ/EcXQfbDynT96rttki6owte0fbehMl2ZKhCAYlJh4FH7iVB/p2dnxa/xLqmaG9TVQlVK
QF0rINPpfo01A2YDfps9KWH3blGjDPNOpLpErM7EAS1LU2wuMOIGnPAYCWtuhdwksk8dS1zYKOQ9
8eq+HvCvSqFhjQ7MFWHzncMrGITxd9kSBHHR9o54ghvCHBwpLrhjf4D85U2LyMT9QFiJ56PeoKm2
ntVaZcYuDMdLYT1u18mDOusfBcWzRdMh5rkahVV5aTF7EubljkYdVywMzQ2czaeW1WcozM4LYXve
CwP03BRW6LgPGjulwyjYJ92kkmYIfHzFSzzUgc/4x4CQI+bt2bVjTB9eSnRKbQgZZXiwKz0B/cS9
ybrCvw77zuOnJU+SC+t2VGIE2kvM5xrslHoTiprdEAJw9Z3qU7SpReN4HfkUydYaThvoBJdNV35o
ib35/yVl/1clZaqp/l1F2f9O35rkz4IyecWvejJN9/7Lc3TX9lzH+KOeTHP0/xK1ZCpFYbqnU9D1
n//xq5zM0f7LMF26O6ZrGRbF63+Vk1mcslSPs4bh8H0zzP+ncjKH3+W3ajJRxKbpmmVqtka1m+oa
vNLv1WSUCE9Z1qnmj7lpf9bjFBzC2Ypu+i5Nr8lFzG9RTLGz1sbfqxwhux1qxrmOcRvSHIdZlBCe
UlBwDvhOLLsuG5eeZRX3dd03lLLzLXbT8l5ugq5lnZ/ymAiDqbwPqtI8dpZ7chyNGXfbQ+9rEqqd
Pzsr7gRNDELVPAesxUtUyEZEEfdc4jyTAlb5a+OUfXF0w5a41RQpRNN5HF9fTss92Ufu9b2jYCH1
eRPZnOv+U+1kZAoDZbhuwkqjMl4DoVN3P7Rk3E9aBxejHnPMICz7BlFtuktUMvOB1UbQR3okow5r
ZGdGr5mrRU0M2EdNBkZm4xf+46VJtsvNpa1yUd5XlreT7UpkNzy8z4pR2P5VWpXYnotNkwT48Yk9
Pmnpxquzf2oHZEGteVHibiF7y83ncTEmnJM3ijA+quEZbBzZ3/q8ioGGrBWBK6duyDYWTXMORIGz
ORH7yVIz2yt9x2okxKJhj7c7RLKvu35EYYpZKpiaXxlgnercHY52no1HuTcPBcEyt4EtIc7KE21V
wLm1QC2rMdmDOqmrV/AnmNBTZLwzvcB9oYw8yLzy1fMhvoyMstQsjTfhiFfLMDnlq6bxCMhravjd
uDOfNKjJzlBWr6Nu5xvHqIOV7DZE6rkoTOPOiQEmXi6vAuCZihGEkFs6C4MkRQOC61anz0M/Sswb
2ydBnfl2TxUamEb40be2rVNB3JXgpsZKYdbhubeOVnj4BrJhUrQPoXvtL+1dmPvY+QVn2SQ3ECy8
WzPFxpH6mV/3CKEOEUgdAVvl8XDoxKZXrR5lDmJ5ZeTz9eWE7HJpa0T5jRE2zB0dLKQawwzXWlM9
y6NuBohBHoUTX49DJeUUhYbOHgaBg5GOSfbgr555nekYkaDT/rxSnokQavkVUaK+jdo7uVHTdl07
inOT5V1715Vau6/z6FzBevnea83NpIbZm1FG2iItPRJbTYbdHSsicgQhgosRHIwfD+XeiYJxbRVe
tw/UUhkew7YjrEcNCNYLjZozuZ60zdhP0elzk+boj1Jt91uTOKm4lQWJNGDl+1ffqPei03edp+uv
a8WZLG5Y0eSg82OdwHRFoQpyAO+h5xe6kxtT533u7NBcXtoiUv1ezAqCAtgW/mPaHVRX+bzIjwie
OxEUBzTD5sHr5vyQZGt5EMUzC4TfdsOpMQ+TV7rIvoxfZwZxWawrgBHMEHnkZBD5r4Gk3LhTQJy/
Mo9xx7jXpRV8XtFuBRrtvmsSy5sSc/3Zr5v9X+ep9vluYCQ99WG7VlpTZR1LbaRzLfc/N4NerqE0
OZTbJtqdbJsdRsfErw+FaBqDLGeZmbxcLmrD2rr6clPIPKI3MmwMmzSDtzHMTwLrMgN2OvpAGk6f
TQk423iAUiEPU63JT9RFZpe+l3ZrEtgQBaW/wXd6x4IYVIjZ+0dKR7yrkPqoD2IAipLO72qLxkrp
MryMJqCIAxN9+VT49x2s+LooyfH8Nh84fZZm/0feZQio87b5X/9JZd+Xh6ynekR3KNbWAAbCAvvy
kC0aWyvaZrZ+2J7TbVr++ofRqLWDbnm9vXJSy15XWfuo6BoZw8wssSGMZlxyxV+xY5U8jbp1G3S8
aVpvFVt1oh4H3Kd2J9vCQMO7cMzDHTw466hl8ZbJdYLXRBy/wwULoRrU63LGiowlN3T2ajyXJLbl
kdzAD0GUkz18HoAlU8M5OrXhoDxYLSW8VLd3B3myhPl1lec1AkVxL7UivmIXSD9iN79NU0vZGTPU
8zLFMmROq1MQZvF3TY1ekqTTHgs7MmBJJM6KpeghC3sbwXGsnqIYkUSdGtHOb3rtaGaYzxCNzR+1
nIxK2Ix4xqURjgSdnuz0Qfju9r15p3RsHBcrLUYtfztRZchhn95kc3CQR7Kb26TVdVry0lNDkdNn
ty3swmQR6gZvq9vg/WODhPbayHm0HGru6qB/94NEw/rMm09zBae68wL/2s3G4t2/GRytg81GHhbw
JdOfNrFv/v5DA5D764fGcTzNckzLtWzDZUn458yMSrkxI6QbfB8cVGNpXyd3faDNZyOAJqIT2656
ESVqq5PtTtlq8pt2acRj9qCWWXugtB5vlyAe90YFZVKZTR+DlJBMK+ADFqnYSlYF4YrLCbkn22Q/
efil7XLtlxP/qvOljRmmTszE2cIVAa4UmdaxNBNlq1ku6Jve7E+ZUrlXoamYL5PT3XvGYP6sB+QD
jRF8dGGmEV4LDOswhImxs5zG2A216hLfE8chUwSkSqL1c1e22i3AfT2MDp/dRUfZ7ukDku2oSw8D
pF5oJyqcVz8rMeNEt54lhvfiQpybwGz+iJR8rfVVuc08oPCaN6g3FN7OyyHGZrTpMw7bbEYJKHbH
FLOD0k52sp9smny7WFpZzGMucTIeDdb7WCXeoTX4rgG8CZdNAS7Hj9XkHCRs1JKocVMwK4ArkpyN
XknOrhlSChA51ZVsk/1MpcKbxUWfIA/lZnArZUeZKcHQf9zOHPvs6MwGxWxog/R60DecQ2ZRJsZj
UqPZHm0b7Ccb08Dswk8JIObiuX85IfdkWxN19b8+3VEyuhj1UKEs7h83lHstAF8gXY3xNqdDfbC9
4IeZjtrN6HbWkwOJNTCC6IGK2gF33WKZxZZyV6pKAYHNYGnbhhoUCsyaA1d/duYMC54+IFEahOo9
D5cP2QEu2Y/Sspp7z4qqLfX3aIwVQ3muKZ4wy0F793zY74buDbc2mLcDTx+grOJEigFDQmWwji0D
1ZBXBevpYzLl4XGy9YJUQKhvh0YPbpgah/fo8k9REarHyrTDe+q6oU45qGjlSbnplfo01UQZ5dGl
RwWe7l5e9dc9ZA94lP7nPWAdU6+gZzjT+BUhazfx3d3nLqwud6dArkGnedkdTySoFICcENErq8NC
tQ+x+lFNa2OErvKkGgZBEJengTxr11TNOq5CHjkH3QfPwRK9+nyu1v9u2Ppz1HJUHnSUOcFOERFG
1rV/jlokWMdISdL8R6J7/anQqSEdYr95L5Nw3yf1hBLuRosy0tV90B/i1iFDCql318aIHFOXIFNk
jOq1D2ZhJZ9ugI2NHWiBdBf1eYFfTjsgU3YoEbGTfFj+/Y9vaF9/fOiwrqVZhqOpjmGJpf/vy2FF
CxSnSB3jIzCUPSIz0O1llPSbJEN+9HnsRWEIyA7iyBhj1vTZ6FZueRzneum04L8WISxizNGRIk4T
I628pE1AFtbFbF7xTYxvK5Oy4xzk4bWh2JDJRJvc2Klnr5tIRUogTlhi4wCCJIkw+9PwbyYngmfz
ewCAN8zg9zQ929JcHjPul994SrPKm+3R/w4T4lh5efE0AhLoUtd4aYyy2+YDoiHbMMyXWGWN3vcV
SyhCBA8V1SuzX5ovhmvgUEqF7VIe+l2BKqypT4arKGfHCu4/ry6BLpttGK7lvSuvODfoj6hGzYdv
0QjXPsgo+VP5i5REINn9PG6dX3uJVZXZihrAZt8WaHqKKUdKVhQgLEKPMiQLoX7cWfwQZrdNXAvN
+tgn7j5KHedzE48N0gt5DN2iwuCFvEafKZQOi+e9Sd2WAKu/mFrYrEYdj0fY0fU9o8Z32aFmPENK
r7h385xS5lXUyaoZveY1RQpjRl7yBhM7AdDJoG7Nrf44e6q6ypvSWKq9/fuhCVRtERuAWhwzOMYa
MC25JzdhyQLbdd0O5PEfJ6I5yHZ//4G3/6QJmeLtZ5VvqDxrDepA5fmPt7soD8RM9n9oRjCp3hjb
3/vGrW3s8rpFAHjwOGbqbQNH787wWjYwk67DSBdWVRzKE6nSLmPdnj67Bc3gb8OA4C/Uf2zx1C2S
z1Z3z2TC/TOYK2+vdtlTX7j+2ZwH/zxpZbK2Ao86rrRAaKhiKnCV2HG0llfIjnMQPPNEsWB/cYVs
p/Bb3FU25IHpyrvKI3mFvGum4Vd/uQvG7SiGrCpay34R+foqaFaGUZGgSdoExxi5KzZyT24Gl/zN
YLPioZKM3S7G4qk2rE0HYnH19++Cpv/z20Coz9TIWhHBMQgY/jnu6FGeAn+29O9w1DHU9avkNqvT
O8+NUnCBAbZ4YtNPWoKjElqSonSxRxRtsq/cq1vHWEI/RTz654mxGtptH04vX9qnsU4gp99/aU7E
q+tBfGiLKdxf7i+7NcJBRE8N5fPVZdvnBhI3oedWmHP84+f9dQVFETqwYARKf5zIG8gHASu6S/vl
xRQktW6uKXt5UrZHZpvtQsqz11leUe0zhGzaxEPMLI+/7soOvk1iFSEJfX/b/e0y1LCoUP/pZuKC
VkF+ZZeUZXf16BxtwfmUew7ORmY3Hq24u4/G4N4IavdQFXjyuQO0BSuEGP0JpZZnbAKvB8monojI
YZOLLjWJkYR5Sjg8Nrr2PHtNcEfMbbxxCgd0tzKrr2mGUbDWJ9oBMHD+UKb6XrYTPsDdunXLTRZG
2qtu302UGL/YxOW2pYajlez1L+6qwUW6/vsPLsCxf3p8eJqhq65t6TxDGM/+/ODGRaElQ69n3wnz
8A7bPj5JXae7x2SoV61fJ3t5VMQ6gNdQz1JAP1juysbfzgyo0/20OsqmdlIjlVoP12PSbQ4g/rif
3MAW9z73mjLJDlNM4VHodxS5irrvBJ9oAcrS5sE9e7bLjM+BLeDk3lk25W3eoJJP0I/mZD11sSln
m7K+WMlAnXEo+yWtC8bdtsEpi7YBL+OMGcjWrSm1Abtp7eXeZSPb7DCEfcuQRdEL/Ry9QjTypc/l
8LfTVkIdoeKxfI988+v9/9uXu9yqangkTjbA2X/+ybwWYxgIYv6enLhyKJxcOci9KGqe+sRS1l/a
wXz86iH7GjVzfg8QE5MxIueX67/0G0xUnSgfrOsvJ4qi8qF7irs2AUpDl58WlvtfjfKONkHBjUfk
MOwsc+8ngwlug1jx7CEzTmrAWS3t8qQ7JlG9yIzI+ux3uYJ449n3VQTgf93kcpm8J6UHkX9PPFs9
uPwsSxXx+1OrW6+GCPYno03hXW6+2X3co4oOkakRqz2NuBHWNqVK7uRisDnVrKk6NOhh41jXCpyf
V4/QlAx02GkIYSZU0/tRH5KNU8XtJgfhNKSVf6v786Z0nfJJaZrgtkzb18wvqqc4SMpDVyGxlIdd
FAJRA/x99dk36/R13WGikIjOQ71VAMZFBTDRvBtOxgg7c0KEsy4tBSfqgiB+7qTOd9V7jV0kzCmY
DKSY0XwHItzd9jHqTkxyxBO9m+9KYG/Qpmv0yqLNiil9nyK0I+IC2UR6g/rBsMLZL4BqJE/4gUGB
XxEeZY9+LPgFCeqhTYcobnsYEPVTTSb2c8QbLXgkDtStzaRVBC8YKeVGnr2MjJcTCc8WSycSf2mC
WMVN5BWy8fJKlzZ5ApjQr9tTwLWVz+1gRuA+tB7qXflc/zwWT/RJs8jiaKRmZRfRdHn8a/9iNiD7
XSYHX253uZY/AbIDeWxqQ/hvJguGmAtcAJBM2fCzsWzxT3ctMotfAJAAcJvai2Gmm3Ww1WFJHNLS
11e4GfwYa2+GxlI1JWVoYjfwnttScXaMlOpHoPgPBaP4kxZSBeWPlrdvYC8fmeCaFArCQa+TKtyj
0kKe0Nj9cR4N78HO9FUUqu5LruX5pncowRmd0Htpze6t9Bv7lBZBeg684JWw/vnvny8iB/r1d9Us
TwDjTU3V7K+RU81L8I7S1fwDkKV5VcejfecDW4Xobp/kkaq6+joncnGVAuQSfmzFOdBYjMmz2QC9
KtUzmIyeY66SKqYy1p/9/ThV/l7ulcZw26szgSjRTsaTmh65KzfWBLVintTdEOBsCDfH31UKpixt
0qpr0HRg1SIkSg5RiAc3xAin80qBoQWXEGLNw+taUXAIbDZEUpW93JNts6nHWzjf60vTpZvs2yV9
gO+iuFapxb2iqAdCHeEprcDjcNwoX80Cs9VOWELBd6FeXByahvas4BBxK49U/RoxUvvkjapx6qr5
3Ch5/KkN+Bj/Z/Cj+FcR7q9pZD6THh9Ipgcqc1td+xqs9BVNHVGTKe+RYpXrLle+GWmfn+XGt8aU
BE184sf0hGIhU4+Rmm861GlU78T5ue6C7DbB+M1TKpj1rR/YpwiufNQD8u66N2tQfBjA3FATG2Ro
pBLM+ubyGlbEe+riAiLvJ9uVqH4MKMRsE30+d2XQ8fb7HqYXYNmLuMVO07f1uzTOwGUM/fA2tNom
A+74002HdZ7a7ps+2EASLC+g9GRuQTvl/l5NnHbZ17V7bdrFzSUdZM4VP6qhJb+niGr7zgPjepAp
osnLu2OqVf/yogi9KPZ/XOCIC+R9FXfsjuJV2jDVUKRMwO4vr2Ap1SmyhgFrkKK9y7KqO9ZRjVG7
2t7JJr4UlPyEBkIX0UPrvWJFGCUYkX5Pjn0w/fpHDqPyNBiRdx4NF9ZlaL/UdjOvupGnX+539ksV
dse+9+L7EfHVbT1QQlGK9h691BKwbLrN4XvjmZeCv1CKYg+qZ2W3g3K8bELV/nVYt+Ojn/TE2O9D
vRfOnf/Y6L5p7NMOTCj4VAQuKUWlsk12mVpMfMMGUkKisnKu46J71j9qpzee1baa8GtSSVyLQ0Up
x1Vt4B1qYxvzXPOAXAwYfd38uqYIKvMOLpO9DocQp3Cjgg3Jr/GB1mwGrfUtoqpksBVYtHVX3NsT
i30VG9JqsiaESwoa2KGdqEDoNxk5l28G2ReMM5NsW3RR9BIjQ5D9IbA6fDtLkwkWlwvMFxe/5ni/
bQjkdld/P1Bqmq5+jV3xrXMsGbXyXB3O4ZepuBUMZZ11dfHuNqxojNK1bzWxqaAFX7WZGq9k29DB
Ql/Uqr4BOVgeLv1Ctxz2fuofKqwP9tQtUIThjNo6mDqPGp9hGff6/BZ7qKQHIP0Hs/CnnTFhb67o
9Sm3bB5Iub11wqg5ySZk8EhfLcqQL23yhDXbfIHT/uj7XFnVXrSoswK0rqqLkj0D2QXpgmGvhZA9
rR4diTwMgjJGcV1Dav3cla0oE5H7/dZB7pYlOZ84RoYqbtSKzWdvcbVX1/Mi9hN735sKgVLFL+/N
kSrxJnGJ9U25ehfUNvCE2cFvNHamVdwUIbY6bHw6HqaScgcSGfn1pU3uueLsf9tmJEOy9+2HSy/Z
lRwZVf4qNath2WDXU+J+qCiVSvVl6uDwbvv61hIrEV8sZeyyXTW+hkRFNE1OWtwqkOwNcSSbmj5P
dyQm0gUQx/ikOwOPfZZlRtFMr1WdBhszoCK9K+3pNYxCzJ786sFPE5O0n1FhckE33hhUdm4S3Qy5
b9z1tXkn21HD4CaOjHYrD3VWOPGcvVoxdcIIY724SPaxRe19P4XhQys2vbYcUffcf7aE+OwG+BTt
Qru2bpM8K/eh1e71sat5C9goJu9NGmJoMWt2fd+EgbqrY61ZyLPh3KNuUCcMzF0N6+s4iG6QqdTQ
/NNi3eZJd6fPMJNYsPrvFFdeRa3p/7Dt6pmUdP08NNhfq+KiKlSwIQjseJUGEdJmvU5YKMldR5hp
fm4U8vBYUnNsqL6/LuOaSrUprAzKSUyXLJS3Ccw2ga4R5BR5KdlG5nbynoyjhc5pLRM/apZjC5VM
OxdVzjOTiPRqnL306IfufE9AE7gSC/nAzy1cKxSch2aXau9xdk6h2XoHzVK2/4ev81pyHFfS8BMx
gt7cllQqeVe+bxht6R3o+fT7Eeppzek9uxeDYAIg1aOiSCDzNzKqSvzB5ZELL9FTC/vophFVCTRO
EnUETSufuW40YiigRzCseO5auQ97WA7IOJsGeHWlvvvr+RxZxrVvYedncVTyjsqguiNqeHGKGGMr
oUevqUeht0my8NMs7B8O4n/fh2Lcdm7mw6DrL0qCEyxueChVNp1/lI1b2dk+9u1H1elw4pF9imL5
xyLXPqLJoJgtB5QWOaay6p683FP3/jjRuJm2l6HbpHC8ZCxqu4YAXJ5v8+Ypt1EZ8/NQb6fIedxi
Z3mpoU5PkUgLhFHiWc5T7Z5lo5GaB/Z1tREBf/Yxzln2diKe5FhQhHA+te5VRq2fd8+ViL9h2acu
NIMUYOla/kk2XoWZswsM5fHe19qJcup9uEhYju7v/U7izHu47iefpJx0tWIHxrMcr/BhttebO+Vk
oNjxRiCwmTg48gEEST9Gw1s3VkbtixTrGRT1N9kdRyYspqxpVzLsuNEfYh5mJzv33RevUZayv3Ed
9CbTCCt7zU2B/YYa+h4RqpVawLbPLjQU0vHCLsAS70Geemfc7ICUaZ746ieU4YHvBBewT8AWjB7L
ogGPMnPEeG7wFehqc5PotlHCFP4nHpQJPkhfoa4z92VyGJXmdpfYerPTSifdtCmO5xXOWmfHw7C5
Fkr0o0HJZ2iG79R40YBBsfJUxNB9Na/lHZakztuQDRc5M9LVN4xB3VdLG0f0tf0UBK/617UCF65N
Ypdnp5/wb0s1p0I8mEPsNsHhykMMN5/Ksg02KgL8O7v73jr8ZWrP7jZOYFevVaY1Szvto3VHmecV
VQIcgniDrFi2itdidPkiw1p7lKNe1vPe9y0VEgujjiuSTW1jjijDOuORZmLj9CDDsFPzfduxTpFh
zh/MwaztGkwVSq95F/70PNBZfg8LRvVJXbiu8yX2kd6NNDd/nupaebR8zd8D3iu2ihsG615boOEL
V8I5ViN61L1X6C9mji5T45Tj17pRd60wlC+Jbm6oEAQvdh2658lA7dRRYzzWleTTt+vsoCtx+FKo
EaJ6Ld7ZRW7mG0qw466weMOM2V42GvW+25EMkVbO9v3c3Kcovj08ahY8xQkpgZWWY8YOvHMnG/LA
zc4MYwo/jWtT3slctAyE2a4Nts+YZtEUXhZturz5eu+SR5MitJUZFdpayVAuAIw/fsl07wQQJ3lp
nKjayX7kbscvsaqcsP+AQS+MXQ9kZymCxF+EY1gcSa8WR3kEd744pt34e3ScQ9knR3EihQnti+nD
rFF910cVD0p7qA+CAtBCKevqWydQqyjt7HMMWnSvdEgjVomhaGkEX/WJFTBw0XXoNeJYjLE4yiOd
7BeGDK69IHM0K4W5DMsR144pbgUWyh7zKfcBefJYW+gbOGP+JAdk3+0Klh49OyzRnkyIxh6vMRC6
0Ql8HTXrypUg9uiEtWB/C30S1w+2Uu57MaDPPYlx15Q9PFDNSc5TiXaiqcOqcdguI8U2tOe6ceD5
z0rL2Pwar6gzV2ToMuTK/jNUhI3m4UiSK/vquwU3cZUZL6peRJ8dfrfoxoEoNpvUXg1VY+6KVK13
XosCBw4Q5QW4BuKGlU06OAqLJ3656anzzLc8ytWNMUeyi3JWekqdFgOGFpR+jh4t9g7zcBYm1aOr
zV+sqA5uaYdXre9QL0UxewWkGR+4LAVOZrcvWtQ5+1JFxFvPqu6zcVIFlWDcwyPdnp4b3Tx40KY/
9bzIsLfRAY/Mp4PfecDONL5UCqbSc+GeBIW7lcV62cA38m6hHChkhf8+x0x9KNgon2tKaz7rZrzq
0q55T/l97jLgVghMhM17bPSo2ocKAsPzKH9KZN2q3mE5yqiaoyxhZO6L2VT+Oa/A9cWjimy6HwPF
KvwzRUpU1G2quXMku2ST55/jYBsnDGP986R45SZJvbOa5BH0rKzYoDtdv+mZZT40mXCggxKm+vC1
GXvrKKPc19cqkgxXGbkKSsFD+6xm8HziqloapW3v67G393PFCkLLfChj2UT9rPYi6vTxPlEO/BXi
YGqADcP7/c/17hf5q++/XbOpqAiqfRuyDkmtU6sH0doQMLMjEivJY8q6eRGZcfaoJu+j3do/mo6f
lWlgkEIy7VRFqfJZe5ZYTHAhr/18t3a9OmIHiFmqj67sSkOheu0PZH0HLc92VklxWvAU+RJY8UkE
Svki+6MQAWnZn2vpyWKddNW7r00WhedqIO1WloP41ljV0YmH4M3yaxbrOXuwenTHN0H+QU5Q7HR+
+pvDKRpjbW9PCMObUYBrEjT5AWzal0zBD0/ELtT8MO2v9gDBTJ7qxvGPQM/KZ2y4jI3ZOukKwtDw
ORXdQk4whOIvhmYqKc2ZzrE0AFXn87+qT811OEv+U+hDsiMGCy5R4LKR+G8JFZdH94G/5v0VyslV
hLyBaw8BhgNc9H6Bv653/wydBT3IvKlcRrjxraxiHNZ1NTafrlhhip18qW0DCGzKnynW3OQLSR6o
Os5ILtSYQDSgmiKnZUWzx2+2f/HtNNriwKEiUz7CA+0dsYvUpN7dw27uS1ylZYEzH8r4NvHPKfe+
shhgSiW41f23yWEDR1pYEaAyyFtRYnAX6J720tbx97C08oM5R2JEHCDprWndKEgMKBGvrPChaDJn
IRNKfD3W0rIj/18pJ3eIdlVkh7ckk+uReYvr6P2WQbqfcItjJdjV82R1KvEU6S10P7Cipd6FuTZO
lr+P5j7FjKtfJqJyQAK8PQ7LbEvmRob3pggAvjfaz3vPX7Mmc0DwAPc/YG7INoiiviYzNg4uoQ6c
r2m3MtQapHjNEXsdr8/zF1u4Obgr5TPuAeRUxoRgQ4FZrqIleOEWHtqmldiGiW//GAcH24Ggf8sD
23o0Ra3vMOdRD21Uqcs6HQFFlpmy1Z0MhLavoYJn2MrJNrvfzYAE9UPPruUJj7rgLAcapW9OaruS
wRibvvPgjKJfkbTb1l6MB0yA5lugJj+1ZluGXvoLBe+fkepS68EM5RF4+4RqmjpuxdRnT5Pbl1eg
iSGeMWbxLUVOXZ7EGuncwE7/UHFAWHq5NZ5mR/KNMZiPWiRWoe/Vy1CZmm9Vt5KI56hyoVBnVXS0
Z1SfBi1nLKbiYio4Suhmrn9rJuUUNokP1TgynyzsLdZUlMWr6frXGo+1L4NjvU7YVaPR1+VX1XFZ
KFQGRMU5lAOKwNAWTsZRdilORi2bslhjvLNbBgWglT+0pH4XmQ/ZxambleEFw1adkunE1hD2aDTk
381i507Yymcdvk+NpyWX1FcqBFOj+gnabfYSNqimyCn1aD8ZjdZ/QuWwsVR2/P3k6e6+53W3bLup
+bS6bC0/l4Q4Nypr1GtpQbauc78/Dvb0uykAO+2yoINO8U+/5w5QC7sYhH/Ftmlxn3yfM/aUC4pR
8x/axLpEWPw+Yd4XvrHUU6Hzhdn6Fro1snIh/xMynDBDWMR+Om1laCVQZbta9XYk08I3axa5qjD4
PMjRqPE/SEg7s3t59MY2+IgXYnu+XYiyc5AFyVWeqBmIwOPzeWnHARGT+eWdATrrE9Rl5Etb9rV9
TA1R2Id7l+wHJNdXZJMbO9iw4Yubqyna8Am45lf8doGPYk9dbYp0+g5weFq3ap2dioofSlUY1Vs7
Is2UJLX3Y6Tkqo8FEI7KqI8tmeQvUY4gvTpV7dX3542gAtTW9ns860lePJVa3lzIquNrDeB0mU4u
6lH+CLKlAmtdelZ8lY3XphsVXNDxFkU1eVpb2cABT24TXAW2vIEi/MLBqTFo9a1iJcNBNr7eoKop
D0fvo5vi1VQH/lvhO+GuryGVmcnkvcGE9VZ6js6DPoe4UjoLbi9vI0eFgWNibrpHeaqVokeiki4j
8VFejdS6TbLdUt+XmMw/yHOKwE7XeZYHjyqy3r7J0gShErHvi9HTVrjnVI8DTyckX2pXY1cY1Xts
omGlyaHCK6DZzvMN+SfI8I9ZBmmmL2oWQietdbttbGQXGRVW0Jz+s1/V+xHHyXmujnGMnGuEen2b
Bmb1X9eQ/bJriMZ+T6rqtVCzR7kZooqlP3YtFWVHz6L3YUpv/Zk6INZQFGLjzf3/OV/2d6IoXkTA
lsM2/F3btaDI5yNMWpSdnsLVURKS5cOo4K1RTTyY/iw6LZPixtRXO9nlOq53lres8LcNFb5NVVZ4
mXeif/8/l3dyQG+sn2WthayL/mM9eV8KtkmPFryFSU1tf5A06T/JgHdr30IJw5nDMOpP5EdZCKWx
fghqSj2yH+cfbmwx8W5T7fylY50v2G8EuvGqhFkEyc2EXZKpymeiK1+E31kXwzOSY+Qhfif7bZeF
HFvzkoQW8iN60dnbXvX8Lbceie4/vA3cVdNFmowNXjJQO1hvKGcf0SMZSe5HGatiNfX6sJR9mYOO
xoQ75qOGPhjQDP0sBmE9xynST5Ynqie+XuuZpLm6q2wDInepmM9yyp8TBsCNbJWRxDQ9NXuZWdGT
7kQXfY4SwTMRYvMLTm3TQ107286eSNvlzeAfMydDYy3IkGrViy1V/22eps2uwx2W9UNzGGdwmmz0
eeOVWM6H33f1RnbF8wYtnBubpNYC/COWRIISnjLBXZ6UYERGsmi1reEPh1soc4VmUh6i0ta3MhKT
zgPVxfWcOiGaHoP/LBsAju/GYFfQCjz/eUq06ZHFu/Mo5hArN29vlsoXM2kcgfpYuWJ1NZ7lXDjk
KGNOLXJW89WMaM47O2gFUGZVnvFu0J+n70Ov2mKhjAVCfmbUbYemt1BJ8eyNGb/loFV+qT5cFVxw
PoKwRA85t3/YUW0u9Thje42fDEUM0z6qWlxfRG6Kixa2t64879iPzzNwwXKOclBOm7tcX9vC7SjX
7PEAlEEHdveOXYRiGWnRM0T2Ys2CZgIZMcMe5PBtZqVN03IwjHrxrzPlJCsIcKdG23MgrXYVtXHJ
THP8mFS2+qSPupUM4Qt8SXl4netous3SGnJqbgPsPGKjODesabgZpw4Y7Z++PMjDDRXSChpjgwiU
iulKp4J0HWKWpX0d7XxcEXcylM1UBDllJSTRqwLj3NtELVXwmZTjCYgUeyEP5ZnNivpmuW5qu1qn
mKpfgyqEf2s63Q+AQhzo3Tc1VQEDCKNGURWl1kDj9eT3NkC7TvlCaaL7occ6m3TtkqWquoWS3wYo
DluU0NG9WLq5CA/k6lhQdeirG73aP+oiN147GAxZaqlnK1eN14EomSM51sO4kWPqPHMeK0Wi3cb+
93lyTJsRwX/OMz18CrrZJKpOSqQEhpyK2oj2MZjr/onXQPmM8Tk6rDO4x0awyyQnGNuIM2eR+a0H
JYQccqaflUkUuz6pcGADwf6lYm1WTsa3Npj/5Cq5jK6LkiOgS9wH5wENsStbY8cken40og6NbWQ1
3KCVw6twvnYa96chUKK3UCNtovdasdaaRNkD6UFLLTDRT60ya1un3e+jwS7WvtKHa6PIZhjMPOU+
Ko/up2EejRJr7sdHlusPQ2XYH4Gjj09lkgxPg5f6H0Om4e9iZl95TTWPupYlW+TMphe+prPNgw9r
LR/pv3jqXnwRAtVCQm7ljUr3osTJQOYciSU52qk1fETSEUY+O59Xbo31h5FcLei1L/DkSQSr5rS7
X6nG1nVVzBdmPsqXhtgJP2n3mecZi6CLlVmfgrB2+OPPTefayMrIw9vEuTNR4jeNO+npPk8eVVNw
AXsG1b4Ubzz2619izjnAbPjBkrfDDclLX0obV3UrbMt9PUTqzkQZY1EqwzERznDpnGy8DKlgSQRQ
QHbJxhqqhY7o0UlGZLCHy21UnhAKVggd3gT3awiPxzeaeNv7NSLTHXdeKN5kV8aj5KghUp9JKjBw
bQdtHejCmF86u3uYKcF7pOJbE0hGsRwA5Y4wkjmzh2UsmzrxExDV1UJe4O+r/ivGHe1a6aYLId3K
1loRuhiFKuobokPNo91oHfrzjYZcYVUBvRmsbTVp6Wack+uBPosF5xE6HnmYvYaONz2lLZI1IaJI
rzgv6giLi3ox9mr62llJuLdz/AduYQhLSfeKVxlVClhWrxLNYvKSaidiA5Xg+ejeKJFLiUTGMbUs
PGnm8Tpo8apsmvghKlu8t5X2xfeQ/cyCBrmTOq63YnCThQxj20p3uZ5bqPZkwytKtgHJPXSB5Sg6
SO6+G5CmT22rf+0j10JK0/6ez1FOuuMYx+ObHEMuzTh5UXmWJyaBb5zHINzJsdSMrEvlKCs5VpSl
c/UDlAbmq3g5b7wm/ymHBjNMXrERQKIEZ7U4WecItrzIeTkWL7EgIyo/G5fSJWV2TDHbGo2G1s5f
fZwLE4tSJdj5Akt28pOFVx/lmBsDitXjIdnLQX7m2SLzRLyVo4oTFUuTFfVahkVHngApFBVRVY26
f+nucr+MDuV/NuO47NRe28vuqRUlGWpz+j0t1uBPIeGwbANUhJZyDnoDzJmaCbVKXVx+h/JEOS7P
jttYXfmhiR5WiT5DaffqluUAOSde2UB6rNTYz/pQC4Vi+rLxDY8/1dzZV8IHhSknuRG4YnUiudjr
0+HeTEOgHvTYTLcg/DbaHMlB2Z+M5L9hiHviqZ/M8EF25hosdjTHuMzt5CKKHmuBtS6LvF9dCbqN
ki+41V5LlsVgp3vZhAEw6e7GVpKt2zbZbSir8ms0OrMex5858lBR4mzv8GUXuFOeEgf7eD0KcFcz
4/otqni7D56FzPQcCr26Tokan2VkYoE7Gd34zOqFrUaxT4IKqQZRFUtfp0AeTYoxP7HMS1gl42qM
EM6KvTjEXdIHqWV0RbFKUHuT+v7DQ6BSN7vFmvBOYeZO+8zUzYu8jlvyAs+N8zRfr4ij5miN6KLP
HyG7oB9NiLM1v2TXrX9K0SwJzXoh/xGyr3MR3XG7oH0MO61YaWhisWriGZlMQX0KJtiipm8cmnnD
JeZG9itIUISaahzkVDwCe2wxnN9992nyrD9zZX/mjtVe07nv2zIav/g+ggZaoX4MkYPgZ+s1qxhu
n+wPfHv6QPGpWVtqhYq3ifgeC5Vwb1Zxv2iqynxqs667jk7W40C2Dt3GvMgeVij6mjyn8uBMHnpE
ca6q1JSseqMETnc1AfGdNfb/t1EAQVBxotBbyJPDLPnZAazFTGJM3lrMC4c80y9GmyYQC21oHDwo
tCxyX8OvsrOO3PZZdA7FF07IB9IVhd3s5JjNev/kKeO7HAtI1x4w18WVBImqq9tZb8Ekfuh+0b3E
VWA/l/aqVhqvWXC5V8XzlYM5j9lpjZ9KUjRrObVzjekJsZKahwWj2eR7+z/X0XH4nK8TJ6xX+wjq
cK3pJ2PeGVXzbqnMjWct7o2DjAK1IRfUDP2jUrBZ8iLUrOb5crCY56u19fd88rf9oxz0jUkcndE8
YVcJaCnFR3xyB3drlxa+Tn1pXnlJmVfkCixEpLxi04jQuuaaHpzGMlrLQTkt1AZzWQek4+9nWf1z
AXXrIs/RS6N9mpLRwueSK8pZgyaurq/HBxn5aIdt3fmDzXnGXx8swyCO94mIXm27007CEgjZJ6H/
hlzKL08Y08/QeCkUI4V5DfNYc/Xps4nwARkmA/ARr5lVJaxplxQ+iTWFTVABQvISOWOz6B3XevPL
bB3kmDFWQ/Zcz40IehgYCgiZvEizZ89lIaFH1l5GcoZT1bgKeGazkWd5XRbvEbP75piOVXBZXOtA
JbcgtZx+Axu4fNCTMDl27qBvMqc7gYgY1Ach28j3goOmfsoZty6IiMlRxuiKPoKMU3fa3CX77YnN
SR4jCK5iFXoqDBylcbuuPqfaENiEaOO2rg3/vRcv2N+Wn1Ov+uu+a9pHK0oqcpApFJFkqnmEKuoC
x9XyWsyN6aOfH05huZF9hqaR8GUb1LrBFTpccfVJwoLuKDqsQhiTs0qEHqApVAer73A7mxsrt7pF
bzXxSvbVWmKcEJMwTk6IqU6Q6dt7V2W05jHSLnrNuuBBnl4CFecHj6xnlkAw+THZibWXjeJ6pLrk
YdFVHBZmMC4zdkfYZ/wzqR7a39Op91qsQP8Jw6DdDFRmN6Yff+e58XNArIe85zTtNT+M+AUX3TOE
X4dyvup/zW3nSdMN5ZfVeSslUKtvo42weNZkGPqGifc4KY6Ng0GNWQ56SjOsOrggubCNrQCcloWG
bu18hmnmrrTYGp60OVQo3qGSZL0jFYolXodYZpFQZC9CJCnSyccoM1WMdy/IXyHcWWd9yOOXieqq
7K6TMN4pYT4sZBgYvrfMusz8f08yyiRfWJMAvUVyutRCRPGQLCybxuDXMAanIMcRozHKD/aVn6YK
qqYzLetaVUhHz91Cg0k8ClE/tlGKmUyCOmA59DYF5iF6oxJzO3vQddKITtZi2pJtB4oxn6RiUPAA
J7RKyzH4NMbw7Pdg8rDDjU6k8dEPn/tRu9GW/DDm5GaAh8i06mOr/AhzzWahMcU4lw8+WxdTewRv
uVd9Uh4dO8ZDp+kRPuVUt0VPCmjsjPgAcjZ54fWyk2Vugcf4anIb60kWx2F7LXqqPG8NqPfdWArc
meZquAEXBhaYyE8mSh6XcbQ+5GWrIskekUACyjR/SovdoF991il6VI7dxChN09tNPv9FPbnPuuaJ
OmFBOF90KhW8jUEHbOrxm9WpuFBoxvgcJ6GxLqlNFk+hjh98DgNoP1nUEZK28Z7UJjShNTRdg48y
FIYh7nckVzXUVG99RXRoAhSt58gyu27FejjZKPao7ESJLHbdZ95LVI3KyfLSvYwSTFteZs2Tecjt
+nZXFBnygEMMtwbCGk5k1OmjFjafr5n41KRF+JG53vcSkdsfvo8Mdkzh56FhoeP2YvwO7xjvNfzA
39COwcwzRVJYqEP32EeDeJ4UFE0FtL1b2MHTPXtqiIGYhmmLaYDWzCEsPIaG7x9L3e2eA6BVPMiv
0dAT9Bne6wYiB3JMCcvhEJoVlEUGwzphRqL9SLwx2eMJHa/4XIpaidEsyo79xVRl5qlsVe0GAtOH
6leujhn6ARTVHBa4SwkO07phlbPpf9dEXa4N0wLzNhj2pyhIudb1V37F+DuGkKt5tP7SfSw6OhdJ
Z7QcMKmoDTyAYgSRFQ0LG9lA3wCQKQ+ZyGGBuu22mpu/x/819X6+0bRomd5jefotFCiGBlWuX9yW
vNFQJt1XRwUW4qjFLEzgVmhLANQOT5GnhF/1AJn+qjO9F1HBfwYJo55Ij2MkBn8UBTZR75S4Dh8M
1U63IrP8C5JT3VPohayYh8a/yL4eNsSCexnd+1wlMZx23Icp+jt5OSGKD+T5YxT2VxeFpbOAwvCc
ZwbKxGnFbrXFP22yQSLz3LMf24EkESiGdu/rde8exhIYg4eTmjVSgMzBflxRzS3XaqgXa3A3yjXs
+Q2VrJtejQQPD82oMaOClfk+lcOAPYOF9fgcKh4SnG4RvSL5A8S0c66yu8kHb5OUGL/4rBXeecf7
gPKxEJejrmf9gqSKXc08KLtk2BQ4NMJ/R4K3n9Zen7iPZt9qn2TEDm3nW896rgUHJ6xfksF1Hgq1
i2eQAx+u42bQFoP3qM8hGDuxFn6eQM0khJigbBWfSjgCV9GrEZXBUQvJ6yvWZ16E76o1Wi91nevY
ZGWoYPIFvBj+jKR1BBYGtWK9uBQnjmYZv6Y9ArB60w8rRRj71nKw0pwRnjkCNQB842Q3ziBR1KSC
zTRLtspROS9uEFBmAXiRUT/qqCNkQC7dyrsAEi634OzscwgUgPu2Hr5rLQKlXZ598c04fGRtz/JG
d9VjW+IlJGeUqMopRfy9IWu1qF3q8f4EqsMRDg4YHrJNdevgKTId7Sra+6LOP5xYw0pTTXDyNvzs
ozcx2eA19IolfXfsy5AaAl/ER5finctKVH8yxIgDQEB+BNEvDD00IC6z4mlacZtHOsIUjmkoxxhk
53Yoec3w+7de9EALHoyqLC9mGsbrzFCUg9drvxs1ra5oHeebez+C+OfUxNNjzHuc2rjHPpWpOLVg
nH/5WYKnqYoyd0RGzxaAneAgJquuZZ+oDmq/syc+WNUz+9qUuv+gI9zyzSn1Vaxb4y8j8Lcj2Zgv
tV6IhToG3t6y4gALRdHix9OLt8jI4y3SPONChiK07ScwK1Tp5lE9QZ8izHxrBT5NvFG4LZaO5rjr
cR61dRJGtlmR3JlHWQzB4m34SyBHK94mMK9FVSYXeaUSDwO7qPsXYDrjy4jzpzxHN/R87ZeFfWqH
AU++qv3luxtTbeqfFIOzhyHRylcbOs1jPZr5IdNI7lthlqMWP/oXFbjkYgyt4muCrwscveZXVlmb
nkTLlzgMxCKPxHRJdDwyIwUD57wMx4OpJgVyF63+asylWhfq5k+7XbD+a37xCPiR2Yn61qR4oYKO
LrjjYIinUFGfBnQMzpYHAliPnZVV8z0C4++2Sv4CaFSLNpXTiB1qNTU5rdHBHyM2E7GTjRy6h7Ye
Aapy0S371zl5CqtCQ197zeujOIq5qcGcLDXRd0uUKosj+SUgbHJYq93kXyMRezpW7MyRo7BaXj12
Es2wKVzexbfGKgJWR32zqvoUvOo80Feoyj/ktf6JYBYGFTIUceyiQghgdZ6iWpOJPKbfUXzRoh0V
cWzE5OEYaPPhlNdPhd8dbyNV50e7rvNxMpeH/5ofuqeRBMvFM+tVRHbkfVKN/EBNEUjZHEZNUK8N
g4eD5nfBu9rqxpKkCVYf8yhv6uphKtr+IEcpqqPcpajP1lhVz/Ml0U1X3uQloxYvFBnKS/ZUv5Yy
DFje3C4pQ7QSniyzctb8BtVt3ZCtCqBjIVKm4pzyp08e9dgUbi2AntgOzSP3Rp53D+XRvY8Fy7r2
mgMVHhNq/WtTZtCjjc49t4Hjnl24XKldTPt7vzkMuMWnYCbkDPa3eI7MqMSGTCwVqn9O1QVfjW53
/YOch1OlQVGW53Py1IetexDzkebGv49kH1ul36N/zftvo4AS3Nv1ijQ4+Ki5JonubJsBPiFKRDBk
Xc80zYU8NM2JVYc8vE2Qcynm6Q+h29W3U2WfkOfLw3+dRLnE2Zaa1SzH0MkgCihiHXUAdfHGwEkh
CwI4GxrLSgFMp8o9io9/BsbECY6QyRE1Z9q930vQmOV5AdyeVLX7IIcbUz+AKu5393lKrEfbOho/
BstyENH31JVTIwOP3Piw7SwTfX8ZT246YjZS+PjH/hk3y5xxOVV23ubfYt0MsBEj3Q9r0sPT7JS7
+fQ1KDCwUtO82eKl0D/rWvMh+33k/q1xHGodojrLvFQPgktWa8o5d1FQ42ZvlqK2FZYdoVGvKT2q
qNUNiM5OVWPvQFneZstTWFx6J5ysZUDtj7N6S1l5lLgOsk82Rgq2GAgvTxU1xEvbrefk6cySfejr
3CTJk3j8snJl2/UJ1NRgfPWNrLmUql5d0jJ5M8ty/EBBAHXCVRWW6mvzKnyne639zuBYT7oOzwuw
zr+PbQPhySyYTtC03UVsF/qqN0qcAzpkk4As/RRG6+z1KMVtTIDQxCDCeopif3hhqRusW1bgSzmq
1EV6qCfvmxxMK0NjibQDl5Bi3DyJlWYEJ2PsQDSalXeQTdZS5H6w/LF56hQvfrjF93F55FTtWjVT
fdu2ido+NUrkL8uc7KoXl93O6shVIPCvtLgSEDtzI4/+6nNTHfErMpMsxAwENXQTvI9rRPumc4JT
6/a/G8tBLniIp2r11wCEAVSfKld9uA+Q3wtOmZnHB+6XxV/98pp+WDyPKFdsZDTYer/H0mYpCT2S
7TNpfbGxzAKu1j+0H9lvsUmDinYnEjFnYzDv3nU7cmEP3S8n++Q1/8yVXX9dXQ+DnWZX9docpkSB
zYx0heW3ay/J4hImQjtSpuuLYtO5yXxILI9ylFIfjDTa62HJ08fxjSOCVubR1KcARZ1xqXVKebRH
HyFiLcq1ZazEOaD7edRk/dB33kM9caOAVeb/TozR+6hzG+GNjoHrHOY+9k1ImVQbcMPxu6HFP/UZ
2iQHE+vKr8R5ZY5/psB4rjQlegfL6G3tDjlDOQkZf8HjqtJBN3BBftaYaZtuvZOTh9A/CMrRF9e2
qadxT8juOrMEsrQ2doDzSbrJXk75coM+lPlnldjJWUIaWKPUF3pg8KTnO9IBDPpfPYX2GSddcgYs
XN/wEv/3dW6fU1sf92v0A2Qx6MrbNh/BFJBoDndC9Ud7AYAeaNjcwGxslvmEVWCXly10RaWN9xmE
1b08amTnNNlszvUmZOc2T5LjUa03v+ffZskTcAbRFwh/Ac396yJy+HZS7OBD2G4LdkS7xGvrp671
XkjwYphnDpY4yMOozwMYVnSO/CB5aEBqAO3n4FenQHTkPoh8siGxr+wisiMPRX4cvB//w9l5LEmq
ZGH6iTBDi21oLVJW1gYridY46unnw6O68vadtlnMxg0XEERkgruf84vW9fEuJPaIu/qcdJTpx/+d
lJRdAAL+pCcVI9y0PT42pjcgFwJBtdJnNGnN/vwhSvao/+1u1F7pL3+rQ4RONSaaKJVpqAE1qzQZ
ln1lJcdBi/H2+NQ1azEllB8QW2RZLn+rjyug54Mvo5phI88m6a592JZl3GVR27o4x2YI3D7k7dWF
jbKPHPx9ulwY97xJzXtSBTBGFB9Lqb9tHu/gVZM4JF7nS8mOwqn9xaiTYfxsU1X7i5dM7VFeSbbz
Xl014MehEXGmgavSTXHqx+fJpto1c9Kz4kmeEzsQbrtW30fssSDvlwPgPt5Xne91rFAxrMwR7BB8
cB9TqrVFsmseMOIqjs0LJqfziaUcJA/9gMSjFrvN+nM1Vv/3Wu1fi7PPcZ8Ltv/3kCZp8OAG/rIZ
OjY+E/iGQAT11QfOjNrwXNj9LRit4SCY5rE3n9uqwnkjAmvuZc1J6vqaG1p1dbzq52BVoKr/NskR
o26kIEmmcjdaSBEnXYkTsAHj2w+78T2doFMOwm+fhj6z12mp+Gevxf7K1Jr0oCPgfGrcKdgaRVvf
FNPqV3EWZa/ThNej2VnuWyqG7qgIFXwUCRIXmCYFznDZqayOWh55J90P6EQq+E+nHKHrY3wy9XCh
sjFWUyu+FXNiMY5i5+LaGMnONVkovAVwam1/dmOQxMBQo35behWun7Zvrxo7NQ9NANk8iEJla46T
+9IpNZvWXD+2FphCUto3L7o4lpUghkiRMBvfW6R7M9dpr7L2aA+8A3tB5UQCAmOPIm+++nZkHeQI
NU3Tu4v4Mg6XvbUznUANMB/HFWZqamxU/15dzRAC7XMS559tRZMq68lIs5W8jLygqMS4Ja3ON5rP
teZiyJN2X4YhjtPyFjzVYG1gay94Ao3B0kaZ4hy23fbznoVt5LeC8Onfz5d9/TAiIJMBmp9vWzah
w/74dp9Nf7/h5x3EpktKJA7s3eMjc7YbAFVYPnx+Zuw4aGbmZOA+P7WLFH8NFe7PN5QXrHF7e3zD
x68VhS5Sv/O3e1xbtwLWO3w7OVpeX37DBhmxz5vs52+YtY+/3+Nn6UtI4Mnw59vJs1XHOiiBCypq
/iHk2UWWf4312jp8Xt4h7bgYarxVgeFVz+COZr6rWp5LW7hPpMqeG93xPiDfoDiX+wAsNb96L7R8
WdpKhumsZ669CSuB1imuvJis51wnIhdOPm+ZKCHrmZr6SdGMb7JTFhVgDMPyxsf4uoM03xIA3ch8
aB+H4uSWyc/P8Z5G/JA5nwWnq66EobDWq2aZ9gyfmSZ2tacwKPQnBKJO7tAq53iujZXTH8KYn1Z2
ymG2j2Q9q+0QVUiG+G2IHIWL5PF8DVnobTmss84p/9HmJ83Gs53m+viUMW6I+fuYL83XkGe1ZoQr
iF1mB1kdtLG5AG5+1ORZQ4ucUWVXiHP+vd8Q46Jo0tybbIoRfNghJlEsP+8XzfDfhZo2RzkibePw
7OjN4zNlE9ruxEGHBNu4vzdjfCRBJx4/CWD/cqvGGTB+4+vgnQ0/zy+NokFgHYPoKo+sNIM61dfl
TlYdK0XJvdJBIERmG+OS9l+jvUQd9jVsx88LyBGy4BP8fPzzCZ/NdoJrmPf3Ez470kr8+ZQCEgr6
8ayH1A6NZDXMMNlUCG2z6NjoloIFbBske5bziFlP3oCP/OiSbq+ri+dhlTCoYXs3QBesyOfYL0ro
BsvOyIcvVtOHOKEa4/e4aM+12/m/vYlcTR4OrAlxCUYqHVXy1NVZn6jhD8fUfrVOoHwJM89FL0vk
rzq8nlWG2ugd6hJbU8NQL9yutrXDzjk6Sufuvdyt9wOGUiejcKQNCysvzf/BwzWegGqVmG7LUmPJ
3xpdtpc9g+HNjKOcXDLmsdl4erQ6hrcYmAjWICpy/gQtf+V8GTUt8X5FSzdCY3myrPI5na3d86Qx
nyr0h7ZRU+6jWouImXrBVfXAg4AvVpBj7NJlomfteWps9SlWm1fZ7gaJsYqnuj3watXgVBqrvHSU
D/Cs2sbTfZtEMqcP/bnQBRK0vRnueTS0tWxmh3jsq0F9ie/WFLrQwOy0RQrVg2e5YZlIEJKMb3rs
BzM9Nk3ZwlGeDycd1QrX0g69FhTEF8NV5Hblehrz7NWzSZ+JAXME17HT11LBVsEuwHfIaiegXMWF
+lvWJqV1r17sneWZaL5YT6ikL1EKZi6eCzffgSxpX2SlT8otyu3tXZ6bxROe2pF6kTW+Cbq8fhif
5NC0BwQoCNXvCR8oLxn7zz2PQqkuzLKJiNVTGIMWLVUnN/Brj/60TRl8LhSuG4DCFmE/OTAe9P90
zwNtMZUHfyzAG/9tx9aLQEOnJrxIp7cEtxVg1VX63imjjvw/M7+sGiUxTyPGzTYApPXOGuBNtXC5
ha4+vQlrJQdpOZaNRtnxf8wVXD2Gz2RrrATmU1LXIp2v+KAE5t5R4+XYO5N7lr0T+W9wSMHrCLrq
bhnY2bdp9m5qbnSc2tkebT6p6KZiY4Ox2MiTrFJVQPlGbB5wWDmi3u9vgpkxKYtY+vJ4ET486WzZ
IxsNsIRER5GCmYK6fo4Ja42J0O8iMWq0hyNszPiFN7KzH13/StrxUZNNteiDZZ6OPELz6R4p7aPW
WmS8hpIEJLKgr4oIYrYJXIlAsLePIReAYP6tWc13lB2A/UQzTdx0yltiVtbWxtoOztyASp/ClO0J
u5mZ1RhjE4z41jjQp/CgDBaawCwK6NIP26/KRZIV6msZ2qRaTF0nkG16ux6FqL2nTDOepIwweS2K
1yZla8Y/Zf+D+NrqcaUqT/Zl35nfEhOmgg0x/Fm0RL3aNMrOhlqQuUuGYBepjn8NHaNYuVqSvUe2
8jNzHOtXOtwf18H06q5gtfIhrB4vvqpT7h6qD3j1Tbg0DenrhK3VS4QfxEvX4ASVOPDn5qa4MacF
rA2Q1XNnJbJqUxBOX8te3o3JqTN7IKJzb4m68Et7/LwW+bg5qpW0J9nveFm2Fg7/ZMpH7onuZeyy
VYWc8TteWhrwiwgD3blqlJazsUNRIWTdNu/sxLBySgboE7I38zckPrpnzc/qJ6hVj+bBzsJjXszo
6HlUWvDMQR8ZtqMqrGOvtOnCtJT+POtTrNQm7JemPQ1n2SYLoAjDOZ2LKW7tFZZODJnP6BGyHcGu
0iPruopg6We3bJO9yMGBnsrto9qk8VL0k39p7MA5t4UzLEdjcr8RgjsEgz+9lRMGDoXfVFs4mdGX
wJzwlkjdbwqE5lWuT+Yp6rT4lpO+gdarO9/yeHzXMJ8IyGwsQj/vwTXi+v1ZOK1/bljoHCEzVu4i
cb1kPyl2uJBD0sj5MziI0CA21fyc2FCbFjahukVltQ3Pv6yzu9hUGT9PZOXjrUHQ7DD1QHkkO6Ab
0x81NqwXyRxoqQHpCVFzglUwetEP1RbRRbID5r52Hvn/cZ68imkNe1ero6s6QRVQGhLxvpV4T6HV
e09uA3zEte+yZVQJ+iCT065kn2yz3XYzeO10lbXUSpJd06NcFmICly9tv7khWjuc4/liha+7mwkX
qUi37KcQjxVE7zM2JkZrP+nF5N5TB5gLfbKlsS1l7cNnX6VFg2pjnMRrAwLIWQOV7dZ1vIzjpH7T
ivzPkWyDZiWex6FcgqGIvnr9b8Mu6i9Oaed7B4LbWjb7QXT0HGGS7OVthXUMUgZZH32NJ/UHlP3u
HiaiuIzG6Czk+CY3kIoonP7iGWp293Xzl2y3vNJnHVDZyNbwnHludZLtvFtbtDMzsY+tLPgSmyTn
59tReiXdpkiwbWWVu7P+3l3fuwOGkdwFCjPHSjh/7q5jKbXsdX/TIKUSV33xq3K0KxHZ4ssUF9bK
Tgb17LdedazwHtr0fZS8Th0QBcIoxS/Y4MukHcyrMPRsJUzDR+oywARkPvosMqGMW7tLTp4t/tku
x5qq+RaYbvjadeZRS239iz9U6JDlSXiuNAE9XvWLtZ75zvugp1c/crWfsVE8gYrL3o2Ar9XXhXKM
jak/o04xe7CGzQdY+X3A2vun5pdfseYyX9VayTduSfDdwIb80gdTNItm+l8TJVjLoSgf4ejklc1L
Aft705kiOKhQ2a+oRw1LXRt5iEezQ4p79EG1TaazN2JvxwYDN3vEgt6nvG5xtB7Tr1YZfS+zxv9O
JOFSINDxq9KntcprP1x43RnRkyJeCBv5GxgjC6gfG7PI6l9eqN4wUxPfjS76NXWhtVNsr9+oOI88
+4D3ivIZuYjiuasrNqCjr21kWzeZ9RXi2C4v+uIxArnCYOmlJmEMHObGInoK89i7lpEFink+gonf
rERaROvWRU5kHaIwxl/AO9Y6SWmmV/aNVpU8PXpbH15S7GLnmjiIF5HuFlznP6c82vhVH6fI64da
oa3jIWo3qdspWNemytV3e/2YjgDlkqCov3XxG/hj53taC3+J9LZ25g9mn01kh5f13CHGHxk85G+x
3cfroGYfYI9AVEq1R14tiZ3vk1nCyBDhl7JPuk3kxupeKS31yY1DLKPmEUNnvxhwMF+j3Ax26IO6
gPfs+lVk2rMcgCQR/t5xBeSsaeqtrkQ6PwH5IqCYwOuaLw6Y7J2SZuWmxgjGEUn4hv69vk+xtF27
g2p9tUexipx8fPfrwdy5Or4hsr1Wv7dDlH4I7Ny2AvjRVvMi+2uaZdZXwyWiMKSqs61En36M6XfZ
l8Bx3rCtNnZYtkzvo9GsZLtmsVGNm0wn5jWEbwSUd/IjiO84q0iJtjj7KkuMt7E6Yy9xlEflXP1s
kx1mWP9fQ3rTM+FTCHP1r3MHkPYHVN3xLkPiTxZ1DE65ikqM1v+25VlfXLmJeEumAC+ivx3p3IFa
v4vqtPXzX+16C+U2DPCs/+/xflDkZwHiv0vscdnAWl72ff+eW019r2bmoouGz/FvE6z35o45zaOJ
LFtNEAlWrMK2NjRHbVXiqHcPCstYt+aA4EnneZvSMMuzx05vByt2OKotf0/S4v4+wC76mBVht2tQ
+TxbPoo6bVKSwVBw8UvQQr6FcYMmgF8Hz5nWoRAbsxiNdfUCDKC41rahbmyt8xd5bvlsrB/fTR13
aCSwM7Xt/Crb5JGfetYBZtBF1gwvDpAyysLq3JCQitIeR2TZFtcZFoKZmq7CcVSfIYMHh3aqAbD6
5lix1wuXAKD7u+y10rZaORH2oLJqJG5/Ksfie1Fn6nNj1uKC2OIpDXzlrdXjiIyulexk1TS1fpGX
sf/ojfppa3qJ/0T2NHhpdbGSo9yJ9Uttso5XYSsC/EJrZrQm8oS9H5/C2mzfIjzhk9FAjtkhUjiZ
nVjLqmiTn3Djx5ubdck9Z+9ptSkgUc801qVdteheclKGW1VBxmSnFvi7OrbVPNUuUWAzjc5CxRAx
aa3o3DH5yz5ZBH1br4Ue1mvb1qYUILS4mZatbgMQJPs88rOrLDQTK3a1sjG0M4r80Ra1UwZbKQhx
AbWBM86DZZs8gsFZ71RBgvOzzVdCf4Xai7YAeVhO6y4dyI3MGjyZJ7JDDKlpm1K/cR5ydp0QvKC8
V083/N9RemDCcH/Flf9bF4P6ltXKBCypCa9t0bg79NEjtBZt89Jr8HdLo6zetLiMyG9U3S+wvJaB
D7xRxy/xS16rJjPUaD+KNnNQqOuye5UUWJr+d3s3d/6rjdgG/iNikVrh78oKGv3igWeGkqFOaxNg
wbmYMOTGw+8XlkQjqi7jeJRHn4VjadlWSwQsauzdvLkIWYfAepwPY6N+6XQyxJ9Gb7JdV+Dpy7bH
4L/jZO/n4KHWqnWqmv5OgY22xWx1BG1kk+LTFAXtQNXax00QvYdJ9g2n9+bKxB29m3MWPG3eAt8Z
CA1nz/KUqWr0AynDfikHpexgQX7B0iAKy5wyMm1MPcwia3CMVzs2tVWWjM011XTss9UqA79g2Kcq
TtNNWA/akwNJbNlDJ/noJ+eJIPsM5Gf5RdIKc+/sJfJZhoSmUS+hO7ZPZsMMklWaetLQqj3kLq7v
U6VO1zLMx9WIkelb37NLLr/wzslOplWSAoibfkGAS01WwFvTUzDTpDwBFXIh67IAkheDcBATHo3J
f3rkNeRwOeZxjqzrCoqtffcxNmZ2D2fpa23oi9OQV0ix0RTPTSAQrHPct1vZJIve1MWVWMFCnvPZ
Lo/0WRP70caIx9C/10cabPu4oJoRp8uS5uqGeXGS49UpUja+NTUAsQxvaxHYOk5VXB3aovcIwYvw
7DaGsQETl9xwsnJXbFzG52K0WhLGRjXPuSVWRUawcgW8MzMxtSOKLYgYZLNaiFa3yUY2YsruVo9D
N0Ch2SeaNh7VUQeCprGfLgLRPHd9ChLc9AlWZ2q2VUWPMOJQmvsxq6t9PkcmYxQZN5NXp7dSkaFs
PXgx1SJb2mpTfcFHOEQnlNBihzApbM6cpfK49edN1AJg4brrK6TG/MLZOu64sGbAR1cp0YENOH5v
c9UJhb+AL6Gc4jTr3v4OEw7oQneAMVOExp9hfmP7mJYxzONqsl1ezZ6HgWv55zBWITY4gSk9JW1b
b5XUJbmfjPpzZNv1PeQNbrehVS19HVJAhyLBofZS/dmxc31XBBZM/nmwi9XLcw61Zx5qllmx1MC6
7eRQTW3Tg1CAa8uq6bQYXnqVvusdUkLIBqnPWYiypuVZyVsZsOsRk25/aWMWw/z5tW/JhJRE2Go/
lbxjzZUitE2sYuES5ooXQb1lm4HpKniadZNk1V1RGnPZCKjmddyh0SQyQockAb5BIj8XoSBuEbu7
oC7c3+TnXv0hrj7KzCqXjlKZTwY4uE2LjurZjhNjL8bM2GGa1l3kFZH6yRHl8lHN7obwW12wOmXu
mmPHjytWGeid+Ypm55XLcRYpNIFF7eUe53/tgv7VRkasOoQZoe3J2oWQFOPCHHL8ZsZsnaE/hEq3
YpTZPWrL4rUS1WvRG/pl9Lv8lbssADdaRGTmzkkpkLpzjfogex3RxOh3Wt1O9pL1qFB38m38OTmX
MKy1aYh1D424gKGpwL8b6YcbqSdr9iCxHbYnge99yU17lhuNxMWLG4CZneazPW8hhCVVt2gMp/01
bfxAKX/VaToAEEESSy37D6gd3slX6j9FK5pxnRapsfhXx7+qdt2w24IcKdunqEA7xMNCMJtM7xS2
hKERX2fTGlvs8Kto+MmKDEHmof+N8uEbhuLhFy9DJxheUX+N08HaNfBy4Lq45TUjIbxCZtve2ubo
LZne+NnnQkAwONqai47cYGAvLhsLXFExlh4TMtOWz/w1RYvIDMxT3zT+ix/084OitxgzUs06r17X
wsLyYh6MS4C9nQwTuY25GgoPHWfMkB+XckpPXEJFvMpTJ3bFTwgeLZ15qN2KfsnSJ9qk7CfgRQZT
sipTNp6FoQzGu8h4/TQr9g1DuACSPOD8ECE6YK3KZOx/qaX2nJNl/OZ3drPQHdt7w89rXOK5mz2r
Qo3WCE8fvcxBJzAc0WyNp2I/gMRB+URTimVbdweWGi54dno1x0y3iuWmqyLx8+dsLkYyC2Qa7rJF
9YOT50x7la5zGNreWdcKa8K3G/q0avvZCohQr65kfz0SES469Iob4Z9j4vLLyhzcRR6qL4kD+8pG
kmE7kn7a2H5eL6WykBQOimcCbFuUs3U8sFZ1anBETPU3x+TruYl+lTWVEDrI6xc8VZubhubwoS7y
ehXkjvUxdsVPJ7Oye+k1ygV5aJLeVs9zhM/DHI28k01uvmeh+Gnxm30wuQi8L4EFxIaIlig233Cb
7y8FJKZ15LogiT0Hy0ytb/Z1AN3aR29yxDsHux11OvG0fNUmXpD4gOD/1nbBxvZAWKL3Fv30+MMY
taLtEi1WdgQAv481wuaZiQB5hR76Hy4LCpG5Xjrv5mj6W6xO8q1dleIe2uU59UcdUy6DrX+d/VBb
lF0IOoc3J67uvRLG+2GI7CMi3ihCzoWVXoPyW1GFbbAIeviiRdT97vWNaqjbIaq8L2Hh9+vWUOuj
ywbiGnCLy1iwyDJQcNjgum1e60kEy55YJGyhKkYp2guTRSsSB9qnejU0MX3TZotVxFPyhe+UJf9R
46ZQ3fcQrd3vrhuhrNJDOGNCibd2jTKKr1r9u2cD16rNsPsRWOO2DioSd8J46XLTg6Wn3AM737Um
Ygujg+jImOjLtsVkus9Cd5ugSX4shmbY2a5y8KciX2ujd5zSpluoBD0IxIhh00WGvSl88SV08haH
dzdaNPkYfUeX6eZalfOr5OFByhkPWGTQN57StgekXw8e/OYLA2YzcxgKl3wEl54AAxmCML7LAoEy
7agkqNLPTYmiICuWudaa3I527p1RO6t9+WVwy1tl50Tji/oF+nh6RdhZfS0U7Q2VQueix2VzHq36
1sdAecosjo+R9ytWRX5SEZ3w4mHcBw4KKMD7C/OkXHwBUzG0s48eVMYWbDrSTHNVGe3rHNl6svWu
vwi7hbiuAGozlTha1aoIj7onzlorXDTrZ8ThDEwMPY5YIvxMyhCM1Ih8gWyXBWQs8PRyiKx7YfOV
RX+Oivb4OuAtdK3S+LXViuZCoJUnaerJ8PVN96a6ebyAZJFt66j76ZIJuWMTbJyHwYHaaIbRktVG
ceLoLjsRje/v+CIAV56S74T1GdFr1rj3oqRcPOqR7gyLsdFTQHV5ty4Ht3qrjFisMYUst7JqGzbT
j6ehLxtM8N+8clz2LTRQomxGfnwcOuxaj74J0285gyqOSWA+kQpWlmGPCWHoHfJmvFVjbF3dDFRr
365Nz/jJvq5aqHH7vTet7ja1GWmnApnPOvqYap7DWNGXo4ib37353LsOKj9J6J0q0kwLVKi61ZBA
nhExVuSRIvwdRnEEnHicbxlKnrd8PiINfcv0tILESZPs7AqIUn3Pu1JWVd3MLopWf09A9RT4fr3U
idoxByELJatOFEzn0SVYxjz3Auazf8pEsYQGYb+UhZotImACJM6Hf3qrTXM1TQxm3dD+9r+s1eQI
2eExPeyNkU//6+DmoJQ9Runvyi/dw1Ch/egK/G1g3WS7yIRhBT8TZnKNNhlb7nFjlEZ1ndzagWyp
CmI4wc1rq2JXsFQ/5i55uZDHf8ccQnKuQEoBwcPpiihzsfajSH0SU+LgMtSrL2V6r2sWoLNd773r
4njXmTjCx4HXXsdoTr54af2h+/lZrXjSk3TAbR04E1EuY2k7WK4bwjJ3wp/UHVhpnMwLPUUd3Kn2
ms3VAHfPU0ZfkZlmXQohea2rtf3LLbNnbcQmqClUFdsaZd1bcfmbXd4l5F34EXTcYR8mBRJNkdjV
Y3txeZS2ie7228Fyx5vquMEKDWj9XSVBqdtZ/Du3z2SygI7zMN/soXU+nBCd06rTmicSTGJTpW0B
1qUGG00YizVXcysaUyzzxkm+V8WwDIs6/aWGNSYIeZS+2kADNx3SJ8dpMlBpscDyhl6vkdMfz3pr
ui+u52m8sjdEuapvUWhB73TV6uCbvQOesP+lBQkvStcBim81NkB4ER+RIo7XRG7GS+bZ5aKzrO+x
VgYvUBHHnYZw6hbRU++VPTpSkXnwAxkLAIR5Nj6NmdlD+6nVTZ134h1d1IMcEdntBGuN+JzeN8VW
DM1OdYJ0jyaEvdfIP5z4Wyak/lr7ivSEt4oQ8l+LgaD7qEfjKSfsuxgiz3+xTJNwUD0cZuxJb6AQ
XA2gBYc2PUcA9WDU1O26trCpDvgtVzb+l3smF+VNxFO4cDuX9Pfc2wgXxxnLfFFVxEdJPLAoaplI
ayAVhtn1eyGIXk+uln94qfOrB2l6q7zYvBVG+BOz9hwCtLcowVEv4fGhsOCp9h4TqXE7dEn+FOhz
5LoQzQ8b8awsEtovdjm/KjVyXiukn9aalny4Y12uyHt6t2wuwCyjpEruaOfbiq6g+dFoq6kGsxT6
tXeTAz3PBpofk8T+bCuVwSb6y4tlvooclhJXurmPaz8ultqY64jr0PUEm5UgXLtFmZ+VoMGAYEoR
fuqM9ATq4qsDYPIcGda6CJtnJKijpT7pp6nxjmZGHNfxXO1cYuq+nMZQW1ltO+y8tNH3+JCM13Iu
ol0+EnIBZRDtysCLVqYt9Hd7RE+/HobfkOGmsGfHjqzVa028fdG0XrHuEUjidZkG04EMwjI0FQuj
qNLYqSMgtrSyNWI1gbPzEyVf8i/P86qlX0JPRwbGxQTGUMvxNEFWXWYG6ejYNoZVbyVE6NXRgVIn
RLdIWvGMWFC2k22fBayw/wxpXL1f905vLFiNnE1SBe9u0xOGcczobVajXHWZZdwSL/Q2IeRsP7O2
ZKSmEwSjfBdYON70eoXiT9Se+9rInlFUYF2Nyx7YK3PYyzYtA/qCuixwUMW9sRVwfmk6YahptiNz
nwKDVTJuE99URRkPoVlMB/DY/Do+GYwIUv9JgD1iIZh8URrSDj0k3HWHAPMuqwb3rmLvqTp6x6YH
p3l4r8RKI/Y4YSSWaZBFJzDD+T6aCFi4wDxWlTPpKyP0fMRd+qeAaLhn2aTwp1ixzy0IRR++2l0p
guLOWnpmO2MbMdmsmgLQu682RgDYkYcs8tK2fsXliyB6Yr7w/2OD0Vmi8J7fXDHb8YpXBzLyjchn
9igq8tKrCoWw9TiPkh1x1fiXtvwhKxidqmsSpsnKcerphsKUtzC0diDLYky3R5tq2Vs9dU3wrwyR
HewWzKsFRHJuKfs4WaoWBu6tIurT4DnVSYj0z1GK1AIK3cgwInoNSFmOeRzyJuL/KlW7TcpMeK4t
3H0V1Sq3meb5sCop+Dfw9qJ1iN/n09mqbSaALL63lZLw+PNaZAXr4PSKQjfGJlBIasu5y7bWLQg0
NsiWxq7ONqnxSdIR1QX1t53UPF8V1XgRyAHdVJQNloYfBveQu94SmkvJFvao5gfTzQVMdOKha3pt
ha6gyTTtm0ev1LNtG5sfXdgl57D7SRC8vqRiLDee66MWE+FA1PiIbsojNJWRyZGHn0XrXIZqGAmd
Yj8y2KqN0YSDXrWSfvioony1sLdYWKbSvvG+15Zt7AfPlVvj1BbX/tVW+aeIEkR7ouRoC7x5dWEx
tcxVWfSIesCC9IqhWMgufSBunfcrpU/1m9E8RVKcSbVT7Hn4gR/aTSrhuD2sMNIXE6QSdr36HOrD
wE0KLMmiCjWWBaEtNlqgGg8Bp7oVmJEOOvpCs4STHNfja4VetH1KCnQEyjhIV8LRzEMbwdf3AHO9
aKHdPLGdXqhDVryg/LgGJqnc54W6Lxrt3Ui96lRnkf+oWmWWLeOxjzcIuOCxkneDssa8VNmmwHSf
GrP4AXUCjFje9weetWjRk6m6W0UCXs5Lp63l+QCuauUtxNvqqR+zpSnq5iUYx/qlyNxbiZjwpQyU
+sUzemvZjaPgDUvVdTV/S4oiXvmtf7GKsj935ehfcszW0eeM34MsrveRGpYQN4Lk3U6ITRKHjHay
N4FHDUaeVJns9RWMq/JEeVZdU31i/tjJ5sHp8lMaFiCb2GgCkJxCxBvIYFpGk67gQ9ivVpog4K2j
HQ6jyn7NGmLfAM3UlTtXrVHVtmXB9K4kjvWawVICEqqla3mu7nXBFoVvsX6cK0AOM9sbKPwymBVe
sykmP0AnjUsl3RAh2g7/S1Z1TCrXKPOrGzk478Gkm8iOPnrVIMkJ3YTl9nHuMPgrBH/UrRxsQKZY
1aHrP3pTuxErB5r9Tg5Wox7QUzenYeXnTqGyNNs22YIb3VmO1127YHQ2WTSVJzc5FkToXnD76jS1
f5mZNC9ZPbyRn/POBcoCOxQeUNc3hv4q2nQPpd07OoaCGotsa7Vv1QQz69HUGX1yMUEq+GqpR0iX
5uaR7MjB7XGbluPzOkpX7J8j7MtxN3HyniVeRJ5YjVNs68hdZNrwIy+t7ltZhjqutoZ1hZce7yJ0
o1rSYTdhJa9CxSrM9nL9QEy9W8beELzXhI43BjoHG9mrNdh+tFWKu8jcW5hA+pqiuwWRa7yJb02V
BTs9LBAt7wnbxZldrxqlqregmZm33GAaDx42FdY6tpz/HKbzoalllb78x4B/HJqZVm6Sme0VWE/+
2AdvNl8P0vL/Ye08luTmlSj9RIygN9vypqu97IYh6eqn955PPx9QrWarR7omZrRAAJkJkKquImFO
njNtFGiAPhp82x78FCEi0VKswbyLg+lRtuI5L24r0HmyBcbKujFQ6FlFgl59riF5cscRvnMxKgKd
xk6wa21iWzHuJl99KUzl6CikHC5mJvzlKfUBU4qgxZ6acC6GU2Sv3zmKIFZXlZ9N+yVYhrAfwVrH
hmv+9XJ+z4LRqjXtA8IEO/K7py/ubPubufWGm0nL1Yuqs93V6QAHY9bI4QTZRCQUhWRRCVkhWUsN
S/BgIAw7OygKSZv2WksLccjcI0/7ziGDpRfWXkQ/xMiyG5q/ATwKEFlsZ0DU11Eb9paBPXEo1a1A
Mm+Sac5PRRO9FOQG5id2vvOTrC2OJW5xvIv7L0KW4YGbQXgvx1/6yeYSs1zpvwh5N9TS9693+der
LXewhLwbvgmUX7f/1ystwywh74ZZQv63z+Ovw/z7K8lu8vPQ+gl9xzB6lKblNpbmXy/x15DF8e4j
/9+HWv4b74b6052+C/nT1d7Z/j/e6V+H+vd36gZhzezQKBDtnZjaReJnKIt/037jSpqQXjlnhNde
13ZnJsXb9rXDm25/vII0yqGuo/yn+OWqy12rAyo028XzdqT/NN5/uj6LGZbegxkzO1+ueB31/efw
1vr/et3rFd/+T+TV22m+t6qh3y3/2+Wu3tmW5vsb/WsX6Xhz68sQ0pOKP/k7m3T8F7b/IuR/H8r1
aqhza+PbpFjRuVN6wZAI2OycvhbSk0xTddKNe2mWFllrZIcl1vbr+CzdNQdIRy9Fls0YgsfC6Mx1
0FjkVrWW8lBEKQRq7fjMKhgiW9FKSzIJe/Atwi/7zJFpnzh9/0f6pd2HJ2o31zBiSZssmhG2DNsE
BNZCtn8DXfQdpB7pXeUq6XFwPQSfB/J8XTu5FjBUppcyh4FURBlJgpKc9EaOApwtUG+uNunWE/Nn
D4CKnbMOahk5VBmO5DmXurq9BvqwSm4aK3LhSbbILylmJHZY2YPDREx1FyZoubrw3Vjkzw/Vncmm
Aef2Mdk9ojlFTnVXaWl1p2mdsQ/MCui67N0bzXTwK5ANb3o7owcwOe++QC7IiLJjY5fIElntwzKW
HDocjIZNzeB8HS/Kqu4mzlNoeX9dUobl4zBedCYW1zBzZonm6AdPrUeSmNELCoRC/VWsHnpkUtTf
CNd3KvlX8zTsLf5uZ0C5wU3YCC1736KTNMrui7sCJ+IpnnnKhg5UhVtWJJ3mMH0UzrGsnPDa8LTI
Aw0j7CVwXAiu2Ly69pDGpZvizMmaQ492+6bPNbKZ6u2QZvn5fcdZm8JjFysP78aSTauwL+x0W0et
sdCqTxFam9UhuI26LLiVNcBeAbqtdbD3gcxyro13cci4wZuTy0xmqQhdel4HMvpH101S9k0j8ySL
ma2zE8rI5knWEEybjpmSraQzew2TTd80g5yEE3oUJEcjNqusek8FXobaWAjxWFfpt72iaLfS2iMm
twVTa6yl4+oV4bI2zCpb3npwI2OXCE6c7J1SQukBXuMldvEmWviEyJDOhu1vTmMuzIOpu98Wuw2e
UIdPKy845fHVvfQsF/PQMARVN0BhIu769b6uzZxUPVIN3a28CcsJdD6ROoNhy/VPsrCKAsX6a7lY
h8TGWpATwm6hiM1AtiB8PaF8N6eD8mYAsyrZMEiHVLkOeO30ZsB6hOtVgaFho8OMfjZFEcdld5ZN
WVuKdzby9KCNZSG2Xhz/0wBLt+s19NHbFVDb5Sx86vEmY4mIArKe3YdqmN/HVs7qKkZQQjrYb0vQ
oEaktoAjHV5a90QqwJyvZBvs6YvRscJnhBbUnbSDHvNOS48ltpbClnIY2XeJedcsg5FsDK89zmry
RelyTjJKCyY3M06eIgBqR9dh00DlG/ap6o2DjCCBy2PN7YX3joCx5wXZdaWd1kCqHCj8BZykF3CS
bgLUU86lzdGjqEpjKzyytsTILs24c0bkm5ZQaf5TM5IQlWWkVJ1v/b6dHmbPujfbbHiuWHCfSlOv
t1Od5t8C0+JICYAVW2cTJG/iCEpN/M+VBXA1qaBfi9vWXyntdJRgY4lClkXbuP7asrxsu9gkbDkn
q26bgd9aS8cVnux7frw3XL76b0DPQdsnR5gXv18DO7K4mwjGXASu/JNXed6JlauZr2RVFnCxW0AI
GjTtr9aaNO2x0q2dsURCduojwyliODdCJlYUsrtbtREAS7YFSrsZYQzNIVRX56BFNidqbusS3mdZ
k0U5ZWTb5iaoDr95cSSvtTQA5ACTs7mXwaphIAedhHCitk5zN+bpx9j3HMiHUyCnSjqhG/LLFnOU
dScdoaj9zZ6N+cf0dYykf2bbsrxpvTK5wP2fXLra2TQeW5+Qer2YpHOuhhk8SaOVR0hob9TZnYaV
jGkGENSce6IMn3sJ+YFirKxvm2gvq2ln/XQjvdi/sclLxf+U8ILfyLrCluk4GhlEd6Z3ykQx2hqM
lEtb1tAJRpfEbg7v7Urvnf5kG63QPymIPqHpLmKuo0qrbMs+sugnUk/W0lNVk3rgVLm3bO3eNMPy
Y8t+c6gCZLfT0PzArkdrd+XHIMhVFNQHcP1q8VFDQv7OGuwn2SMu3fRSl0waS5PdWrvjQWOScn0O
89A/y1o2lF+nwLV3sjVMlX8OGiDJvNx/hcSvtcU2ADNFDcdHfUJ4F8e1sxxHjvjuci3ZOpu8zQQn
/m/9luCXvpGKCoUT7dQwKvbVbAYPilrDQl956Wd2775Yo6n9g7i2Z5kc/bpB/JQ6SfvF6xOOdOI+
fAxjl2emFStnu7XT87txOki/zuFQw3fDl/hGUxvnOCgl+0/QDqxaxHNuIuQlpksHK+Cuj4FegkWw
609xonjbFLaulcNGOQemWbIdjLK76UTBYd3bYrHJEE3VtkntKsfFLjssTRkmbXlp2Ic58dBq+21I
q5zfXmHpb8QcR7RZdu9bFolQKeIODqzke9lM1TK79bL0FoBtUq67HDWLIERtKzRaeL5GFLg0IxpX
kGoNHJz/VhTo9aL3asHtvZKueNDgsZbVMshQga3YVntj9KvC3hpDDMrNa7pdpCWaSDkIn2TRmRBI
oHX/IFtBBQHOEjGIsIGIyJl/RTBrAv+oIe+tVXmz4dgxuNSSJKlqU6btfjFupRHqzPAySUKkVARJ
499jlj5LTCNol6Qjjo3goILVg0GoND7AFZL4Wvmhb1Ci+9X45amUStnlZEeRDCOee0ZQbGOoHNby
Mbg8FYsJZtxQOBbb9TkqHObks5EuHquyWIZaHEu3ZagluECwif3aLOe53s5P5PqPK5cT99OcoBej
Z07AWSspRanjd9W6gask7PTHUTghxnDXnQYyW8aOim2do0bo3RZGX3GsEp3dWo/upDcq+YvkGTTm
sulwMn9rBuMZ4SD1qZ62PfkxDUg6IAtC7twtjI3f2eExR+jiJnNg4WJNVCYbWYVYfGpWbgGykzTU
etdO+disKkN9Cb36l66yNkSCg2FirSKb7LKTzTQCwkuU4tEl2/jWbw3teeLQc20kjnkENaU9h7Xj
wnYf+ChOl1CFqeawtsXpq4Xk69Eyqh/VrLosV4UNTGMACKyrj7M4h5WFGWjmMWrbH7LViTNbGRuR
uvPHWDHm0l3W5LhaodRHWLrS85gMFfnrzKc0Poc7swYwI229RrZm6/nefq4K5bYkT3c7tT1qc2NQ
rscm006zLNIGgFMh5ARX0vDGJfwFXB+nIOtfajLkTbSRRJ/zQq0PoHfqk65CLPmqNiglB2WziIoz
xyLhWZpaqUrYZByd2WouKPh/6RPK4Nomc04ZdaDHSBa+6TFq5dmyneB8HUB6llHmHLrrzettTH3D
QfkcpGsrKn9ylFo+cQJVPSlK+pWz/v7GFC1NtcYDkEmkrEREWenVUxF1G6jP53sZr1UzQsQjKVLS
qVh286C3bN2L7rKT76cagCO0vq8XcNPskuUWuf1GWa4HtkpWduIVZxkMimA+6hOZQvL6KESox8nl
WBLiaqc3PnVNbVwcBXisbDoBpMpzS1aObFae06xUM3EueaCon1769L1mXJQMnnG/8oxPSx8msfG9
rqP2F8JpGTnp9wwMzl0hCo4wtbtQz6ztKNRLF5t0ZGaBTkKCyo9sykKGhGb0NIJOPC0mWSNndLTZ
nFnG4ezQPfk5lL+vl7tG6uSa+6MH1lXcgixGx4RBPQ/3g6+0Z4u1ZwnbgN6e9bE+2EMwHVytbaGn
xZTqtkHWimzLqrRe+8judsMhIlDcqtmGM/jnri3+0KFQyflMIuWgdSwhZJH2gQ/qSrQbVdGvRtJd
XtxL4DvbLHp0due9dJZu00j1vQYu//3QVuq5Gdqevw1bkvpyMCb4G+EFSTcJijOftc4beNOaiHTa
QfFZcz9Aiux8hNqsvjQxkoHOmOafc38qt25AejlLbIiea3XlFKq28QQyHyno/GwJ5KasSdsMEB1Y
sfDIonitySY0abg9K4WWZxAv3mI4qsyZb+Cl7u61MOvvdc3yN8OA4s1is9UquDSlv5emgaRLWGYF
pasxueNRGmURQwyxtwF0CJ7r7n4p7Ke49Yt70JkOS0WLJM6iqT0A91ywim31klmg2Ugx3cTQax5K
Tqs/dg2fUBNbSA4LJWbyf8mu9rv2bIrm0IJgJUPYv5Fe2w2/DZM33cquIGDvslqv7qXPNct9Z9rp
o/RFSrsCgZM+a57mfRiQH4bhxbOV5wimvHsAm8258EGkilYGtcG11nkpIgRa3xylY7SC+t6r3e4A
kxbzERG8OLpQOaqa2SF4QZiMBccW7LoAYMoSK0dHRK5KwvDa++oLa+AYiqFtlSDwd94QwkOQBsWd
LFQLaai5RUBXNhE0fnE0ZQM1jaoGuyU4F14kJ4ZNmJRQz72OkoxacReEurcduhKBoFeH7GEN7NrF
igMZk6nsbJi2j1zHPuYaqjGCnFIVAnrIcqEVLGktl/biRrgQwkvZntq2OjQmycthMu8Lzv9heQr6
e9/Q+b6JmpFcYjQA7zhTfrHEfjGIXR/+QDJAOPqyrclgAEzKbvHWV1Ly9GMPnkAIaI+D1zr3kyjI
ykUFuGZ3LNUi5z7MLOfe0nxn346Js1pspqZoN2Q4naVJdpWx0Nis2lwPwSgymnRqQRBdL7PYlst4
PRnHPdw0Zy90+iOJ2SSnp+X8yWbKvcnMjv1I0XRhoyJt33wYe6V5SkxnH6j6DNakD84pCNN1JJum
k2zTLmgO0htV47fYF0f1oHM+VHx7ZRTcKhDfsyBEtIKhq0bLUdWqo71sznEFilILvYtsajWITyX/
lBthd8ubKr12Qp8F5mGYGrYyqjQsZVXX4PllM3cg7NQR3DYrvrZ2WaC0AB3QsSmdfM9D13jisIEn
OUQC/4ps6LchxP8OR+C4dpD6vnsXa8ITgBYLsXmKyjvTxw3Ju96mVWfj3ItC1mQRIUV1dqrQr+BA
x6MAt1r1RtJCuEkzqZtHw2vjT0PSevFzmXftp1LtfmpdtHOdqnooB1V/Ji0deGTdMFOMQuN5BO2x
CazB30tvZLLeR7XEAIBB8ITy9znxgUklIrhmD/GeFPCTdMr+cfUjdVkNSUtYxl+CWoHhWkQrJcT+
M9TxqmWpm5Sf2qMsSL5SrfBxsPrykWTOmb0kFbLL2U/StZuyXM1NE2LU1/i2L/ZGaFm3uqP/9DME
ycZBS++Ggicl00nY8UEj3nWikI4xz+1jMGYfWrv6ZRId8twtL7Udr6/xnR2c4nC+dJKiVJDPy9pS
tH+wTZn1n+KWbnHM979Q2nFjpkECVtqHcWcyyRgWOad6E+owBlHIWl9yTrKS7XdusKDRIYz8G2m/
jiC7vItbbG9iSrg6dvwefmpqpTPJ4MJvrrR0kbX3d5Ob7A2NTOtWfw2UIy5jyzgjVKxtxVMFpm40
AtaDC6s039qk3FmCW1q2oTaJAA8DaFxsw2igYfSmLTp20ij7LEXtOvGpLAflAeCg9dQ3+Q+lsIYb
2WLLVd+xNrM2Pd+bJ4RDDlFSjDd552qo5JCpMdmxjr5prt9Jmyz63ILk0tWLrWyWygx2t+rnI3u2
fP+7OvwIGjoiQ03r0Aos8p3pTd0lSRqPPJUoOCmC+ZVB2bgGIBTOdQAGPQjvZM3SedsUWgc78u8O
VMbYPfatT9Juz1kMDYUI0dJ/moGDJDlGVrgh5BCjzmNOsVGQJTf0OrCMrScODPwfKcIk56xNi7Mz
xg+RaWX7+NUk7ZVdh+XqfXUkox0rH/S1t/S/CXodTdr+PmTpe79Gb8tgD8jJ3WqDl1+aNOohWiDT
oCTHZBXZffgzB+ZJEtE//GU+G3BjfZq1ot34mpveFQVMgpD76YfJrrQ7mznaxu67ck3qvsfhQzvf
hCbw7F0dkkrkNM64eWOUVVkYAQD1vjV84FpgtsF26/PN4p6guO9Wnc/HhG7yt8URQQ+LEhual2pW
PPK25XEMHalskSlhnpti/iJbshhKU3xphnqrN1PxKG1qBBFMPbv8uDH5iGZzVBttpc8UJuhP9P2s
GN16sWVZ666mHrD6MtCYfPc1tMuvo5IOdiJNLl7JMaQt9+CW9dMx3kkbk6NoXelRe4Bn5K4oJyQ+
kFl67D17vMCbeYlFizT56nGChX8Hadq8kU1ZsIf/E6B8zO4kYWljeXc+J96ykzS1ZFvvYTbo1zXE
0OQJjxNIMh9pxrHU71LQ8WY5R7etaEm7HtrmmbnDSbZcdTZBKepTtXeQ3FpJ47VoVP3O15EKMzqY
5qQtHFTj1pziVZPV8db2lOo2Ki1OZ6HmPaSOZtzy/3YBPDvah97mAEXtzfBfU6mtM8hQSObuzVNu
RsW3sCJx1YWVCrIjRdkmc+XcmDCUnLxGNfcOmyL3PfmQGyhY1E9WEX3nhKv+x4n3KGoEO54z9d4h
e+6+83R7XVQBNrvrvFXB3Pyma72T9NpKAuN9OvEVR2vUPqhgIY8pEjcbQ6/tG9Lmf0KpEJJAoSHp
LUxLsdhsONoPhdqRb06EtCvjVPZwWf/qRu7m/8twf7qqtIk7ZN2lbwOQ8rU4vmxF0YmTV1mQbLSJ
AfzeLCYZEeiTtut0lT+oiJU22V82SQR9BO9uHWVrGZcsmRwukH1ButSpA1YuZJaz56pPSRZ1vkJl
7901nLBNTV4dCl2NbvOhJfvXMuwHdoNQnvJ8yJXQIV0hi2F9Ha3uaUj4Bitjs7YGzjhZ5Z+v/Kpv
qFZldfIyfVtXJqkygllVNywKWROFDJkFO2sndq2jOftn1svpjicaNNdj2H8nWeVUkVb5KYDcaE9+
eX+oIj9Gxkb9bvEdO+SuA/1O4RQfRxKQ9p47T1vZbMa23yLUlO9l05+HeKNaRnyUTU8X5FcIXZwn
HpUfA5isSDeCeqtSVeWC/jO45hz6tUp19Q+jlr80a7HfKpte4vlQkfUvXtnM7ktzOwXqz36ePZhf
bRXVodQE69vmCejogRWMraFYwn9mkym9epEtWWRhJogs9J/xYOTZdnSOus1GP9sGBukwqnGtick6
iTHVwCEQiWbSYSLlcPXyUzNJURLRaW3p21If4J59dXuVZZQbOeJ1WDJrV1PuK9sWqZh1n/bFyUoy
dAKRi93M4M+/qxYkDLr3VZkHaztrYXTqajd/MhLjOyKe2b4MAnA6XVBcZOH6Y3szuHeyMTVV1W0W
p6EE2tqqkVgau2o4QGj40c8rkgm9Wl95uqPctkIwhNOA4C5PYVuyNOONvazywFwNLuSTUduxb0CY
7AUDbX+ce5QuOb6Iv3Q6HJW25X5rh4AXXVLCE9+Tl9ENbQ9nROF9gybom1b29ZNpTMmJqZK2heJ5
+JYwPU4N75vJTh0ntaUKFlbXHs3Z/Sn7sQ7g9U3aycNIxiPnEZ3JezeyrpRk6vhkarb2lYxStDuB
iBzl0lEWGUuh0Cl5TYnVpCyiirRPta0QCM8dF6bhcnYupWdv5CLUjYVcWx6sNb9V75okVu+Kxv9S
R4F2lC1ZSGec+KuB3LjLYjd03bzpSmOukKpUG++jPRvzxfajadWriArOkMxtPX1097KZKdYHVJ3X
qLGiiSFoa0wtDvnU9PBG1pI5zJqVrAaBmzSrxaW6LYuWWgMZTpc3gS9VZP9WZmt7sDnO400sioBd
mHxTG8Nnp7C7vXSgvuUjfRIVn2wzJ+OwrMOGv/UAekhWQ0G7EwtRC/HCubkWgsnn2r4GdRy5aWh9
QYglMNMSFd3A56ax/AwdNEbhpVbYKkbPddYPrdDuaYDL81aPjUOb6foHtfdfvFDfxadpQBmOeYK7
Ipcu+D47yb6OTfMfGPaPTdyxyQdJA8tH/2g3TnEvN/JTvZpXapCHZ9kMtDDcVirUZG7ifGjGGX2k
ZP5q+265S9uRzUfPqT8Le1Hp01dSZqFl5SvM8c66AiF1KtQx+my6CWTGXvPcTbBAZlH/U5rdbAj3
pTGurOxgs0Y7wdwNU7Oomb83J2UchHwh7mv1Gh4Ct0I6HPLc1z7vxrlGa8gL5KtlzMBzHhzyIPZ1
7gw3SlAMCN4jZWUN2l2HlrmJmC826U3UcbiRRVHnz8oYOPukiW3/Im1Qg4Ch0ct6JXsAMonYnhaj
VvmcHDTOf0rEX9H6JiepTIdd8prMxR/QmVfSa0Xxl6JRu8PcajpZDaJHFLacBJV2RJbea6DMAoPS
xwZg9o1lbJJAbdkzoSmZhNQthxh7pU7sXQmfGWzXuqZugqD9pyzZylfSCp1A8l7IrPgl9s7/Fdn3
bnhxSAH4q00wZLxzuLlD8usyjIyWKvFX4fjfx//TMIvtKh//2iO3YFbht8vdROJuIiEPLaOXe7VC
/TEwc2OlKU21YY+huEdhLL93RA18AQlM9p20yGIOUZGrB9t5E+ql7cR66HDt8jrCWE0ZjzG/28qe
cmjTVfvbib0saTKzPkTxwjLZRo7CeDfHVuCtNN6rl9Idtppsyn5ZmRYcZ6rmTg1IGyfNr+9uIhCh
y53Jq5Pv6/DAn/v94vDarj83bDpeb8NUhQiYskHI2XnI2HbqPDZKdatyH9LGMy/gXk7SpwpTMTgQ
dRgTsyPRlI627IZtrXneRo+Zh69ZwfmrBr9Qg3auMfxR72zIe27kKDwVugfUbBY/2L/2CKvLxXGT
gxt11m1rFSnv14wjUK1RgejAbHAbz6Z1K2tuUBvHoG2frnGySzCk/8r9fD5k/DPY+KaHw0/i0DZG
tLLFqDJuGUrgQienLE7XS2pwZURkZW0Gcdo49F1ACl5ZHmQTrXOEgC1SkWTTzaD6qLsnBAPcM/oS
zrV415QOaeu9ONqVUxjDPAj2z4iHdIW+Tf2Axlz9EMWceZmlTsbXMNV8zBTkmby1yWDegu0mHWDr
kE0ZJ/u2MXMPkw3ma9934zVN2O7LhlxsDdXzs1n0L4XXOeeBSQMp8DAtkUz1yyEkyyuEEKDjtOKm
qHdwl8M5Ac1gpVXBRo7wpiqHldHS48Mgwg8NaaRZRTwK8U0kMcsMTfg29m5ImWaTbbBQSy+HTN1c
22ShujfXqMkLYLCww+9vPJbsVIj+sJ6z/CZPkGl4ynzFrH3lPJNVyPyKwkpKBRlmTv0g9NG1UzKW
0U1Enivs88YpztJdwB7nIXZIq5rLyjpxZmsfAnN4VIyBLGtYkVfG3Lc7FlDT14RdBPJPp896ACcC
35B2V6f91Z7b9Xy1D5n+xi7jZ+Ak13gz7ZQLqopQsozQJw1VdVsLdd00YXncllN0moX27uAgLaAh
oLdrhNiuwcLlwC8q3EhvADXrjW8nvKBE3yqf7HtViQ6diEX6wD25gf8RCtP5obF7Y9XUsPbABbeC
sdv4Zmgd8hhBH0FnbpLiqjf6Ko295LaPyvQJxaW7CjbxL8Cs8p0dNAoEa175xSOTmf2jkmQ/NNo5
8Ec1MbuQollfoK5GQKhCBGhw66spsEMIijjJry9arbCXlgHPlsEyRjpkUxalQx67H6DIE4SC82UJ
lDVFUDoXw49leGmWgyy2IYy+ds6XdCzmXW00gbarZpukRYXl2gYh0mrNc7RhGiVcVpxUN2Nn8BTP
vDjdsYGUrf6vXmCp4pPhGZvrIHK8a5CZ9J80xagPsRFHt0thF6Coh2m9WKBHim7hsUQrYY6sZ7Yk
g6O0LSGy1pTuvPY1TdksDm1y6cauabC3+oy8Q3Gxq1FWixpkB+xNGyM1396F4bAV15XdN7dOhlPg
T/3JU52XQtpkUzqW5puQuFLS1Zv26zDK7JtrH1mttfQunf86liMurLRleECz+Qi1x7yPRidc1YJC
q4XZHyoAt9yUimec89CDektSbSWQRl0SznfWkxWx2evXk4rKJX3Ugj/KNOtnGQL9QASzEgJMQVBa
hzF1HGaPtfJlGLQjmXOwcavhyOGX4C4X9mqufhoJTB1RHOq3ZWuemrDbDUp/ihur+B5mbsNb0lA+
RLFZbcZGGe5t1Yr2DtwaZxfpiXWXTiXSdjrk9237LWuc+INRKs59QSJxDt3bB5/zmOciOEmXLKB+
ANKsNugGEs284qFpzBWauz8qtIKfE0Pn/Wkoa9myEDN6dkZ+ZG7SbSbm2hvHWNlKlDwFYdc/JWMW
b9zMb/dpZvdPalHEF56AH6VTFmPgf3WZLd7IFnQczr4xyd2MVbaF1gzmisE8J3wZbG7Sbs9G8GXq
Wg785oI5jCDx6WHIBnMimjCfbJ1W31cpbEBRpAy8hH8p8UhhHC1tIHa2wJcujqopvyHz4kCxzC6A
koWcMo3JvURagTK8q9osuZcgLOFrREv6gji+a9RUXU0tsw7HakuOCxN1BVa/fHQKs3hkLk2yRD7n
e9mUDqMgTziOnVtpaqy+vtFb5/kaLzoFipBLDVj0pFMfp+vBbL/HXtCdZQgnGe5dO9vrpYOmtmuV
h+RNo5mrxGESnJRRb0EVnPpHL1Pu4jpQWCwB/LxFsqy/zYaG8381JWnFh8pzbzjkLKBRVO99XzP4
EP1mXVkhR2TiZZrqCdzGMbI/oiUL6SxExBL2721Tjwrf2JDcmyjbwnZhJ2RN7UI3sp3izD2PY1jd
oVFSrVFpzX7854iMMcbfx+i0Ck0SowgOVZK2T82kfPa5x5tCtOq8Cw/zMGprRTGbJ6MY26ck/ayb
afIoLRYaIygZWsNO+qLJc27NEZ6koGkf0lgH1lyZt6xNUebO+v77wCs7tJT4c+t4xq7xjOhYJKp9
2/EwsAfXP9e85mrSdamOs6ds3RIAJKrvLnSYM2JLc6t/mKBeujb13tY/dL3vvGkuXhn8p745e38H
OG+zWW9vZOGpMB/w0i2gcvxlkzW1g/GCrWCfU5BcADynDFldFWbJzdXYCTRp3DmHzDbm01zCji1J
2TsUkHgnOc+9NiuHqe+A6ud69EWtjDWkn+F3gJPAwSL3g+7ESCSWYHCSHmJXI7q1BkW/TWCQIbmJ
n8lNFpTbq9OOW+doB+qnkJQGjnr8j0XDI8Kz527fI2CzKbzZeK5Cszlz/NGvZFOHHPw+ahJEemql
WxvGJ00vuyfpqyFYSJQqvJUtrZzKtXs7RzzK7+HAcc9ToiRrAADIi0z2dOmr2VgjtxR+dwxnx0zJ
+tS3JawiOgxZ9qSEH0shCCYCZM9ECJPUI4xOsidT6+j7XFm7fHKsT8MwlPs+2YYB1N8ziOH6X1GF
zuHUaspHux++11ad3MmWqn9sulb9AKSue+Bw7ZKmBcrfnc9Jpp4Ga9nU8yHbAwW2t+D0Pmfkxx+r
2s5nUPbKfChBXespW0OqKKxwhHPqtTZmMGWwGBh20iELrUzta5wD4ccZ0rD10j9tOERB/qhrYIDw
w52To6I1uh0r43pKbr1O1XliptojTM3DOikblw99DlaNU5vQcRnjunSD4mx3VeVeq5lfFmfNtdiC
dkoYGZUfnQE7NxtuBVJDIzDwibdUYQzI4nTt8KT7QjM8M+Mfqe+v2Xrs/sni/t6EjOrLPPGDMY2q
vG+9pDz0g80eoZbpt0ZcqZtQ48Aezu5vstPkHktYiH461pCtQjWvP+Q9Quu14/erOkABnPPBHkZR
fnPNZNaHNrG7Z/YkhNYY2HbprYsw4JDH/CGdThF4T3ww0iUL5M4/ot/tXWTLsBt3bbgDiDMxNNTF
fxxLOitldn8fK0LwxDQ072KKznKsWH8O0szcyG233upS1I2i9mW/7k27HxV3nXUwDjVibt3qcH/M
8MEc4IqwnlMtdnZVnyfbVsy1+7iG+lbhCdyLpjoa8y271pz70lK0Un8akwfZUQ7mWOURBY+Bdx5+
BIIqsrUy7yzHUo3xz1cKPpRBxKvHCPxrEeitBXQ0TKJd1zfdSnq8vnpxy+Y1Rs0a7QjO47h0jktW
FgH8QSttMniM1mDczrqNthkwVs4CU56vwuQL2nM11KYIWSaq1+gsAlyraPFphiJPdbUvlhoCM247
fzcExfTVmOGe+mXuKph2pVl1/mj+LVoOkos9vd+ipTmM4395BdzGo+r2B1ZO1j6Bjf7ZnIIfvV1P
PyAJeVQgIPpo6rFFcpWlkrlZs/zp5nklI6BZ3A29RzanH5YA2rtPRqyNa4MT+AuzSZhXVaUtLrLd
gRsfBC+UN/xgao1sV2H+kwflLboy7pdBr1E7qtjVdthP3dfw7JycplNu+t7Tt3MxNM8Qmw/wyjXj
j6I2xIPH/IeNoT2sw6su9+bnHmAL/CQqGC/xqVk1cI8/2NFQu7RmqT4HLlywg2W9xEcIRS3xi13E
9yLed4iX48sP9Pf45boB47yLl/fze/wfxpf3X4v7d6ZiO3KA8mx41s/Q6IYfHSzQc5KiD+OuyKSL
IPy38gNbBvoP9NP/Ncamc4LktmfCaVkH2IPine/601f42qBiq5VPjg7ncSXsiBdPX2HkWZuv9pxE
u6tdxM+u+X8IO48luZFsTb9KW68v7AIOPTY9i9A6IiUzuYGRRRa01nj6+eBRxWSx26o3IPy4O4IZ
AnA/5xfdjuxJs0gxXDnWRlxViyRVrGPZ6zYGHp1YyR55kB0fTXlW1TpTfunOo/bQBsOw+4iPWm+S
KQvUJ2yd0WVKY/FedPWLQ1X1d/R2U8VGb6yd+t2AR81yQIZlkxRuhbQfB/y0qpNsyjN5UHrK5b7R
1Cih8EhSoGgVU3OWh7hwm3M4H2TTMwdzicRLs/qIVUZLHlu2fWWKNrrhTws5T06RHWOBqiyczgp5
f1t97yYdq7fKf8kdMzx1va3d42OExMmQWNhpqjiSsDcwLl2P/EucpIfSbnFRT0Bzbd0M426025UT
iV54czZU5Emf9e+y6WkI2d64Odste3zCHWR6cvAugFLaYb44x6DdjBi7suAILWh+lrhBbhufmsFF
AhdYBsrHblUu/cGBUZCIi+y1wplnBUpsrenB9NQixDXvhllMNktd1d23KBg/aegS/p7ENxslQ39h
WeAjppkniKz+uk1Yt4gc2EGntp8FDLd+i/NccEECat5i6j1WvihxDTvVDkAGaAi7qWVxkK2B1MhV
npXXuiuH+7nCM3ZlioT3bAAIBIcf1lDqQz0vYSaeq6wY8m3VjSyZEdRbUpwczia0rQwtKJR+9O6r
V+fLoRgN9G4LZe2raXiItX56rM0IyVmE5XaDarprpwnqjTPgGKsp/vDaxLPgY5MFexG1w+voRNqC
DWCGDwO9UxnzRMEAz0jDAZeSkifGjwMmkH802R9FB8Ut0aNHC+gCDap7qe12yVqEqkmkcduIfTxx
5iY8e0TvumwVDTp/km7P6po5WGJS8GurqMVbocwe4nXsXim4VUcDdAneUEoHXzIINly8WZQN7IjM
ccSDPLC4v+qqhpShj3bZPY7sgKEUtxrk9kOeQEwJxYTs9p9TjLDsyRsGbx+hCZHOnaqT0P64DHVS
jG14Mt6n1ghTLpOpzVaahxFyBRjnHE9C/4QUf+mrzafcFP7FQcxzIcNqLHDQMKw3DVVL6v3OBgt2
cFMxCcWVIma4sprtq7hylVUbVeyR8szYTJ2WXp3Yz+6HFKsTjKGRwLaAolxykJVbVceHzazb8Zr6
nQX7RrM/I9G8KQw//573zVteacOrYav9WhFRfcLhrT/lTV6uetE2z12ZeitK5OGu1sLplfwCMBq/
gnzRa+Nr4LSfFbAm0ARpqb7J+ibtn4ysMZ5VsFN8vNNrhjPPLZjcRzmonL8ycB60hR2itCyydquo
Q7wpDfT74L4ML3rnnhSeu18sBx1MfQCcE4a4TkLJRJdu6Jsv5QiFLrcT52FAWezYa+AARpDaX0qS
b7prF59Q3k92vu2H27oxm/e5ZCQH4NKLBu6YdYeqE+JJhOVrS95165ML2FWz8GvjatrzjDjaxJUd
HrDxhQSJmNUSsy/xdVB+L4UyfgNQyt0Pvvhj4NrhTi9CfefUnvrQ+Gh7Izw2fQM/hICW8lvlOwm4
m1rcfBvb6rqzsZwF6pDldXR0ZwVpefDGST2B/Uk34wyt+IjdzxxEpp2GL9S9x5wHBhpvsa0bBO0f
1+G9sTBCxV6tLLLh4E82qcVfT2VbHoRhDAcVGsm/D1IbRaXs7PfDwYxKrgKAMQAjhFSCCshMD7Xu
4leh+VBUQ3eL3C+RoWOrnqRBdvJH71H22W5jPgRFp+6qDExqD6UgWsZmYKy73NKoYc1tH5XZJbfm
HNk3hrsGGo+Fs01LVP7GQmi7qaIkDZndZh2sUfGpJ/DfGFh27a2uQ2D/an+RLQRv21thOWSYs1is
ZUweZj0FvAq0C0YmXErGGk+8pZrSHO4jzDeR+gcyFBNaoh3crRysBd4xM/6xFPYD1fvomqguJjOB
85Dqpf2QpWZzwFM7XMimbw/iipsiKbzOmb7UWn8YBEgXxY2nXaMYxoZFh/oOABH5U2VfD8oDmafu
YbDL+OCYwl34nv+7UcTzkm/2sDafrJK1SUPdbDGgoPwi4ihZ1V5Z8/oJRgCgBM92zYLFtqGsq2nl
HNtAranY5t3Vm+0KkIgdn9oWlOBoKOmb72PbbNsI1VkW6gLwvB8Kr46/4uLnL7rUwNijR1ItdmqB
GUQENMPu0mfkYvHCaiP7oSXxtx4H4IfQxrVNU9awMQAe7KxM6MeORe/e73gbHXW+R6hWszOmPj5D
/+ZWZA3xFatFHovsAh7G2cyk9IvpCXszlfQIhmyD7ZhorwzaG/4JMYxDftQ2QrZNYJffDHXcF9ks
wu+ZMIbbCYuDNBgXVqfZL5OFPW7YVmyq/QqGtIhXbu1XbyCQcIbQc8SHdbt6K5IFeyH/bVSt/ISU
SLKUoxIbzreeONiOzJOQfFk5SYYsqqi7i1l7Fb9pq8IKtVRencCFFOmSnchF92T6ylIdT4F56ZIi
xLNmyA4CC6Xf9CL7Zqpm9K5qwBfDyMFXVrOouybJBFDWQuoi9auLtOsRiPbbllMW+kLt6+7qzDQy
yaSVjFuwmB1y+N2jM9NxZaiPfdRZkk4cXCcpnia4iwdMprtFWcXdbgATt8EeSb3GTRiiX6FdZAuk
LMCU+YByYbON0SfmCekb0brUe7FQitR6RI5FLMbB8j53bXnFBcLxFzxqrVnQllc9h1kMc6TMwk2m
5zwpez1WAEcleLqKyIaY0dhn0lT6tPIhXLFObE/3Ztl5YtOYCDI5lKX5GKJo48Saqh7UuMZnC5nR
RSK88iwP6Vy8qXjnh3swznao1xgn2ammBuoj5MjWpYmZR+KACmkMP7okerqxFKTvR3Bg/Ixz4xZ1
rn4L8q68QDBE1fXPUD2fNShMesNoHz/iQ6wYS6vuio0Wxj460Rh27u6X444Idmc075eSF8ZytD3V
Vf+7Vk9o6w9B/j291L3TfFdis10YTjk+OdXk8pca/YGdrbvqm/wrKwALFw1KyJ2aBVTCoNjJ5kfH
vUnxKnbr7PxLfDBadRWhq72Swz4OeU4Kw8huMmI4aeGshlFrl8Jws/XgHVThd4/yEDi8tZ7o1L1s
olSuofiLEs9Qd48K38JHZC6zre84uMvPs2QMNU3Y61rkHuS4voH4Ek/e5j5hHpaLINvUkzeu5Ky+
MrrHqlJfsSTNTzI0OHjNdnV0kZPA7uW4jQS7ggrFRetJxI0azpV61ZOMRZafu6d4V/zU3xiW7h9I
K2uP2oS8qxwx2PVXslvqU6061b4y637jNXgFq3m0r/PC1DF5Ed6lbOD7t655QpUECVe8BFamMYtU
YU24Qga22pO3dN4sHi5hYRuvQahFpx4M2rLwLOdND2puhWoVscvOzVfTw/4kdYJlk4OY1zQn3tep
rp3Ap4XbKIr6a940xRq1UfWRbL21NOo6ei3LUENfJkWX3ho/KxhC/FZ30b6IdZ1nmzNuQ2/y4JVw
aANuzm42CnY3ZOMtD2H9ZHz3zMRZNpM7Hcu4s1/CxFoHxUQc/ZWtNqGbamb68J4JstIdsq4emQhc
yHVKIPP0MQcWFhRDcW2LqXrwgv6LnF44wlqlJrLsgup1HKZnks363nWBmrfF0F10287WAW67z2ap
mVBYs/BLbeEeLbc8Vb8Pu976HZGDF9OK8/cwz8ulWmviMRtGfyOv2LP1uF/RRrf1oqQ95lODlT+X
w2AC7dfCL2bQnUUs2ERxxQxUxTeNitf42+w9o4vAebdCnc+jt/STngbGU9ADw+gT+73XgbIoqA/s
DVSkn1Q/YReJQMFUqBmGXtkdRednRnvkztEuJYoOVGu7HLOvnlOGGFB5zrLSKrHzXZp9lyCW1Pe4
JpOvAUPdGNtQwSJc9g4xO7QASPZS9uolpHYbaiHefuZRcYWzQrPY/5oEax7+2tey1RpMu1L1ZIZ1
ch0VI5upasPzjDArcrGvamt8Ya9fHHwRBWsJLPtrPJzjEoj213jBeuE/xeV4ZSgqKpKpuVOTyN+k
rhZgQa9HL0GnK9s2Rv/A9qL4pRdKcbAE5peyN9cShX3HyBNp7nVdgZv6kJwnbS7iNPVXCfcwlC45
9D0yBR/oDxmj3kk5/gf6QxmM5CBjEiAiO2qTukANONTWETp2cWg7O5NOGVmJxHvpcGevhYXlSfHe
4Hj9Ws0C+iQBUTibhybfzXjT5qAaZabAGFvjIs/EfIag/3VQpuQgQx/xPLOabf9jluygIP7HVK8x
f5olgulbNdXGTmhadG3T2F7l0H1WZoHKuozJgw+1YScKF1crSDzXuupaFrhw/+B5Gctuijv+wh9T
cAfbumXrHO/j5LU8D9JkMxNXfgoqqmet7Am8Q2vWobLqjLzaVQjdLhK3DjDcnF8h5hXkteV17rPn
VzCKzl6lnkbeSW/dB2vSYNppQ/XN1b8XeTR8NYtMX/I2pFdKy+YhwCBsI7DbvQZabOKRVttrJXXZ
WWpd9mqpHeycUrS7YW5mZoX0cuxUB9mLmEMHlCnoT6MaZq9mm352o966wOnOXo2IrTy/qkMT8LVR
E161ntTiHQwf8kaBEV0ixU2fYA5dZdx08hyEBqThCUeld7svVqNrZa/YvhvHog//mO6lSIyFqKhf
dCv5j9N9QC3v1pTfpyPCbhx92xVLO9VBY+iht4xdsj2xPrIXcNroU92+uYgavTRVrdz8hEJ66kSf
Wj1wDqR4GjxtivjTwK51o9o1aCk+k4WrWPVWjB4Oc3oVXIYGd/YBfehdPWKRpPhjt2qCwnydQuv3
IsGdokweoCazxJ5JGPA1FpGVXxzdGE7SaVf68c4hvu/YcZh/WvT+CFUlnoV9GnlAWKt2XyXlY4Q6
tbqFE9D81MQ7pt1jFfVYtmp+CeIKhqHnpivdMFBAnA9p2n5OkEvZj12JceDYROlVQ3F8Gdl2u5FN
OU6dO9JRUESs9Ox+gWqoVq6egMLr9PF58MgiRHr9hgNhSYV8NFegkeaEAoLbaHIn54GH2qvZJIvY
jJs3Q7fUgzc4ylLO8n3RLlMTm2jZq76NyPu9kWgJT2mCkxoc74bVe5SuxtorDnWoWivSmsGmS3iC
ozHQWfAY2YHZxv00R6i7BpB7Aj9ElqSj+h8HdbrXZ5mcFWtvZ9H0Fc93NMqWZB+jF6eJQWbhlfo9
rUHqeda3CBgCaWN7etIzbGiHwfCPhgmfDamIcK3YcO7NKsevaCLdTDUdfUTza89dmNKgj7Qltgnb
wSvsPdxt61KHbrlyx0S8VcK8yhcywmAXw4XEGo4HaaFOQA1yL7rKM6suvylKYFMI/Eu8rBoXA3vc
xVNSn7tBYcPZqWZ36qy6P8mzNov+OLN7UzmqIVBxBnyEfxmKO3p/7227WVfFKkhMxpTN4jZIdy5W
VveyWc8HdC5F9CY7ixkukoeLMXGSZ1n8shXjC0ul7Cy78A/IVgJ/i63sZAmS3K9Vhq5ySAfKyUEs
/BsmduYKoyagTSFsdhnz5jPy7mtFFZSLcSm8x0tP1LuO6u1CjviYkIRIS7n2UILS/PMiYcp/xQkR
+ZlfRsblrLhzjJUbY0cuO366Oi9oXMNILR7YSrQvdeacw7EDCTK3HC19UdTQvciWXeffvHTW5BjT
7sXG0R2vyWI6mXOzAM+8KA2nBzrBTBXRmqXw3e7Q1lP3EnfBuEzxydvLuWS8sZaMjGkn5w4qN+yx
D4zt/f+goTDidbgmyLkORa5Nq6vJRvb2sWcCfZz99UosOKvUwkKx64tXz4p2kyrsz5ahWKsE8APk
oaB4hj94u8dR5VjF7OdP6pA1j44hvsi4vE441qhzus10szK4110zOZ+H1tC42zbVNQhj92IJ0yIN
oaEh2KTDqh6wlSydoL/BwuxvykzPr3hMTqoL5OxH3BRmsKJwabJCY4Ts8E0Ns4oMBZY55Beq4iLs
Ol4zzEqOMpYacbTgjmmuyn0TAf7WWMWvS1eM+5jC5nOfTw9N1eMT1JALHO26e7ZsyIg4BJz6uXUP
BaiZVGjOylYEXw0v86Q/yuboRdnaT4Jx48VgEJ22tTaZZO6ogdcuivkU8/iNUXXBvIQh1s7sHg1c
b7FqogAQzozD1aZ4m7rTISts5b3hlmqmrMjZWu8QGeXbBSLyvUndHSZq+QsPifqIQuzssEscjaDf
RlxvVO3J7LM8WI23oCy1Y8gy+6jDk3FaMuSCm/bC7IfqMVMydxeM0bAdomR8TsXwG6l/67fI4j6C
XsKnvDCSjQPy4kAyPbwhgYucjBVbvznZo6UO7ddGYPFre1ZycTVAAXUN6lWxU+OINkK98Fj3cJuj
KQ9e3BvHOTED3H8O/nTqyqjelumG+jCaj3N/Y2rx0p23mizvlxgSeCfy14az6m01XIWKYq/atLEv
OHi37Hkifi1BUe46XbfB19DhmzWA0c4cIClys97JIBUt595tBgFkE9fqFgNKXatWQ+9E1a3pEe9c
czsbS2HhNTYpd+PhO+YuFTYN0fTou2w4EVm5yJacQPVQXQ3zVlVVijZlYdsuy6SubnKIxzNsP+Wa
tdBRA34054MvEN/ws9jdy6be+cklUHcwnm9Q7knrV68m6gv+AuL8o8p/+T3w4xi7pDB/UuGurNUU
i4ECVZa97U3Bnt2Sf0ncED8kci9PgV8qC374zeeuTP64oqAG8ucVa3Sztu6UqWusQsXO0GI0LarK
e0OI+Xtl6dUtgEmA3aP7KsOjrpJeSSd368yjClvfmiLUntltT5i+C5PPmniHPu5qAMt9wJmqfsvS
lfw3TE79YOlseaHT2XkBFzsZfm7ibqksKEJZy3ScMFrqjeoUKRBON+N82s1WQPJQa6WNdwhjCgRQ
moUMfozRUe7dmkWqLsOMtKN0BtbEuMsaClURv8mFCUbzZbQTQR1oggfs5/66rxrntbHmb1D+CWMx
9+L34e/3FqDNXc1qbxUYbf5pLNOGW6uX7X1PCVeO53UbpQR3LVycutKOJ5XXd1u+svlbhuhJOydu
DSgwq7iIsf9EiPbB9O14gbXZ9KUFScoTLE0eRBwnlE992Io/pBrlmRRcvKsy3nvYaLPK9TYf47qo
T5ehlerLDG++vs362zgfktIhj+4X39sUDRDZknHdD2GRliNrUfSX78PcpCqvhfkmR32Em5EFjiny
dPfRURYksCIbAKO8mny9Wu008K56Fn8pen9tcGu4JPWAz1U7ho8ZWJ6lsEChjhUAhj7Iy8+a1rxi
ehl+z3SqoaLlrutq26zVCraAhn8QTo2plGJ+18dAf3PLMSCDkw7Poo+HVVaUxq1DAmYj6qg+twJG
ieiNmdDZd6sPvHwXDO3SKVwoehTMqLD0QX2W3TV8UJxh+u81G8RtSToYKZ48xiYuf5haCx8dDRhX
phTk3mOB+RtGk3zaYXNoweO9wcyTwyPyLPu4q4NlVff5jrsUsot1ZKyC+YYrD00TFcG9HZtVVi30
Gib5P//xv//v//42/B//e34jleLn2T+yNr3lYdbU//qn5fzzH8U9vP/2r38atsZqk/qwq6uusE3N
UOn/7ctjCOjwX//U/sdhZdx7ONp+TTRWN0PG/UkeTAdpRaHUez+vhrNi6ka/0nJtOGt5dKndrNl/
jJVxtRAvfFHJ3Tsen4tZqhDPBvsZT5RkRwE5Wclmq5niWGG+w1tOL8gE76p70Um2+tqzn6G9gze6
9+qsLJG8vMqOXAxQq8ocXTMHoS6jS9ZtoxdvvhM6e2dKmpVsojWYLSsnjU6DURRv7QpEdfoW6xSD
kklLlnKQGnfdyiUVujey8CVzssvUDNVNM7xi5/p5t9D0HPq4DGalA10t8E6yRUq1ulWaMq6z2o1X
TplWt9zuvvz95yLf918/FweZT8cxNOHYtvjr5zIWqKGQmm2+NijngKnLH4qx6h56JX+RpvB6BqYo
m0xrIy3mo059laPYTSRsptkR+Fr2vZg5M/JgdlqLp0/8HWhe9cBHTjyK28OPUeacKfkRUn3LQJVX
bZeFHw2vCboVk0e5QLbABkNGCV+DJmkfs8mBzMsYX/HqS2QaZEVu/+XN0H/9kuq6UDXD1VTd0ODh
GX99M4bKSxu/t80vg+et9VkNW5sP7J9aFm+cmUgUeSAM/gyWzhCsKoocP8Xk6JYa/zHOFQPO+Dxb
tuVZMCAOrE4pKcRJRyCqaTfkMBIWAlZ8qYIkuR+6IYtQPZcByLGqipwCo2Tbr1yw4X53lHNk/D6E
QvALqiQ+ugi1pi5yM4OVoGNX+vfvk2X/+j6xV3OEcHVHE5qjq/OP/acfswAcOnVsqb9OVd1sNKNN
NwZr6D3p3uQl6vOrY0Tql8xJKUS1ZkjeP4iugZsoC9lROMYLGsTeE7Ts6NCl7riOhxI7wqp5wqQV
a88pCR67Jkr292Ywl1hknUUlcb1tlQiDniBp4ar+6JG1mBHd+7jH0u2jMiPPhKLb54+5ctbHRX8a
zHz5unLER9wbgP0isch9AcjLschG/2jDyM/v7UDH7pN3ayt7rXnIxziEBIP7DFfO+OhOojSzlr0u
/P9ytxVivp3+9Wft6ramm8KekwyObv31E6pVrUb3HRJ8p4Tlpk9VF5cldJIcF+Ip6Rj271jIXSKv
6k5F4yJm0OXNm12L8KgnXfYQmlH2oCW4pCa9a+xl7H7oYMj4QYFx6zxOxhABTsnxdO1WNtvRyh76
Qjgkm5NmM8oX97yC4ndedmuoMx5yIdC5Y0PPmsVQKehX6zGnJcwDUslOvYxtrTi5SQFf6KfTBmHm
XTR5N0+tYQVEGe94n5g77mHWaRrKeDv0enjNo0Ssgdf2DxF3jhWGlfGz35HKI5vhvSpFDxVvmJT3
JAi+KiogfUU4J3S5p2c4a4+VoTW7CQAZ6eA2vglywjd5BqfoGxdAwfJHKG8Qg4ya9NVwp8G5TyhK
HwZrCn72Y37TQb/0SFeGCnetfBbGm6y8jL+QfoLAbSNG5aulvTTMHj9kYUKPns9ie0LSXp7WU+je
g7IJIN84NL+bMTVyfwmmPZ7TpsnabQKg3vLgxzvDGZU9ReAYpW+l1peaE2CVgNjACasA75QoTXck
L49QAC0Zt/yKvcZPp4C/16jWT4ePMbnL4nYl25awvkaGX2+9vNmHahG8BGpbrExqFKd8MpyLSx19
qc9FgTadjTcT841Hcb6hymrsMS6njuy11HUra7zTGSSDYfB8rAwdKK8z4WHsXPLRNbAs2QlIObr2
FboIpjcVS6NKx8WoRtiEzYP1xqUcnYWfbd1uTpPbqxdQpX8csgyjHnIC9pb9/CQWdZeql0gDvoi8
/UaOs7Tv6tgEV7uJnfOYYWE/eFbw2e1hx8Sjybasq82bPaB35+Z6+LnqcghanpOAIzKUJ8pxF6Pz
vBdyV93CjQ7U0saL4lWqv+7w2KT8C9zOLYurrsCvQLoXi/F0Ko8yloF5RRNUK65kdF76Ao2Nip26
v2YrTAIMDOxuRMzZXxcmi1slAz8i58kp8swNIghHCX/Nx7UmB+H8hB/LOgkS3tgIDN7amLxgZbOt
WGuNYIWDuv4FNkh+NL3Kuta2sK5jBOrw758ccjnxl/uSbtm665iW42rCcOQy8acnh1lGuBsrVvFF
MaJsaZMV2uZlgbcoQKb3zkTBDl2719xx2iP5ZPQL5rgToZSoFuZ0TSbFu/mm8a0vrBGfWvYvLCfq
gykG9VNUFgsZDzw93JENLTayqWVYhILgeCZrp5+MYKjuly21ggV5o6aXyQzSTSK0HuOFJNwIx3e4
p8T2px55o3gGxf4ST/2lUbT5Z3+MnXWPMdA+QXfxU6jmd4BxhFbpPY6befspIZ8sgb6/jM+IS8Cw
GyoROg7HsHLyp7kuuSqy0NjIpjI2+RVW6i4m31UgvCxgeAddvo/avHjCIJsKS1N/H0dFW//9p+X8
23OeZ4hNIczk8zIFZYy/PkWqstYdqpjBly5ocYLW8k+TVXsPUVralz6v+kVjtv370AbgB3zXgq3s
aC9o5GywxO7fzW5Itk4rwq1ppM26DkC66OBLjtp8cKisHWVTnslYYApqNbZ9iESc3XiOI+misuAq
8UK+IRaIXezAj6Yv1eLkaWN/KjDLeGlG8xpU0XRFlCh/cYX5nXpHc5atYE5SNkVQH2UzbcN+Wbl2
v6/mmaXPVs2fdHsre0Nw42s9reqN74r0EMyQMzCQ7amb+UTWrB3fLpu6r0+g9oBayojs+xhV9gIZ
cYfdQlajNNVG/TduZtZc30uFRX2M3OYj9+diF0c1yZREJYURqwzV424eWjf+zvYgZ9buaJ9tpNym
hWnk9jmvjEuVm+O+nDtkr4xrjWX/lw9efrA//0wFOUpTU21dNdisab8u8HqkqLve9fXPo/CrVW4V
IGpNpb8fYr7wqJG4r3kVWRu2FNHZKh3rIZ0Q3rURWJQt6uDJ1ewM4KBsgWdTqW6de0a4yGpwNWOP
lJk8oBWVXRybe5rfGAqLLDzHHVSnSLUMl46l3v7vv9TGr4t8YeoqX2ddhQmr67r2y9IoNszS0bVI
+2xr3qcaUvO54S7z02HoUeeD76ixQJnsRYq49BnUSL8yMs+9lanINzHbe4yU0CA1s9w7lE5oHVQg
NLsumaaz1w3VpsCa+Qb9rF/0+tgci1AjF28U9Q7QNSihZFo7XurtDfB7B3lWqFF3P8t+nP2n3o/Y
xzgKa/F/uVX/249fmK4lHM1wdNOdN++/bIZYmEzs2cfqc5Sm37PsSnreOw9RZF3CGcsj8TmmSOMV
ikfm6iMmz+LWEScNg637hBKNmoU8jaYZRKyX40ZeQA6WHSjZzNkP7zhStB7/gHp3KAyUwRigteL0
5zv8W56qQz1LNY3JuicHCu4AwqgA0AM3TNRXW+qYzDE7bLXzfQior3tTn4f4aK4s0JodkYGts1tV
p8/CMY2DNBvCiTi7+arZ7ExEdCFg0ZQHOTZP4/vYFLy/szDLoN35yrDpI1FD93VabdEO5RmkvPM5
UBPs6R3AeGRIbDax5pvR+O5nq7ebJcwF1EW03rlVCWKsYu5AbIh0cB5kV5A1/rWYPEQ3545sZO3S
eCNm4GaQn9tBndNDdERT8ckAEPn3PxNb/g7+cg+w2A27AFtt2wGEqP+aGUCyMtHQsv1sDSDHyzok
+YW7wDpSevu1NLx+Zda1tQvmptKD4Vb1JjvLXh7duPeSFR4L03zOWDrJ8GiBneLh9hU1UPu11cB/
OLmhLmWnK7Bh8fipcJh7nfwh6Ptn3InKi1ma9tn0Q7FsUVb+CswdRpU+vk11AeoP15R9FvrFc6VU
n+SATsnqhdWOzQNyj/Ex8KdknXiD8qUJF3JALjJ3VbjBePSKzMUn3uPRP18aP71n1rfWM6sYfTfo
Cm5kknjppBZpP7/n80XmaKtqUf0wzgfoP3/EqsyoHuQBqZSfY3Lwx1wl6ur7uI+YiFBKYk3xl2v9
ev3SBhXENklQPX+ybfUSwAl5T3TsheJyyPZ5rdhvfYRufG2/dw0cuqRTK9SaPOvdLrEDh7LIwrQD
V4LBCCJnxKFXQk2oM+vWZQOa1wnUUNct911B4Q+hkISfie5jFw3dP4I+V439kYVHH7y6efPkCLAv
Iq9fXQgC58lonCfgbPq6dxF3C3Ejfhr9qsPmDt+jCOmKJQsXEOZDe5VjhwkHr6RSPFirjPU1imFV
PiUL2Xs/5M3ScKPpIWFDdDIHTd+KH0IpUu/kF/mTD5EVjLSnLVbMt4+QnPDL/F+av1yuhdG3Kk1h
LeRcKbPycb0Uy7GDWmBplNvNuutz/WYWWkOBg5fV57NhjsletXDF/ezvx+Vohm9clRqbN2PcLQl3
l6d+7r3orWXcO8hNaydXIuRlrzOPlmfF4ANOYVxMjWjSIUFMrMVAUavRgzzkXoOYgRemyxlNc481
pjHt7WyGC8/j2vmgNi38llhcP6ZGdqtcxNQu+2gUa9SNXgzHHR9sdaqXWt/VW9mUhyHT2kXfOem+
a4rpQca0FHiwAulJtmS8GN197hTj+SPUmhH6+W10y3SzuZnZd0+jVFwnOBqRah3fsPX6Tr3Rv7mK
ZjwOWnBpRnt4M0tLB02DehMOKT+P6mPuNFArL2NagMuHMbiMRj0tl4l/8ZA2e3RVZXiq/YhdNCXD
rd9Nw5MoR/008w8dt8tK8pN4QIFzASnI2C5XHMgoPJy0+EnwjECXf3xgG1g8qUPari2tF2vZHN04
fMjGcilb9xFjqS0NXyhbGMukznz2yAh72dVG9wz9GIqO1V+f7bCJtHemYfX1XnbIQ9ID+9y4pj5r
WfXVQo6WPY2tnoOkKB81F/HssjH7c2w72uX/c3Zeu3FjbZe+lUGf8xumzQDM9x+wclYOPiEsW2LO
mVc/Dyl3qy033INpNAqMVXIFcu/3XetZboMgCRFp8RIDIEvAOj5mSZJuUniKWyFn+T3RX9fzAV8C
1TP3vllJATQ6fB12rZ96y+qpqQz9BQtscsYM4LwfoTCSOUiRfvw4Yj7My1NS1IwaZbIuWwyWS4vZ
sU80eS/66T2Ly4PiAZH3E1Zjo3Z3adppK2gNBWRNChVm7yYvGgCdIjL67wQVISwmUvOmHT3wOElt
bN1QHrj2Wub7ITG/Odswvxk0lWd3xVWaJsOO+3ECseKxwelFSF8PALDKfjzY0+rHtjzR+Rgno+Ua
hZvt+PRyn4jqW8zkgKQ04e7JCDHDIjMvvsxteSYGjEN8YyaFesw73uUx7yA+Q238MlqTZUmR+nMi
U6rSCRNRdSapKL8Xea0UX/ANoT7y7QwvTdM8Y8014rT4MiLy37jVmG/m1Vjd572LPKwfiu046NV6
Phkk5CLD5/bYSRJ4JzcaVvN2vwq2daiI+3yU233c6WI5P41Smmc5pgzmph3ogAbuZCwMHbeg2z/r
xBg7hTkHFI3DNUHuX+btiod2G333HGzQP0X9wZ8OV2tJ3toE9q3mo3JZXPTKoOWLAvqkGbkEsbPr
nwdRgwAonIi8tUUXWeLekBvT6etqfKq9KiLtKRi+itDDt16q37Uw3dIm8RBhSm8Z3siQQsWlYMbu
O7S5112WlK+Rl1xLfatdj16Q4pgW/VWKbH6BYcJdR5E6sX2lxt0Oap0x1uv9auWGsVPCT7zYQkpd
R1NwCJa8peso9aDkh8+qL9vMsIpSOrmdIp16Ew5YpBaHedPH9nlJ7tyOfxQDzk87dF+TViMvtil7
g4SuMbpYcQC2R5fc+yHVYhTNtnRlZ7l3zQzHcjQsHHRi2WZ4XXoWqn9Ni/IYylp30HpFv8i1Jy7k
hUQTlm01b5ofEoQ2xLT0zZ5WJJXZhiGDLSv+fRchuEX6EqEiaYJ7SB3mJWoLrlfsNNyov/W016wI
gvtcVsulNSRkHtl9feqnh1wNwTuk5VZ20/okWyYP09K8cz6s0LV8ITDxreZtn44r4p7YS+MO045y
LFV5PHR2UhCgU4V3Y08b3EN88RqQm1Hr7msr/MBxQU/Rb/XGlYdi7P0kDHzFOowVRyCVPpgq4FgF
R1oLsFJrt5JeX72vQpXXj0MFHcYxVzp+u/s6JcCgzPmZhCIp7wuMgiuCwfyN5RnFfaqBs+SqbpIW
w6pa6ASJWhnQy2k1ME1z68OSXsyrVtMWewaY4fsqREX7gC8R/dF0cDIa8knNve+xeudGo/wVKfi3
EInmc18VruOVwryLS7VaZpbhX+P+y9Zh18unXip6iteDvI8HPqTYyEGskOezMGS1ucJhG21l/tsZ
ylCfMeWJpVcOCpPs9rui+N0bPw2pjOO3kJGdExGN8FAEg78qcyTCb1aqJsvIiPkFyKFhH7tC3RKz
yA8g142HtEi1fe4Ow9W0VtQ575Tnp/eogGNHUrQRiKmc3JuejiTak8r9vNdWUpiLcO2RxLNXbfsO
yp09rudVusbhpqOgtxqHNLmHR6U7SSNFRzur/IuqKm9cDNvHwE+ybY7PZmUApnz0Mluh7JfLUFnY
a7f+UfXr7KZOuYIID7DNtNks9PKAm3m+oLaPNbzbVd5X8mbey5cFyn1cxuizeMquW5bIlB50MHoX
s9P/9rqYApPVfI7W9GuVeEZDbqsbEscypMkFkV2REZw9UItLq0yqR3DpjziT+H6G3YKOt/1ijS5C
rekkgfdk0/uCqPDpJN9CqaURa/w4+vH7SYbVLawyt168LgFQYYbVjTe9UqL6f38lRHDVY1p6j4bk
Sa9J0f7tlXD1bkfJcLiWClSiUzN+btHPD2VSr/9lkjfVOrK5Wf/elac9pOqyQeEMAdKvdZ4mdXNf
kvFTmKGvAf5sooNapupDoobPoxdWF8B/6oOvRShYq/KuLxj6dIO7nA/Ci02sMVLr91P8etiHOqqi
eXUSTG6g0Gl8cDyF1UvdEjaJtp2fEUQkKos8ovk07R2C8BIRQXOlMCvfU/0Jzlnmpls/JmeB0Rrg
DzEGR8+OM8cPmVJmQY+7NOlJxoqNu/kIr3+E+dbezvt9Ykd47fo8rwUKt6JkkOP9YPsPVmUbAFM0
ZuOysXFLTZqEhNYRbyn2oGm1ktJwG0VhiN6IVTsuevCatrmdV/XawBma1+rBt4ZbLsQPqmWkN2bU
pjcRUw6UmFTo25zfwsIL+fEGaXKY96IYaU6//wQV7ZdyFh0+25YFtRoDl5D4VM4KTa4mRWV1zPD6
YUOBcNToSo5cGN0EOFZNmHZ4aoSsH4wy5UvFvxWjnUsD1RjElZu+qLIV3uRlFt0UhFjvrEjUtMdC
jOU2LFEZMPGmkgNpNWR5+yS33JibRKsvXmVBW8nHXSyp7dPYduN2FMg4feBwT4UGeWOkBHY2dBJy
0Ie/n449pN5ZFT+dbnq2vMEha1tGceqIJ3kYkGfPp1f5mO1zusMEcHFYMckpUj0pjwnq00frx2va
dhUdLDvVF/NRngDop3B1PMzPAROJZt2wlKywX/RUAq9UCHNXOeELHpe388cmW6CJ0XqgbfO2+cEl
imetQ9d9PxWcs3LUC+NRJkT36JGvuM20BN7btPSx7Z+Wfn+cGdo/ns/+a+nTs0SBLTZIp+khytdV
K7mb0A+CBRO0cZqljddK4sdr0bTZ8mObpzTjsm0UbTWfNu9odbVY6InZbj62mcICmDaoxVp043d0
4OAxK0Xwy/PkndAoY42ig1RdBdYN/PdsYaR+86y24g79mI8IR1qxAQOTbBVnrWirL7//fv/SyNY0
5ggIMgxc6JRt5/1/axilBpOcQK39Z0A1QbQ3zG2lpXcYvOpXw2o2YqiUL7JniYWvmtqlgKm/K/3R
2GD2z44Z9HsnQzjooLDiSz49SGD9l0aEEnReVav6/Ps/WfvcNdFMW5gaxU1Ds3RLF58KZ4Yie4FP
V+rLOPTL0B4rpA886HFO5rNp1lumyZHTye6PbXJvEvFNnp2jJnr7bKbVAWsfcnMFixVtBMxTSdI9
e+j1nUQk8qmDGXYrDcnFSOTuOS/5gFQiZbaJv8Q2nXupehrqktJmr5OvncXc5A3bUohNZM+8ND/M
B9KB78itCrJ/kSBo1qcLE/9wyzSAKBumjp4GhcrPzSNc9CgM0il+wOCCKeIiO9Kf8aYgbxbN6SFR
vezo5njOKWDvPm2fV+cjPo6dt8Uig9Ua62T9TU/y6biP1Y9zMxvjDq6mECas3t1owM0PvrCfMQ5Q
A6n0gYAG0xNrS6/YOx2CE3TR45y/mjeh1up3XElH2LTsnJ+kk4lxqqxA34Kj62/kvOiAaVyJMOMp
pZbvplc2UFumE+YnkdzCd5AFeIf5SXCYDeeI6Lh5p6iaaOXmnT43Sg4xNUKGnLTno+lhXqorPXPA
LDerTzvSBFa7Mx9o8FNZqAog2bLJTXB60bjwtaC9M2NjOPOG3DRJC91reij6ZxxT0e37foPSKIPk
6jjvQ5yhpml9zGIyb4yihuXq+QqZDZp8jJXix9K8bX6Ipr2fDp63zXurWjd3woNO041efpDthuLD
EF8LJc+pi//5MO8cLYD360wf8sO8/rFbDkEa0zToadLa5O1Ko7TWpjuvMj3I6DJCpUnO1nQfRh4S
ncY6vXTvt2FE8mvCWhv679PeKc0HBGdKJxG1wPwkbZHI16JZz/vmo4JkLHdQVwcGKtO9/J9eVWmH
XeDqP141THp5YfUCKUIyjhB0CWiMQe49VyhZcKXl9gXjpnWZVzt1kJ7Vjiq+BoDh2PZqeknS+iv5
wtoZqrx+npcMV2cGSEqGUeQ608QRccm8I2SeT4xEVazm1Y+H+YwSruvHJpnmg9MoEZiUupNOCFyA
samptfZlQzrN2z4efMPzF14exHuqx9EBhhcJgNPS/FBJ7pA58yJdq3gNG/USNn58DL0UApaVpyuL
j2FZhnm5SsBsQJWAB02Rq8f41rx5RQY/o2vT26qmbt0Nqrx6X62a5tomNkjVdDdbiLSk9FLkLXl0
HOzbXXNOw/FI8Sc+efTwwJ4Ky3FrXXvse9VYNaIaN/NqRjigo49DdCn8ynsoGbEodqw/xuPQYlj+
6SyjvUowyTDcrEPqAmr1wq95PyBae3SNrNxkHdOfLPNziJbBzXwApLfBMX3XuOoDuz2IPAMh3Nv5
C2rQ6QmsXLKWKYKgA2Ah9aoZ9NGZdyCBuqZSUt+3rpdDlwEoG6Wo1wNL3c8HiAImtUTRpbXIU80X
UeLq7V1nM2l1YbQxcy7Xkwnna78EnIh4KMLAxpBZ27qBqj/oFZKjaXdoRai5DeYrSVcaK8sX/X4S
F+P7Aj0n+dKhmIlzvbxMTeBZszHDy6OdX+UJvly7PvSZ98Owofbtd/oJ+TUZaMO5LAraU0gwnyt9
XClBLV3gLQw3g01dKUdDuo1Stb9RoSxeN/px3jdvKRUzR3XjG4t5ldrFta7rxp5MRX9XBZq2jmQl
exrSaj2/F0bftAu/HqtzEhe08AYh3t9eQMzLNM3SZ0XjR00qj7zr/b64FQQ+zWemSgQCLRd4EioE
OJLu2Su7H/wveDXePwjVBbLXWTA6NbI6LnJcpAujBIwgtSAvUx22aVXgk8PcWtjvC8O8QJLQ+8Jf
uwb5/+eYX1+C50mrppyGBR8vIXmq+JfbsvrrXZlkKk1GvKmbmmF/visL4dV2YjT9va6P1iWKmwvx
HcWz0pCP2cJo2cyrKdgOo1QpmJV0BhddQwly6JZu5kltxNtj5osUIB4mQSlEEv/nkqSbNqOMIdzM
S+97C+NfWpNgSn6etk4jK9qShklALhIi7fOch7lDVeRoqO/0sgO8CXVXLjVla+rAOOelj232P2yb
j7OzC6mhziAldKVgxsS7gOL0vh0LKo+x7e5bNd8N6RhqG6V3zfXQcOd5XyedZg3PGCZKHz+3TR0v
tao094UNUFRUt6EpxYzKjHQX+EHC5ZnVcGi/k76oXGFl0jD9Bd/no6gAJCvNIslsXi3dOxNJy2OO
XHDdVlZpnOM+LWDNBfmj2jD+qPya/MdpNcizpae55Z2XjPo1vz/GfJNAZzBJXspsEjd9ZnpW5MYb
H5LTpaPLezTdfj2vDVFjX+alsrFkKGPk6UUm+Gln3igZyTMELXf3cfB8PlWqtTyd+n7sfG7ccDee
N7Y9qeOBp+GS1RR34wVywVilyx8pAZsoAfJ4P/9LQtu+oXOpU7wN2vu2Tqnw8i8yyCtY4CnvIW6l
pnjOk+CrH47Jt2AMn/Uy0xn29y5fUAtlI+GQd9MBAfeJ+0AUXOo6G7H1NFx6X5zHUOoQ8ckqQ1Mt
dI0/4mNgVSpN7i4+hlIQSslcwB23GRs9WVvBWOwYj1t3tImvNS3QvubCjSAmetpZ0/z87BUVN6Fp
R+OP55wf1r0tp97ODMp2XXRccKrw27yf1rO/GmMi6fVanrIZ3G6lMfw/xzHjik6x86+qHT7i8mrB
+qliTyNXWs7bedcXIfHATxNLddM1ZrUxc1t68oHXzAfE5Eet1E4r9/DVw7s0oEAzPaHs6eXCGkbr
hHtYu1R5S0tm2tG4NHwhWUnXqlu5hzFJiqWRCPsq7HC4wCV9qMqsAl+We/eCuUHuKcNja5r5cSh1
+ElDOjxi8wjWdaClKPLZG+SAVSWin87z3hLPk6mnj1CW+nNJbAJTEo6KgnHcDJ4EDKkJxsc6bKKF
TPzNYT7JtL1VA7rtTqo66cpMSZKdXxjfy860/XY5n0ToYrysXcvYgTSrTmUIm2UcRoQd1TRrCkLt
/mOVnKgfq0XulgdKS39fnfcGJSWH+dx6SlcKCo+SbkLv0dZp/Avf3QdeK34scutrp3zqwt0r2Lil
1S/75jMkV6y0yJDRhOyi1HXFU9FXJcgOgHMIMCnZRzRoWtXYxdmEpnNzmVwpMzzkgytuo9G6ed8e
2wZVNxSyVt2714ymX+ftFUOSRVIBBMC0FF8ldV47/iQ1kQbiWhLf0i/GWHRn9J/kQYRgddsGYQ1w
3pWZ1ub+fZG8GnM/r7s0YzbEbsLI4SYLDEc/pQMYy6ogqud9W1EYp0Aepf3fxDXTNk+5HpBqu1ws
GL6icmvD4KXsvBszdIPXtis2JBVnvpMnLwkB4aGTNxdmxsJ3siiEaOGNr9XgXozS6l5I3/k+lpny
rI56DxUMwF1P2duBEg9m1zVNkIIxMwgMbDb3IdmFp9laFLmmxfmgeanSarKiLCtZzNukEsuMI/k8
RzI/Bx2EYAO/823e/XGe1RE95vtjtmrdpHdsMOd4TSNvJRmFfmaOK+NmVZRdaofNCd0WmDjhV7eS
z1jZGsv2C6S4i+uhVnSkpZe27bu7KZhMTbOzaXYxeV6iHPwR5c/kf6oHoikMLcmctuxNBGg8UOzD
/pCTWWd7IQMRzKwqT38FQa3de371pEz5bPODPTmJGy85ERAvHeZN86GGDxTShXO6/DjW9EkeVIS/
jcNSLFV18C5qUo+kVxkDyXSxfqpDuV2pdpbekYul4r3VvBetRwJTMYZ22ihfRmB9vmV9NBH4FP3e
DoAfzs9UesqPZ8qmgFbNkNSNIZXiRGkrE4F/sqaVmGHoKenGGLBbVwTrypSmXAT2mLEe4kMkn3OB
EpKqSVhvWUiO/bQUKkVy9PKy3mYkEL4v+X9t+7Q386puJWPlRx0g721qo7hKpkXfkOW9JHiYV+cH
oVmpsXo/CLKhUAna4FArMpRFpuTBVQt6M7a0+BHJj7q39KZaqgZWZ3gZkMF8qgPY1ZIrK9bIYZ12
wEPLl53dWPvC8+2HMm4WsaH3ZKQg/U+7dljPq+i+diTJiTuyfULaxRjAYujbDXmuvNWMvrOgcr8Q
2h4skmwClElauU7jID2C5UXLDHZ3U4xee63Y47DwfdzrckzzQZsqTN5Ua6q7QN9Zafn4sWlesopO
XwZTmqFM4I8SJdaRRHKLST++OUhzYqFOq/O2+WHMGbk4eA6JiLSA80EMui4pgC0U+mGAdHNQCvP6
OK33lYeKaV7nLv7nupeUj7qcwvxK5ScZ/XBSyukbE0SgnalgvoTQwI904watsLH2rTw4GGbinRpr
ajhJdXnfZCn0C8i+r81LHEfZW6qiIS1L1bqXuOwhHIjrk9eV6j4zk2gTF01xw6wTxEdSxC8tgZvz
WUqbX7yBqxXCPXfBpXXz+8qfKn623dAl1G1TlSkL20JoMl+nn2te1Cj91pJz95vIJvzBqHmHhFof
3o43tfKqlyQaV0+iAXMdErC+iILToBKNp1TYiiWhBJdG7XckIRH5V7gaI7LsHIRltWvspWbmwSbJ
M//GT2/iqL5kmqfvZUloe6oFBLpkebwI2gYFjI7ZgFmTvszkAepXH8tcOng6HLQwPtfNo6JL+rIe
4LdRt6s32CooJ2slVpHaJ9ZC2RuT+MaUcQUBlH5SFeBaqfYUvqKc1a7G7J4wOhulDwRjlf4myVFW
epQVV9kkZXMv2SNBRR4NTLz2Yks3NVlgrJQOZnhL0QOqt9pVFzGQxOW22GwCKNIHSTZpuUNIdVJy
WtcJytRl55JPZfnxwhVKtsbCJa87N9bWo/jW6Gq6aym1rEzq4wsByHRNBbxfmGXO2Fs0O3cM4i1e
XLQyI7qhSGQOiF4MnWSoSQF/cpXR44kEDOekcHo5GG87oNGhRHrj4HPPx94LU0SNzBU6JmmF8C5f
D5qlOpHf0bqP6mIpA2Qj+QGWjNSpX6MMZF9rpMUq9dzUkaQiWSaemt+EqAGRFKgnINbqqcbjFClB
QyKDv4Bw0+8RHNsHEgwBn1cYpOgZ+rcRpslF3KuUHMl1Q4RYlDs4fEt4mDTzw3o3wrEH1pA7Rk/F
IBybb4lcaEfkMy+er21MnzGTUWRh6rjtUOyphnu1lxwTTX/oQ0Pbe7VsLiMBvpdRi7cIFbsmO9Ko
6LHcMatLjpj5k2PBRXrwgb42ODLK0M1vfT2/E6JO9iKgVe3qB8rXF7BYxhPX3p1vEe5O7rjlp6dM
M8LHUoo3itl1hFoF1SKjHXmtI6ZrS92JfRP1Q+4TAEeCHk7Z0Gnbtj41xn5EBrGaaJ5rQn1PTWyN
Jz9DoCKZdMWxZh1zl5RZGUfW2ux1sc+L8CFL3O7kDhRlI5gZllK622ZQry3mow6XZGsHthQotNrf
KmHZnOcH1YSc2BcpEXx+ieiqkLWDNlRI5TTzmNONvXQoUZaD4YPvN4mhRWy76NzRqeWTV1jiAfuh
Y/n+oaCKvZcSqd8Ndvuc4B8/6WqPNlrjY9QQuC5UjWBhZvSIG9FPLtsSQII7WuqmZyS7TFRzEUja
N7krVmqgcnsZ+v4kp8lVjSePdHr0tZjkwWMMWr2M0oYg9MRfUbCwN7FnZksgykuj974aqtb+y2VN
+Xm6zVVNKMIU2D2pGhAB81kJDIksNe3STr8jO1IfswE9FdkxZithyKlNiUkXpmUYUqvcDbHWtyJ/
IzfD3Pjc0chJiYhPj6J9RJe9CdoB1zC/7X+58v7cyOZPNHWqAciVFZVOhKl/cqooshqXSZGHrz3J
UCC9yRzs5Oy6iJWMzNqh26omKSo5daBFztxxHSuVo3UorWaMcD5C5QgHoOJavNYUo1rTcGHaEtTJ
dSan9koefXU9TtfaNOqChW3E2kpPBBlAmf9YD/K/veM/V2nmdxzhtSKQ32MK+cW+SS3TziKcbd8T
gGZ7mIvGAcXOkhz5kFCmGB4WYS2uk+J3dSjXuiSfx0SaqxbOQ2Etfv/m2spP5Zb5ryGXHUSubSs0
mz9793tE/mrLBeW7zSwE7klTEuCdvbaWP5mWhno56nbkGCGkFqu33jQp+tbUdX9sOnvcZbq1KWST
OQtlwy1jw37vSj6Cszow14pfwJUfoUk2rf+EBkw+V6N/jipTQdzRBqekUeNNQxKHWM3lD6IqH6Us
cB01D++CprjlLmavvLxLSDSLxaaUtccgJugx1KG26UYENW5qMISN3fB2ASFqCkNeKV67S5JKXfhC
bheDp5RkdZnYiKbV0jDiVdWZBw/rF7kPiZP0pEEC6nyz68DfiKB+VtMRtGKe3WSWbu9VT9l3gXQL
Gyx8iPjVOoplvyQZsEBtaOQDuhx9m3rcQDIpDjfCVcsDv5Ry0jU3zZsY9AvXA1xwZbwaOvixpRs1
R1WuazS1NqENcn6oi6Y+xQlxzIaXNQt4xZETyVZAnUi5IjxBon8TkFRaDePb7z9/5ZdRDd9EWniC
X76umqb1aVSTQUo1C+Gl31NT7q/a0s6J13L1bkFf57byVaZFOVV1dfp25kXmXwuuBb//G9RfvoNT
7xeNCl9EjZbq5z6wIplVj511/K5k8TdS3eoj6o0YulzioVKFFDM3p9WoPCH02DAD83b+oPQrStrI
n7vMWgdCfSGYoDn1hOWChhmkQwxTIBxSedl1rXocO2JBf/9nK59KlfOFiZgB3bZUxZ56oZ/kGUrE
dBJdk/k9KPnyyZH4ajeduiR4EEiI6xW71DSQyIz1g/BXFO93wNO1L5nV77h1Y1Ylh5BBSN6dpTZ3
qL7a+8ocYie0yCYgzGCh8JkxFLaUu6BQ5NXgZ1v4UPKyrryDYsGecIkwNKpkSX6Kseu9sVpSObU2
nUWtr6tjOCsJeaGEM02Y7/jRlfp0bXbQmH161YcC+eiqcF1ILF7QHk1joJ9DGxkrLpGkTRZWThEO
L6lOb9PHEbmIpKFZDV5vrjNh+cxDs3ZZhW2BG3Kw116jrf1MlNdaVyd452Nz1ZPbtXZ1PWREYjNa
FV5HdW+s8btpxbLUvXrh5gxc7fArxkC/Kl4kXRcnruxiKUnE9yoWwaEFNnXHDIOBWph7h1XO3nV6
8NYw7sO1NI+d+2EHgjff5lWNmpiqy4YRg7KHoRsADf4ma8T6AgjRypZcraz2d8bUa9OZbpN+GZAw
6eu7qvP6VQfCjFuASG9tqOxbu21eBSjFhEGNqmwVDHFXecVI9YIAifmdjG527w5HW82jrV90ijO0
ejBSLUkXoogXA9HnV5opEStbwLLsZNtPHToX0nWQPqU6AgaSKJTkQN4mY8NUWXrdG7Dx5LbKdGOr
t9W4qClBy0K5AnA/xRzhJszGuvqX28AnQ9D7V1kH+2BSfrfB7n0yhDWya/O7NN3vRhn4jKba1IlM
yV5HKJDWihw0NJ3b9mwYoj3rnkK+Z+gdshhrO4OHda+3t+0UOIhz8S7hQ/n9L+3XCwQjAFvYCA4U
QzV/AcxoajeOUd9Fr13QXJANK7eKjdy9RGG8cLluL4emjK9qaGjoJNqFog440hRLWdSCIYykkepd
VUr2pbcaFLSRqSGCDNtbs7uzM+tl8Ib8zqPn/29iEfvzvZWxiqbSidE0y9b55f08YzSUoEoqIgte
JQ/wzQhSscvM+zoOuXGBL10bvdo7vuRmOzw7tIeQxd5CG74yY3ufKobYzZOpVtZOUtWj10t3akda
VtYw31HIp3A81JVm3VUnTcl3IYXDjWJ5E4gDYw3ENHtfdqPsaG61IRro24BS7FmLLIQrdXkKE7fc
UBuO7pK2pGzG1adu+sfff3KfFGzz98rSmbxZslDRutqf9DJj0kAE6KPw1UrUamVHhsf9xMX2XVnX
WpBHB6NXjBVeqddBIiiq6ffSUIlD0pcr3EsAiDv/pPVyeRSJn8O3Vp5MguuvNEvakVjYSrX+gNmX
NEjMGkvUi4FTVHG7oKgC0yP0ivOYul8aueGi5jKpwud67+LrOZQNLPLf/1v5/vzyeaP/4RaqWnxJ
DcX49CMqu0RUlpemr7EQ8hIlbXfGDWwTtN165i5g0HNJgmiJTiY92aN3q9f+m1uM6iKSVbGOdds7
zQ+ZTWkXcg8QA4GyErtV2DTRNZcqd5db1TMRzP1Rotxr1ckqkMozgco9AAbKo7gbzzp/25UOcCjg
u7W1dY9M+1jSr3rafecofQ7MHZEaMWmW5DjAw0ltzRG5hd1V1u4Lo1m59Oi1SFcOhJKj5a9bGdIu
KWENupkUe3xuci+h7rV1vdBfNISGOJWXTs0PpljjjUhSZ9ANiVCTBAQIBp0LOIP0WE/UIy+xCyLs
AYKjpeEPE430IA1xsaRFcUG/mJ3V/q6ux2DLlNOjTm9g6k7SnJThNl4gBFcXo3bPAAWJZ9W9NkZz
sIuSLB+u1sDAHZqK0SVmUOeMCFpXIYknTjJx+A1RElVcpGdGkPbBMrLgQBMrc+pIF1vFd/v9YA1v
fdCodB1SZe9Oia6umr76TQHCgTqmQ2hAf8xJ6XALcilr2H49l8K1YJiCRY6Chwy0ZiqF6mKqwLWt
6RA9c+jbEqhYGD8Yekmm5ZTAq1rU3NAM4Y1RDpU/VCe9faNBX19iRg8OeIwdrLduo7tl9IDQf++W
1Iiz4cWKJe/IpKdY9x5U7xJpnRMOUIeojcsHMT3gkHZIaM2Pnpu/wN55LfGBb5VMnAE76zd60/Rb
E5pqB5f2ogZIKnuRfEub8qQbUOlry7vqyNm6Apa6qJTkhuSI7M30uBcaZ2r75mOqjIYz0Ho4pLJ6
7oWi3g6KvxmsPLrqmPHAPBvqLZcl6tud3xEh5OOkRa+3NQJK/+BJuRnnib0KuZUfULwPJ6+hVDVa
dnXlkX/2L+NL85cxrmkoQhPMH01bQW/46TrckkzJt05vXg3iYxaRPzDsSfBlWXbDNZQhw8WyCr6Q
1Volyz13Qg+Qh6F4S59gxo0RjN+SPhCbOAI4HwrA41+oepgOmCx7F4VThYpxPPe/IwmRmEFA4XGJ
8054M5zISDvSX1zDUTVs0l43WEvFG8D3J91wlKsvUZxuNUSfNyACMgIE0+YEvUqsw0x5m2kwuEY2
ZJdoO9HTAwJfFj0nVRsvsY5xF2l8Jua8VpcEYo0nRt1gHsAb6gXZoQOqFU15n2lVNrdNqCqLsb1L
6HzBXevDlZyCBvLH9LW3UBoZfVtvPJeGUjR9hd0yOLdhO5wCQ1zVY16+z+r/90/UuGqmyH3LwIoh
Bqs/rf7PXZbw//+ZzvnrmJ/P+J9T8I2OZPZW//aozWt2/pq8Vp8P+umZefUff93ya/31p5VVWgf1
cN28lsPNa9XE9Z/0u+nI/9ed/+t1fpa7IX/97x9fvydBugyqugy+1X/82DXp8oGp28wT/uLrTa/w
Y/f0T/jvH/yL/cD7mv7DSa9fq/q/f0iW+h94btAWoAEIZk4a9yFQgdMuW/4PrjsF5htYYhn7IEOS
NCtrH0yf9R8mptyCGY4YUwGCv6IiuHTapfzHsIWsmXDiTGQXpvjjzzfgB/7v/ZP7ZxygMr3I35wH
gkrE/yXsvHbkRpYt+kUEmDRJ8pWmfPuW6xdClt4n7dffxZ4LnCPNwQwGaEialppVRWZGRuy9NlJ2
dn2edd2yIJD+Xvd0i7Yo8KPiqsXi5R3AEG8Tk29yltDNfVtAuF/0ET4sezngICPbHnoQi1dvE/fv
vxtF416q0ntay956YjT0GVQMoNv9d7S8yZ0QQF1Em3y3Kv1nbQxPDX3uG/GoZgBhB65UHWcXY0Y5
tqYVZ31p+0PXMMiuILWCtBUns6u752WZvrRlgRlJTs9DPzA562t2lxyfvsbh5WI4+2Ftrh54rx8H
pS3PHOmyg0R/NTBn6TmdjVV8Vflyep+fWgb0hFjHFpIkTwLddrjCGfIzG8l8uc3pV6m6E8ZI4pvT
SQ/XRdQvXZHDzIhdTNVLbZ0VA03fIwjradOhLgO3fQRwqr1Uuf3VtAf9aZkw0GRgsR3ZfZdNMr8A
q52PG6baMGfgCOJ+fUv03To2ZgUHJ/JNrUr2B5qWVxJONL8sBxmtDAVfCDo+0ev0bu64pDRti+oc
0/o78fGVvtpBtu46KTAfgx28h7261vRAky3oa7WehdKm+wb3TQs69OcqRoe20OC9uMD9RsNojtNU
UBrsrdbGIAdg7lNQoVNRREk2TDep5IuERHw0iMgKWinqh3pPjnEqiZp4PTUI028UxRfQnjYTtAkr
Nt9+nzvhpCX9Y2b8qjeh0bLL8UKCgRsCXt1Zx8n1CLE7RgacPLmzXtyhi3/ekNk927M6QipQ91bH
YU8jIykkOICQrlIcJwID71KlAZTf8kgpr7vGq4uZq/uYVIqo4GlDcKu3zwjH5sDG7cBhryAUvHAY
rS2OcZ5coCE0CyIXxk1grbp4HLxlDuYpd4+kiBb+apKK2M6X/1og/v8J/G8Ap/i9pcgDZ/GcuSwJ
ugvbhRPH7w8c1hO8/P2Gr0rSyJ5ivG9VjB5SLRwUxuwOBmOK4j97UWlCQycbviAeH2DK5tDSkir+
lw3XEMb+E/9jPtqviM6IcCh0mBR5rAS/X5GWlWaroQK4ekk6n9k584Nt09Io2/l5LCrrrE9oMYZu
KGBqyLdK6NpT3NrXHilL55n9pybvZBB3IlJl5T52pbcFGWFYb7M13wCM+ZWFbN7hc/MHE5+p9x3F
/xpamrdepzGvAlqllg9XWB7rnNjLfLD9UU1aMCn+BqLPO1nKsAMHcVAjfzGR7RQmntf7icGow2x3
V7JDHj0UpO3BWfO7aaxO7bo6524isrJuH1CpyysVQhbpguStnOzme0s/KxN7szZtZGLGGrMkLb3r
rS1/TUZ1o0xyroDqKJH0SUVFIcwz1fodY7nkjrMFEqQ2hi7apuqu6ut9ovY2e8n67JK+aff6x8LI
rRumZRJOKOi3Pj6m2OcDO5/dg+eR05C3xqtOe6eoAytf9LNI5ucF/+cpVV7qJzkSFSBZZ1pu1Wma
f1WxqY5dPn4QvUxvbiYGeEwaXR0vvad3xmPs6M2Onb4xKvHgJ30hTDCJshmHsFV6KlSV+Oq5ZMQ1
NcaMYhw/OZJcBUyQxTmfu5AyrzxreFIID8GolTKD1DgTR+tWXa2h1nBh7oEghTk91c4YDUz+uKQG
KnjTR5jQojwnHsDu5gWs3Yjt3kHI1I7dCANY+IaYfjje3ARZ3miBSvEIicSKjMpZA11zyDHLm+vU
lyfXGYZrWrjhMNnFWdjcIKPqv+Cg14+a1InqSiS+Ekr9kLOHFtgaKltaXlqQ789Ib2vA6Hv+eoxe
Ks1mf1rzg5osGrNq9ZprZxFLsQxGHKzDHm3SemRay863Usu6Gtv6ymt62Jz4xZIEa+ZWNt0NAgHg
1rkhLCRxDziRS2pKovRc/aRSRVPKs8CVUYcdhfFx6lY7UDwdxLMhWHR6HVUrsmajQVKQ6voJl4V3
s2PnCWUgob7MpmjBVTjoY8+9JXb20AtP42DxobO5B0pvzaFSxV/f26sJAMm+pYQXM2EXRfyijVoc
MMJj0NXuljCveLbrIJX0JWuPqZS3TG1Ym70IxtGdjovVRcg2XwcllmfXybF5swPEg7berUke1Rb8
Es2SZLy29su70XkbD5DmzfNgGt+1zmiDZeN1Fln8ipDvI2zTiq5Nfew1K4u6nPnm2tPaXAIxdMtj
aQGRXIv6vs17LYwN3YviOvtoCGJZJmaO1OPk5SEBWCJC+Qp/WDmptT0NeoVQihCN0demrD5aBrUA
ovZAuXFxqGo0BQO7VLf09kvSl/2p0wZ06uUTNcnAoFgndAEVWbSuC3myQ/MhmdZvoOL6k2Umj3nv
QSPr9OyYUWUuGfkdnVWSTmpN3GusPN3WgwxyUSGlmoHZuv841d6HYbQhpbdbdVxqBveMqbNj09tX
PdcWJlD1KS83g6nCK847ZMx5QCtQ7QkDkFYcn/xDTtic/UIPbk4uSbia9ezWpNiC0lKzj3NrfUfu
b92b34EiNtQMFVOS+WDZ4tec7WewIQ7sIf2RDRl6mf1hRNb2mMr+JOqcVLJpzo5jlgbva1xL7Bsh
eBQZg2Ni78SPt6rsVOIdDSqBfdaa+7dmnvMT0FDZ0o/qdfXWVuSv9jSlOJLX5FhPxrFguBWQsWKe
8/3JNaz1shpywy2ASiaea87UzzZz2sOoDyClFvtezbVzeH8iYdAHYKOae8fpLzR8u1M/OP1pYu7b
bE37NPVx8NcceW2BTKDEQkOSyJ5f/kR6gOh8RFkP6uQUG+193Av30dMTwGQuDJs2mQdwFALdlskZ
fyRiD69VvFXmRXbyjTANDJixWTxLRgxWuw5XzHRR09A0VV67Bk5VpX6nTXuks/eKoEGe6rY6mOXm
3LomJDTNCJ1cQ+a++7UgPlnEf5KDNKMxuxZufoY6o18ZRNqIkp1f88zzl6piCy2okVeEGj8lq/Gp
WNwussQCm89LHPx9fAdVCcKXGIdKuXvmzDH5UXhF/dQVBLXFTfNFj2nE9+b4RPKoutYsJvdQ+Ixr
Nm40SWFMEGjnnUt4U2el274YlIfagcGWNnPyr+8LPSOFTkfRW5WXgehC+FxrcwXcah2kWX7VtnHd
U+06f9yc5NFJvLs10ynIIHXfEADMZGAqNqMH2ihryFnVDVe94zEZLRtsWI08v0LwgzzrftbT7s6F
ax2gOvo6KssImSkO0aSUEdmQva70vm4olqDeTkgobN6xQJ/W+TDEiOPQcLFBgOTwO5rvqDV4GIGV
2men78tAy/E51PEy3bR8fmLi6DCt4XdzoaEk3qU4bDV1qNhiX0rCQO1t00+dPWUwspAqVcTbc48V
oT6xlotkOeejET8lQ4Bm6Gi6bvypakczIJKoOqhFf8D4PyMMMLxos108QG0ZTWsyRv3KsWQaFK87
sYAlvLX0sqNmX2Czfakdk7yNJBmrgcejdBYj2Jtqw1Tvgv23oGPNAyMSnNwFYpCRLb5Hl5RCIFTu
z6Jk3y4MTbwOk7iMHlVTSUlL3dL/EJAmXVAO9yi5X7mc/FQX2c8l0dXjRNPZLFD8jousjknSfYDC
JY+ZpabAIiLpOHckAU/7x57NRna/zcvHYoYKy1KkE/6Q0FC+V512btbugQDdX5lutickrCi7LXgZ
OvEBaXqPR5LNYBPfE1le4dx2R5MUbI2HjIcw5EKXaN3fXMLUD6VDsDJblyVXcV/3+qPOsksOK6K2
imw0H2o2BjSv+oJhsL92mXza0q7G9EwakruMVtRUIzAgKKOZ7S3PmU4f+l0fYiJu9wtNEpaS9AcD
IuKHwTEir5/DDP7VIz1o+nYyz5hqdTV8FL6Mtf6jyXO+fXfaOH2yXlMVJsVU7VNom92f/qSxTedR
dWQ94tFkHeaVnJZusclKr6dASbu5/XWA7DNne67LQ8b4MqC7CjU3I1So27YxzKgGQ72OB39FxxzF
4HROINlxv7hGcppiOoU9eR/trFTotAg3jXbJMcJL+MZV+TOOpYdTcZr5Viyy6Aisc+YgP10M5XvZ
2H55vyurJFkfYezdoEk9eG3XEtiS4Jpc7PZg2Mu3lBMSGvW+OTS9bhxmj8q7tdb20DrdJ4PTXTBn
jAmproEwZY0IplpaX7kyLk+1JAxS04ejLKojrSQjwBaZHjZzvjj70q/cgciase0Q7hTnxpuRcHEr
pcscs2+ZzbXZc1fBVqljjEKIO307eVr1LdY9IPHco7T97ns6pXrRocqmNB8m+UymZx65WnlNNO/7
Mhr6xeqzn1bWfOOIa12XoXNOwuDcMLlulLdYgJaeGOK5mOXBg4bwNm8QLXGSBQkDMTY5HmX+XB57
tdJmjiEA1qZWwrMeEScYZ3OaxG0ajW9ipcpJLA/zmmFEI5QeP6vnjcm9Z4YOqXrhlFqur+nUVoxP
gR9IOfvwzsqoI4I5tnBaW4BVjsMOcbbfXFa2+7kWzyaNCE3g5S7jOjnoZD7gkm0+2oASgrjWe3/r
sUcvy5uhysh8apR0T2s1bkeyce8JbrftSjsJcBb+KsC2ZD3lB3uFefnuiEW/L6ckDS2vk2EtWduN
cYP2THEdy+RLV7n9S6GMF+Wux3HsSrKwZ+dm8mZFHPAN0AkJEsgcloWT5OI4WNYvPpXs0rWFCKvG
TAGdnK1N7Fae2vSNYWjOAHmfRkRdcdbIwJiUHeRyfwo8udFkYAEALvONFCPzZo9r7w+WcxVFvt6r
0wQM/A72eQUh3jNPeq8NN7Ig7poxLmBLOl9jnP5PSDCqI0EZHBJRed7p1NyHgsRREk4eVVN4fjb0
75Af0jAIN/xIlftSrvgajJ7GqLqnBihuLippvvFhFThTU7tYH3UaOcLpykuLsyDAPAPspG45/5d3
QGmwtDJLCytvAS7EDFsURPm+V3O1ETtQvJntxIgcbcnJAem68hW1Oy5KMzs66+ChkdPgrrkMXfYv
Wxb1llU8xCmD/54gt2hUTeA6DVjZmkMtk8EfhcGTNE8UjAa11WKn2vNcE7Iw98OewQj3NGv3xtfm
gYQWeXrb0WEcKMRZa9YJGB+t+tgtGtYpmV4Jp8uu77/qRBXGEx5RDxzGrj0lNthtuhsVmnsyhXjI
Mj1/pj9ZP9hjxQmNhQAaRrP6Bn8WOsv4lTSO4pFnpXhc9LQPTeKYotYoDgTQtA8dkNlbbCiyEyex
UItqaXml1C+utctm17s5uDkoKZe+FF4wGwr9tHLz75tEbAkZu3qmAcowfh1FBLAqCZo5yLrKIacg
/hKPqrphReTJwn8ZWmPuXkZMVdEEQwOguKG9zkX9iUqX4PqC0EO/6s4Nt2RQeg2ZXG22PgjcwWRp
xVmAY6y6FvQeEnMpnom8WoPSLMyAaLjFrz2BFtKoHua96aUtJsAUhn1jLZNjNibZa7LU9qVWXIuW
6ekrq/R2W5vkxw35gvOid47zknagxDRRSxQtNuxqRxlHtvH8qVmLIEPvd9WbkpNKz9q45iFt3e4N
imjKZmZP9MyghGNzx4nqxi8TJ/YDQq/8VKajBgikwaRSuOf3F52bOK8Trw7W3rgz3R7b5X6vKCHO
nIYJ8zDax7ZFwP/ehGwNWexRu3FoxcaPWE6ZT51cnrp4etjiaNUJ+OH05SeEUVxEviD0nd2VetnJ
Q5qBlMEkqafdh83pt1tPN+Cu1+Rz7FCldTg1rUbTD6LzrFuHZPZnvqXNLZtZlhxLVzT3DDbevsqP
OJ230M4y59qALg+ACY42Q9LJhNeOGPwGnnhBLVXEwTIubZi4yqCC5yWJDEssMjuCNt3htaaggE1T
qNPQb/fSIf04LRGUVtsYB4AzsnttAHFIrOd8R9BUG+qD24X1NleWn6Fs3ab4Gbq0e4PM1J9KFnR2
W305kvP7s668FqBfCWUg45hUTkI7xqMZYsurruWiYtqupM/OiCmv71+sxmDUNc8v9mQ412nW8dxW
y3h6L0DwTFy2pK9QVy/iYuLlDuC/nxvDToKh1suwY255pEoxq1yE2zb/bL36eUFePdcaUJSs+ZqY
Q0P10CaRwQ518JSLoCzBkgwlz5pM96zZ9H70fHG4uyegi6bdQdy7H4di+AgO50Pf6ncj0rQPdXVn
SPBcxNvh/qoFAF4tO+iL5pzYMghYXymQumJwHzc0DdS77tPoeBuc6A1S1Jb6tpuZ165vH/rUbq5L
N3wGm8nzjZ9RZg7Sb+JSzqApyT5oXuOqOLwfJJuh4tw4Vp+VS0NnGPapNpwp11LQ/wpePr6inXDT
fM2G7SfoQVTgwydtIVlESueMK+8uRpR/WMm48qty2XADyO24NZoM1nIEQ9Xg/Bq8iA9ZC8xlOrea
bt4abXpS5HXCoq0/pxk69dLxvtr7Ea8qg3IvpRcy4HiPKyYKOaPXOIzZ5S/1lSk9PQUgdzkwK/pN
MTdthc2HIy/NPEY1Bxaa4VCyjCOIV4RwZnYZoMrtjpzjjIPblpwASy0aqZQ/5OiKciLEd6Wr/ppA
8fSHth7o0DR69P75U7qtYaxtXiCt9pOGyfLoGnsqeznlByF76mbz41pRhK3kRk90QW+e43K6TxDC
lYwX0DxZUYt38G4FFCDG2TpqsHY4VNDI7AubnokYWgCKelCwVz6kazSTQ+XzPppnKsHlkcRNRJk9
YsFeqrCS66/ZAPUzsDIN4H0P2LucI6JQZqg6ybzM4yPy2/MTvaQ8JISWVQFgICWBSz5E3YeaXSOB
dcGZksCMqywzX+XMcWZpIb/lWgq1YHS6IHEB5Btw39x19ru+olNX5P0pW7k40AWjTkTlENe8Cwha
MMNo2SUykcqQKWl+dgt9u+/xotRgAejnJcjycJ6XBvJRU6O7pxr47NYQ/yjyKeQ8zJ6lV6ROZ10c
eHYHQaqmzeXTbNcCBuHsu5L2kktn+JdTi+6mlYn2MjLckc2KL31vpmCu/szY47ldSLjDjDWdoEf4
edUbwSpJwa0+ypRueMK7tJsBnJsliQfvs8u6GtNhNDld1AQNXuxOVaEAvextOqcBp9ZPaRLnlFji
Edt6imLcpfzPrGO5DJvvSNo20qK/Q/99jCpgCehRCCnX5FsxD+YFNrrpz4ZTP2HlOyStfaHysg5l
nE+RPlUzFjWuPhdWHWHoQnP2NVXT/OYp+FysHFvNICpHfLeSE6NvSTi6ZumbRedxzBTtF3fPQ3O8
eo7qUmQhYWkUU8araoV3TrDpXZdxIAJ13uSF+/TzQjsrowv63rk3ua8dqwM5pLLnAbhh6G1kkymO
uV5DrjfGPu/j5Ln3AFA4O8SM1ad+1hAsopZ770iMJmu4k1Ntufk2E+w396eZ+VeSfMozsNYOBBjf
tUCEulu7+brjESlhmfHFmyj8WL7occn0pUYG4JsdCZNE4uLFMMf0ZVitJsCN3ET2Lj1+1x/bmXNX
6ok6vhctqbE8OZh8D94eFQSXLlAClC5dI5ipiRhyrtvtrnhvor0n0PhMeYuzzW8JW69uJJRXt1pq
HyVgYV/12Dfes0uajgBVCHUnpcRTIYo0HMxfrqbMU+1Mb+8YVo3yiKg3Z4tmZazYzhLnSpv0ESt8
fcHb190G3Bn62iYXwGFvupZ0x6Zpc7oHmFCHOfvE/v+t6ZT3UrByMS/pHLj4I16azRoCujYlMbld
oKl8Cra83ttHnnFsmZv6rcmF9s5kfsIC+b0YOHxTFYmLkZPSitidiM9inGE11H7ljq5fKTGwj8sq
svoV8c+CVGDTq0tngBRW5BrRKRqZ/8aMWIu2sT9QAp0mB+jZPE0xhms9vsvHnv6MkV34l4m+8dzt
dXAp+nMyp3LPmU4zbLxHlVdvfTvjPdON1876MaDkDZ3E0R+3vLt5c0YSrZFVh6Ixm8Ca6YKZm/qA
AjQ+mD0ZJJOYzaswmg+6y+3smaQGDGPs+smyfS5htESm/dlsCsmWCkDcIdM7EvNicBSnQPFQ+FYM
Ay/60AYonA6moYeyUYwjmdISYWM9JpK3uiz15dPcxb+ATnIcpOt2cyegmyyln+vWeE5yejdF3WI1
n9lY+Ii0I1TK4XGyJkoU+8bTIe7yTBtD9LwFHACq2i1zR7+EU5TUqfu8EOIReJOeHLYCXma+rCvZ
0OlnTa3J0Zm6JBQY6YJ2MLXLVDo9zThWSU9RYUrE5wdItbivsOtcPdILw/f/y57JXFQHQGzVN6k1
aNsYPgbtxnnCgg/tmuvDWHFIwxVz7Oz1MR7T6ZxoqYFzPWU7IQCS5zA78qhDdHP1wHKJG47Tr51G
QKSBBekcuzRNOBP1ISOsFmnVSp/ao5Yf63QglWnIP9nNjzVNcmZtDU3wXbyeEm10Tca0Y++vlusy
c2LUOveJ4xtNWEaAW4+UWUJXuKulOpRznK/+mGs8jQ7WqaWvbusqCkY2KElBFFCQ7JbpGbYhXrhf
hgdJex9rFzkVvleMr7HK+hd3/qRL41GOGaNNlpFwzdzvU4mZrM8I+0x7U70ssvOuNHMeNfTupFeq
58SMaOB7cIQ7Qlc2TETExCNEG2TYd+bX2tBhU0vPt3WvOIRkeFf+SsoXzoY1CdRiPlgDhv0y1Y9Z
njzk9vhiGdM55/ARTWNMqDS3uZQa+SMDyZCaKBgJc5TowD002nCnONvyXg4HoZ10RO4XQA9Rnuok
anoi423DhdJYxcGtK/gE86mPpyenyBUSgJwrmaofQoeJmFPuMEqRYpsPokZjKir9TWmU5gzfXQAR
iMshQjA+0MqKnvgI1erQZGX7prWZwSND6ULOBWwXmJxzd9MJhr1LU+ndvf8qSTTwzrN3VnIZcQ6W
EGPRd3yeE/fDnNAlsM2YkViXJoz2+fL+q/cv2obvdzK0U730yX1SV+lpUemPzjSJWRrKLr1v4/kM
OX9FoLL/GayI9H4eUEMpRHs+09Y8kFIKQBpOi5qWCvz+/QuWBoyJ6HH++rN4W8WhV0xIHGvJ7wHX
5feU/tsZZ/hjsRD5958/f/+V0BtJTYBS1XUOUBhpp4ytm19s2dwwHXBCa7qfbOQssZ2z7jVkESgN
P1s+LfqBf98JkmksTyYN4RBL6USPpcAZ7Vlvxurx9IiiC3S9PE1akVN+1U1obF0fCY/iV8+gWQJr
FxGZQ/NLQWvyNuFwFrr3LFHHB6uV5SeDFSFW9PvoxT9WvLOBxiI4uOV9VtMhM2P5NnPy8gll/YCR
5Rc8v4/mnJ44+V/oJyuGEiuHZ7yLtlrNY29mtN976yoWRiuQJsnIUheHgNdUzT/q+ouU01fB8G9M
enGCMWDs5p3S+YQhgLFaCj8okTdvpVnM2Y6qTZIvlgJ7HpijFiQZ+4nX5cFG58wXnOIczx8bwnxW
zZv81E5xahJduBANnb6N4pvDvIiTlHVpZuDBpGUztZmSKvLy4p4wBjewJgm7ZywJB85tfAFI6Pxl
OllWszxYPSmMlvwCv/KyOi68ZVEhqXCdpxKLEVtxf29v04Fj6ziB2tHprVlxxTja087QolKKVTrR
qT0+QRABNADCglPpeK+dlnJJP5l266BboT7IKRrROdPHU+UNNlW/axi+oN1jK68Hlt0uYtMIaB0T
OTbwb+rlfiocTtg1Sr9uvpWTPaNbNDEmbrUKtVgGuRNxHUBuRbH4zvq4eChFiSlJmnQvpBvpExsj
gtkraNscmFpRD1dOGRrjwNF3fxW9+WOb4w/UeZsPMvLFa50w27Ifi/BJCeO56AG+5EByfKt1vmNx
tfymLODVuPNz2Rb3+DOemB13gaEMHbfn0h1kD8HKdHgKoDoNGIIC5Ddr1HX2q8uYyMOPebBSgewx
JQaq+FGMDlPTIdkbeoS30zvOQruRJ5x+a2jG9VG2tQrWeWgifVQXvvtlnroh0MbuauSr58MV6Tl3
WS8ptkwfayC4spxIDEO3aKf1n4yG0EEbTyB7x08bTARl+8Eo9ApzTQF/3tnVviT34gouakFM+NY9
G73dHaoN3mDMIMnUnCcSqZgoJE5L/xdU9pQAbq3TH2IxH8ee7qMV16FZpyrSyaRRXfbTIacejuoY
Mqx08cDia/OGBDSKjl3G6Y+GXUNb4+gqF8mUvnIPCrQCQ8kvvK8Z6XOLxg0uuaka5VLOKwb0mJyZ
WrPHNLRR2gGDbjJT1Ws7qhtJRDRial6MYjij4jxx5qyZstkMYVqa9gWgza2eT4D2ysO85o+D3M+k
QH2DtvO8kA4aG44Bu8SHlfQiDcrmYTrUuUVsRtYwN0T1CwGLsJwKYRJabzgiPQN6LObtwlaRON0t
6bMi6rbcx46YgTwIqk6KkDSfKEPeFJG6FQiteGpczBOxXW7BpgE9yRjrrCMW9wSCQCRr+lueMO8Z
h2KzEVtHUkGLW9TTv6mygIzTUdoXGPGqWK8Drf2x5o0ZVC1N+w0lNZLsD41nnMqKXkov+iRk4P4y
iq72+0PVWKTTl0xX1q8om74WrGi+A9YNtMhyJmxdYgvS3wi2jg90MPxuMT+OMxJg57UahTps9SFG
9n0CEnrXVIxqY0kjzsJuVIsGaxT1pjXbCpsAmLyNIl53Z9S77VuP5CWYVery9gwv5GolvlmjpGyq
BJ82H6rU5cEaijMHu095XnwDKN4g6P9V1/0aEcmeHnXXe12Xa2fGXwxWolAxjjq4i/Ws065PXZrL
lsvJNys+NxuZkElrfG+b5OPIU5d7hKvnxUKh3mxvlVf9dKahPbbNNZ7cc9L2XyCOJSFJJIwa4CL2
Jq1TqOoHtyfSvlKwrrTpUQzwS3Mtzu50PosKj3sI4xPRSN7c6Jf+QB3wRmIyhnvl/po272dss+F2
pXaYe1f/N6PG38VpjmPyn8Dx7GF3+kMP3jWV6eYlpu6xKMJsdT+1slWw65BepXNCCA05z7QlDIu1
P46KcpmZE94VHPTD0aEzbxVET5c8YdhmtH+7uN8N2btyDk82/gC8wejVLe8Px4wVb6mTMku45INr
nvu9/SW9TB2c1Ipo0dPPL707zxyzvaNVBhh1ncMGTEQymNUEddm8xRxRyI9RkIGPxvr8L2LD310u
f10geDZJ38pgKfwzO2wiNGIciEq+WBzz4BD1VBN1eii2TDt2XHiQDjOxozETR72c0TfJAJNU8y/m
qr9pjHmbHF3HlInYGHfVH5+hANiiJUgPL6hpGFJsRdBkMmwq+60BAEwvlw+zBWIcN2X5L/LG/Z/+
Xdvo6h7WX3TO+v+gcncJUcyog+Eb7iPpgXEhqCo3smevDLb9FSeSFNrBady/NPO/Seb/W+dp7J/9
Hz9Z2Kyf3Lm6hMH7h1lXgDWEllLBRMiyjqAS/aJmDRvoIE4qyY7rXLFsDcsredq/GocgV9d6XN+r
vWp06Rhmv6qlLEIwBvTf6gX/Ck5nsEET4X/N10pSxKN1+Dd5qmn//bJNHGCug72XW+ZPeeoK/UJ5
VMYXc+zpr2jbZd4VBA1Dh7AgAOTRxJmANOOEQM/aiFqJja28IcDtUYAC1kGVmM8GkIuCmbumFKLr
YT0VBvHjqlXXUW+jEWP30TG1I3NjROTbj2qG0jsPsP47RhN+heDi1hopWjlHQoUYctQTOSyjorqj
8Bav//yQ/P3uJAaVA5mr4whlyPjHB9XUVqfzTsvLSN/YH3iAfd3som4aPw8mlWDW0wAWTv6pl4V+
+Oef/ffVjZ/tCBL+JLNPJMG/S2/LGJNgzOnxInQZ1dsyHBBpjlHrxKGzt03/+af9fblybVw1LjGi
HmCcP9dSqUyjQy0pL5mh/QTe+AGNt//e3S9E9Wtp45///PPenah/PAM4QU0dciLuSnoCv7+8oqs6
Oh+NfSlicljJVg0oiY9iAOrWjHuzYx8RZA1t/0R7btu+RuZlsts2Lk3AfeTV9Q6ctqR9fheNVq2X
B2S10oCPQ62xLSyvPAWKgJZk6C7U0N6/LB9/uFn3BdSVNssXbxgB3ryK319BnU3xOgOLuqS55gT0
LOpjPvSPYnSTy+J4y0kI7bPJIEx6XC6CqtH3qoUe2y5HnF0UIm19HOIx80tr9RhnSChc7Ucja5PX
jeAPmzi4f37T/8ftDH+D0S5vO/v9n++5Z8wg4lrbuNBqoMFvM+2ALV+fUACeRdyIsN6NDrTCk0q/
/vOPFv9jzeNOdqRJAxp38p/7oUPzlp9dGZdldw909bbiCke5M/XFVZhM8+Mel5KATuxbOQkVxa6p
7Rcd16UDcfhfruZ3K9n7Z4dBxoLdQSqDtP/EpUx6RmiRJ8WllB3r1a4e2nbNzyP3H3TJ9gOnch44
6kPNAWH7zz/9HSjw+71PZqNjI6hzGNj8fVlh1uXqdapfWl3/Qk+wRTlCVKLtHiuzfN4yRtCmvZPk
432Eo+cJWuSEIUkq35zMOMWlJr71wjltY2M/TOaFzn2Qib4FPoKaIZH5dMh2nuhiicctpcRoY+uS
eKO44kGcLjbg6ZG01KPaUxVUysitRVN7n2RJZNJn8TGM2Ifq/9g7r+W4sTTrPhE64M0tEumTyaSV
qBuELLw7MAcHTz8Lqe7/71bPdMXcT1REBsmqEpMUcPCZvdfuCA/ulRtss6aEXmRXz5M1HEZw3GeW
Euviz1FmG8acYAe7RTVrKEh7bmoi/SITKQyEwbPMqL/kevIMeKLf5QGLQmnEB4AB0OSNKPMSAhpy
093LmcTVpNUuhjWpL0TEH7QcVZJWFc9Co3CjqL30BFiwFwtYdvZ0VPmIT/NOQKu98mVIitvY4x6e
UpLN/vNf2H/zwA50jFD4ni2TBuJ+mP1zwkFG96iARp4SafvnpYBNkVbf8hT38zToZz9BhlEQ0j7m
Bo1MTzpHndev4xw7R30RLJcZwSYdumJzLPeBAYDNR8vIsqQF09I5b85SayEOBfMv3rjz73d8oMMj
1CmPA98C9v+vZ1RSTshWqAFPd5mog8Zk0dSvMUmcb1UlvviaOpUlwZ3FssRYn0p20vV4GwJcsnQP
Bnb6oqL+4szKCC4sof8F5PfJTswblp3WsUga5or5e8K2ajux5VutrliOiE5eetZaRgAxRiKvN7TK
Plslm3xSqJOTMbe3e2UFAyO4VDccUxyMwWxuS5PgjJjd8tmurKdZYxdSiu8iRvQczWXGppAj89Ax
wRMSWoX2xbdaTCkVdlx0WPx8VPcWv+HHKp7BG+AGOzQDOi/HlB//+ar4b+w6gc4zmlPEwJWq/8k7
0bs+XSZyY0+lfwgY9lxBnnRb5Gz4i4ISl+hAjIWxqkYLjLynsvOMzZwiiigIv96L4i9Od2M14/zL
sQLzYT1fsRBxttl/vp8u61lcCrWc+OuVRw/sp+8B72h0cc1IbXGHp2KoSWJr0T3OertLF5Tqtcfi
LSOD+zJmRvoXle6/n/orhgLroO4SV0El9cdT3l/AQSUMD09mmlnITN2QGT0LQ/YNRWownjGR13mu
rh6Y96ujWw6bSp/Ms2V41l+xMf6t3l/fC1pjg6QLitc/Mz8q3DktIZnq5CQGvkDcCcd+gH/KGjCU
I39psWkifWXvGQ2uZkTeyHvTJDxCzL0QvysQPnhu8RnbUUe3SzOZ5edlXv4iT8X4A+bD08mloFib
EsxNNAh/tmakxWaz23rypAkT7qTAjlQl+gV1LO5m1o4HBrCSI6aPH+M4OGjBvmu4tYOsSi9aRjoG
JhTpOW9pIsRRTGAzhPCrS6nkQ7qbEfo+t92Mqzswr0MwtNjj3erMxhLDkYRUPHIMN0XfRgrq33Zp
gg9S5n6SdlrtG2XFO00fKnRWpPJGaY0g3MlthoursDrt4mo3+Q7KQrffWyj17d5zjk5nzaFQlbcd
zK4PW8xCZ8zWvAF72Nmj7+3HvlxVZF59YFhgIQ9yg93S1FkEUUo9ck9j0l3kidlojLxR86HUOfV5
tlgL31/aAb7JpBp7f29AGhZ6qF+t4bLglsQdUruPULfraNpWo2e+GYpyPi+St8psP8qeFjfJyi3g
WeOIg/OX0NGDTNbib5i9PCSpM2zcEaL2/RDNGRqedX96Ud34oTcL3ghtK1FaXTJDe+7NFV47o6Xw
7OQhaT+x8M/xHATByRXqcO+ks1j8mmsU7Hkw8dvgSbCpl8S4GmXGM66KD73tzH9Rc/z7xe8YdPr4
jQOol96fOPYMXnCLmqs/ZYVFtyY29xq6lSRBwPXXOhYIUv3v734HopJrezZLCs/6s94cEt0cpplk
NZ/kk53W2A/lOAVn+I3lMZ/IDVt8az8MACVXVVaFmee3XsEZXf/ynw9r848Gx6ZM93yTJyFmMEf/
t3uqxvphdIL08A7p4B2GyU3EI9hhYIvsd499wz66afyg2aOKVr/GAv326DRe8J4X2i4VACzWhPMs
q79RiDA4NrVNi9Bx1ipqp4BV/pI+Waz/ogZl9mZpxM4p+m0zz+ZfnfSAnv71rLf5WVzLdS1+FqiE
VLD/+mC3SzaVNqLtE7kKWeRrqXFaKkc/VX3OXPv+OZZF0EnrS1GXm75V2VF68XLKB5zQ4f1DP0by
BD8XWL4iRW2ei+V0f8mo4pG4zxSewIjvX3K0huEho4sw6YblBDmRhcIwHCyEcCxBOisqCgwUj6M6
im5hmZJDsMycHOhS2s7/70MdZYqWMHjGOW6d8tRXW8ftf1WB0k5Zs8w83/sRVEgfO5tqhkxtwcbc
ytKqQE4Vh1xr2WvndnwqkWsTqsOPPfs1qet8qMSlZSFxqteX+0dBn9FQ6rXOK+5kilVLf6qdAbOM
yF+GGC5XGXfJgV60PMzEMZuQ9qtuTl+6kYcWpxiKue61AtDidASNs7Ja4Ha+pVXi7L0OOxu7BPTi
mpuFpkhf787M3/Yr9IJY7pJx48z4gUimod8r7e6mZV+NQZxiso2vi51SgIts3lnYtEK9b5JDFRfw
WdCSmCw3nnNjMl6J74p6tCxbMuFYFZQsWA1lC4gpRbYvOaU3qvL9i1dZEbNnwnFtY3cvz5Rsb3ae
lNCqyXcpAdUcBoxi93fJDvyhZvd+HDORbXSvdl6GwsyioOBqoH1hM49EiGxabbhoVjNecsRPNBct
knvTXjZiYNY01NMtjjv9NU/0YJ+gHRZ2EL/g+d8UoB5DXessnkt9q5HedFf72Q9JnZSkxiKYbQoU
WK503ePdrsNjSwOtwepKExNiCgInMelhl8etdeAaTEKY3IhXSXzfp7OgX+hppwMnaXZ9/x3v7GGw
pPEq7cIKiy7R8IAykleNU11QuaxqJ+fiFCjPEnwU+wGR6x7nlhFmA/1TQEBfBCf9FcEYoB7UNbDH
8EMWI2wZP9PY/yTvzIgesVoxhjLsg1+mxho/cEho9tGoL+Z2iMVJZYR1ZWFRd8bnunLe7br67PcJ
wtIxxVeKK/5ojmKnTdBcrMTAypc0R1fH4t+muPrEZH5COEvtXJf2Vgo7O/QpPDMzzEcx33ib4eBi
j/89odQLZIe+eG46VOoYyZ7vxlS1ynLnLng10XexhGGW6VD6XWpC3RtjGTe1lpMBJJFXTWX2CSVs
t598LqO7uzhGYXuzJzZMWubC9Ui/6sni7oPeKPcyRd9HSqO5qfO0wdZKu47LgOt1MZ8WlDGvEo14
WMB3RJzEp3CeHzDykDdLjYhuhOmCN0pELak13zLQcVgTc1iemZ8f+k6/rBHAB2vC95yXmBdnDH/w
pVWKCzu2ntEL8O0X8aLM0ot0R9/mGmHNtuuD2+PJS5YGK8/maCsXCi4imQ1YupHliV2CsGTDWper
/gjrbURAa6ljOUVAUB5IogsQDSXro1cliG11JJAivTAsSY92zinU69wQtTVqO2EVfTSgGokmFlgP
rtkzzCEdLpA+D3yPDXXQWCj0cBac5V4VP9sCqSjavvaiZ9mqTMFwUiKsvAT1E53KcGHUW24ZQAab
zsutnd/cQzCa5OhPPVUm8OJX6tpN49f2ExUTlpWgf6iH0bgGlpbjiXjGuEMighg5Y/p+KaNpAIse
27M88/OnJ7c2N5nuz7fcqdUNBVXKFbCEk/TIFLRT/6YlvfHYcjN1tLObBDHmKcMHvw5w5WnqtEvu
4ydOWJKN+uemnZnJ1fK1MIOYJ6VS0dAmjwiI/Zei+M6DgQ1rb/mnoaLroZPsEhPbJmJee08wlDPF
E0KoWzAb/SsME2Onk+IOzqcuT3MJjBuCE1kLWEsI2lK12GeVlRB2VYyRWCORmsZ/7vXZ4Vf6NR2T
Y4BPBnAtIjiF+H2XsdYO3dIAOSkmkpKKt7G3NjNuq3OGmvwwTe2JLWN+huXtbwT5mXhAWnSNnk1Z
2XKkPGtFsmvhinlGEzw2g+7tZqHDoS3yJ7tm1De03PhNW9uRpuNJG1GYwyes9WOiqjce+RxUaFT5
besM+gK44WgITXNDTRxgQZqnqGQZvE9GN5wB+d+3qXmLisj2+3OLBzcLx2CvdS13s+5cg9z6VSRu
pCzwS+gCcEk7s7PNUE3VCftuhLPNWVWUy10cubX9Je4Uue2jY+4G36FuLotHVPf8NeSkWPSQHtgA
S5xf2j4pMQrgFluurCQZtOlLEBm4ickcyzWiKAhmj5cOr0RgFGdBovKoW1faFrRq8GkepbBw8iNr
RZtkWlufmf1+HkTUeKZ/QUA3bhsY6zukW9A+e371Q6l2TVfMR8fq8JyvfzRL4WxjrLQWpDs+NwfZ
KJxCW48j1OcMeunMJN9YCbArjVMJPNRLx1FZEQhyW1RT7+VEAMoiXAwnU4HFJx79TRfrxpbfZL6F
mYyXUvWrZSQj6kqiylvm/KsevLvF1c5G78OFt9EDecSv1dhhPsvpBZXa5q79bQo4byp1vlaei6ow
L9NjoA3ANjX7oapttRWTuNFS/jCz7uBPoHQNPbIppWiM5h/IOXAfVv2T54Ey1hsyO+3Ru5ZFcjWZ
cT+avfpQdhtHZVJezF4PDqaodLhoSG0T7ImbMZHGnhJtSxiLe+gxT4Qeo0tmcXQdKVkMrmLMMPQA
/sm9P1ZFZ0RNZ7/c1zLjYBVHVxMu77v+YukoOIbJvQx1d7ZXsfWcoNspi0uT2+JoFiPr5BgMNycA
wRmBnA8W38WoWnl262afremBzuSeF7/80Q15cI2RBVkMePbDIm7dbBX8GDGR9/EynjIjjtLlXKug
vaIvQ1Jst9qRzTOQF10E24JfRwakgVEQBAGVPzeBnz442CcMBbOrE4R+L5YTiVh+vTvL4T6FfgdN
Wyz9pfMHQGQBBJkA+u59GTK0lhaOUxF1nWFEM9LW7ZwxI2oYRIM15eLwdAnkqyV+szKeWqYj+fhd
d3YdYgRbxMExQ1MSpnELWBJg/96u10TOFuu7XC2MOETxCQuLRV36DWnxfGgH64aitY5ULlpEAGNM
uFSATh5r9MbofHGJsWfuM9P5msWW9eAs/WpUyo+mXn6OZ2nv2IcaIYGt2sbD65Pp9XAWnvsSlKTK
2bl2igEJo9mjAy1a+VJbvX4e7SRiiao2g7JrhsX9wcD2a1KaPzPbe61I6gOYi15FxsWxzEqH9fY0
bZVnpVfkJDviGnu0ffghjXHAeCKn7MT80dhiyihPjAUrGmbn5mrZO8e4OEmGR48LD2MLeesRzj8H
yFBcx8UJHhmduBkCyoyNIAJL1n5dP31h+tc+uU93wAlI4vl2r0MRTe/KwEov1PsWxziSbq0jiFjj
zo80seioCxM0hSMX52JHtj2MR0QePelZ/vSkBfKo42t+GEYN+GTiQBly3GJfp95jrttir1UlppkF
4R3MAoQqffbNm4rlCLQfx2pQPQuj4IFWaS9ELrV7ENCAaAk02RCcixk8i4/B3LXP9QIowSDamydn
cohbvtc8FZ8mq3/pqvndJev1mWkReqi2MB8nTNaMhwDMqLxHzFf41aEv6FrwNmHNm5Zz1uvLozkC
HhCV1L4oq3zEiTS6mvcrBn8t0FZ9pR/WImEOl0ywHSUxJGwhyR5FUVPf2Fwb5WqqwgHWtziPJreX
Fwt/6MHt/G/QAUycY+duYEu2AMc7FaQxbm0nsDBuQHf6LQLugRMgHmWdirkodDslT3B83jp4lGnQ
1k+osRti0PyZVcD45FuV91VygwULtqCx7OtTgjjyuXXR3HCaHLOEANt5HnMM6vH6zKDVmquUXPHP
bqdRD9Y9kuS2b41oQLJ26tsuO6aVuiXd0uyItIs/uylqm9kNZZNPt2Syuefy3rp6C09lgfRbZal5
iy37MXBmPCDSKi8KL3WQlcGrb+FxRN73MHb2uZVKPDl92z9NE4rIqV3szdo/3K9biSZ8IwUMl35E
+Tt61vw8S2Fc89EK3nn6BFuiiTc1Rp+dagESTOhjI+GNIgokkTsafR4d9rsdSPusVdAONd2syYP0
Ps0CiO8C57eJc33TBqhDa1ElTytSphWI41Ux2wCarPmlAvW8lwXQxBJjN2ND/6X0P+LFAYBiBC8S
/Mpvrgi3NSl3S8ZjfV0XjCa2J642zItNzBqxBtzS2+0W4rQIGZyhuarnY6WTCesLG0TNNM3gACaw
stQDZbcmjJfFsg+gLpPE29gXHjUKPoSJAKmtfzHKCLZsVcxNL6pxA/NdHXUDV0Q8O9YuR6T3YDXW
DjFPca5YNh0HeN7mnHanmSWL74gbfxzi31whYS6Kdj8ESDVmfdD2Qqlh38T6S80O4KwYSN/HW0uf
fq8ndrgBztewGleQMwfWRpjuKyv4V1mTXanh6rKp4FTd5zgeHYyifSoOjcDraRBQofebYWUZ9bnz
npFWFsKJJUppdTVh1e8fW/Kt93US4LMy/DMHybTHX+3vTIZfUTb2X81htECSTQvbBJQ7BGWuZ1it
tDcd+XLi0Bm4So9K37yyLCMXyMGConZVSbKSOc9bN5bI25O2pt+q+6schuJEvueJzFMiNbriWzJ0
GnkPYFVrmy1YY7EPuyOSBvSzW2RbKazSYJORx3KFibOrnV48WTmFZJyLbyoNFKU2uiwSN8I+rvB+
muxd3GwuIwApw3lKBusEJpKBWeOMhIb4GVTd8x0fOXep3GECCCDFZhoScDAnxJSGTsrvkICIYMPc
ArvZLI+jJ9wD6YjXBMHlYTbNX55QpD/p/kX5+CJ6G09Kp3J5IKvKinTN+mKjON66dBQ0TdOymfj9
HTzxLn2OBtPisT5KcpRXwxG1kc6NH4QGZLY7ZgKpuXEl0zOculQ8aM742qFa3ABerLat78Y07NkI
QNgoie7axbKZL9KZTz49xKkFATairNui+CXjt3UFMTXmoyH9/pn+nMtzNchWgC796uSTYfGIL/fc
jOWM6NZObszvoykPuq2XJFDXPWSVSku7i+ha8ltE92i0o/o07tCUh62eiMceIbqNa82byDb1Ruec
TCl/8+AhdrHTfJGC//BuPSSQvY7msSZrsSHLa42U6XBVhIU/vHej9TphQ8ZmpICdwIrOYzBhMIg2
nPzfKi3Fg1aa3YPkex4D6bxrTfCFWiXsbJ9Ali6gzGWosS9FjYGmzB+6vgrvXaao1e9Badm6FnR6
Y9cbrF4Xh2eXvk4tg6m8dmZKwTuWL7H10wDGhT28U5RVzkHvGvOTH3+FoviNyN9qZ3sy3qZmiT/S
oO2fye/YYrM0orgfkh3OtkOCO6ZYrJ7kENgxaZA+4Bz8YY8Uch6DgdA1OoegXxxBCKZxq5mvhcVI
zDBG98dCIP0XbbGShyat6Xbg4AelC2rY/bAmZ3o0s/IodK885131nAgaL2Ig4b7E85NUtoYCSyu2
Q+H6mz5r/WM2mOd+TBTxD5bzdTIyZ6sp5+gWtfVIL3rhkm/cfj6yOjMjLcNjfK/gGk5XI2N7kaE6
5kcKELQBYfQgvMf4BfeL7v1KDeZRuDIxeo/IAiSZMmGPYjX16F8bwkrOQW997rnWwzRRw9Faphln
lVZvA11tOSayXTbIs6lYgU5Gd/0NglwFZMCfwHXHOoRmi6nEnNtl5BHmsIvJNZ+mEZ1x3WBnKRhW
VvlL4K72yh7hIGrfvd/ZWoT+rd1YWjxQOYOh9eL8AdeYJIZvqUHvYBFalvmn5wLnW/Q8YCI4p6tX
cD3Q+x9tnokDLBGs59PyjQTZtMPxE1ylOcqTK025mS3CiO74LqgCsJMIgNsn5tCepMmw9i6aZFFc
nFyGl2HhAHRxknlve4IpLG2dX7f93paU3UFJO8UjyJ3Q89YYy8MBdi0p8vVpGoqv4+BmD5TyXShc
EmB86qZj2gxPcgiso9V7PFKUfh+aMslbv6YLdTEqKL6WU0+7RE4f0hbDjlyEelMULrNPzxPbwJc0
evNqURkkQpu01w/3J/44QJJommkn6LY6C18Y1yQ2VKB2c1nJz25vHjMb17OnXzHR6s7cHmvw0RwR
4MWwagA3nW9IPAEFCzalutjOo2kdYw7Z0Xf786LrT4tfGFcpAISMQsOxLSX3Do2ovzY75RCTuAg1
wYdWHvYdkA3fIeZID2R+guqdbBbf3ZfrMlHHm0cbJZHTN92e/Yl1bLEHhQvEjANJRPrGiLsv/DvM
L+a4JbrZuPSyu5pydo+awgDOLP0WnJpHyMyOy7SoZTqF0+WYFzqRSUbrR6bbv7Sl2T+XIrePlU1M
ValVN3F1pWM/OUVyEX7zXfdLf9tOdrf3EScwqPCJDhgc47XjUXWs2Xo0ormVDiw3meHmIyUMpFl+
RNKsnrMSvEWh/FW/kT3kzyUxTGd3LI2I4+NGQAW4ANklGzPniF5S5V6oRCf1yAw5sgQMjxza6ROa
VZZ0natCx5U9d2OhHi1cbhiH2zLEB2k9aT6HrW32/iEGMrNpRxyN9MoOq4j1yu3WYOimHffATwF0
OXXCIry3Nw2PXHzYMt1Ws+ntCmPkuaaZjKuDzP2Q6oef4s7S2pgW05zLK0kOX+Og/jISQ7BX5Wu/
BpGa04LbFP0jWI/2bDrTD3r+NMI0VbGzWNJHnlaRTXzepQdUsrNwbYeMtWEqJPazcJztwsH50nAY
qdQ/ORRNu3S2v7Wdyt7RG3z2jXYL5lf8dJh3JsWbX/vWZRz19MHmQDbQlF3MkfWBz7gF5vtCqEKT
Ym0gwxMVt/0exx90RK8VE6NnksKtKEuLx2GENu50mdotJGluKS+LAwX9RdaM07U8Vi+i1bl9BuXg
8e7GMI6lA/KOmRSZ8/0THq93kxLowWovmpnpe6MGjHtSKUmCXde9Fw4ZV10hug9/tSLEsp0fu67R
n6RRf8ZP195U0/+qR2hkpszLfSE1jzxkcyXULdq1UXg/CrnYO5PW69CPQU4BpfXXZL6RWyGbvVfG
keXliIIZsW0gkHBWuSuowBm64iJQT5/iNbijVOZpwSKDnweZ7BElJ4OuoNTD1KxfZD5/ihuNnGUQ
upfYkGdrHY24apqotmnmqkaoKzo6dTU5yiJtnpnqjuqtGBP7Nin+4NDmrXWdpNotB5bQYze9pFg2
D+6kc3OsnxJgOL7owdF2S/2xbNJ94zXGW5LKrWfq1Ydgu7IvwVTsRGMMb15XHSn8o8nF7R5uY7zK
XI8QakBFal+NVn1IoCfvaYAN3A/87VRFTjkUl2pBRhZUztEboE/Rxfsu4ZTpCHyY740DpAjXlTQZ
zQp83ehu98/88/PnbQpJXd0U/MPzeovWcg+36uxczZv/Wn5yfzANNtuwl6G0MPhDcmFtFA1UEFlE
HD0WnW3AKQwdQB3AG4uL9B8z+YKOnfDRXESoZvd2tN1et9ePK86y8KsfGps4nLfz1tw5p+6Y3bLb
9O5/tn6BvaHqbV3AgoxzNnhE+TR/7obt6LD62BZkPX+bWVcd9GN5Vjd5M1/7D4FoHZ8JnigP9tOG
wXXcRzjBtGE3ShDoB9yrKEFwkOjXVFVq47Tpazq2ux4gGm4pFpVj67cHQIjTPs5HGyu+CAiRUYRS
yPqK7a65+mP6IZtq5kZ1t+ytrW8FhUBIOUvSXF94h6RuLmUxya9NCwxgnLXmQSG5u41Sf1+SetfL
qfzEBznKpCahxswIXSjgPwokCIWTdnjLbfuTNblMzHLKzbw+Wxg+at7EyyexdUM8Nmp3G2SEI/N0
KwBXxS837wlfZddKN3J6ogPvL53ddqcO3OfvT700Z47Y4vrJzVycPKhtp7jrxen+6f2joufSGKvq
YrBOO7H5umjppWJyu+vMuTkFZHKwL+ejPz4VbEcOC7mEuW/Vp6byIHmkScerwb5sN5f+8/3fLLFL
GrMjmBAbVX2Kc+visSDc3f9l3Ez1qZuS5rS+AylN7Z++3pIuvrfx4NTSqE73lySPK25uXv7/1+4f
gbVZj32e2SWuZWP9nn3N8zpeSOXY3N+6k7X0lex0NwmpsRtQd6e4T5q9GkrRExJmjvsGvNviOH//
0/s+q39/nz++lncAnAxRig170rel7tKd8EyMTH2aDREPNIhQWlef6HzqE4x6ODP5skfHaHL0mCkO
IRbVZqn/88v9a4knSkZ6zVlbf+v3F/axzE6zoOB1dmdwNxoSCUvn1J+cDMqWGJpTsX4jyXr/t3bw
/8j+f0H2Rybjo7b4n8n+gOK//jPV/+//w9+p/qD7DYeBvu0jGMVB8Q+iv/s31zZdw4WdRf6suwpw
/kH0t/7m6O6qisYAg5rQRtf3D6K//jfLJTIJlgHCNW/9v/43RH8v+EMiiA7UctCWYeAgQsCzrD9k
I6oahqn2MsKPreLTjIEeMoWzXQHOYxc0Gz3O331TZRcfs3+fLcCWW/hUnjK/ajmEbK1T5Z7hxAMM
v+nS+l9SpolHK4Jdmb2tzMOxLX8pNWYHpYIfs/dl4JQ726W3GdWkHciBNV8tfdnOrW+dW+KAyJrU
ryNhPkIvjqB7Sb6V5SuVn/WkiLMnL+mk4J0A+kEV6taaBGJAHlIh/Re79VcRgofupNqbiQCPzDmD
ipz1UssGj11tGzoxCrME6rZGiM2mNbzsWBdeHzHN+ZQGd6B9ZYaEluMYTZar4xlRTnkDjcS2nrra
paFCytCn088M2+52Ec4lC4b5yKrurZuXZOeVPf7lmIGATaHCwEmB7h0+ZGZpVzQm0SRBnTiQEOPa
mN8KbA6tZT+Y9lh9Q8x5ho1/SJpFPc0QAEGDDkcALDwECSEmQd1cBQo+46VJ3yWTR66I4x39jmCE
UmNOYLSPctnWmZ1vumAGz0LktaWc7CxaoAW+hCpKpMeCNNk62OVRDUk0d0aPF/YQpB7EiyzdBgUV
l5+qb65WmoC/An3rySIOrbm+2tNo7GeXqZ6ov9iif6NOG7GY2vseu+reiJ0fXc3ssAcMe4pbijJp
Ko76CT+vkoV7bIrb0JP4PLpExRrL81gZHcgaIANsKCG75/uSQY2Vbk3U6BsQ+/7WWxnjLfhBy+I5
GEsAtxqJv7MWXGLg6O47Ogaa9WB+KAFY4dNKv9mymxihA4icCvOE4+MKh6pirpbNh6z5qfH22KTp
xQ73I51vPn7U3mrlXVQFiJZErxqZtmlC7Ot0JKFegu3bEjVS3ZLYTIfoO7JTNtPk/agbJ98idpOh
nsQ/DDeTB8QANlwuiqIiU1k0GNmwaXEL06uSzCy7IcSAa+x8d/pS090d0OA8FMmC7TJ2QquRw7HS
QCkC2T0v5ip3oZ5v4k+NemQVnTy5OWIIlrKp4KDnAtt3hh05rf/Z0azlrIAdQVmLj8gYn4SYrIep
kdMlJ3JGzOVDqmF7dPAZbAThZBE26bD1kA2xyKjP3HFMJIR+rkBfH9uARQxKvE/jCt7GGGkz9CC/
QW++a3Mv9gBQPph4sBP3yyUyhZWe+lW/6TlXuAMXoYGfSeArcdWpD8uvmFoNOLw1RwO2YXvc2uzv
iIIESAEamVCtyX5B31I/VAapS77rykMduDu3tfvQUTWpCz4ucQZqmwBVGeuu3jlQ4e9mr/xWuxN4
pLHE8yDLZI/L//NQ2mHsTbQJzrhRX7IyC3Y9lW8AMEVIDi5DqbW61EPTz84oyDXmdFw1LEaNxckO
4KpJcEM+RWNXbvWmfyrN5ZdNtrVfQAkj1G8MZj/KHP2nT/SZ22isXogTjmJ67jmvvvO+8QsWHlOn
TBGP3UO9h5NJukRzXpxl00g1r/m/yI6yj9lFnwRWfdtXRBBMi7+FrogU1bJDVw3VxikbifoJx7Pg
sb55hvDYhQsshshx5+KqPSPA23nsrY5mW4INkRCmHPf7REfHAI/Q0tjtQG+PrcMeYjRRLDfkD4JA
Rql/E707bYOyYE8kkz1Uwy6qHDp1RLVwzx5dDH6bvCCMgGpVJ3Ic5ATD0l3QLRCQqs/tIsA/uk63
qXJ0mzqNkd0tEIlqGZXNAotC/XASt4jmgiEy8Sm7yiYrSbniCwUMzfrMT9kNXsuqw/tU/ZwDSRdY
i+UoIGMVehumWUMQY2ZJkojr780cXHSAg9di1FQ4EFXCHjZOw3hkZcVbZj+RhLZoAponE0y+6bS7
Ufu5BMTUZ2wrwmbWAVfKn4UnGYqtzIg+s5J3nrm7Yc7IXgiySB8MfOzMDgHpcCbV1Tfb1d40PT4b
ch3r4pdxExPmrzZ96uZxq+kB64UcDSKLkW0dmOcUStNLUE3P3YSne5lxT1vIFSG3dNZuTicSqGfv
RcV6j7wHbLjX6+ZjAWbwXVk+BuZ88Da96c1k37k0Xa2h9nFvV1fdg5ZnmS0xDX1PB+bVCErt5RYX
YtgGY3ch0oXLx2GwSM6lumHWa7jYBfdGvlyGZhzQ3XjBySeXICxEAWW+dawI8A3h0J1mbADGmvvU
HCAxtweSV5kiJVXEOmaJWOeSc5aOAg1LPjC8WyJ3chagKS0MXLcyYYqO5yyWPBP8ud0FWvnmKx8y
yNS9gbZjS5QgXfOmucNHhOxl1LFiuybN87DwexMLDBtnasqr3SgOX3bE0hUPbM0vlZvgFhFCAO8F
jdFzmxCblT9CXty7CUaCNpAnU2OilWbgRrOKmRvsr9hjZ68NBkNICN9mZbKskgQE/Bd757EkqbJl
0S/iGdphCiGJlJG6JlhmCbQGR3x9L6jbXbevvba2nveEIiIqMhQ47ufsvXYN2JJZi3JwtHE3paPN
FXlB000MLuK1cofpa5cpxMOJvji5GE09CoDQh1vhHsldoe20ptOU+BXQ0PSAb7kAJ0XlTy7EgdYZ
e6b2zu1Qm/qpfcLUo5xiw8AIlETPxM8BtMSOf7TDGgBSPFWnljwhhy5ljjmerAewBHGaWmQ0SIpU
9aHBlXxTWNQqaJ+eh6yy9vbYEuaBkvC+S5gGuBm5qpRno1x5cpI4Oqu9I8Cj2xHdHiy3Qzcf5yaK
qBDMqt9MjWAAYhkVrysoEl3T4QnRhi+iWj9Fi9DWXg7NXiDS1i6s7W4XxjQf23U5ObTOD72flZ3U
zxFE8WC7d9sz14Wn0AdfqDCK8k4+Tau82BkwQjWVGDnKFDtAGE9KQpwSLs1hFti18S3N6K+kpZw8
A+9JyyB2Unv1ZKlIbrfNkoOEtUz3MyvGbh9Z8ruyLeWYG1SBWqy/dr7qWdZFXWEtA2VPZWdPGDfM
OKLClrhYf4asvKS6Q2Oyc4AxNfSzqBoKrgMZVgVfyXpfjZR5r/X9V88c3MNxSvzB+iancqQVq9s9
apbEDKYB5AxKAKBB3Utb2AcQTGqA1eYlzIB0pZCGAqwcdUB/7AZ+bkTNlFtR7dzAEGdVi7cWWejQ
BNue3ip/7W03t01hMuWqE/c0aGMbbJvuv/Zm3VBouyM2CpMLffoqqNwrnKSUSHt0HnKNIRhISbVK
6golpDZ0V4jAe+avB82sH7a3O6LPP8YQRO0lxIsU6X9tSPlldfnnNtJYsY9C+22alzIw18WlrCPS
7cL1tJ+SVnp0VtHyui10KpiPx25d7pqy5b5ttzP5ejM1n6Alc7yp2hsa5ubsrBUAINsKoq91N7dI
x25Wl+f2s2ZrJcGxBsTKv7fbHTSkHxaCXfxSnz6ihoUxx2cVbHt/Noab1EG71ilMtdjZ+kJExUI/
QBeI/aiF1oG1brabLYpMtSYo789dGZB56nkD86yyrH9/N9b2tWzfVacjG9aT8KA/ly3K99hqzSBc
TEqv0PO4SmFH3zbdutc5vzAHkfYwVjPXM0jHWcQapSoxXk5bi962T2RYyeDPxm2zMVBzUR1gFL8U
q8S9jmMlyMf1mEs4P4kw8RZl6KhpsnEkHQ/V7n7m6kI3ehlxCsedOClrdSfc6jzrxvmzV5pD7qmL
DntC6T/6tUa0bYRWMlw6dkOim2TsA+fIqO6Ctlw1/nYyEKzRRoBnlqHwwq4FFz3Oh+1BuZ7sBlJ5
v2/g5JnEVsMaXOsfalUwIV9HD3sdItr11bY9DRNKDumf27KPXhNnjGjM8xttv8X2Q8nMKA52SWa5
kRa5F6YMOQ1mIJGQX7Adpf84fjskPwhdAAj/eUC4rLKki84an7G/HcgTo0bumXPTndBy7pDS8oVw
Hf/79+VONbLzIh3iM8uJ31/B9im3z2smOt6J9WvZ7mPYLunoxOdiBqokEWzHqvGjyhFHxlNpngR8
R40VsYCXurP0lrm3gTZYXcwP6o++o0t73/fpYZ6rF6VEBJk6+FZ1mnie6+C24ldxyGOa8nF+JwOB
AdaBkERyBdLytdH0m8a8IZnXzYTb1hdaQu9t9lwzh4q30EBuq5MqqsnXE+sqY4eOoHvbKDSMovCh
tVfdR8yF3hwCqO+YYXSU+J15rfrqqTEPXDEH1mK4UkXG5F2D7Lu45e0kb9Oy/A7d4lWNNOnlCoYF
OglvhfqaxhnESqd+R2L7rhN6RzmVU0ArwGUi8D1V5vSogsCqGsANU3GT0OvyCiwuTC2MN9jFILaY
vXvMdg6DQNuiLlZ2iPLhtFb6ycaVz2lNuyVq+1u6n84pyuOXRpvFbp2oqmZGtRzxMDJMrq+Qy86Y
y8ojAewYJhDPF85zaiCxpBBxcb4U6gT7uShO8+CMVwu0BrGegGdNfErt90l/dJZrnefJIYyxfjRw
IGNr+mJBQvqdotwpQ0RtfXWVEFOzCx1Y01lBX9MORUTNQeEXa59SAARl/gAB6wfqB9S2c8wAmkef
3cBkRZnVyVeHFVM/0bkU8mSl9ZW4c4Tdx0YPKbuTcMvX1T8AymaegNnNM4t8H47F7VDRn1lSeatO
r6EQ1B0j+3ZmktG3LaeEhtgCLlbMnJlkifrFybnWGZRo1ZR5lZMl56WvSLvyezP77Cz53NnON8mX
gFyfUIYR5z25lU9tngVOoV4b+IdUF4x93S7fkaRA+E3d0kvH7tEEVJPa9MpXjqgX5cnrMBGOK/WX
mQhiWG4dtFDrZwtTaDcYzXnQY4FLengoarnHRbCY06V30yMn/K8u6UvaT5BwUUdk+mTdNGm+76zK
JyPVRFiZiH1qgXat1e5a1Age5pOe4t8g1PNr0bMr1FDk3pl9iy9mQIdd3ogQLWs5I0efL5lJ3LxE
oC3Niaxc7S4u2pelFU+Z5n64iDh9nfNoqRaM20ZW0TNyHnJk0DC7oVGBg2FOemzt4R1s03WNYtMk
rYpIIxiwjFl4mXl+mIjAwSMRelRKBq+oWLmLBKgPP0M0PqA6YuKY7dUTQYTUa6QtDslIhIEp6VCY
lvCNwn1Ipu59mcNAWEhqw657b6M4JFk8O/f0b33cPhjM2giyLFivC+pjQm0W5aMtM3cXahWXgvPA
ogdVijiEjs3itpGfqk7WuqoMe4vuGnNwhgN7QJlMhxvrPA6DEN0yWC1K+cyVlTxB+as9dyu402lG
DCxpsUv1Fl4gsmdeXjTMkxO8WnK8DF1Hawju8mw1iCbMfvLbUaV7TNTZkJa/8oYYYlK93h2TmLCa
UJhK0372UG12cSXvaqZY3qISk5Ln4HeG2l2hiA0aK2Q4WXKdSfu9DDgEAa8djYzeVF3E7kkll9cT
QgnSEZOCqkc3MVwFPERq+lAPADHd1jh2lri6MXZLMjrkDg6RZ+aTOKSz/YuZBciDAXwd56jQIy2Y
ite5Sx5ZFy83mkkEl0v4mmIPv4yBwGt3JUi3xudktepxadWPEvjIflnMC65SDf2m4k3Oymg2fph5
KyADL9PeiUb60WSj4UFLDOfWqguwSgUn8mLrB5MEFBdxkl+rqDNFWL4kyfzQkc/mF8TpHdXe1AIm
sK9cNWBWhxQCZ1rK0chSTYw31aBe3XT5slWjvNVpX0DgUey7PrfuVdcCLaI0iZcUltf28iQzGZ0L
krSpMhi0dp1fKQ2LPcsQOiYKpDpg2BDb0APHVv3eUbG+YVjbJRO/phW1vyh7zIcWQr9hZvUJR84T
YaxDULrNrzgffXIGuHwW7U8aHUy4x19OStSKUt44at7vIzN/TGIk2pm0seMX6k3fDvdmk//gEnMD
fkkeCqb3dtK/D9L5ySVd+sY0xyC7zQAKKRFjPzLLxgu4DGRHku81pczJBtPwEQBgyekPaWcyleWS
xolENKoCFLEWpLJm1QI/lbDRoAh3leM+aHKggakwyjCrpfesjjrDoAPtbVG+EIBau3p2iIewB8aD
5NpmVnFnlyMBPIUdEpY3Cp9X0nJBiB1ea6Al9U4xRwOt274dbqsQWYRpfmsnAYBP0o0EaHVSl5+t
wymPZv7ggo5Da0xmisNbAyRM6Ab1c3/shqCp4o9KbUroNTu3sfxYEqluLN38GFoof6IiWfYGcug9
oBD0VoBjB4TLshF8YB1ArqrlB6nb1y6tBezeLD01OM2MZrxRbOeLjOtbhVXYDqw4Wl3zuYT4xaqB
VmZSMaBFA44+CYe5rU9jEhJNWEx3MyLdW4OjGhM2CbVEXpvGiPp51odDjJo4b0lNzC8Jo4Sv2NXC
V9NIb6miN9RZRd+ZYIQLPDyEcVraNeLQzzW60SSeifF7ZmTP1YCgzCFGi04CSYp4w+Wgs2ZyB38q
FipwAFpKpz8mwK8eZqIKNdrelMlKT6pu7auW5e6S1n5MEv0BrfEAlu4to74NwJBjatsIoPQNcDgC
8epnk4GNhqqYK0/0OhUvikP1EFV7asE0y1uyMZKMi38EaSusL6C31aMIdRSZA4DcBncEobO3XObw
LQ3uXUKMs5dP5VMqv5L+EsJS2vdMiTxRIwhH/v+CSJ4bc4p6Nft0Q0Rq9CLa05xLyKMTKJEM8Wn+
TaWdPdLRewzTamdI5i1t8mjkvJ9OjD8IPlqBwDdK4Zj7QizMj81Py5rroC9rm4XyeVFZXiV9/nMw
xZWkK+n1Xb+zjPSr1s2vhYrHru6VnrGIpebAUec4yq2eSIJyq7BBt1BFROJybuVZWVAgYPau4FPS
8tj0lAhkOvYMj5Lp1WgAtLYNttjC2Pfg4EO7Gg96njaHZVlLSWPx2oLb3g/IyylmGmfbKLAaW8Nl
nko7iG3zXmgxmX5OqnhV4dq7Lqnqe/iOBzVrCTCSON2EzJmhtFlzA0HYg9hZ7yiodIfE+iylLHeq
+r2p+xC5QOUVdawfBluboP27nyPoy5QQwqbwqTotNE0xOpMM6OwGbb4Rzd24ULRw2+q5yIFkw6ke
/FgjkbWfc3JE66jug+222kQ9pSZWXa95Z/fUP9Y6QpGkQ7Dd/rNJ6pjhwmKkV0rwy7NWH6GcGgTY
qPFuXv8C+RQY8Lc1m8PxFmPfbtcXKqfykZ7IdGDCwyusd/3ZyHEETSGIBajWF00nK+8QHrVDoKa3
yDo+HEoZpEC4Q+CInEXmPEjSapAT+iVqT6B2kutKlaFo6qNoDAa6DsG4bngDN4sWlQjNuF+1P1Id
BkdS2COEt2mkksNEcJktbTci6g2grWHM7umMbDeF3RNNVqHaoFjWBMla5IjVpqhPNdOZqEnSM+2u
Dm01mHGxFkT+Xeub5HAwAPpCFvi6sDfXlfyE05MoXmZqSf5sjTo++ikcg22DdH0KFoKK0sQm+XFd
OKdpP1LaYrPt/bmvUkdkE4hLWqFRlF9X4DiUZAD3Cc33dvvPnWUb7yor107w3/lpl37fZnZ9UiwW
R8uE489PQ5pFrZUOMDj6PsjXShFBmLoXNmlKqS3FUDHQ3VJSnofJowtqLCzBtmeuN7e99X9Ax8c3
7wpz1/Vmi+3iAUIawOh+kBz4a9SRqmt8RLs1fSZselDYug4sij2ZNtFZ0PmUnaMFYTaahWeNrnIQ
bXa/3ZdGjJzbHrmSOjZ7mwJnOfyE8zDtS6thNrEyAcxQaues+dpubHfjAeqxSKHXxC8fbJv2v/b+
cZMJb7fPaiOCiMy7UioM/nBWtY4PvBn7t81294xN5DxVj0O3YFJlmZAd6zy908yYm/n6Zrd3nDFJ
8MGHAaNd36M5L1pgr5vt5rax8Z3tmvaKHUqSCMPPJCC6rq//tzex3rRh3cE0XwED2yMzB0ISMmWO
x8zah86z2bT3CA5rf4jriDWXVzXqWxGxWFlAy4PDAeZNloFvzQJF9WSEJwejclubd0vhaszpKWkT
Dkq5NsS+q2NIwuP/mU35F3MgPzfA8806kFytSn4iXH+peo6SbMbCUWmNv2RI7Ox5UNH78nVNJTSU
cGYtodA8lElX7DUKFQdjNi89K5qe+Kkj2nM48kq8+6XuiNshByfE/6e30YWib7sG8LSJ9lJp8qeS
8wls6XTkucFeQB3r0SnlyJUiiHob/7VUnxRFQ75mY/zflBD/Lxr5X0QjOkBM2Eb/s2jknrbV30Uj
fz3hL9GIo/5rxbOoMKQwPENoAdb6l3DEMf8F/UPnURuYrGqsiKX/FI5o/6LBqtsQ/YTNPysE5C/h
iOH8i/EDK65pIDoRGjzH/4NwxFxlIX8jS4GpAw3J6kGsnkQdicp/p42Eo4IDorSsM/yFnXDM+T50
pw4RUsd8H5aYgbAqdb5Y7F1rt1IxDOOkYgx6b1yHTqRJdnKPu37fmvLcYDKtWx53jXQ5ICx/yJkd
IyOewqASYjmVFFIst32sNZsFuATuoY2FjsGNNGigGfsoid3zkt5xUiH+zlnAWupHlqm0mkoH48oz
dtV8XtDCajra6k4PtG7Q/zf647/5SnSV75xvBZiUvZGv/oaEcwenRTjqmqtPzD1FemL4tGPuchwf
x0pR0Kkgv4i7OtxPC6bpKD7pS/ZN0Wxrl9ZgHmY+aV+7+Fnckk8T3bi1Kv0OeIKeVTZxuDDLgK29
MwLV578deQ+/f7e/82dRCf+DCwdx07CAHyIoUsVKm/oHuzLE7FGTb9Gc0Zm+F4QOUDAtHosJTn7R
u+jiFu2+HN/KREBeRzjrNaIZ8WM5b1WKCAemNtDZiCLQOK5ylUqnRYXypc/2MGNQbQtrp6MfAin+
JWuQ8oau0Ip1yPiL4gkldg4LjnyAAmmcpi+PEL2xvSntzwL7vFeH/aXBvbqvq+kyy+jN1JdbrnRr
ZdV512X0IuoeFXeiQdcDTiftM8GSVCuchyiuICvXJEOjmntZbnIZLidGalQWISsEhzxzLKQ0AxjO
XYK510TsxfxqYxjjsS2/zyV+WMf0C55Hs+7ewaG672j1eJotSbTof+gxCTm5AyQTtfQ5yiPg/3qB
rsN+Y1nA/+uoylVZSiPytW56ymS68r0fMsIXUejeEw1wErog114Ca+jJg2XFpd40q1hnjLEgW6o4
z6b9XOoECrdTUfs9f0SposZPBvPRLMrv0eoe1Ud5RCuaE7+tfWbzM/0p08N1+OnEZw2TJLOS/gGX
2MVUa5OcFATBWdFdMjDzUZ5+LAvxKyHhLVVrchkzEZ4kRXfbwO09qLHBpGLRj2gMPpdVx2+zXAcp
3KDbaN9rq+W3RPXvNwOGOMxELOvo4rTxpXCXxcfxWO6sFN1QkjvGvR5ibdN0SP4aqaPN8JjRtDSc
7JS3pPQCligWbHi5nIJC9F9hi2ImxtfXIwKPk/JTsYuJPzlS4VVlCeVgeYwcpB2Egn8U8gVoKKnA
Tflaz6y3++6L+GBSG4Z34bA4JlLtR5cmj3qMvF1Lkns64Crfo3yzScFhcqyYIaoCMUN8VpY9JgfQ
+uGFzFcsD6r5LpIEfp5+20Bx9Cs4w8mMqj3D4+HVGnE7tcbyYhmAVlcO1nlmzxhrkNZjmOnl/SyH
tbV+E1ftsUf55WC767L2u9AfaQWQ5ly8dFqY7yN1+lQ0a98MQ5AZKSozfhZnZAMkdcrRfkZVw+JF
fItnwhuUeDhbRVl7VYVURzXfnEw851kSmMoCpCdW9zGSFKp1kYoFEe1TMd/D77+mdvdZ6d1HnMuj
GeUHizNp7e9/6x3qox0vR9wYq2wyBrUBRmGoeeoqVXBDBlb7eamoHSO/oVD4K+S94NMIStP4xJ9Z
+zpFZEQNKdA1ipfSek/5Pckqvc9oWWZNeuzb5mWiGYTe9wFu+nfyzdfqw6c5j+1RaNkuLMOrk9a3
qaugQySGFDTXNTfbfb9W2DV9LU2EGHcWxNpFRGAjZ57nxESOSTN/odZ3sFWqTqktQs4hEBF0Aamq
TiGpEuoadF9dRZ8ftCzjb5BzyKgxr0Qm456AUaQ5isdfRnToUHvN1tXYClc51YKmYL0ql+hM7lle
MVxTuhy7O+oDBqqQyvQBYJ1hUtIMBcmRh186vCGljJ/cuQcjMU8vdW7ruyW0ECGM6sPv181QU7Bk
PtD7pAWffuYZuRuc33OHpr3lVGqL5Bzm4d5I1VXQ4S1m9CEbAEuLnH7mBQp2Qjz5kgxiKLSHsNYe
1wfIy3rHP+HZk/ul9+E1svNdN66+pbDzDcf55kzGTeRcaBuLzo0OiKDeF5KX59BrNLdh6D1WOTXL
xFX9uBk6b1RUbAi1fax0irPCbul9EF/GQjt+xhqinVI0IzqsZNhB4E3wIR40c6T22J7pLL4ZCFfS
Nt9lQhDYWb1FbnvJEgvBFkOYs8BKsz9RYCS7JpluFqC1pLG2+xJPVAwqgNBoigf1sPo/e/HctRJF
J9KkcV7S8wh5DukBfgESlEOuX6/Ue055ro37qdTHg0FlLK/b1zCeHmwhqSeX4lWDh5Rm3Y84oXjt
UtAy6E1AbmY5yE5LKCQpnshe1odmt7nWpntTug7XQKf3itj4plN6XuqcMEOWO7FLYItiKrjnikp6
MymCdrbgsV/kr8kYHuEj+FNUUJydVLjHeGkTm9wbfOlelEztoTIkPpgZRHUP3ItO1LnKh2csBNj6
1DXOi2sPZQTPyrTv4HiJNEHGJzI4KcKwPrIJX24a6p+1Er618XBrhFh9S6MqD1QHj4aJATNUCZ8B
OgS4SvFkO6PznemvuLN5S47vkX7XU2pNO8UR74VDlAq5jvHuW1onn3NBnATcuU+LiUjao3JX4LxB
RhiIqOnLfdaKO0Ck+GsGDsW6tx8Whw+oQoog556RZcxwDvftg5nYXqz2dEKRCnlAYvr7WCe2wyFx
9ZZIMvUCA/YH3rbnZpILwi56E+sBr3SYtMivloNagXpyyfa2q5+JWrceLlXVm3GjFjMcHYpPWKv5
eVh77R3rGYR+hCnxLKacVlshHlQUovRExx9LAvKk0eejPusvcdshDVIi0qB1ID5CPI82V9DICfRe
3k2EAsV1YFcWhXKFd8u4FS4QiQhVOlocErcHVvy3Yzi8LSi3GYsLm/7pzdibT/mEZ7zP+o/1q+tD
qlDr7zFa1nvUDD8W/JUcSur7KEYP2tXo2aZ4i7TiCcgMcUL047tKexfoYg7CTLzezH/IUqq7mtl2
n1hERLvNxc2Vh3GQ30wuiP5iEgJJ58Au52mV8lQ4k6pXJ1p2oBPuYpuW22xfFX28T+neeUn2zPQz
UIbpOYxJoqDEwdC0uGeNLB2e5S0RSOL103F59LG4sdie8/P6soaNNStzn5zU/knPnWN+Eq+1SB4l
n9A2O/JFAaOFd1j87hW35Y2b4y5mYR/mLlpzJzlMrpvj5fpaJOXnKBu6Y9sdiUkw9nZNWd3qxjON
OnHuUUkioC0ejYq6EEO9hou6KeuXsZ8/lkYMAaksJ/jAk29g9vJ0a658cqvAMxG7OaG4wqSkpCd6
N1ihSL6vbbM9OGvsR13gkHLHhxzmP8LwlLJ/qXe7WjcCrY2TfVvkO2uQNTnB+TNEcnmgMCaBshjf
nT5FJ1yAFG3WSnhSvFAaZK6gJLTHTLrLGd4MsAf8jAMpP5n6pEFbK5MSaFN6pLrK6a+NZ+Ylw8kt
3Z9JRGm3JMPUd9CfY2YaE/K5FwidHfRtzsOSMJv2jpqeei1LcIxalDzSiVaOmUtmCQyqhgFr6Gj3
gmrszlOEDlXJgZ+GrbGrHTzck64RQgOLj4qJem6EcslNq9/NEgJYGZkA/sLiVhTNUwyhD4I4omeU
pJeBqFxaZ5weSlPQ+KB27Och+L0+WU0pxpwUu2oVG/QgNgK5blSH4t2fm9ueNtuXduUybw+OCvVt
haLbbnvw9xOMh7xdJmZGeGL+/Iltb1aJ3hJSeWgG9DvViD90blSu7cYxhkl3VoZNvJYgEonrKoVi
Ec3MlTlgtg1i37/+5HaznvSHMqXP1KzmnmlTLG27GSmUWAlrcmmdj2nzAMXUcUoLGi6kAeVc69oZ
ygDtWiEgBqPvOIvWNT0WcFHA5eMJ2Cvw7zl8Nq2ar2X98+uf2fa2l4g2zdR2Jy05lE6mNu26kIEp
UrIGCYLdYZcvVH4vGjVJF4mzFOO+KaLWq1OtPLutql5Cd4hA+jgL6KN1xWRY9RF75MlJzOWyRfzi
t8B56sTaQVkrP03ToRypoW1Fa2RpHCJun6io7uoIGAQKnqdx4qIwhb1+hY4AYgL1y4EZDLM5Wjj7
aEQSSJYtgXKKaT1aupYEepFpu8hsiL5Fu4NXQTP2KJ+ois0KrS+nYd4+lv7vYMVY2YOoQfu7Uvki
N7mhtvbaF8rELLHcN7l+mLWiuVV7Y3lQCiYPTlHuYzybB2jNFtZcXr+zpuhmlNYH9YXvSwt6tSiY
pXYtwlnlAGu+pmgNKcRUavMaa2ngzgPJBtaSIB1lfChrLhV9UTMLjK3828IFyUlJLM6R7RAjwTgL
Rd7YN1H7WJjo43WN1i3quyf4INPtuLCYUot5jQMoNWzM+MztNrrXpoS1emlB5iHespNh+ghMmf4c
pwxTDSCx0IczBTO2yQWsU4ryUmrMxCjgdi/RDNAqVkjd0gTtmDCW+bsQ0WMVGoICQDqRqSijZ/AS
v4yG8Rt/l49Hr4cTERrBLMePJiOMVYxiueUQcXaOjlB4HCP0fbpkjimcC5JucZFe41rpde5riid5
SdBiuIpM3fnetOVDlqXuEVPrFwqTGe26+UVnPL5kIY79yV61YH2S3vWwZu8UY0RjH01IOHTSfpdm
flZWSnZWSkbLXL9aEOifI6WDhkqSsl/pkceq3n6YZkysTlYvGE5TZqxl6ug39bqRKrE2I/6iGL7c
3lp6/SURNlStsTglw3TbzUr94ML5GlMtPzlG312iaXzJRV4FzMvDZREPzq4sh/TaaoZ7k+Q2Fk4U
5CxNrvOM5TdtLS0Ya/M9sanokkApD6NFdno8Rb03oulGvM1VVW3eQ2YjOy5ixrmzUvecy2pvFm19
VzdwwEws27DJJ6yMxgNIfPWkdANtZTfvTzk6UW981qCzMUe3b2mxRfe6Lii/5jo8PBkFIGjLQ1yE
PwAh1FdtUvEdSHGcY8BHiwaGXNGWD9lOWLH7I4lE1Xkos4sh4U1YHLko9kFuGy/EbgZxbBlnMU4d
OVLlW4iC+irKYaeFuBhHLICNWiS7Wqy+kGUlohUR8al9tvovaYb3ZTjeWRP1EseeHpOZRnQFl8xv
zGxtT7OO16za2vUQLjxdiZVLSAVaQuilGQyCcRh+pnkf3w8TAKPCeJUuM5lpaY8bhqnlyI2bqAi0
iIS4gYRxjU5dLePBL+aFyZEZErLRJt+MpEInH0UYdbOgLcroEdrqHTxcuU/oW7EAKfwYiCVhLpfa
oZerGQW5l8vrouZ0ztOiPCZpHlAtpfTSi4mCAoGHc38xR2AwXpWUMKGSgor/QhZcSDDt0Z67xncG
g47cVKqXWJnvmU+nB7BCzjlUjksG3VtV0U4hsFP2kZjvSPClr5DTXlEL3T0mvWvfwSFglIG+clTV
MDDprLxYyvjeS029bd8ajNtkPgy7jCrHAxJqj27eZ16o1lWNDPSbEUDX0iQPDSR5Jpid923VMske
sx0oNx0Zf1jsusn5ERXFfFzGoblMuG2EtRz0ugdqwEykjhxKa7b5Ak+4P0lLsjyiAjflqXuq1UHS
oCtv2uyl1dNbIcMInv0YBrNLMGV9KSo0mUveXfSqUx+pWa75hKhS6nkkeNFdIeVi3Wx7SXJTN1yS
lUZZ2yzr7tTesASGr7yKUyOZwmRANJq69bwPVWpJSju5BLEjZ/RnOoj+pmTN4+ZXqWjwWtbWTEq9
2NNUXOzA8MKCDFuaNL93k5USzYQmDwg9JqRZDe9B0hhAwuee+Qfn2oBeclwZ1abLAr4v0mIPk2QO
AGOBFx5SVrmj4293bZu5c18nFMWHrKcfjV4cBacUuvxrF1paclbpJaorOXteN9uebk0IN7GG/XWb
ljAekZRW9Oa1/eO6JcMLUSmlD2QrU2Sw3gFJsiqmB5gKfjWltteuE5fGRuOqp7a7U8H3/74v3KYu
fx62ufbvoy77xjCPPyFzxd+eu/2BbfPnCf+4qaqrXnZsUyQDEWvQP09pBPPZqCQs5R9P1hyVp2z/
8fcu1uiF6hsGkD/P/tt/2u50FFv6nE65/89PsD38j5cg/hbhUxSD21i/CPIB4F3rJM//eYF/POPf
/ZU//4XA2fsi6dVDvc4WGQgx/5jQc8MqMRakJ6jIuipO99vDcJT42keXD5m2V6I7VZxbtPC3jQDP
GFA8peG+3XbWR6YupHQX5tUekhCLN7tAyWzLgavorDzlpfNsu/g+9NV3zXn13aXks7equVLx62sV
4gAOhZ4MTJQZ7VQdHD1/clEMk0XSHBWjQMRGwiRFARoLlACwL6Sm+m0qcT/J8UdcrBIKInSi8HbQ
66AkqtVjYsEFcob/nAl4ORxFHkRX+tDyxYR55bVZ/ZQksIsQT7gWSE3Dfai06NOukC9qMrujEvur
hR8uEyid9BynIRG72k7OLLvfJbhcj1aBrxXGl90p01rwQcHdKp+DxudfROSnyDmUZvqOuBWXUT1N
pE8P4KwwPXptP4OJU36FNhNgV3sqR/MlzcZnfMGEuenOw9ZBIMeMCm8+fkc0hBmGlZGt12+t+dOZ
qORajrwn9OOkF2eprhT0dkRMHZMdgS0ZTPRFxCDolIgU4eibvn5mYj1BG5KM7FyElYZMEGNebdz1
zP/SYTogY7H8KCqfFDwg4+RiXMP91AivtMx73RpeYXAZMcX0vHmVs3W1KqwIlQmeOFF+dGRy7ODG
3+vN9ORoy0tWSbK8yIXyWrdCtNadaqUNcuZuWRZmAfqT6AS+/lpHtryT4S9RYX3KQLPTbmaBjHrT
62zjtomMfJfYkBUZ1BADEendmsjBIKMEjpu/TAY95oaEI+fSMtny64wwcZc6BNY7wxeMSYBcmf5H
SnPtm5c5m8dfOktTGmlYJb7NMH2bKcRDHN6RCX5ypXsL65Vh0lin53eqkz6b5BEiBXGfMJql820D
lKzs5S10npOdzDu3/ybHzqS8qXwf3eYmk1p2rCLztU5faz19IwsSYUc4GEenhtQ40Kh2V/U9RYSr
o+uYP+36q0Jf7a1ZhZKB5GikhvDnwUgOY2NjjKuJchr1RuPPuDMO51RZW17oPWlCwD7ARV1bqHWh
N2eOox3Miol8tC5kbFyxu6b4AR5s8hddVn53MnLTZRKNxL/IuhApNF8gZnHqTzNrQVbqGCXw/F1d
wosIs3d+iAG7pDBJpAekTyZhwcEYPuptWHt4zyOfkuKzYyAxRHb7klQC2W/3+h/snVlX41iXbX+R
cqg9kl7dN5geAnjRIAhQ33dH+vV3HkVmkV/er6pG1XM9hMI2BoytZp+915pLSQ9ZS0AsHPjsbN1H
0QwjFb1LsKkk2oGgmQGuZJ9lvEuj9IGwrC8P6Ss4yYpMecTs1pxyPvDNt1a3BNJ2uZnTKlnbdFTX
JhSr2RX1CpCp3Lj0780fJcQ3JFEujaAMUabTih4RQl0x5y/TQ1plKJnSlSQ4ZVXN9Xl0ed/8MH2Z
fP3YyxgBBV3TmbegKsiGlsVbxkVuZ6pjrRI5ixY0Fca1+heALFtnlK40OK1tqvwImtM8ssNzpkGp
scENOqxSROFNScuuxl26amYujkSzUAjh/ZC6FeE1FOsygl2aZ+UmHpH5dbNAAGyG1zmjAq5m5BAF
engFr2wSPrqtSSPpKeTKnY0FjeLXlnbPuS0BOM+eNfHXkjpLBA15vu24bbz0paE9QsZ34yA+rh+C
zC3WjZ0BHZ9pN2kvuXSVD0Y5aF0adgJGlh/wenkjjQRbHdKTa1YrTLWCB6BNb63jfzT0Q/g0jDdv
HzYkTwUkrqHX/eyYQ+K4uI/9cuuOxIcHInxSA2mmXTgZu6jbeyLbN2Mdb0VeoyBMJ5x9tQcvPaCk
N9KZMG4nT8isBojlRfGmyAG/+hgWUN66+O1rKvXGcujkgQDCibwD5ow10xL8Qsdat45+22nauB1E
/WHWUbtPzCnc1vqxZZDWZPAxQ6Raj9L+GjxWw7VzdgbtRqqGPbJDTGAgurIy3Jh9LNYFdtnI1z7M
KLlKs/KjUf10c0ggiNIqPF88H83f4AcYVLR474qDL7vqGJjTh9IKYStfaYbxPMS0bropfg3kl9SQ
zqSFtWnL5no0GO9qtL5Tdjqd1qkuvlJaBruqYnRARwbrcXGIoIgdWDk165zFDE4tr5zWc4SlxKYH
S/6L8xobTI2T9MPK8GATDU1HEAUroMPxbm68j5RzaKU5T25qnEnorlamYd5o+SC3vWG/dy05ihzf
cIBaXlNW8qZrFkliJP8kKUYXUQD99Qjm4Wjn3RcemRcVfp7lo7AfGaxBcfabnBPVxA4R6ERF+9q9
x2GJtLAz1t0wsNsH/l5afrrptEOmfTZobegbMNnpHQ3Nbx5yDEgwWBnAJx8XwDwC/QrXuEHNS9/X
5OlW7jbtr3WdsPGqB/Nj9RfggZz4EoqkGjsyp4TwsAz8/0+V89+ocgxkGShp/nNVzvm9aN/bv+ty
/vyWv2Au9h8ONG/XIefNJinYQEfxpy7H0M0/dMdGA+KpGElbiW/+0uXofwCJ1HVEOeTu8RVew1+6
HPGHT2gcRTOiEc8QtvE/0eUY+hIF9jdljgr2I87Js9CNWEQCiX8ErGGa9jIkweJsBMHRSjL9arTR
E7jdiEwSmWCox2JfTNXemPp6IPYGrypXoDLjDEV13Lu0ChGS0xoTYDiXx1L1nOUWyWFEp/7H3dLM
10PXOIfli0XwFgd2dWQY9yftaLllqfVP0/fWcagPCwRpefj7a8tjGeYWzpTquctXOiqwfWWRMrCw
lCIk1rvYDrdw+be5Fr8OeWlAEF8NQU30iWqtpjoGXkvNI7024mf1C7CJ0Pl5TV7HdmbAf2h8PQMt
rj8WIckPBhTNMdKiMxGD0FyF+Bq6vmb4PET2VZPTRe0bGz4py8Bl0wase/Gz/6ACsBk3kcmz0nm/
QTIyqlXvUVDstM7T9gs9a2E68fuwASuY1vddieV5btHrt7O8cTOwbk6k0kfm/rKIh40WgraAy7Jo
W5dN5rAqByRIvWF3V1ngOiscyrDJTEBey0abUciulptYpqsDfLktSfJYt4FhEfny18tYXsusXtBy
a9nwOrpdq493vpLc0o34+2Z5rCux+mK2PxRJHRzwPK4WgFZCu1+UGatzFCFZRDALF1ymygjRF23r
stEhNxiAvQ8SjzmL9CrcMm/XdvMQPUg/lqdSOvFp1nex0UjsHphBWbVNiF9OQRDDtq4hh9M+olE9
E9BlO0O69zBWL7pcskB2OJmJA7oJtUF1KuYEHwWZUkVP/8kqGZDqLTKaVJ9PcR1xSo4p+2cfOgwl
LDpPv0Djj6l7NECF0Bj/6Zce8SaYjxce2bIx+1w/EPEGGRZEWYy4YwcH7pLg7sRVqEzN3yyy5VY5
OSToZve4gn+4rBw3gqMqniOEA7UhvKMljuizd14UxGCY2TP9hFSaoGzRK2TTb3H4iHJOBUVapIog
E4+8BO2D6X/5dW6hdsbXns9KDvv72VUeTsrAyjPt9lO2XJaV0ME6LNlYs97f2djPdobrIh8YzA+t
tcizylRZZbj9alFK14BgYK/N06aqYMPkVVJtmDaNKyD9BeJbj2Np4bMtbwND6GqnV9X9P/7232w2
ZPl70o+0kvWMt1oIaNjci9Nyazk2nXzEkLrcxK6PLrkAMemuc2XUZVL3qxlAqWk5Lfs5AFmIQH5s
/WZVRyy02lpSQU96sZ0R3dFhGltsMcx8RR+BLOirR2RnMC0HV5zcZnjKNDHt6OmRB1LU+zSND9AW
d9IMQPSrts6ovMvUcK1ek8akTN+zsiELbaBSB1Vrrr2pzdRObq5HyYLBK6jzgilotix/SIziYr2p
B5ZZLobzRjn1yeME1k/QGJAS7la5NJjoh+85TcDfan6z8bOdJsOf4cQOCm5uBg0rwFbE3iEdSL1v
HYgq2tA6xORINHZgAiy1Yanx563lMW80hm0qko/l6PdqPN+ATjkb4LeBaCRYPEW0XTeBo9MraJGU
1xYqNt2wh63XsCL8/ZLSTB4I+yCrl8bH8pDrMx63UbyRCvVuKAfAYgPA+zucKO/sJJ+ZpbTlwa2d
DfUcH+eyL/y+aSvKRC+Gg6/c/UZavvkA8LepFXTE89xOU2ji/JzR6MB8sTedM1PCpb5E/j1cQ3TV
dqYOACINiQW2vFvfqMjTWt7ZdDVMtnkeY1YYkxM+CaKmco1YYrzGHTbAjZ4102o54S7nN4hHZ2mL
5Pd52YvUgAWeBvzeGIKkUTE8pabU0HqQFUAuXFVd4pJw+goBDuPWGCKmi0LPasp0o89xuMHHhSQ1
aa4wSEMgU50jrPX9abllJQakcK075L1Pd7jk42CZ3eCF4Fy93A3M/letl/02iqpqPalf1amRpeNa
n1NqGdsyzrPzGOnpudqVuJBOjF1BlyRKyb3cXDauevD3LbNNgPxw2mxC1m4SJ8YqmmK89TZjS9rM
5dEyrRw0cZafJ6PPz/0oqm2plRhxO/JkRNEh/UJBgamjT44BA20f+odSK0TJqWYphQn1pKNRPIXs
RTs6TfdF22/qzsK94Hl3ADIOjIrNfV5ihbCStjy6NKt8U10Llsfg2JgbgKvYu0fO85gJp72hgykt
dHly6oHWfMcRvw/8CoP06B5jkV0GqcvDOMqZwd6wGie8kUNgB/DlJpQhlhNuAS0fPRPwV2CHYK+1
4cyKeSAJz1/Vcpv65oZo4WCHMEvT18vnkzf6n5/UcjeiENpbrqSHjKyQIX4b9vcSimwi7OuOoduh
rwHsrjpsPifcqVnNcbBsCroeO6sqnnvV5YtV2ZOpAmbZFOqWV+XJ0SmwpAa6Bt9FPQbWitMCHajs
s5HjTe5W4xVTVM5fXbhOTYUnbYz7pGShgP/73cS3DiYaB1I2/IjD8n1qKd6ssUmBKffWSp90aAzA
ASb3Ia+IRDBGi1AW5BxxUG3JlXnOnAhCqOgT6Lg/ppR0BKdfCF2MCiKwVGDWTqnG+SVC39Y49Y98
EI8poW+0Utp5r1hwTlZtWxqDIwfjap7iS0fS2d5kosHS0dyjccbCH/vPuRFfdeM8HQQk82qyvpiF
wfDFPN0HjDMGr1RAtPm58Rm3hfaws2agSW5TP4shBgyaPbudzK/xs+dAV1cFjc2Vk0QWklD3Gj0A
gWmAu4keenNL3Odz4m8t6qftMKc+viJGD+5Mf1bSmqBiPBB6ke8yl1yiEox22ZbqOvBelW241pjj
HbsSwTgJzchG0s68rSPxlOML5ze7UV7dBPGIlLxTVx+fS8s8oOQIpL72kObvKFf7LdKrduOSAEPz
JX+MTdaBVUzHTs7SeG65JnmD/oWvcl4hz/no6PbshqzeYMcnU2YWaPcU1FeKX8bA/4AEHw2MkmR1
DeE+rNR8boA/CEx85Uv0uTlilbLs9uHQctAZ4Rk0ORkRyjWD7TnW8zcUYC/TNBp3Q5RH68pcMZqr
QCwRozbJt5r0LcDU0ARUJqHvwhyHXEnslFUc7XHi7fWDd4/8arvDJOu6CU1Q8LQb6xYyRHKfIghG
aZEB1Mpd+hiIZAFNdQyGETc79J5kcpFChWpSONA3YgIPYvDJRHOwYicgcrTAe9wRfslVdVfYg7lG
amntMsm0ZnYhDkfF64DTPI4TLnlJtC3cxsCs5WQb9FHZxtaGN6/v7J0f6c+j40MlEfcj9umDXXqv
6ZT3LGLs6yLyrVVLEN/Qr20LDIQry/HSAzYrAC1hukTHanndzpj914wAV83nlQ6PfXiXCng6Ap4r
Zzoc0lFjomuJnlDPr7MKgPwMVGBFZt9tZ2HHKlOs/vbI0yX8/o0Tt28u/0hRRCPfbKELAzNP3Cc4
JNWmmpOrzskoSVsypyrUv9ZozYfSHO6mMEJViwwvaUxaQI7/qw0bToTQ89d26aZ7MQT6niYJstTx
IANxMyQlWTXYjldZbntrDUpG52L5r3pMGD0egsBwsDzQBgSVNm0i4B7hWMJmQIWXDw/YK35pWrWv
mO6u9NbDeZtsQx81pix+hlHPyx4xR+F9RgDIB7My3ehn6dJ6dof+1dDt7KfRifcBPcjIchmKVv/S
+BgtBd33dVcAMQkdd4OpLpqq/GjArVz5BJ/hfxOsmSa1XBtkkuxsLhsssRzA6rvlCd+b5Unfd4vl
Oxdo1fLgP778v3wsj5uLr1WxcpV35FH+HsFY6oprSMUKXkYyyyZWw5nvu6OV/vVlQc0Inty9NEHR
nNKZYm+51Qm9OoY6bizgE1rOmmF5eNnk6lnfT/1+bLklREv19p9++fvHJKXz5y+bHmjO579/8fLD
ySwLj1Oko2HlVX0/8W+/4PvnDGmgykVbpKyO/+MPKKmc90HW4UYBzzBX9Y9EXeNiVcb3QQvhsrFh
ki2r7eXBZfP9nO/Hykmt7r/v/+M5zKVj3B7dayaQeX8/7R8/D/gXFeY/vjdSL+n7saKviPH6/cx/
+8p6nyZg6hXyzyct35p5erdLx+SushtrZt7h3hpQGnYFSlCskyztvzdCVV3L3XqaamSWCLchfVJr
DZVqo3x//ff9f/81Yh7+/CnL89MmghrAgHDEAxpQk/PqsN7ESD4MusYshaFGp+PNcnNmZLHqyIVc
S0iOJ1rYJYNKbn1vYoXz+r6rg7bMOJkevh9abhVamK7JRhkhlv7LNyzf/+8e44hhlvn947+fo/v+
XVWV845kIOMU5QObpvjEroFcpNK835HX/9fC/G9bmLb3XxoLz58kvX6k0782MZdv+stcqGyCPi5U
38XvZX4zqT3/DwevEXQPEsRVB5M+5Z8tTMv/w7BNn4YjRYowEWT8vYUJIZu+I45FQ+iG8z9iUlvY
F//FWoinESi2RyYdvGPDNP/RwLSEFUHFCMLTKMk2UyuedGkACamRsRpcAhSW8H4YuLr2Y15lFGZe
ER109EtadsKMJpkfMaPwG2gguks+TuaXhAx0lAtixEljWzmrzQoDUwbCNUqTh1TriBWQqCJ0wfo3
wB4y+oQAjvX42Zj0pfr5/W9d5X/juDNt/f//O3mn6CPr8A5tmsf/cNxJpLJkT3viyLjQWJdOt5Nx
mh8WDH+gOGQxyXurzg/dja+4bcja2ZQYK1yynUkzzA6FoT8XyP9mR+di3mCfnpXtLWlY/QnMlb6F
KNo3nkTntmuENQ+Fpv9kLWPfLpssR5ssmChvAz/Y2QIatElwraZq5qpW1/Fimws6rTuMDONZy8oj
SRf9AS5JTYQk3jY9MEcikIBry9h+Ty2AgE06+fBQm8fFR75Ezvv0fE7ELXzbyJeey5SWLmbJu++H
fZdU2jkPITV0zJJ8cz5YSqKzbPAOhNQ1PoQN1WtdNks/2gqCO8l6nSiujn6JQQW6Qzb5WmLWMT+H
MsIUakPmWkz6GM5eSj32twlGrFPU854VvhtsQqHrp0oLIeAK8B1lyqJN9p5DxwPiSsj06cOwOZN1
5V2WyvQ0j5G3Y5V+L5T+aYmWtwXWGyflErDEzc+d7p++N8tjGs5HrHXuocqLaB9b7a1Uz2rZ/RTA
50CcHsGRFG6rMkPbkZqUka7BkzEQTuERiwUiG98+1SpHcbk1qRZg+yPV6mHX0aKhRQU2NcQGyFXr
UIWks/7ZSvUBHbQcDptRk8PKixkE2tZMKnRXv5P2amwXsMWCuJgs407veGjWTYLuwv7KFy6N2Gio
tsumEuAkrbCMz4MGXrwvW1AVVf+8PLRsQnLEzkM+aztcynezroBpWd+DMFSbyvsyFBMwK8DvhvZb
lWZEsgDxcdipap2UeZL8HCTcc7OxMRXhwnBWJmP12EIoNtTWGaHcVcY1by1i880TrzqouK0E9kRM
019gjYqGskqLeS41qo9qFMkRQQgz6djER1yAx5zhbQznZeAQulBvSByGmolIzBcJ0W5FQmgd/Ysu
R1oO8jYiwDYUO+iSj2GCiDVzMnA0t1DM41MTp5esz+N9rTJfZe0dTN8ZVxwbB1yZREdlEsWZ7vOr
AVUgFZHdtNe67CrTNQIftdpaaw3sfKYovd0buznAQBirXjfVaPO77yf1EIFcbRZIycq7hY9R+RkU
OE1Qe5c/+H73uBAUmLYzmHd6uY1q2nrdxHoqApuENA+880BDQC9r+r81fezE3tk+o2qiqwg4iTdI
C5+buHtHYUdiYH+Qs2ccA4bZRe8ONI6ibB/F9UNYTQNyVFCHNou9sXiq89nbMOOdGYkDsRBUMnbu
bZ1wxCebVa/WGFk7k1Yg3cJ2HygNWKRZ5TrkLWIv9vemhbCTv694hraV72Sazcch/Cgn4Z5qtcn8
e5q10zGlVbj2s7JdLydKrn31gcyWbVA79X6W+V3r9u4mBxvDuASbXl48NlnLqD6CptaVDOdTr2Iw
LKVDRhVAVgts9tIQLz2SvPzwKVLSQ4lYSHTpF1KKca2MwGmgbVNz+ExKXSXnJsi5kiuwrLSpM/8l
clHPGAbx5WH2DE6lPEaoQ5lr1RvPQ4QwOVFw8mJcFmYimE9bNL8rCwlvrZmQwtLHMazINLaeCjM7
zRNjJKZR12VfK7xb8El/xw6Lt6Dj5MvAadnNp4xuE0Gxe+Hl4OR1gYA+nE+hjzW6AWoPYA4wbduI
F03MvEpz2CbIXdgfevSMLdFJfUTd15LsY4p2F7bmcxBrzYHzxL1rPbfYumn9ai14Kupbdoj7IQXi
bboOcHp8tryYbQXNhrnEQs9UrgSC+qIUwRQ0081c9861AW/ezklhTgp078TbST6c0UFhHMNDWffE
gmeahSzBn5EqTuahdtG12wREnAvrnuaA3BQC21pkvdrA3bFrEPv3KaYIuxl687BNAGHI+ugbhXMR
Dg3VHINx2/WVEshiYeQ7LGQW14alRWQc4GdByzsj2muCVakTe2AyyADHTVhEatZ7ffJ/SnI4Y5bV
d3PYoLUJdZBCJBNWbni2CKao6VPvmNSgUaf2hoJcHACeH5ppN3bVdEDTitTOD26yAGVeGdc/TCNi
ZObT5LEw1TUx5Us0ND/dJmJmGSJw0aRWMdhMum2cDTOgHHFIwgps9DhtPZ2FPL5c40CW9kU2oKlQ
kzUbxH2thY/Rqlq5Za3O+WgmjaNjeBv6hNpkfk2Xp7d3w4x9AzPGE84/ek6Fpt3hLuHrCd253DyZ
1bz2NIzE4iPAELLhzAL/zWRhTuj5yugwxxO/PtHmR1WXKrazY7ZroshwyYH3HuviNcYxE4z3koOZ
iaBV038Lbkdh1g+iyi62SzYdID/Y2Bh4G0vbqVPZzurKG2mK/Al9cGumPwRWsFUqEMnFJulKQ9Pc
zuVUI/w5RfOgr5BkXWaCBUbXyDnO+ztdJyJH6wlHxfnmdCTAZvAwQxt9uxOzWxp2Ch6+M0gH82eU
aw2s937clh0ffxUn6OA6QbQRSj5kXECqpzYlTFw3f2TljRPdk2g+3oyh91oXgDPbOe+3+BDJe9oR
6fKS+fR5kCSi2G4tGwsh03XXc18S0wf8iBmNAAFh3DI3Mm/zaNzbxPZGMUkIVTU+1iOIIJBWXxmU
5HKK2yt4N7vEpyJjxt5vphJrc2Y406Z1C3GEEBFu2i/ATpAFixD/ZbDvPMc4hr21LQogo3Nsl+9l
SxLl2A30EgX6b8lkAa9oABk8Iyg11yiB+wAychh2V65fcwl5tM3cPIhKJT7VFw/cLOKtWsmsiLwy
DgajmXWrh+PbpF/s0ZuevTI/erK3t2RvbxrRsp86M/T3yj27dEjo+SCYrNZ5OxcvjGrpBaZAfuzy
0mXg0gvsIKgLPOQ+qTVtfTcS7+iaEe+4c0gzzD5hvGvpmNRy3YP9rwiS2lP+ScxUzBEcNlrVYE8j
4aTrX8omJ3zdi/COZswEfvGhP+ChvSNGCwVclt/aWLSyLCd1yySXefBtlfny1C51Xpgoc/BGTkXH
oTBhQESzZKTRviDvuAbsCHP+zp3Nm5lAVRJsdYN4Sbr4qfRvwqA4lAiShl4mLBi8YO0WA0FlVvEp
SemrQ3E3S09s+sK8aLQYPUGSTYnfcd1F/g4CwhuRWNRSaPQycvbc5F107biObFQSxJV1vOQNmRtY
3PP21ihhDJhj6BBCTMtPR9a/D7Rj0QdMDWMTdDkmRZz45EGYTfmjm34RwQeEthDXU+03+6HAjJX0
9ZNpymcp3ZeiCh5KMzNRoA0/O4b0O3fOG2Rez6Rs7V1p4/+fAtqxGhzAPlqDS1y7zbHrOYJjC5++
aeQbq6XXqLpgq9Gm+QtCKuZw6nbOZCbbUZlaaDFcgwo/hHzKu8LLil2qEtyJ2WYSXa0dpz1bc/Zc
19W1a9kk3NH91A1kffDCr+yCAFt828XZgNYW+d5n2b+PrfnE9WZv+cCPhNN/Meo51jOC3jkeSZCd
5+ZIzfmF7mvchRisrBGsoib8i1+GZy29Q3Yx3pNuRFnYiE0Rz/eGGd/TQg9WQg+7TeR8zMVr1RM9
EQeUQWAT2Q/Hq9Cp7qOEYWymP+W4OEEaF0fwAiGfRvKj1p1VKQaMu6FH8Hcy0ONEzRt1OfFF2Ghw
3a2mKOSzNeYz1/3qLkivDQfyTZpcgV78OWLbaYSl78mtZyXnxBdifqadk4pbs7PH7YgGjcLIAiBD
/QQvLl5B/ZJJUR9mgY5gdDUWTnUq9zUtYHj2JUGNRpKsmU1AEyMXJGUeNmXY/gLPqjeWbqDLDAes
eHj8zTBRuk0KydAjBj4r7yxnHI+NcTum1OMNf7ODmWdvF+613xA0LkrnTG74r7lGEREy7wudoT9J
/HSBiKO929J/D1lyAyfeMOExtlXUvrhleEN4uxmUoAXAIm+biD9a5vZOLzkXdvqcbf3Mf7OVNI4J
DcB2k8khorksuynQ0JlKTDcoWV2jBHasb5QU6LPXDpMS4FVKikcm5KpQ4jxfyfQK9HqREu5JJeHD
fpzvZiXro+f8mCqhn8G5UAn/WiUBROWo+AJgBZU8UEMnWCrBoFTSwR4NoafEhLJvaIfH5ntIXMHW
QnFYKOkhU8hzjRYxE9ZFR5sYME92lVhRKNmirQSMafqRKEEjg65XR0kcdSV2xDGFExPBDR59JYaM
lSyyRx8ZWuG6VoJJQDLljrUZuEV7uObkOIdUjthHN17cXWeILielvtTkV48Yk/xOWAGm8ew39ECm
9tRH40fV4YjUpoNv2fHeHx3IL0W43nZJTOzQqIoS9Gx4jbMPAmmu/Nz/KJGIWkorWirVaNkfe6Ui
9TUmOT6nP9Owzthr6Ox/jVmL8U+j5gBRt4nboxV2VNy5AIuMttQJmC6nYrrVANLSAXC2Rgu6Htda
zfxF7IWcnZXH+X3qTYxqKiu76WObrjUw4jiJmVvHyTrSyYYIsKyh/rEk5kFKeBzKJU6FNN6mc7rv
lAp3UHpcAmvuCL54KqzYWydIdluku1VRfVqi/8T8gXkPzoxOxvX0NshWX7WJy0E/vmW99xAzbxq0
9NpUGmEy/aDvKd2wJt5cKnhd6YkLpSz2kRhnSI3hy95oSntsI0LmB1M2KV1yi0BZR6hcpSiWkSDI
ja5UzJ3SM3dK2Vx2r7FSOiPaORlK+8xhXLDURcATXgmlji6UTrpFMN0r5XSiNNQoeDeVUlUnyKsn
pbMu6w7iC2d3DWM8i6wJfW2I1VanwnaALqDZ9hKGn0hhYXA+6iGjGXJatnhiHVB3QOazYL5W/3L0
SNhXe5ky9i2qdNc5r3QQ2V3Rj3dTVa1USPLUz8dIj15KDXMXXJZz5tUe0BWcs2jQURGmVAwcDpQF
SL6VVr1SqnVkxUByELJ7V0M182YofTvm07WjFO+60r47iODVfHSlIYu3F328UsqPSjKvtPPgLL8y
xPRVvKuQ1mv0AmqltScsI8Bo79w6SodfKEW+cNDmm4j0qe2fE0T7HuJ9X6n4JXL+Qun6LaXwj5D6
Y2XfgIRJYZwqUQ92gBpbAExZFA/3OCZAVQNVVO6BWvkIdOUoKJS3IFYuA1v5DbqDvrgPlA8htj5i
IwYpbKI9s13AT21qspbnOoHgUBKZwfsWjGiC0hIZeRsEoEvsib4bDghdeSHk4opQ/ghbOSVG5ZkI
ME9A48JFIaqfvvJVaFF8H6gjkkkwngvMF5FyYUzKj1FjzKjxZ2DTyJRfA0rDVaUMHMrJEXRvMYD/
uHIPMIYvDYaPdLpwDhl67QEQnU6YeP44hTfAEbYy75jlYhtp0DWZ2Ega7CQztpJA+UtS/MPDDhrU
+EVpEWn1PSRMoruUL4XRmUXMOMn1yrPSKveKf24YjE/K00KV/yQxubTK7eJxoeSqhzVX8NmBEcs2
HSfRWblkYlYCmfLNeMpBMwZf1FXDdYG1plYem0y5bXLUYDX2mx4bTosdx1S+nKzEoeNj1SGO4oFJ
1U3n4eGJRPSJr2QvlLsHH/u9g93HxvaT4P5x+ucSM1DLEJD00ZWkpoAXcrbd9KGzOFoGqv4oN+/z
ZpMGLlzgHH4YUUpnn6yLBsdJATbCzILXgNWN1se0quTZwbAUY1wylINpVF4mKz/2JagHrbvR1bFm
lZ91U/woAZitZ+bgztB9zCXGhMSAQsyq/Lbr22o7IA1oCvMpMB405ayysVi13XTxlOcqVu4r9h65
yZQjC+/CR4pFy1VerQHTFiKxd6lcXK7yc5kYuyjY1qNyevVYvmqsXyQ0uiyicYN12MIQ9ghMYiZm
MTix9Mqwj0XYyAJWnIrJKwr7S9Pyh1L9zdrYPYky2eQ9J3KPFB7og+aq5ZNau6Ta856gJi28i+mv
DBmNOzC+vwxbHhGxlteVfpFhbCJUro4pZeq6aLxg1xS+sXN1iR5GEzvUJeNONjTO6O+zAoGmgjwU
nUc7xbQQE28+TVSSoKZhAU1bM+4Guvqddgw1/yFmrWDVOlfp5FkLjBnImMxX8YysAFzSmuFUf5TN
jHiBoKVQT/WbsKjWA1F3oG3KjdMBQfbiaS2xLbgZJbOHVGwlc9zjQd+1u2w2XssJAsVQpQgLK8Jv
3Tw6xGZKN11vz4EgLJ0SmxbmPH7kUOTh16RbRBa4bEfW5iIn3RiQL9WrzpruerRxC+wwXkKO6wxz
p8f2s+dQ0WiDLtayyq7r1CcCTJt/ZpXUtgRGMFkFqwIjB2WGBxEpjsnq8Of0R5vg+9ba+zrANSvy
KHsAO8SJSBDOhKJIdZ8OdVm+lV3+BBGl3EVT+cum1l1rd5mILkaFDGQqmpjQiEFeeVHzq4tCH46K
bezLSUYICVP3ElDkU2vN7zL3JYKUzL62Z3aE2ptu8xkQhT+GGy03k0tVpXicsZOaE9cQ5dPqvJso
gsCV9iigXZTtewDC8TazwnGNm306NIcsl911PHf00gxrFfWuIFcAOe5IbGafImTPvqyI4Aq/K+x1
NtGohDyX8ncjsm1xK/VKlxJMtJv92Ua+WT6aeh9sZjsjDYlwLnxcye2kQTWDZvA4Rkj7SgMKDt1x
LECE4yniHUQYvq8aR4yzpHDMGHg3MoEYmHvOg2/m0TkOLRhVCfa/YjpTJXP6mnqSMd3mZ5zLX4AT
gBQUzsmtstuswDc1zMCeqkB3sNiIcRsk7k/UV3C9veCZaPdr5H0/Jb2fcw32DWW71e7kqGGla5C+
om3hdG/BzGra5AJbGQel5CxYtu+kaQWrwZT9moXjfNV6+WcyOVhiLbpSpseKwA48SHdVdtdqhn1R
Q3+b9vUuhaqw5085dDKr7nEOx0iTrGM81OO1rkXPQaHFSNrke4dL5gqnPHVvCOjelk4O34jAKk3X
b6JxOgIBollp92vdWFkdtnzdjNCqEMW6shKUNdNk3cS1W+wLE76lY7jy0Ls15X7kb+2RBLEksaf7
qbzRhqhcJ3rV38WFvtUb88hlAumlfowKG/po89WEGhx7P/g11km1T8qZYQb049jQrlx9iM+u92Ix
E9m3KSW+q9XzpW+dp9G0yhu/ui4sc0M2DnV4joWfcUIepohaSkZNxDZgcB8ajtCb2su6E/A1zt+O
uKI12+4sr8cjodd4CKf7cEruqym64HJ7IY4MaWz/kmrS2dcjn6jLGpSMWJLq4s+6y+27yuyfWC4H
JwIXhpkBJfKhlVPF4DVY0kuY74SJ9eUWpM680ub+3i7DW1pH455TIYioznsoBi3YObP3GPhFtDbL
crxrx/gzTotDxxoJADqX+DEtn8eYfPmSQ5IssvciJfNLTQsx5UlnG+s+IIzy0QD0fBPIClodvJLe
msKXMGDFoaf23TxCKWZVNzAEg28cxPGPiinBLpx+hHN6xtuM0bJyX3vDImAg2qC90qjtpmA79o51
oYLoPWpDAChw6Iv6LgG8zhoI065Bug2cuOk4jNhT6GNmDu7PygMrEgXtyQXMt21MlDlg4S8Smqjj
hN7WqyA3xOWcbjM38DZGjoYqdXZVVyPLzcbr0Zw5Jutr56TBDl8lQQ30D5b9ynTdq+qSMpa4b+Fz
+S4tcKFWk1GK/zKs7DWQaI+8t/bT1nidERq2csBMLHT70gDB3Qze/JGjmcP+GB0gr53JuXixR8Ax
I0bBnhy4UksdzoltdIAFceuMU8lwiSwg00hw8hmGRpImVXn0/9g7sya3jS7b/pf7DkciMWZH3BeS
4FzzpNILoiRVYZ5n/PpeoN39yfWprej3jnAwZJfFIjHlyXP2XhvjJZKyGa0uGmTgX8L/8As9gyeI
RaYzJ/p1ybU/Z9/ZXIU7tP5bx1ZvY0kskiwLSSuRaI4AoLpTv6dDH2+0CMChkKrlHjSda4swp8ww
z4RG3CcJG7xkMrg94/7GVd3XYIyhhU9iPWnuCyyntyIcwnPCtHujYqadski2cI3OPUgM5h4lzZ0W
FC29pZuEbbNXNT6qUFtsDERDvdECirGKYtXDeOPkjY+O9TUJ5+soM1OIdlp31C2oGSwlMsmrraMm
CX3fsvdBxljaINgJDTyQr7nMN2lZPHRa9Fx2GJbNyQTKSLhxX/IQyGjPxN3St1/0kGh7zG3iM663
sbFuXgta1S9hb/K3m86rESp7EbCT60yUw6ltTfB8eUcGm81KP1SenxTnbMnyxOnUHMg30jcyGu7R
t9qH5JHMgdmLia2xB0TTmBPGbStCCEK6Ju8mRKf2pJ6S1Gz2xN/JTSWQWWlTsZNSMLkR0XfKhnnT
uhFkAMe4Syq/2aBpBLqoU4GUBKkCxM3uE43AVd8i6oUEkyV+E0k6EvMfAWEU+LC1+zZt4Z5Rxt06
STp40I5oNsYIE1P07qZ9M0elXOezc29lrAYqmq9NNoQ8tLt1bzrO0XTk93ygUB9HlLe+lMFL0t7U
3YdPbX43y1xdN1BO80WRPyN6mBKEs53suNzukPs9GLBU961PW26AV3LTCf1bNk0ppA7tpulQV1Lx
nzWd5bkHA3NVlcmeoNnNgtd7ru15TYCF3A055OA02dXSgb4b0t5W70n4Njj4VAV3U2lWhheUxEwX
5j4YqAE7fTB3k8xrzFbkbLpx5iBOtjzwOGrTFrG7MU3CRVyhb7uXeC4/8rqjRG7TdVobr8oq8h+G
nR2tzOumuriKQydeDUa3c2a92tUaj5eyTk9zpm9KbcRgbDlsinxK7wF6zUjskeRxkaGgWWuzsDd9
4dKRjrRVOgz3hc/jpwUiGlhjA/YCnQTpsd+ciTxLsC9EoMagibWGNvykkm009WeLBMVtTLZZ1yUE
ULFxYLwBNmkKtENadv0Jf/Cu66zk3I1f6rxpDoLaiGxZULN2KM5JRgZHltHXK/ECbErTbU9Dr4Vs
SckVcybtKy1j/EvZfAc5Ztr0w/yNakODGvqWdjaCTBJ1/ZaMDbx/YI5TknnlaO7wb7D4Qdu6M5b6
xm7RczR15JVD7FzbtMuxt7DB7o30ZvRnhx5Du6tMTyb2ntna9xjmhYc+NyYHQaMlxvZD98ndUq48
Oo15GEwmwfx6kD95eh818y0pDf0Nqb0xW2NOZ1zN3xhXXiHvjd9nWBzs8VjMAm8iM25DgdPAbArP
ooTEZ1nOt7hBBNBhb7ZFEVxbZsfah7GaLaPuxYmxFbSKrlg1Vsza2hvbrjl9Ord0Ul3VEb9T8qxo
BHyovrWwvHTFrQxpnTiRZnhp5S5xseWeqTtDY0lXOyeSiT5Ps9H0/FXF+Y1VZGC7JEmlbXxORz15
cDAGRmMKp5QXTYuzs+UAyaVrvAlLroUGDQdFLFJkK0G9rOgQkA/VHeuCzXyUyYjJkUsetEPKWOoA
tivtr1AGmN2Gs3GrRMVTk7kiqgEmEU0FGHMEGdnmwB5DsqrhSuVWnL1kKee6Zfie21j9gtZCR7JM
OnXmVbK35VOCI2O6qRkRHpVLwTUpN+HJ3Iy8c5GfOtteqah6NLrJQeavtA2dOswrR62h6eVacldZ
sBeHvmhJ2NZw0RNfbDjJeJtIglTGlpyyYryx3bTYJQ3GPmUAqqMMpIh7h2XC3JI+5tB1vWcopgc2
SeYr17aAquiz74UTBUpNh8jUhxO6lHmn8mwXYEi/DjT3npAXutZzr1EmKxp3kFHXExrtfTn2eEKX
yWFBsF2ZIDO05UE1fnV9eRFO7EXEDfWWER3M0pxo+odiB6KBLfFYm+jC4voFNB3RC32+E9Bz1xVe
gy6HV9mJxiCarZPncLFHGLRcDSiIeOdbmKXOjOcUwJiRsRXI8/o26FG2j/axsKmdxpYJyBTs3TyX
Wx09wRTMJ0JVn4PKss4yjBD3N9iekLS/YTMm8iYFxkacIwCMCcOKHOKXgsHmlCbCq3p5HkceTKCa
DtpzbKLdKHG5b+k7g49tWNyl4XOTYafcpTqMJfBzt8FI5R0MgGF11c/3RtpCdJmNc9AlDrHU83cX
oq0E5GFQ1pbaWuTlQmLosnPcusfO5vwYCZArO8uOZuTcBuwRaulWnjKyaq1Vqba3xvLDSKIfTiXc
bSXsxgMzZnpWNDl0UExugbkodzNXUyGtb2mmENoQpbnKkZ8JzTk3NVKUPHAObmITmxbRXWrVFe7D
4CFm8BgTN0RZzJMxfar0ZrhG/CXJVpNWcMMkhB0dpC72/qwyPPgZwxIfHeRrFhKahcW0LRw5rpss
3peSk96wWwApzkAtAlex7gJ3K0d7287BbceADHjI1EC3rJAH5hgYWMWu6wF/RtiBmJslgY8sCZ3A
RFeH9FDKFtU67e4UC/YOrmK6ld3IJyUPWmbTgTEgw2rKA8iu0bYu7gPQY1sVReZekDG40ab81XYf
DZ3RECSOc0EK0srP6W7QV1c4how8+5qlkt02PSDVTvds+f1DGzON0RUCh9qX65Ig1nvHFeyVmgPd
lmCjxwPHTFrHoVC04hlHsEcm4yQR080cYpaO07uiydkpjeExRM63UyaYL2NoeqagbHpt9H4u4n9b
B5oVi2mjp+2rnbjaXljUD12k3UCSAfpr8dydM9pmwrW9wizDx96G1eqW8505NpFnGD4qzKIHOGc1
lG6zOmVd5O+XlvdYxjg9WvOHmtjbpyrf90Oh73Kzxp8OQjzO9edEj3FGLg5Vtbxc/mQuZsDWDrG7
zKIn7M1nYKqPzeYiQb68XNQYSBN6Yu/FyBA6XDhTRgzvSaJSOrLjYOATFRSsIfsp1GF5C7eKbjRz
IX50+fnlpRmrYNtq7hMfnZHvxQ6sSIHe+npze3HDXv5TQDsa59qwjxdVG/70p3AJ7TUhZvN7DUBi
XdJuqTq9uVAbHspLXi8vaAoRgMSWYB9msOObSGi6BDZdXp5Jx5qO7qI+y7X40ak7kux6myTt5T+R
zDGsL2rU/9NS/0ZLbVhCIsv9n3EQz+91VuTtz1Lqv/7OX1JqR//DdBahMhNTCaPLQDH9Fw/CMf4w
DRPeOEyHiyr6p5wW6w+xoB5c03IEM0IU2H/hIEz5h4PKWvET4jjASTj/GxyE/XcpNQJDWvaKyZRh
Go4J+Z+f/xRJ4up9x/4GmFNgq+9ux6Id3c36MK7ioDJWPx2YXyiajeXNfgJPmKCDDb4pUnBjoTOL
T3pmv+srmiqBv59qHbiQ25ES3I8GCa1G5KHzqsWPpoFHlHiVmK5UThaMRhc4I1wt6nncOdBxUzbE
9dAMm4FkrWScgo2ZBFBa8ugpggdeAipe27ZxilLi/UrJhpW2P9yfhKzc0XFXsUVAZ+Duh0YAcu6n
wuu1+vafv6jj/OKLWjbCbcWZcji9fz+qoZ2mo8FcYz8FJkwDNgdG7CbEflsNCZ7rRE9TzJDyuynS
jzQyqFPqW4E5cd36eelFJfJcbOehyD4yMzunaT9sXBBza7u2PHrgGdVNVHkSHbEsGsahmf6SdGFx
lIBZU/MgXXQEkLVpH5gSKZNx5QTJVRqXzCcN74JP1KQotsqJnyPbXKLLFuxAmGcgxEKDXl8abtJa
p7PkkKxKwiyMoH6RcTmCEVOCUNcJ2i9TRREQBtU+dPWnPJoELRw8Kq6K97GLYBD5vsVfiT70eNpT
PdwuiNlViLphI2lFz+9VWt0mIviwE8nMOokeoNtQ2ow0EgqY1JOZvBYVO2Ff9TjJ8I1ldjpsfnOu
lovu80XpLL4FSwmLO/TTRSlqk8FZO6t9GGrUQpVP3HPyVbV0K3LGUznxjwglu24dmDGzzkowmKuH
zWxb+0Zz0DN0Lf3lcB/QOCMkOhT72rEJW5ZUadESmJfbnlW5X8aGdBNpSpiy/USrI84WSNSuLms2
KGkbbN3pTn/pRQqrM4g+IMou7nIGOZUDTDguuO6rnhJmGDBameob8Yojmt/qSxrmZxPexEqLrJiJ
Pz0MC/idLJ+7Ib/FVAaXmQEAA/FzpCdgrPJbn1pmax2LfjhM0qZMSa/Zod10BI8gf02x4RmiIX+p
JymH/wFpFWfRzNGwhK66EzoQLH9COEYz+4ZggI0D9Hxskg+3To6cqPtsIeT+5jz94jS5lO+668LG
tz97PhrT6Nh7DGofGeWwqZGC0FkmWlYnq6+VDwA1v/zzL9R/dRMzjTIs07XwmhCH9bdHo9XrTVYS
17Q3RuNU2ktYAbmteGKalZ13L3DWrw0toVx06eROXMFRwRl2MAx77A/IVgs+GvCcVbDHEfnPn+1X
16wC4cPVAmFIXQwyPz21pd4g6ENQvHfkWQGv3Dm0ftesZBA5LIe5PVIjuj7Zb87BL36tCfLBoMlJ
1WqYn3w3qpbSTQfN3UNG+Bgt9xGdmVi5RfzRVJ3vBWPC5s59/OfvqovlbT/doRZ2IpbJZZn6tzUq
DkhyGbhx98g0+3UU3AQDVW44pGe/pOnolAwwzR60j/nkN85jsowUq1H268IRH7pOYckcZa1Ylrjt
sisMhKeKHAKU4cm0i3ibFGX5pBwmVDE8Az4IYtDUZr9lIw9siKtOp+glr7U7onGOOZ1pKOZoYBMb
sAG/10tHNJmIcLZxOQALE7c22u6NY5N9maTZQdksAIFxQttsr4qvwcTGzsmDDJ7kSBAW5vGqIB/U
dmv8309JmQwU0sON8itiaXwoJkQXfG0HWrQWn2xIQO4nVcPcXSUM2lzzY+wsWE5EncUMNtdgREAe
pN1qEWTgxJuWB086zmcTdnUhSCUYJ05bWW3J9g1W0YiSl278o9EXT52+/L8srSs1TYTfsOZUTBVh
ralHM+DG8xUH16qML+Qs4rpaVofJIfKloqkn1Va4YbKvKaaBMIINNYOCkU72Zy36ffyP4L34RR1B
45ya6e+XhCuErnMhSsdF8mst9+5PN4AvfQJ/53rcB0oCfTC20LFvOpwuO81vClScd65gRxzq5RUb
jQydnXM1DyBuU0RxE0m2m95Le5dZoaCH6Lskq7tDt0rZfW6zmIWIWmWNwm09dFmC4qYLzoXUn7q4
0dew7ImP2uKjtjctOeVoS4j5ygFLrDTre0SDHnn5TOOPADrLZa6ZEVhKUBIpkjp6HYNJckKkGVKB
6WNpuTkyEhvTUt8KcajD4V4VQ7WNep2wpqbdycSsr4rZ/EHHkFhgf3qEVaERnmXh82cinKDUmB8M
EZ5TK79Ha5MT5FMbNAKZM9Bh+qIWoaM0yU3OcgeDjUpQdWkbCwPdeu4osQI9o4Osk1GtT1uCFohn
7rUX28ZnXofTzs2Mp2YuXv2is9Z1Y2EhQdyCQ+Yhjgloq9Cg2YTAx75zdtOkxCuqXVczI3OoKJu+
de74vbgwHALvOgSiRMbA5xkeGOfvIW+hXIc+bifDVT3F3cblCDkph8p8piXZrMeqv88r62OqomIH
W32bl4jt9VLFGxuFN5Pk8C7ULUJ9rBaOY6JvExWX63RGfD4SAz/6ktUJPRHHaoNpiu2WZnH0orlj
2KkOGgRmJs6HEWffAlAmutqe3ijN3NWsaK2BcV6qU6iiur+h10lAtU7GkBtWx44N9U3TsL3rCSFa
JzF0n9goDqND7BS5sdAmSkT5aW1G2yE2KAENgtmg5y8RJvJU50woy2VxNoDKuGnYei675E2iZ18m
i8ShsQqfwX+TtVOdIrQPsR1KwqgnBgNkFuFfWNgVm9YvkXZau9DkYphycyMchJ3k88AHT/cVbUGu
7oKM4UndqcBmw6v1D0GDfLvU66eM23XV68ZdiDz00DfJSW/k/JYDP0l4G5YSe0dSwbNVWdd42BOv
0UONx5CxAw2d8ZCteArKQO5EODAbmzbEKj3lyXiK9b5hjC5IMk7LJ7RLGD0UWBE1FpA6On3nZLLe
mwlraYiNGdmgM7IJRpqWABjPQasME620fnZuiqg8zaGxJKN5paa9EaR6R9GKWgoJf2SgC0SuUa10
v3/tZX4fCM4//BZxshaEDD1j2VOhWlQrBRiIbY6KiWZYR1OORyx2mX1DoF9K4Fvs5txP7nDfEEaw
ZreO5J90nrkm5syGubFu9Xg/JQvgajW+Gtw2qxHheumTJKMN8VUSg8dMsh05Oq+1AaerIfVkhXwE
KbFf+qSyGW+KGXEI2YenzaEeuI+JxNw1ln+dVtUDYeaHu+2gwqtyQsfravkVUNOtHbfg+cPnJOvf
KxAOxJf7e55s181IX7Z6bavuUTXya2IekVpjg4LRDoc09pKJqQbZyzG02OElRanXtT5Fd7uzkuoa
oBspQDi+6d9DZiX5FtZL9lQvnVuZqrfEZbxrJeNDqhZKq2OsSeO2QQH3/TblUZ9rrrxpa2DzUx9K
L0gWDPao7zRpEsdtAz1J03Of+4+DRkY94TrX/dKJLGX6GuccnZDWohiyc0a3Bf11SfdwGF7UkoKg
xSK5KzX6Pk6BJ0vp1Z0Z2Nq2YHeQxOFeGxFfk6nhs29kTDYRFiVtEsNNRsm855M7NIhQjf6+CuUq
NrmZmYgC+zHbJ0fld1pb3iQGucC5S4t8IACrdV2varCkNLMDLFQjXZMe5KocCQmbZ8i4GYruXeN2
B7cNU09XoPZUGL/50WPdqBaFHg/N0LjLA4EqMCCp19i1oxkyk6I5U/EkjWsbohWj84ikyn1ZKHyi
tG5b4tk2CAsdbAIGwz8X4cYwPJVqIpJSdvlazfhz9UM0FCy3k7bkyGD6xIqgRV+5yxs0IejGyNF4
7hp1N+qs1YFKnpqy3pkjCpJWQJe4E3UWHOwm2yVV5HgGGh6mD0xuy77bigyoi8vOjzqSwIUOO8hs
fCmV+bogX0uAKW7Buhn13cmy8yP5zd9RRPRp8D0zDTinlZauqaaesEsjA03x3pTWcES1+SI09d3P
Iqwj0G8mX3tObLS7Drpy9vp95RVjsu+E+aWvp0dQBgjgU/cmdkbUUE66wKg3ycA2MklxKDsfcSwF
3O+aD9oXL8OiIcCm7g15eE3T/osffGnkKc0BDqFJYBhsqJ2O4A1tu9xf/u4wgeWKWN6aWXnTmFrE
eVIaDDho1qG1XrTxAMqHl9BeAKyai/wm1mgdOHgd6m5+0rp0i9ww3OcqxaHGz3OUgBPuP6snmMFJ
k2GvT/pLQZYjA1/LkxXQJWHS0OMZRy9C1Jxg9zTW6mNcftnsFtxqOAFDmsWrCoXUVNEelGzXjHhN
q/a11QjG9Z0vMtCtL1p9F0fiPhvm2tOcloGaNgO8M3nE53WWvSYFVEnWXBBY8Y4w5xG8DJEHmtLf
w1gg/JneME3eDsMS0EgX4aCV45fWCc4tpkPSwrYqZ2JYWNrTNOnmYQTbMw1IEUYKHmxSM8pDxs+b
zjGJWzmRHUO2K65tjZ1rY25Bi4kdEqBm2QDWf75YswUcbnHxtrZ1R7k6M1L6U5ydrbtZo68z0kpH
lFAd+Lr4AxaMxeVP/3oJlgZFFifdRnT4J8YFw9e7wW4Cn7WDKVQejYVcaVfU3+1cXE9L2EMIf5Lc
CDRPCvndcixJum+lQwMeA4QV7E1XnYIFlpmm7XW4+OYTTKW1m0XbvMauEPmSlYNRMxGsIWjIWN91
hrwqLXEl0MLmg0Qd3MqrWIZcodkTlzjLrkm+YxssiWwB1YjVkxyn4asTsj3NBHFUDfJ0spvecQjc
DjNCTNacd0tPr5zwjhBgKv2JyDh/vKJMGqEvhbdD0TzlTfKAxJX+ePFeD+MpQmhC9PKb29lfzaO7
bD8RfzJRKd6xm2AHEWtd0ucnGRn8px4RDJpc9Z3Nut49jV36Tg116qulTDHDTSxmlj6aYa6AFj7h
lNImsMxpy2+ZyUjySpV9Zd83HYGGTsfB6HKvdxre1dYzMl9RKbaScKteA/lXlrtxoa1gVoYGCTLd
s7ri2V7AOKRW4oPkRCeNdQoyblEcAREKTdc/Xl7yATMxKZzX1N3+1l+ABmgedmY6WDuaNNWxFonC
e7YIK6u6IDet/d4QivbnBXP50+VaiWaL0cbkU2cbQQckaWELhguB8/In1+wM2jx2BlqP8MlaPdoS
DaSVzd9kwRwxscNDVIvXIKb7M/T5M9at3Z+RP3HyEff+IxumvZmS4qlyZnXgq4AoRLvJxsvfCSyr
I6tbLrJ2pXcBalT6O0E7sHEFHQsuOjnEGUVcVDC4YTxvrU2jXWsitzxLzj/INj1cepht7JJFW4Cy
bjTEzTobtggYft3h02U7OQhNePZ8ZZM/H/MDg+emN9hsT3wOT93GHyDLeV5a2vvYM8+ta0qtVmpo
yEbGfnNGcUOJeUTAvKpJ2mPAsGTlgeFelvWl9XfZJILpWpc2rh2T5Bi3MKHELVvuuee99YjpF4B7
ks4ydzMuvy7yjScdga1iRsvuxWUATZtLy9RjJdKv1TwvSZpk+Ik0/t74yYc5zp7Tpgd75PvF9XUo
NIbIQYoEWeDNJLTjPpYuPbaB/8mZ0PoRBqUKVldgqehQeB5iFMPvF+nrcgzmbbcoc1t93ug2oZS2
vPURK7M8U8LFUfnmtv6DVef7eDIdpi/JHkfcW2YjN4jIe05pkZ9ldE671AVqKlfkiMt1aEuQnfRT
27emYAe1XDHjHNobhK0bac/Sy8Jtr9M9qAHXehbRmGYNIj+AD00bgXa063P2cTYTh2hxj3dLW3Eo
QrgKw3jXOvUPH/raKh+mEypq6vWeRgWiiBffLXfOxOG2RPEMYKRZm5VPDwPQRk0QwCZtWbUHBqqF
QdFEzz3fZLCQUUTzoWytvR0hJjSnDrKIdzk9IU+aCEgGkMP4a8uJgIqXP0vBUhbTGRys4iZGxrCA
cIeNhld3NvEb+HPJ7ZEYxHm5d8KicRIxbV1hqrzXIh0tkaIr0XJUnJguRmpHr1EX3Wk+vd7LVZeM
oZfpAp/nSHUyjGLNv33MCOXMsP+zEZLUXDyzEeRcXiFbLPqLoe8+prEJY3H5Gbu2igvqgNLgcgKM
cNlSL50YJ7PuMGt9T0t6QwrPBo2k90gT17n5EPYE4064KS+HFNPq4C1uLRqVU8A9auWRfnm3Inmj
toV0x4D87GRLH3eB0yMFIW68b72hTR6ycbyOC7rzPaqIVRaZLsPeVG7SGXVmkOlXDOj3Oc2GlcVC
4c1c8Kux5bxemts5zTg620jYBhjyCR0eoEe5VySd3GfgTDaYfT050hguSjPaM6/GcDqRax5kgBHb
oToWU/w1MOnCoFoF4wXxMS6OoN3uCc9LtrTvWY5D51QNOkw8rajXce8iWY0aaCJ5u1f+Q9g00S70
yYfOIpo19T7vkERbMVI+WJqYA1Fm69F0qDUUJIwe2BWUpGf6hNMk3wZEr4ekgwSbuvNHJp7a5QIm
dbtfayr5Gg3+hCGL7XHOL0nom+m1uBtKZ5cZdOcERvj1bCGxYVfZLBce/QtrTWLZZSaTavEH7RVO
8+A+Rqm8TmfrrvG5bCmgmjRrPQdvE6mZhEkv19gMFA5ptbHVfRx6Ub+YtbrqrmlMdgJF8iFmnrRd
fWXwqFzcKhLRBBi7TpcnKSF607AXWYUWb8naJYoOkRl9Na08TAm+TKR6UEmLBqO7jywo+PCTc1tN
9yGp8gItN+xUqW2wdq9VjzesrKiCg9492L4VbibuZ75h847SDWVkFJ4svUTHz4xvH5s0SFU87DWe
KeswnHX6D4zaMiw6q1qV6GGj+8Qe3+qqP7LEbnyUr2z4Sf8FwiroGK6EQ5U4ss0BEePvZKvdBGqf
FdGhqPa1kBC4i21iDpAhy+LApOAlMts7bGb7go6ULmOCiLEEMnWrip2eh5yPZ5ugG9QOgdgM9mut
gysJ0gkgobPXM+etd7XvqLiida1r5lpSwVXGwdYpC3He0YqyjHXN/gZO9kuJ+WodwZB0LDToTZ8c
0IUhTdPZ1+Q6tKVF2tfbzTWxJnurlY+4WtaEq16LKr0mG/Sug7rjpVl0nhVeBz/FblyLAG27/U3v
0i9twGYxcrGA9iL2YnAwiSNyIt7nnrXI+rJIy7ZDU11ryqxAG0YxmQ+xAo3NWteSx8SFWpzGiTLF
bu8ik34mSsP9NMPskZbx7s+yctcCY5JHnxkTllHMx8tLICqUwP/69xofWVoVA6qDguSdSq93hhbc
13yCo07u7doxeYb0ozadGryLPEvw0/JcIvgOhFARGlOGkqYWx8u/q9C/0Q28K4iGM7qLRn5GfL+H
r5gzq3M8QbNgFUYy8Mg329lDCidk4ae1SQILhRVTP5ZWII+XP11e8KAzMWXtBhY9yePlxe+Ar1cN
7OI2TIw//9vlB3MYnen5j14Q0yesYRDGgfEANIAsN5zYAwozqSXgrUFrdvscYixhecvWuDl0LEfW
SWAug4dHqtmFhvOvF+yFBNmYC2GmqPKThnzjMhr4P1HCb0QJOkxkoiP+Z1HCueiiJnrLQY6BeouQ
V//4///vr7/1X4Q39w+yJKRCv7PM04C8/bcsQZl/CNOV/APMjeapRHzwX4w34w8hwa8xsrClw+iJ
xvtfugTJGyo4OsqRUoGAU//LmAp+/88tfig4hsmMSafJqJuOJT/N0KOpHroi0utDbkHQjcJG7dx6
eqxmXChg5jGz2JqXh0jQqLDX1phx9aZgJeAYihAPR5iQE+sghVN2cnbZ5O/y6mpsO8oFP3tCPYSS
dNA3BYQYTOVts2npAu18HufoOsNDpoN1N5Gz4sVjJ1O/pmaVbZuasVJUahWqAhzg9Yt704RVQup6
068aSv6y+EIFNG/z2GACR+cm7qGujBZQBioinmxDB/oXI0GZIUuqSElyO7Fz80JBo+NDVNlblZrd
nuDpx7pqWrSrfNdCtAq9Nm4a4mVh+1orPAs4G3Kte2+dHskEIJgU1aDnsLlBrTdtUUSTFpunb2XG
G9TldByrKdtCeyjW01iNJ90FwFQcS+UON7T09/j9xXqkreJFPWolewTS8RrqdblRjhaQI2Yv+xBp
bJMCCzVba3s96EawCXhUKtMm+kbHoJFja2OL6877DrycG1CYxq75daJnvP/piv7lFOjfLhDTtKVJ
norBNYer5u8zoHhy677oy/JQGurxMhq8vKRug2vYpmkXTB3Uh7S7ER0fykwpMSPnr4P5z58FsuGn
a5WkF0Msw0nbdfTPwhap6TgRk4RgE43RS1Tmr4aOYWpfaN1tILMnWpnvkZn+7ggst8BPg1FuEZRF
UnfIhrGANRqfjsDc2frcIDY5NFqEkQO0PRf2IrAOlxyIVta7SYsjWpw0cMuF4q81Q75jM3Xka9gH
TGPP/3wclqScf/tEpnKQLnHDMqPjyfHzXC4WshkY96TUohwIoGbmmv6ohC/X7saC3r/Wwe+z8dUR
1JSchjydAWPB7olnMGkGZVEwqPd+LBUinlnfqSLdXd7K9mG3GVLCYYgf/vlDG8uH+nwYLXRJ7iK3
QoKyjL1/GiYG3AFob2I+tKrnbdRMezbf9Gd7De5MTBy6cKxoYwzVq802Zl0F3IeRT+/PVKLwavmj
sqcc4AgtuU4r7mzU+9DPnlKffOhRUtKTq4DjbJ1W8be2IFU9lQ06CTCO6P2mb6prrmmscSBk9GOk
tw2lsMDDFcp75LStB1LlNyP1y4Xx6Rsrhyk+TDGhTN389I3HJEghS4gIDOZwMDREqXUVIagensgJ
l2dDuZ7KzaUzZ8ZHWn9irWm6T/wMfc5ysRSU1Lx132dbhJEQpGsLlbWxiUY5EGCrHnsMw2j+rzsf
q5xd8hBQJaytPPXfVKkzWOqq5Eg4iNjmVvdWFeO8rzVa3wTGeZXvMOM3Ibz4v7tfPik6uF8sIVzH
MYWD5I1V7+8nOtUbB/CXAeOP3WqhuoFDPt/UfvpN6/xuR+YsjfFc6po3IpAh6M+CROU5DY0FLJW4
de0TAZg2+1cQ4r+5CH/12fh8KCgsBC7mZ31LzSjdaGv4g9W0F3XikLlbfCmwbm4IxH4sNYccTc3y
LsuB7FHi2HAK8wAFlpEyqx56opGX27yTXxtQ3OY8MeeFMcRl2WwQ3pEt26Kg0uf6wzKFu8rl46zo
6eUn17VuGQLXe00Owisg3Wyw49028C02WkA0IHTJI9X+18j07at//tr6vz/CLHQdiDB021YOPrm/
nxKMZ0PEWDI+zHSyyASPEVzQ1QayuigjorucGSf7193QIntm3rOZJ+gqehXex0jj9nkExeg3H+lT
4WEqlHsmEllBKWNBKv/0kcxIIywlVNEh9BX3qphvRGibO1KnCchzzEPYusk+6MVJKnKV2e9dRw6W
hybTf/dJltvwp9v08kmQpHE5uI4wLf3T9RrjBddqjdu0ZQ5lmT+aEMDtAtvcRjHaBMlzKAEadJxx
RKFqZ8gdlnuaUONxGlJ7bbTOU+pK7BPdbG8tiWLAlr/5jMZncc5ytCxyyZTNysfTZDmaPz08O5tw
WrsYeZQ01rVqdXWstQQjS/GsSbf5CklopplwciJCocrwm9PP5coapLgmbvuagvJHEtNLdssfiaXi
h1GHoEGaUB+72a3U0mBDDGywLhi4ee6ckdwhtaeuC6t1geLqKkUfsHFrzI2IgH7zzfRPy8Jy9FHZ
sqbrtiNt8fmO7Cc9iSp4sQdhMsKtiIgIq346McIJiDvPUzyjI7cRBsdWrygr0o6AFbZ2R6thYCad
4TgwwExi7Tf3jPWp2lg+mHQIkLCNRYYl3E8XaI/woJh9JzoMsdo5Ld3LJi5i1vrp0RIQP0Y6hOso
me9d39CXA8gQg9etCeVI4t+YAQbT9M0tgsOBhFkq2hSl4RxMOel7or63/0nYeSzHrWxZ9IsQASBh
p+UtWTSi0QRBihIS3mTCfn0v8HZ039bg9UAVolgqFlEA8uQ5e689Yy70/CG/N/F37vwe7C+BQxYT
ae+QgGx5Fot3pJtT46MqarwIDPvzSX+NmUNnZ7ZoczsdoXI2bU63eOiaSu6mChcNdBu8QTbCDEQu
7UUG+iuCAHvOuu6utDNcgD2fo84OjVvrj2AmLMI+cajRsEomgjnN0zAO90Y2Q4OqACVEydLW5408
/OebgL+ctn9deuBg2B757JAQK/8ldaNcjYbZN4yDQ/lxGGgi5w09czrYFhoa17sRPc9Ey4vo7vbl
rsH+vYN5XO88i3G/hSQCD75AKzsSX+OIjSuL9DYFJsPyqj62Vfm7Ek6zA9TxGuWhOnA9B+s4bBF/
UmbClh4SZs0OjpYsCvHO1Pd13zrvdfQMiRiWoH2p3DzftXP4lsY0o8mFYK9dEug39aI6zcqh7GBg
mhsT3V7oCWSFnAcsOthm/wzK1xt3YDgXw4nHvRzSlwUIYXMtf0iFFSQfJkCM7BcECtdYhfFBZ7gQ
EoOhRRy1eJsbjWSKoXTtGf1mAMrlxjhfy2q65x0z92qr3WxU6cmZR4AAbvj/acD+Wi+5CJBmBmjI
2aAGBO/99QGZYUn+X85RMhKafbpU91lUmiipGedP1rRPXU1TAmNGE9AuM8fy2csx/vlB9YAYBDuf
b2PCrPK1yGgyY6nU2/98Cn3fnf/vKUTQJ5en79sBj39vChKDplJkKIxlSy3cDP1TEcUxCjzWdnSn
q4HLDBAHQNAIJH7eUv/ETfVzSiiTfXKWaAUzp5x9mAQzG7D/593RL/jrBA9M3w/Iu3bRtoYLMP7f
9+0pUK5yRuhZQWs7+wSf/zruIFylfraL7DpmnsJAwnD0dC6LRODjpVGd2uTcLIuexEr/n9+Q+GdH
/9cBE+A7TDwSpuCt/VWV5m0Nfbaxo8NInOvGFSp7LEbKLis4ln1pvPGtHaS68hInIOSK+neY2/WH
qN4Z7zINEKL91WF2MgxZHIY5kGen+k05050jInmB9Xn5TibiFhUzozLZBDtou1zXPVdFj/Nt3WO/
64C19mix+myMb62fsKXiqj7yUV7TUX1VdZUuAtL6oPR8i2yM9iqG7u1zJHcyjoP1HPZMp9rks02l
vIwuyAr04v02TKmC3dAj+Mq/dVQYJxnyPntMvsoJfpmEkZG65rT1yRFjeGjK+NzlvBR4MqTagKJW
qRk/ht4cHPHiD1AoEGISTpec6jQa1vQqx73s1R8+brVusOTuoI1+ibYGxUpk76knW1gv7J2Snv3B
ROTP1M49V3FibXzppM928M7BlldRDo+R6UQ7fwADFdNlXHtsoFnkAgsSIRzyKI+HlwhHW0fH/RiW
7SbZe7G9Cey6PbOg/jT8YX4QI3wUn5aEOyOiKwbpnvKlcxFPmLusKn/3LYNZNjrO1cCYGaFUVJ7m
3nkvMOJR65EdEhI6D97nCidzPBegt1YNq+8hRNYKcI4pIa1Tua/ayHubsT4QM9XKfkJjaP8BR28/
dnn64c/TQB8I6QwqBTyS3rKGeCgHALVt3rgJ3hWWEV6hnR3VoBFiLegAXeIPS8eBT5KxvR2mNjCH
osbZF2k8jOFAVgDSXQen1o3pJ91dpzxEyFj37G7svba5qmeUZsfZIR9RGBFkqcp/iS284lNd3qlh
hD/iofJoTDzikA7eA036URqX1WlKQuBKQ/BLOtB6QDRnF3pAC/U6h4OFwe+ZbXOx8/Bp8j/JBLIM
mrYRASlrWVb66LXD1+ADf4kNz0KVVwNIB0pO8HJ9T/Pi6rgKHYwPDwn52iGchh/ODH2SoireeHOH
xcHSK8VmattDcYa34J2dUNEWGhC8tsrf2yhSzTSXkDIIW7HTbNd5pbGxLJ1BAMEp7CBBJh3eebBF
r3d+OVKndshx5wogbDoCzsmjIj4h27vN3fIjPP/i55X5YDbWWfZsGzUTne+iuy2jXRp286axCiRx
HgTmrLT2bHHsI9LCgiQUNPYGM7i6dakR/c7etr4Y91Bhoe87+WtklViWmTavUUkkN/Qe7mpWLF8i
eKnw5D4w2cC4meWkA1Rmfw3R8LyIiAtS2j9sIx5f7MWJ6yhAKzYFE2Q1VGVjH9u7ylN7ZG/RBR4F
+7EAEJUgbg/NXF9O3pUaqE6LCJKXO0MxdO5DoINXs/jVm5BIZyciaD0LcbcvbzpR4b2VQxeRFQMz
BQlk7bFL3mViRgeJy2YTSoioNfIVIeM7krY96AQTWIpr1iNsdtKqwOaEPNBIkSWYhAmwGbTifTL3
zw4AXwlC84LbytkyI0BUZwLxUZg4AWczUByvkTforU0O4oMxdhtr+cVh5w57qw/arZN240tQ6wy9
2fwjs+wL9aNxADXa3gc2by7Dv/oq9fwCDyEEohNa1zlocJaaPQmOibtHtiReah+MqFHJ/twLdrms
honM8jWX1a7Gl3LxBMHXfpI5r6Udexsh0vI82bFYV4Yy35vI0Uy/vZuC0oTOEAuICuhPWNhokwx3
sYXsBb9n8KsaRI9x2EGRnaKGoenz2BKO8eQZQCwRGttny01/EgyCzZrLlVLybvJJZg9oKY/N/Oa0
3HoaksCg/9KaiH4XPV0Ddo1fdtWoXeOK7iiQid5D6eYQFuFDnymPsw/eFdtsdjglmYDhaG3KyQF0
XR5cXz4X2BbuTdLZNg6IXPbjgFwRPvvRPR9lfrQGaN/h6NLtteojqEmkuUYv7miTvFkUMoWr1WmQ
ibwWZX4moWA/582DK7kGq1bgyA/dkXs9vp02VeqUD+CdEnIL2+GjrBY9tVmiUSVhsW/9ZgdT45Rk
6CXpjN99v+qoQCabSRBts3Fot+AoJbLnn87Ycq8aXPLychOEdaswRpn1dVYw2cSSk4JWlZBLorvs
8ATukFMcaOYqsIZyV8vznKbtA3DVahUockisyAJa3z+1hZfu8hjNZRG2ZOVZKYidynus8QbeS9rh
fhd0a6YU+WmYCRNORGserbAyD/EyLjXMYWsMOeW3B3wz9/Iz+UqA4mm6RhUxjV3ZTNehan+QU0IN
Lfo3lB66oHnDjkWs2iC7GyW4lxSpyyEh6GUoUJHTg2p33C+w1KEIpqpM76vWvZSel14GWaDfSwac
3gK+AJxOVjUWwaaoxJPE5+5YZwNZJ0yG9pgaFcrEIrio/lBawj84zcIXmvNjLu23OfSti/TNap3J
k+kv8YIFJSDIYtQ2YaXZRnaM7BmP18FzKNk9hBN5q4ayUK6z3Jom4vw0DbplC4p0tCYmTxRdeza9
BcTUGttI2hZhnbU4WJCsV3hGLHBvwQ/A1NCoZHkNHUliNU2uLq2ZlWOyQ8A7nedBtXujT7dmhp6t
T9F/q7ZbV1483udOGYKGJWqg/6O0md6y2XjMnVZuVcEMZcpks8mzaV37fXbCKACra5zhC6fz0SFf
Z+8zw1kxTZG7oKhAcJhDfQSv8BIkw8/BeB0Lb0QWBd4TZW8TRO5Ttgw8uI8fuQoCJM1Uhm4bIbVj
GL0xSt8/KHgUazt2rItdbIMgeUo62oxccopFFwXSBEeOsc5MGGa99zL9QTjkaWQlHqfi3qD/vWLn
R9sJ8LaRN7sJBThdaAYkynuJhxl7j4pcembRg9+Ep6yAKuhpw4BbSVrINMa7Ttd3wu8Y01A77VrL
WaeO+0RJjffPGy4dGOkYnvtu6jEcyC7/nLZR2X3WMTEtYDfw5oj32EdkNUb5IXCy55bWCDPd7q1D
2LnqWQaOA9iHVa8x2GD6J7Rl8tTaiCjbbKLPzTrZkHy5R5Zer805bbi9lSHCdPxYTAXcg7DNBDzW
1kSzhHK839SvAyBC1tMMmG7O0kxS1/Mwv9kQrbdZ3CUbR1RM1DNHrEcf7cXQTF/1IIhYyEmhdOqX
dGglAzcFDc9IdwZWT/xKekdYz5aUtPeEDI8mA22btwowlcv9HYAEubnVWtojAZKjsZ4H483BYomE
7IO9PYq0JthLxXY7H4+orgBgZfBQYKPjzhHqh2QDR1nhY6cLdn1vVJtY1p8WPl/fK9RqYpGjASOv
fUnLLvX2qYDVqhpZbNs0XPJUSYNhcDfHM8YK4z4rtyFEsjV0pZXvo1vOQFSscOIj7igIJYiQhPca
bI3Gb5ph+UAfhYCJ1etexPvRx/3YZghjnX0nQRYtzaCwtj+Srr42E3poDTuqNfJfNpy/ML5M3hLN
PoHxt0zk21Rud0DRNMt1a65l9Ela8qPnF0+11x68vv6BWhAaL22NTRMuClpIE1mNQoyE8TDmxhfS
lkEfweUC0e5Xpu1NMZT0JkDGIdVY0Uu0NmIRrIO3PHpLOvJPVRXlQ4EjWXIrwG+zmESWbqDZ2z0e
VPlUt9Mi0nbbKyNALolmNDbT3P6kOGLJ7t2MfPLwh5eYLJ1Wuf8WeKpF5dmrhBRbWMQoM+HMfX/5
/Y3vp3x/+c/DdzCgT/N01X//dYj6rQ7cj3+0ot/Bfd9PDBkf/vdzvr+eGjNZ7kLn76+87yeCoQ13
4Whe/vnyXz9qeekhC2JcGjKKDhaZwNDZ033dFHwU//eVbV3b8/bfLzupJYAY4sX3P36/z++//fM/
//lh/3oV3GdPYENhmGFlghmyHA+ThAEK+RSw6vJevv/7X+/vXy/513P+OnB/H5p/Xmd52bgrf4SK
ZtQUX6FxMp/VZnF0lervmQof+hR1wOCPH2FOOk8fd/sRNjjkPDmfjNYHBdbT2QfoBZeHO9ouVU4O
ZLwfbiKgwE+L4a2QeBqy5KPPymve0gZViJ+hce7w0otNq+XLoEePU70LtqbO9CppYr21xv41lmV4
9YlbaMwhgq8pS5Y2pFlJgZakzGq1skR/M+eMPOjIKI5tJE8qqMtLxezd8+uLFxTFDXfW6AUZ6DG2
YGxA5DaQkJM82/yjZBg/puZnO8DpsTOy0MsWGzDexHEXHOeS+twY5w9iCB8W8SGQm7VlkpXrQVtr
6PZtRMDdNM3HKzzB4ZhbRJi0g0kqmnhop2UOEREcFIwo4yWy29w8VDiR1s2Us5UKdLcn6grHlQdd
KhdXc8I3gIxuqxz4OoFxA4/W0CIpN6XosXPg3cGMcohdw3iMty07tnVcORHGShjeDXD8rYoMppsd
uD0H8Kf5lNDq3rSz/yvoO3utRbiGF0hw/XD0OHVWvv2VU7PZgqOhweUS0doQ2pPHjNz0FeGEWPu2
kezHsmuvNCaoe3qA04VxV4xNeG8Ex6YYrvQ1Pkyr31dmt4kzmC6FYh8kB3da+fpHKqLgIsNil7Qc
PRFO77UV3gAa6X2bWnRyC2PXD7rbUCouAfcpscMa0w7MQ9gAoU8G7XRzcm6oDsHCJAjteq+9G0o3
J75qYI4lXm0U4yuvpxBp/Kzi3dJOJxX80rKjvg9gKcfNnW9G5DxMwl3BCyBurQqafVRgfI8xPo7z
RPC4HxJdQPc1qcdoLSYMtPB10JUZyWEml04SKHxkK9mdsnxaWfQeImsI9mVbQ2id2mPQ0fKQTDIn
5LN+ifCs6FgDJwPBWGCSmfBdL3qGh34My/smh/xGkH2cHGor+SLpptwVpviKplQifR/AEmkvuJOA
XSzEtfxADFK2n0QYrOobv5q6LoawkrnyHTYnGhr+b5UjcEFuy7mcdNY6dd3u0EnEW8O2rIE9RQZg
N9EgnU9GgJKcWFiz0id//HJMcBn8J7nSIz4DDALbqfJ+9uBYzy04tPkJlBE2QMBffSLUdQrWdZ+0
2xlCGAiz+cN1qCTLZLjPMWplsfPFFMlpfdI0/CVDy8CthtC2KfLo0PuBsZYOhuI6RoAeRkj/yjms
8TFVb2NHWF2w4PRxtBKVp5t7kQJppXNEHkWWXSKr2kpUyyvT9VmI25A7V9OebaeCzDZ/Biats9La
igIRQwsEcmfm/is5L9CKgDmzbjrPSmUPy3hg6tBMAt1IdiJRz5mKL677aQoZ0TU1bu2MrkUWJIP4
SwxJjidyZZojoUlxf0/E17TOCRjjo62tQ9O4P0ks46bhoLu2XASWPuzBNeaJbitq/UbUy1n7Ftwm
MX+Z6UI0mp7setgnf7ootiCKeKe+C9UWM+ofTkDk2PiKGMA4L5YPCYg6H6yeA2XQ8KddKGyQ9/N0
iITNCYgURcIBAa0Y7tgmQ0qe8GqQ7FVs809qjFHHyRks62n2chjhGjrQMnyO7fYxLAnB5YbxkrvE
l2fJS4jTsrbL+gQhOt0nqXUFzrjvZ4KbnJAuqtMf3Sl5NkjuWjNTjDd+g/kwMJxi3xKJM2y9KqAI
dWm0lKmNNaMQ/rYr+ueUtoVo0j+FETwEGiWljhycS7OzTR5V0TS7fHGiV1P+UGTFdXJtc8uwQPjW
lxbIoJXWlyJuXsMJeXWKhnjbDcVzPcOxTgsojYTCIdCKtLcd58XIauQ7v5qpZ1D5tg7NBEtvPYsf
k02quqFYi69IuxMTeH2tmE6I4SNCNoFhkbDtqZsYXc/xS5o5v+1minZqaT3NswcxipKClCX/UWi5
w8tojiA+XdAaF8UVIFvjUxGquBp8bFYlGxZY4tdeEyDvui++1Z3Mhngjs1mTJdBz85uO2DJuZpM0
exg9pzlbEPWzT9yZz+xMRm23N8rgRS4Rh41ZvHsUeo0mKtHuEMsrMMmbYfSeCTA5WBGRBoorNJtx
5XqkflcJ3hIZDuxnC+akVToezJTM+hyKWdJFH9KRQEiE7g9dXl2Tzv3Z0cDdhZqE+8nf0xR96y2d
nLPQ/u2NPLcjB2Ku2CQmEY6XOm2ov+kLBwlnpgxd4sPsEgetJepDYe+8kv1GAM5lN3Sq3PX+CcI5
EDsAZxhId01Q085LsukyLFEc1lARZdXoR9ujp9EAAlEdYAFDrAR3T7aq4Pfyvj3mqW2dW7ls8ZSy
T7rSz3XIvj7ocMJ1tQv4z+vNfeJQ8bNUnUxF2laa4O00WswkaelvDLPPEQ4jyAauh1DF31OKcFse
mGzPiliOWDvwpOkmrpYO1eBEBeEpiyFQTucxLQ5V3B/rsl858N25cXqgLzdlhhCPiJAfoOOydWmP
sD2T8WY7EzkQPU1hAVq+MunmcfsewGoQo5nhExSIfyVs27E6tF6ot24BPi6D/obLlRl2GOVbfiKW
cWLIwjih31asnCA+4F8tOLAp7hULAmOAWxeFb+xuSa4aNzQrWsYwBNR0w6WJf5dJjgur9YNtatew
IIPsMe3KYN9ZNb728WmuRPlFXzxvpLlGZlFDm8yTVyLWXjsHtyngN4ojqzkbC52+rI/R7FIDQQ50
IWPe56BgG8KdzlxEXy5YJOYiiIOn0hxhFNt3xlBIkOdkTY+9/RZbyS444R1yDux2aNSp+mehxhEQ
UX2XhG561/jesU3jfkWRPuwwX5dHrxG7ID3ouk9PGzZukNkL0z+HdnqdZAEhyZwex2iPes7Yqrbd
e2nbs52RLBI/4edAGoCHNHF4rA4ggsFISIf9phUdLv/aeWnCAQi4emkk4+xGeq+g3O2dMd93TgTt
yNZXU1KSYF+6IuE7m7G4QV7lCAw+KWjy3uPyXzNwv0vdfjGzNRFJjPQ7FfabDvBNNfnAyx1guyNL
Y8N+jHPEgh+Pc8lViNZ8q8SyCB5i1M/MCdJ1YIQF5Pj0cbZuusXs5FgonhqNTRPN/gZcdLXqIG/P
RntBH+hs+8X24YcA3F2vuYvMWl7dYnjsrJ7eZ0U/ksm7ZdyPOnwqlKdP33xQWrc0pcvEi7cpqAf+
lnYn+mqM11vEQbZfMVgiT3RVGEbNEluLH7HNjKqLDbT5KrWZyMCyxTBZbjroQWxg2cwfPOlvqzlE
pL48+LExIr+jdEo1hMvlwYtmvMM+EXpuZ3Ynf3lQ5EP6sykOpGYRQ9sRulbhgyEozD7h6aNY1LW1
0YNKzoP3QyeSOYGRz++oc7eZ6DAaZOF4goGFAk1Ul2/n3/eDsWQcf/+N5cpj6+AEOOUWrybyuLFJ
T5mdticNjv+E1Z6n6oEhqjXEel+RneWoqTnFtKVOw/dv+L9fi67wgevCvAIwLTA2dyk8/FoLOj+E
pHtLZGOZLDHmYoDKiT88frWzPILRt53SGs7i8jNLIRXf+58fn9B9U2R+HNLCG060rNNiFZYzAV+z
8YQMfjipdwbNYP2W738/aRxRvI02qIFZRNygtTJIJMoGuOMlHLOa/Ufsm/U2t4AZkGFdsirSjWj7
iTxIME/g2sp12aTOElTWrUuz1+C4KSs4A6AVmstDpgqQ03fwPqpT4ZC9gNOHzksdJccw8qc97aDD
P99c9u98kAwKx885EEQ+poQVnxotEPfrgt+EYffDt8Hz+yFlqcAI7TAEWpzAU0JgfUFQF2rfu9Qr
0KDWuOyp4khMikmoHZcHOCZIZhiX60ObAmJfHArEIEBxwXn4Tm6rPgZJdkDLTRBCFn80XmNsRcn5
q3Wx6yZItd8P9LM32CMolYfGX08k7NHRwLn7/c3vv+XLl21QM0nRIVzWjqGnNMgkFUtvze/HF5XX
jHIaorKWDo4ta4rLH5UnJlppxC9l0zt3QPjYKwRQiGh6PONM+5ELgJ4Ai/MnrvjnuR8e8uCcReYL
aT9MM6OeLq/5MrOvXSFZvdmjeLVs68XtEwXhDZta4T1GSb+b5hHLvd0dqYl/w8XbxD9jt3trCsah
Iuel3bK8943hAQXmi1rMz5HxY/SoQPz+w+wx8IKr1huj+fQd5wPx5cPYemw2a3Nco1k6FgGuC5r8
62CgZW7bkMqJWoDrJbh+HSJc+oKSkbtSRSTJdIHIzqZu+af/fVD0oxg6dPJYTnr1/e+53zR7I2XP
vnzvr6cm+XLyfb/k97fNTvvbdnRe/3peH/bo67//8ft5s3KDndk41yormAqVBfFmk8jXjBr+ABS9
OjlqlyZM3rDyJZuWblNRL2mlVAArvwCr0bfmJjDORRrhyOkMZKc5wTGEc6yZCz4YKriPWoyxLfks
qhEaXDkfSEFKXtJHj45YJmGusYuzkD0sVGpX8C0VMNroEzxmo679Jy45jIsdjOP7miCnchy2btVe
LW4eFw+U+pDkmyDDAxb26SN+wpSKnuKmrLL0RNjyeVTFeOeSWL1ul95dnJfMMWr92SDz3FdIPiHD
Hmgk2EBhm2e2/T41XbN3XYfbnTZ3NhrlDd69eet11pOVNuOB6GKK7oi1OKDGmFiu98K7Ey3BnrJR
t5Gw10aZpJhH9rF1JZFfAWmPaTAeJFsWSkUU1xKR+Z5OJHt9bf3xfTJCMgKnMLHhWhXpWz1WtGgc
nLqs+dPwih+pPxH682Elud7ZnvdL5cHV99QDpNSbp+Mvxy3NM3nemzgmV0r2P4YMRAy+b2i8+HtN
it9J7bUb9Ee2sz+KNrCZDS+29WL6wjb80tgi3jXLIEBV/h1Xx48klOgNrFivsGfuoHDA+h7euNvz
K1ZHR9jsJaR8JqX6hqW67pj3zzCv1kXGdaaHetdXzcDMZe72SL5+G1/ss4ZLGnjPlheTnpjE/gbv
xDOOE31ynWleE7wtyff0/9TVQDbIDE1YIVtrxYk5ZhEa6IJb8jWy+clhs1JAMNtbxavwnF9+Sfzq
khy+Zq42YapmksQ0dvR5PyJKFi0V0bsdQ6QOnvg+aYsbrV6qXDbnQm4Hwz50qruU41ztXIOsKgNm
l2MmN6xeP4EB3oa4v6WIAdycDeXgSFKmohicfNjQus42LtZwEPbsNLdN5p2nmhgAwfAqQ0liu/il
fXt8ji2GwGUrvwwx23QXjHPZQKoIuutYjO8OSO2VFMMtq/yH1qNXod1Hc+hfZd6/lVJCZB8PKT17
N63DVToVPwMf/RlxNSthcFk4Q3WpyvKDTz/DHRI/kGr2i1prJlFdHu0pu3CjN5krfXmqunTe8Hu0
nN8dI3lu0B9jjqBNuaQUJt0NEku7trQiBdmzcedOn4UK/sCipiB2Mc202Oq0dRPqCw3MZ295P+1n
3SmgN8uNcm6qX5PpcfTl7zEALuSTNrgm3uJOFuI9m5dWgM3MQvUvU2gDTktSxAJBzCWq6VCQ0YbA
/Z3zMtmmpk+TvRJ3U2y+6MADnfBtE8zNXbO8DnoR0o4tGDcgKM4iaJ+sANeDYppI66RYuxFuUbQ6
iwzQp9YjItAsbWa3+AVye74IXzCk541nivQVEhKe00bX+3IuGfU3Z9npd52bJaP/1yTIgAyyrBZW
QbOvj8JzS8ZY1tYrbbj3chQN9k6bNmhDjwINuVUO4WawxjvRe3TBcj6yLtv3bXPxRgYbbK7vJRbC
cbqvF9uQ0/xoafJ6sXvRE70rf7ln2RAE4kgeTQnbgpkUrTXn12AuZv202UyBJQFXdtS+ZvccqPQR
SOuK9E9rxNKddjhYS4PWL04e7lacgKSX0f4rmoPRBgeu0kUnfEwH9dAJ4yPCXM4RnqhEWNv72xRz
68E2bEwE5oIrMTp9T9b6qYrdA8BFNgyg7YrhhQaTAPqH+LnsQiYEfvZYVdNTr+fXeqgpx6z8hGv8
Qu5ktzL4eHoX/aNFA8tKfiEMyXLxIDIsKr4OP3ETKKgNpNtKCHMqMVHUuPD1ykTtSwFUK1JIST5i
tHSrsI9+zoPZby3eB+y9QRo3l6QerPQIaphXduKT1sQZNgXXclT/0np8dejrpLUCCjj9rjtkaK0X
MbsC52Vo9SIT7wdTC5poHR1ksiB/66phzbSCB0Ia9l3zHpkRAHPfvDML45paINuT8GWMGYUyKUQQ
R5afC8ghKl+MltW2CutfsUxpBUKjMjAE7fogsnaKxv56gnZGZMYbwyRnPaRBfcCqgM2r79G12SbV
wzgdbbv/ijT7l6ybb61HXFwkC3ODbIZmefnHpC3K4to/EPjDRYmaYEqBDCr5PKtfRoLtqMuAYdha
n60+4iRC0L/Li6eihfpWNojaKon9eCAlOSVyZor95JqE7WtcghvAjE+mMt3UFbPkT4uhwAH3E3nC
BWnTknuJYzCIQJhQbAycbpvZ4HimxLmhBqUFOtviUs30WU2ftPBemnfhIqM36+gUB+5dMHrOUzMR
Z5Kh1KuQV1io8dxIp8wpvC2/Jbqfpb1EtNiviKLm3MyKQzzgFemiYT93YHAFG7GtnyVA36CDgTJA
vl557C9N07QYP6s/mTUc8hDZU5KBTpG2XW98tIyruUVaVXYF3BkdOLsxqJs13ObnKMjrJw37Zk2S
TL+n3Ey2YUcymavhwZTu9NAwz7uEjvYvEIHtHd4SiVDMrS5WEWLftexraOefce/PlwgfxXFkJjaE
fnMBqdRcgirR29Hi48W7553sxXcCGelcjbTIzXouiShkg5hlS2cJteSphR+4W2yYU15YB/pn916K
eu77IejgBdvFpmjccA+qcjolSqAJoq0fewOJXh2LqOXgpB4yRX+MpeTu+8GaUO4ZIUpzZ74FDO7J
mhgWVyKiTxLuwssSq7XLvRFnYUr2WI/q124q5zKyGAK574jjqEZgf50yn6hV+ycfers5PwUudufc
dO2z11X2KtJMv/piaJ+1NRY7XBFUiaCh9gGshHWsXeNBVD/iriLMYPnCiwEiWssMvzKgATvuABCL
y2vj2Ci6M6XmOzlL1lWPagaHPyud5vB40HAusi9/K0cne2G33iWfcVZZLSgsJnRrr1Hz2pSIf/xI
3IX+iGyui4wtpAjzLqcTvHb8wdnOgw3+0Wa7p9PZWw09gQJTaDBcLzSvBlzImSum/JNJz0WHd2Ow
H0Q9PfEqGzvVRB43TLpTcouc3qqQ4fXj2hs8XnNPRJd1iSeWOGVniBlto+ZDHg2ceR1bBkl2xdSZ
h6gXRyPEYiQpJ/LUSs/d2LNgEegeNo96hkucJdZOLj5LTHQMMWbjOrYuHEdJ7e51KO+Qx+gNl5nD
LTWC3JbOnKTNhGB0qxtWpkTxn4UZ7zwO2b72aMQbNX1FpXSwGXrUF4gHMFE6pyhBUKmEolb0T3Hu
3Ko+PVo0/qigDIIU7JfAZO/xbejtoGiszRgG4czOb2EW7QUL6NYJUlBW8XTEfnCNx8a/ynTM97Nu
7+vZucyKHPjRb9+z3vgKncFBS0oCZrzIWyqyZlXBgUCvw9Y1yoCNYT6mCATfOHKHmbtPZ5ru5r4k
9bInHyskA6hScbCR1HCiYtksMbUkvrF12xjy5YIBInDiTxYN7UHTzUPiNN75aXRe/swuq2/qk3HY
hM0rjAD4jzSqB1KNIvu5npLpPhgMdp/c/0UdrMZJvhPY8FgpYzVacYSQJUPhBXCGxRUCArMzEqa4
VTsVyRsIoOA8LQG1ultiy+LPPCXsJRQTrYGpmq9p8isv3fDI2I0GqqcAdLdTTcA3MswkwlJseO41
g8258lss2XFIEwz6M41XQMgiJQaGMGbuoCYzMu8Vl0x60/Hw1sAJsWQHSCBmwzYP6SVMyaftC+c8
jd1imSYwMaRk8izyW2Bqx1QzWh4ENL1VWsAkI7JrZzdDdBJezlVp5vpRWCDenK8oCyHuFSiuR0ar
Z9igt87tjSPcmVcdW9D9khKfkrTOKh2DTRXECLDyvtgW9AiXcxyYkKA1PIdZc560tWtKFoxpDI6y
q9ujifkqdR2GPf38kFv5TTaFBwwORB3zjuRSujVszP9i78x2I0eyLfsr/QMscDCjkcBFP7jTR8k1
DxF6IUIhBefJOPPre9GzulGVQHfj4r7eh0pURirk7nTS7Ng5e689qXv2w1dzqn/yCBFCaKD19Bbt
n5QVQSehk2fb1ZvNFOrg9t1nmabjuZfJE6ri1W0y3c4pgYt94nEKpr5oy/FNZ5rEDUg8MGX3k0tz
1oVdERPPu3VTJiTL8tEMuqetKG9bE/uAqDlR2T3PN1PkECtleub+Sujl1Q+SJNqp6TH/KLg+HuSu
fkFKEz2W9SDwj8sbj7QXiWiZqYR8z1FEOHIA5aQHDN2l+LQWy9iXmUcPnYnELplqqMDd59Uaf71i
RdkNuyy5By/Shi220OW1lkeTzMJN7amblksblLpqg0pQIuYWSJOMygqFOe7PRDEP1zQpPJHetr58
HHqSvK8WiqvZzxw7eQMvCmeMnPqNknI5wu6a7mrxdP0p3WkUmj6eVjAFK22JGmSIIXFDBfD50sOE
w/QKtfAOanT9AzYMqoLUu7Octgr8hoAWUaaXlXTfNy7CkcwjKx5x3KXyW4e/C16ga/ZXa6YZGZ/R
XLxw1mdmtsRHZi83mZVRbOKmqbLPeIxAC7s0g9vF2mUy+SwFIlYkLfFfXntrEPtxZIBbFkiYVuow
sa6cO5euPMQgikW8LVaUAAZwTJrI9Awh8Sx8AEHH5o1sdFfNIGtCBpxeiXkuUj9zmnFbTpgvqeBX
5k5NLmMTnnKQpAG6qHOB0eqKPepdNLNJ/iIamE5hhtWYnslR1MND71BxEV4+MMpCLRnqetf6Yb+5
/qTKONBel9RMNsU2EuHPlYoWdTMrHTMk5Gucdvs5D0bf+OMMRGQXDdkGw8KEJsNArbGGoLMizNig
d0WETbMCbdLswarpxdljCZ/N4zWyJg2g5BTBaFcEvYOvl84vZbEeZaa+A6PC2Jjkr8hmnY+ZHyNn
5FmQ98Yo+JJs+QSbOJx5V15rvEw5nvI6nX92PWcxt2bqYyR82YJYuXhOKYwMVGYtuCS8wQwjQbl6
FHftRLzchMKDBudBIS50CuBgvRV/XveTpVGnPCpPc/ow2PJ3XHN0IB0rAahNIaYdNEH86EQtOZXD
jxgEEomrBnlHkKSCEhEKSTNrlPy9sJzy4NZTcQOByzpqDARt3037IuaQC4udYyrk9Vc37qbzaAnI
vubd0rrtRTd9d6mYuZPrDCMtK6fTWgMTlNA8kJnNwWEWP/toFA8DZaQ52RrDX74zHHt4yLp1wrME
zNrKYBynFCSU+7ONiL67/gPgy0ccG9F5Nmq5y6vk1oh6M9zSmRsCi0PIDcmC7/FoIJ+Vs32ZJzM5
hgtOcNbRJ4btw2Gxzadadi7QTSlvnD68QYxCPUQoT80R/9h4zYefW5CNW+sxJps26GYDkB2b5HpT
mSvxPe7FD0MxTEy79frRXjsD/neUCM+LoAnKp7yd/BPDHv+wnvnnqVMbBE7mqfOOqsn9A01+d4MW
gcFdYwb5aGpQTzierrJbqx+IIAHVa/R8exQGoIooE8b1pGZrsDstA5iuYvTHgxidgBT9SAeUoJnC
zUD9+Ciz+k5NEZayJdC4e9pCoTbVCffSaNxVVDJIHCiaQMo/i06WyHC+cdh5gesgwLY4rW9IwwNk
39TzttKkZ47uW1d7MLwKyqUIdU/ZNm+aynjbTKxB14WI9gqZVL7jk0vNdhzmhuRh/1zK9TTaK87+
CaHmDU+/Yi7B7J7iFlz3BIQLZcSpUEz96awNZM/eFybIEhBezdGEEkGliF7EBl/LFJh6D8T6tm+H
d8vAcB1Slgm4MJT6jIy7GuSrPuN6QW07sKler5Pr/jBGtGnCwjNv4xi6vuF6mRaozfnBHKPXhUIw
oHRlr4eBAjSJwO0sBKILhljY1jexflPAMxkYlcCNRf4ETeyQonWikYmrjo4Cz2pC6BShIyk9AxYs
22KpyZD7dN3QU/UwdIhrZqbqVIFChpMen7WKP1fzf9fmn0XJ3YSQFrG3ZRA3vdrOveE5srq3mdsK
jxIklX/egqZm6J3i+Y5E/2IFQ8aKlc2sjyVJ5M0dQF72R+8EDu8HLvoWPihGNKgQlCX8UNWpw1xI
jr6hhtifmd8mBna6ZV5gapb88K5YZtZkFwo64YdbBQ5mm6D8lBEiE/QB7QoF5ApgdbGKJ87xd4DL
6aVYCObW9Wpo9wOiCDT7rOTtzIEv48cFMCdGlqxiyk4//Xa+XFvq2EhgcHOKRyZR0YJL58AQ7q1a
+5Qs7cv+inhssuKhVv0lYZHZGMVnZ/UNNmI+TW0Wu4Uc7UYsxyJs40DSPicphu/xrzWxB4xlZePe
H9PPnKHVtnEwy+RAOe3BucmBqHdy9Ikk4Gn35nvOJPFdwxRqU9C3fR+GuMEtUkX7XJEgXOA5NEFh
0c7ovxMaOsdmkuaDV5nf0/Qc+ZX9QaMCxXO5LLeJcNOjdBa9jTCrBwYNqsokcJUUmVMi7f7iTMOp
GDj8+ZawLwQkA7Jf0FlX0NR81+c5CSGklMg30fZzO9cgDwhgyfmFYx4kmmRPsNyfsrQAeOQ8j+sd
oq3+d+fPr7YNsNtXd2MFDiTUA1RJ9l0CZk70vjnk9BZjPfrM43r3SLNhkaJKNNeVYPIhx8KPY+wD
AbPLeeJE5H0sAFdVjs/ZFdn7uh7ynKA6ULs6Tj5jFb5UWfNYLuJHN8dfee4e47FkVUvJiqOrsUU0
M/CVqueG8toZ6RA6ydrZzyl3xfoQNWtKRlvR2FvkaoUs6vuoJmkdxc8mqyk78N12K5R2O5usyH5O
znuujtcNO+Rsa9o3mObSTRQBBsaDvunTm+HG1t5nbXqnTPi4A+0TOdbYs7r6d9h63LNUAGYvXyaP
ObkA4BgGpV/Mm7JhiSYQFYQgm683cGsLBilsfumni5kaaKl/XJ9dO22XfcHbmQzvZepY7rSZEtJg
dEQyUiv2azkxOeFeNLiVveo+rHkYzBK3dEurW0birkKHt7m+cz3g0k7dmfxu47kfhME4HvsbVUS9
+HeELyAuX9gIHIV9s/NZ5ADgi0ndNRm3/xVEdX1cIhirGCQuBtppeot8vxEmhL5P062sWZZIE95h
2Hhz1z/meZg2gwYj7LKrVPhrgwLwR2X523kWd2QnchWE0ixgxD4nYikP65+bM1IrSlcvyAekQkiG
9BoRQkF58uaLGMM+uL7W+rMtCxx4pE0Vkf97Pe7UyrS3tsOT1CcXHFFrl55NJ4YuDDu0Q0NFO6Q0
mJa4LLZ1z03h4WnKXc2XV7CH9UX+aRfOWUOGZ8bI95Mm5TFXdBTDaBXYuXxs0H3zbi5upAefKl7P
9oVB2m0lf8uak0pYsD/HtKBVXPuH3DDdHZXP2+CHO0NzuOPuh8iMZeBqzQXXygDdXjuFU0kgM1lI
LUdxCHssaZ4fKOBHDHcwZBij89zYMtkgb3PZxfXarogRuHEUWLdNbo4KT/pywKJh7JYG91mGa6Ns
Piq+ObJh/dcWY42VGI/E0EZI2YmC8ATJoejuQOoK82A1CR+0bZ/F2L916ykr1+qmGxwIlBHbtGcy
Lo/HB7i9lBhL8jnaPPRauId+zaB1M8raBhcHBiR9jJD4o7FckJQsPi3j9X4cr3ykahC82z/XtRsv
HY0GCwX7VB2HriSAseIrmxzn2Wvq9E7N4jsvPsGYTT8Yg5ozkZmyRIifo+nFyXwifHM+N5YmJCQk
80SqtN4ia8juU3oPhB7UNGFcBbqo8JmBV94z45xtOYIg51fsMQojD8J9Z/EEnUSa70Z/es36OQ58
nSHCmVtG/GaXbGkeEgxOpKk5WuHFWFixbDW/eA6aKB5+3BoDo5XGX45D2z5YvMebVCFkm6U+iYS4
Ez3ft3S8FnRLXhq++aWlSQzXe3Q47mGIcA0uNTwNmBEWMeZYTX2975yePTaiAMLcUG29uFz2U9M9
gD3C1DJn+ZPloLypWL4x0gyI+uw+vbSc4LcOTbwS5vLDxGnxaUHA2aMn+Qvp8990wv8vndAT0AT+
73TCy6+k/P53MuH1b/yTTOi6//AdVwrXsUE7ONKHb/K/AxOtfxCq5+E0JwHsn1mK/yQTCvUPIT1Q
C8o3oSNCyfg/ZEIBtFAqBWjItHyQDEAL/+d//FvaUPu3f/8f9NofqqTsWrCJK3XnXzEFaFxgvfGL
1hhD13L/hl/pVGoa3WRAuJs3kE+pCy1mGtDpN/Zv66w/+hfjFAULW8AJe9G/XKiHv17l3178b4A1
QEBQGyXBj5BJYDNeeUr/gtupSlk18DoWGmJEM2Ph6G7y8Q6dO31dzP2Y0j33G33+f/FlV1bOv7ws
Yjo56ISX1T96/KzFfW8cAJNtiT4J2xsJ9uQ/nTX2tw/6N/YR1nIdegOviCirXx4tsl7aXYSMPgm6
9O3//fEQNPwdteR5FvA3xDu2qRDk/Z022eZGjW6xua7M4RlxxAFqy6q5oyQrvYYyOCMue415d/2o
C2ZObhe/GDPiAWSxYQSJ4QVhRmqExAaTWLUtZyazY1NX20UXEoaFg1uzNXtiZM33UA3WpsJTtp8L
PJH0LtnQNxNfPIIzVdIcXS02xBIeyGnY0JqB4ZSO9yHdEioF1DCuRXG5tCR/TG0ZuFdT3DAEiFpx
gJknUdlPPSYTHD7ThmhobCcLxw/HLe5C9HfnEHUgabrvmc/mbyTTq+NxTiSl+HlSefh86RObw0qd
HMdxMXehMsE80nuyaKMdXf2rnSfuPIf1Gwt2Vc6v0gQGWfYksOVylQWpLc20ixqrrS3luYz7E7OM
305FRRUC1vZL51sWnC3q5oM+xOs410HbthdDju+zTUqw6riyS7rGZdHZyCzm6iOdd7edou2CVDh3
PwGgkjU1w6FbBtEgIx5fp5bdq671hxk1fDHI2MvE2M8zqRZFBUDDBSMRONWxyX4zHP92DP4eRnGe
XqyQrs2vsiMCrDwovFa5PFZWdajHfN7pfgx3XLaj0cw/SuPsolECr7gwiq5pIeQ4bROLxOcq2QlR
fSjaymnCJLCfv7Nleo1dDLwRgiE9vc7jGjaE6GMoEZdmavnGQv0a1V9l0f7qW+KUZm+trlKg/72x
nbO02Kmx/gixPxrK3dsl40HHHV5lXXybYwUivyOCid9TONOrOcv7uXpwGyrrrAXWz5wpqSUNMKof
xulPOMVqQAk4rUuDH6mqnbBbsunDEo46VsfeqJn5roO23KHFU7RcNQ/H+OhiukL2ujlNHmLTohLf
BgCXAyrzrShMwiUNYCijhUMy+dOu9WHRMvGJje42A3y8LRwADXauf9B/RNVdtV9+hfjSiAkt6LPs
XGT8tLE432ae4NmIuOfshVQol/aIVcF09XgjBHyQxgNIfWsOqF7N1L7kGI3QB2bbuOE9q7Z89C39
BHKI4saybqvUx4Vn0O5yTBSuuRGfUFDsEPDSdG24f5qsA62cc7ikE3FFOsZZo7ll+AtDc7h+0b7H
otOEv2DoPPC7gJF1rPEhF2MEsFkzNeDVu8CKxwu19iMcgb9u35JUbjCt1W8rdQnP9vJHyCdkykTt
sukEofW4YjG38OlCY816W6C9O5JULeVmp/W+mebyJSvGu9mWEf3E7oPQimgLdYDgNyb2QvngDXw9
bwYbW++EdByY4ndu4GqfSSEdenTm43KjbJWeeoj+m9pxd0OmH1CuQdDo2wtAh1ej1HjJey7f9c6D
TR+w7hIiF9UcrHkM86QpDmka7hIdRju5PnEVwu6tOtDE2MPiJgFg5plthJ0eB/oxvV3jI0YEDtKE
pzOLCOw1zO/C6p6Jrb/LbGu7YlG21voPBwPLtu1Z44XWe98dXwfFNW6l/lCr1V35PZY8l9Aznyi6
MiIkyEAWMryFK/W9l8i4C4h3dLgnsWX93FoRhquwL07r7eRVwKlmm8Us6hLE9clr7rzpxhZ706uz
jSzcR1nhfnR5IGPy8uZqpvGGtohoSKwRJLJf22nX5Qg5wUx+CzKU7tJLUPQAtXv6KHwov2FCxouk
kfhGwSs2xGPAjvBY/KcRoGT4ROw5/5kvVSz2twbNsHF8/7g47hMwcPq+yWs38YelXwEmB0kyjIde
l6+Gnek9vWDsAwk5XetNsXR7qSpyssbXZphftb82ssN7JnT4vxPUMuSWvK4zMtQTz/3S7FhUkYeP
OGIq3idiWdYYXXzoRL42JLlEtUJE5QBKooEhuRtZyxh1OY+jyB/B5D8WfvPHX1QwYOiP7PU5Fnyj
y8Tlao1sLwaUNORHoV5vCvrtCIqFsTLZ2ktvcimKiW+nZ5QTc1mRqKrtZLAGweFikBqjk7sG4o3u
ChebCeWYp4vODXZNH0Ub7ddv5qWsncDm8+4eqE2z0J7L8LSyfho+Hy3yUpLejfnU+pox2Pw6g4jm
TdI6wKqwKbD9QX5Zrh/QMlDwNn18vt7wMOY+cC9hD6df6y87wJM0Oiz20aSSB9V2P9mRo21hxzud
8oX74RzuzLZ4VKK9sLV/xE70Q2e41xMl8IQu2S145U2vIJH4CQ2lKc6DznZ2vc4/F8utt+m6qjET
rTajlaFt0EsDVJXwp2RMiAxGADOO2aM36vlY1SgFujpERKjax3QuaRT4sG487ZIqJnFJEnVixXre
WmPxqEseCnsaH0QVg89pL01JzOGqhs/XnS/u8gsz2UdhVD2a1fiZPfqGrzAM0qHiQI+w0xtfa+z+
e0EKDXFHVYn0yv/TReUau2gHKGDqwCpNNLF8BChcuAAkeqyFNhMh0eTcrPHVbje/klq0TfGJ71hl
jUNdk77gJSRikcizn9sbPb4sKJRMld13Nka03G2WwJu8H7oBcdrbPpmc+BcaNWD5wD6r4H1uu6jN
d6bkV7GpfrVy2dWFeEC6YbEBTrcZ/6s6JNzzmq1mD/Y78qvAk8UhHyhrwrS/GdOuv0ldZDWN3A8M
sW8XAxSU6AGrJAmMllH+dBW3Mlh/XmqyP0YLvT6BkWVct3TlSbQcXDLLxsi/X/T0iPIDm3WP7JqI
GXRjUbkdxhYUSV4yq3H4UHHpcTnJkAVglL0MC9134mJCRs7wZkn+YEde2CtQxm/i3jBZtMFGNAIY
RFU46FojsToroHCM3SltSoeQxHEd8D1C1v4Ucw7QqDM+jA62NaJJrsY8HBO1regwMV0bPZKb7Sdj
IInYp2ef2syRUHqhwpv2CggT91pUB4XGBWL2i3cEz39rL829M7olsQXZG0FVej+gDdk5S7qrGdnJ
wTx6vgV7yqoDZHCIC0GCUpaF2IWsAi4rA67j4I2/F1WX59TR9PEkHCnpbedueME6Lejnrbpgko26
2PTIX/XOs8OersVIY6b9YrUbb9xhuo0cJqbdhLnJG3vUgn1FSzz8hUd8IntmfRNJA25gJotpvreN
5dafkg9UT8lqO8cP7+SwgGIiKeIKM7cDPgRjXbRPDfPdiEL0CV19dAFZHpcaX51vktIxodNAOYMY
m0PoJovFy+wkT06sikB1Q3TWtihxvkPGIjmuDKyK8gfJrj5Mk3cnaCSWCe0x9t60ofmSpEwfpDrB
G/kMPQHmyijsAzQua5m+BsVDFcZWfUkAT7MAUxR0YYeyGbNbHNXmsbOrpzJHtmc07e+WR5Mu0Rdq
Nwy1Q/xb4JGlMwkcMCX9DFXrEvhUvEE6d+GOiXwmp6/FHKzdVOZY5NAK0N/LeFpYchvDTyjwePPX
O4qFIlFewvMSXhLGAYE/7UOlMWCxekTzrTXWLmKCkua4sCGa0vJaTxIW6bqA3dIIh/ZkhA+5/Ipy
vuzWJXoS48IFaXS+w/aSbFvMUlMlkx1ZXw0RPMln1g35bioSTiApwkMf7pJP+g7NGuRygqx7siQ6
iMcNXHkVtez0FkICQutfEwfKdkTGds7pi3S3BvbJKH8VhMxRbJ1w/w4PRTKzDEgkt1F4CNnC9+k6
xXDG7s+k2YjHKfvkVIQ21aYpVzeCWriAe+PQrqzriB0d/Te3MZBRpy5XDvS+NO23VRG57Szmv1cK
s1XdgaoySHGmP5xcJyNx9lSbWKvXVj2IjfhAdGW/0YgDQYc1eOBT1qPO3vqEE+CDG9Kgks6tSBAK
lMwdmuXE4I40lrX/Pwlx51byq+fAymiQKSZz83XKz6Yv1FcR2X9KsUDakZS2YAmTTWPzvbqCoITJ
bU5IzbJta9KAptX5nrvDk6rpYVuVWqXI8SnyACnndtg9kvIbDMoad7FKGSz1f6Reg9vqloPtnL46
Zh4Dyh7HEzXqnaSPbucgaBLPqfaWPTQ3LaUFahnDbDoOm1m6o6Ykv6UmjCxtew4bDre02685O9ne
nVHPRircO3pCndB6P7rMkoEWxnNSqye7HlxOE0V7yJ1V9AZrHNEKVTPzPeRiFLFz3R7ClHhImVwc
GT6HF3RK8qmFsohaAfsFfrw0FQjmK/KS8YfSPoT6Qv4ytn1CC/m3T7V0cWAZ7n700bxEuCwCNACs
NsPBEe9I2To06P4zRqDuRGXFIHBy1yzuFbTqK5bwUd5SCBeHYeK59kf/HsQ+J3JaBnE/QlxtibbJ
HM/b4/l9Qe4AdGH6FDrHtMmsu8+juxSH5KmkMxvm7gjMcvpcQZ0sijxnFiKe3RiWnN095mtcXW73
btxBcHMDJSKfGCn81J7QzCTciVNc291OAAR3ItXj0cXWCivZ21xnmpw2uT19XEBTpLFYS+MwjOud
lgsMVNI8OI2NYFjux5gTo7Z8OtGsljRcEa4mhnNG83daDGp9kJnznq8qrqKADsSx9Ew8agogT0u/
ocx2BnkMENcUEABzOfpedlON9aXLMVb77nywmTmqBPZQLBYgVvGeeE4zcEvnZ2nVO22BjRqYMSgj
/iANK0t+a3M5C6qaTS2bX5UAgtpOFhIzcW5MoHswnxZvAlfFJC3Mikdzab6zeYY2xTX0Ne5/ci/J
9gQMtKdfeHTb8qc5QwaoSus0V/VjlRi/ahyAzLI5fBXYu4dZbMuBJCqXMoeBrP/UAdUM7q3KRXGg
9Zc5ZjBM4CZt7BIMDljr/QI8CBzl5G+r6qmXnGRDwrG2q/wndaKW4CYxbmeBhJ6XeS4FncNshQCE
uwESfOAyu74lLI1EaBM5+psxqfKwuDLeE1d4Z3u0wBIky5An811RJnKHpp/4l2Uv6v67aOunoYif
VRm+XaeWLkHCG1rhLvYiFlVl3DimNIIiFpoJaPUOv5PMstKt9qG3s+lHbZqRsSNz1S1zneWmhoOa
R7wDru7tpJ3HNhEXx9VAnEwY02lt7fvcmU5C8G5y1zsKKW79BREWg5SLEdJJSfnaqGqdhxqT5x6x
5TowK+BSGeIgOKEQPlrsi7x5NUv6JxMqsXBVhWI3EkFUFw/uqoWw6Cbt5prjXQfTKegp7OGfsAiG
NULZZnjonEnTHVrnfab75lIkAW4zSH7u9VaJ3sWAYZ6wzDDSP86oZiBn9n/c2G2C9HCdr5c1Q167
jaiR1tE13E90fDkYbV0woGys8Jyjqtogts6LrDy6VaW2dJ9fUV76+/V8h/pJ7+bm3aaDgQ4Pl0DJ
8gaW7QA8kjH/qjdt6rte8TjGc05Ae0r5MwvjXJn2Uz62P1TZgduYMQoNxXyXKe2zoEB8cRL3MCuy
tmLcCb1llduxbedgTljCVmRtVgoAZzEJddk0kGkzYTJLYswGtASPc7ECT61qOhqO3iLoxL6e1857
n6rbHpH9HuNxeRBoh2+qbEIAzfzbMWviv2X6hOO3OFW2fHQax7kpKYLCdanPYBabYbVHvtvyzAGf
YPhsoTSg8+tEUbFtDIwYjomqZ16cz7iFUdrW97bCceasmgd/npHUj3pvKyV4nP0LuiN96sf8NNj2
PWFa8maC+yCiZjxcE2sKaDh6iGk4YX3B5vHXXu32PkltHNPSmFOT77Nhyzam1A2VTzvNjINxaUjg
LQ5FD+rRQ6kHJoaurbXqLGzXo5JT4YPvVFhGWmd7Fb7Udo4hhE4mQJn7aRzfwxQynGubeALn+HzV
c1XK0admvK6L6SvMcn3yLUSobkvXVVfRAddntx3sIt9pQau1ke9QnZ2dDZRGu/qrLoyfOagkbHUT
btyMXSGXPiIjLqDNFMzCQ0dB6e1rBo9RNgvEc4l/KFWqtwNrrxWHEpyF/+ZJ9L1gDukwo0DfSS/b
F56GqirO+axvXHjrsUHXsPXZMYndpmLJgpROG1em3F+FVdw1G2vOmESugkZhGi6BMfN+Hvo2EOv9
1RH+dSAiCqlu0TD1487JDUapc/vbDQXtOmm/YZ+4JHm5a6OE0HodcTT66WprvI0CTtzTYdL6RJyq
ee5Gmo+Y4XhWrPzPdeKdxWm/l5KyHG4cck+Le56be7qh4/tFNghNwZx3pg1xyR3jfkgJQZ+m27K0
VtGgnT2I2vgsGWpGmQpss/7la0xMI7o15ouVdY4+XOOPvTBhBoqEaQnFKWrZ2MetBuLFGRgqKOxa
EDRzdEYXS4OGWDVUfBSqrH58BM95axA8S/y2JbeNn32VE+v77DfpoXwFtbxD4hVuB0mkc6MaiAqr
kCLDgjwxSNw6qxCpVcWt9GPac5L7D3Q+PsZ1Zm6XxstVYZU4o9yCVIl3Swi9ShEwsdEunSAfVJ3Z
RCNdWsSo6282O++l9Wa8GjB6Mzv7PY4TeOS5eEzmX0vrpwe6KBfXwKoQIyJYd9EEDAEBtePGQHkK
00j6jGTXJiA514jcmvvRZkzKYa+DBFC9jh2w1EgzDoDU846ea62tbRekoXtPMuJH2JknjDfbYihe
jC8Zok9fOrVFPaO2cywBfCb7rnbQUhliL4d43xDM1IvmVyNPs87QqjYcyVsZfrphsg+R21Jc7X0B
i8hHraISiwm06707k3NDpAQD23nZlJ11C8N408JcLVqe95FP4VX6V6bJNAALjMZXkrbe7io9fBGa
horMyu9ccPcyiyjc03beVU+Te+u4M1o9ezJ2nSwoERV7Xod9s3bb26gOmR731otBBr3tQTOElcSF
NAj+kfFjhGFR6sqiMwDB0Myc9xDVnmiaX549M7TpjUcq1F8kIOJwmd/TyLtlTvDYWix2o3GuE8bP
i61/Tdlcb8e6OroJH01P1S8ag+/J5LwshngZMwhW3XgxmDluMsdH7lKDjuaO/4Vr8lkY5U+h+YPM
0Dd+25MjICHbGeCXXKN+ymtgpC2bZbZIrAooWOhj/bjKdOrEvy24F9BPVb8dA1VepxFEXMWE81th
WR+wWbkswiZAhv3uKnlRFSt5T2Rk0yDFAFX0lx6DMEwcQGqbc74ysRMdRJMi4SrAFURTfFlVHBbH
WiBLU1Cg3tpK8VS5wn92QqIGEg6ByO22ZQhrcWq97KAJDuwkYxY31S65vTbO7tPMI0mQazgcTFN7
m9ErFLrddHwE1nzEnfxhpyiGEue+pb+0S4UH1s6dHjhIKvrnCBRJU01s95K1uBjmVr0v0v1hukMS
2AWlUxxX4w6iYrwqMK6C8SHl5G5GPUUnkMWrTiNepSzXQ14e0UUQZNcCPN3HBlj3bJ7uWsmyn2Ct
J7uTKMpV47fMCHs6pWowdNWzNZCVKzM6ejNeU3Q+Mwx5uybwIez8x7E4mMX3OPifpQePBL8QZPjm
5zSwWnR4OAfvxdATr5ciZcl9Aj5khPSHwojECzP3ttiVmSamMz3l9WDbOUcZagjhPFa5YyEnLR69
NdKuT1kgp7g6e6tm2+8pS5SlXgYrekI3TAN1GLGr1+drwdIgoAGeMeQ3eJ/aMtWIs9XDlJbVLdKU
+tE1T4NjvhUjGJhWm+5ZTsl72jcRaj9CQ7LZ2RNXH99UzOqIhHJfZTOKIz4d2gLJAUh7eFNQu5Dk
vWma2j7qIntCl9HcuV5/qpCRHpY2Sg9A1FPobWiGnJd4nr5aA5U2TP/5hmJP30gsX8ZU+Og3GMGE
nOb7aWE3aSs23Ygvwg5dViqumacqJEYDOXrytTCS6IQaJToa7w1kFMwlp0V7Z9Tt4M3WOvW6FwIS
R+VrP6EAYDeY3LtIsmWDKLpz1vBZFKPGLpeXxvGwA0rgF0atXq7yRz3F4BqwnCZhy2x0Yoxo8uVd
F3oUC+WmHcPHTqJsa5DuXW9dSE8c8c1cAnNagwCJ5HKAYPzJkSYGwvFvCZt9MJG7B0U23MEuxfiF
DEuh8wI2PnysKjRvQE13fc45r/xxNN87cjmdWPSVm/pPH8U7L+TXgk+EZlpXDkm4yHrXu2EgVsxf
32O1BgQ22RJ0Hq2LpuJowaK1bdKqCqqyIlJ3phGKDMqtGfci3DhOCeqnqwIsxr6KqYDgbRT724R8
q7Od+r/8kTEpkqNdnXvzkaB2xKaK+BTTwv1XQfUm2pZ+Rz6Ej714dmgsAhRYaNDlOxR3SMlyvIR0
h2MUuTt/YVde2p7RNwCmPVcoHcb5bIEbCchVDmDC8ww6xUJ9wpu0OW/Y8GWPHTAaf9UccfaCK2ka
O28y/yQWOBw/9tV5UGerc79I0PPPThsRaG5j64tVN91d/x+SZyvgRrUY6E/JnkQCgLQkNSJcRZ1r
skV0EUmJgjCWzUh1vK0R1wXGXL/izszIuT+q6dE2eGbTriD3IG5rkiVnAP8eq3VkvdtJeMO8Mj9b
g8GTTAbealmx7rESIjMfh2hLryGIUxJvQvbHozamB1JRgOCS63zfmfl3LthlJldDcKZ8dEM7/9Gk
zkGb/sHJxU8Y1dPjImeOkslDTGdmHy3pV2kqxqQ2ycieRbhWH35gklKM+8msrYuPeYx6Wtk5VaO6
lHGAr83fGG6X3vmrn6ZZBjwfSfNeEvOy8zhMweoC6YX1I/0x8855JlGBSs3Zro78AKcryFsPHICk
s2A3DkLCpk4OqnJ/jwzgpZ3zzNaQOSWW8nJMCYaomodx3dBQYTq1NtnwCC6OnZQUjUTDVEzmP31H
FlSHARFdxMPAOWIjE+g6ZXOg9f8V1snF6EoryB2T1luMMLDwmWskEdJgFYXvERTnDzXsldMh4V9e
qgbF+KTab5+5fGAA/xT0e+sODSYDeiTp6UCBzGg1EGmC5lBJ4FT2cjazauFNcdwvaZ1bSXNb/y/O
zmPJbWzr0u/Sc0TAmykNAHoySaabINLCe4+n7w/6O7qrshRSRA+uIq9UEgng4Ji91/pWFtBESrt6
QwL0MS1KUH8yIHwtru1coYEled0b2LvsNrSUYq0YQkdV32F155s+RKHJjnW27oGos+ZkDUXcejVU
fwpjRyMeZ3mzPzrsbuYq+NDt1UINgOpBilS9u8zxDBcXkcNecJPUylux8JlsA0d14/G/vMqOdMe3
ni7CDjZAI/uZecAg3eyKVHpLGjSRA8x7p2c0grpkL4fqclrnRlc5qUDzU83ivRKP3zINkVULvXYr
U1ty1Dh7zgKanRYGWSYvQKzBYHdkCuwQZ29qP/ccXWvYHcmyM0QCg28izz7SCeCR/I72roDftO9D
AOj+rJ2QUKcSZW+NWX8tRGL5dI0llI0Nkkp6faYxlQ+GClK7RF+ZW+deptCpTwOHcBNTnqDEdhN1
J7KwSUeeUmIVYnmdwVR2Q85DfglthrQFaAe+xLHDCurtr19yVvGtQjI2Ce7Z9H9/lEUGmISfV6Q+
rOp2mdXH//mr9A/5o1//bdlUk/L8618IxVvkyYsEsQInC/jIjQrRueI5Uo/nnyXZLbSVyLuLfqEB
rD3cstCsTklPnqqU+YrDySZdAoSyUKBM1sXiDVgqhTSCsSgsV7LsWMh8OJP+yYJd+PagTzmx43i0
yDFgsGTye9YYX/Fl9AVpEzbEhRSjdyrqfhcH1nTmGsKtWGDoijSUtGFLQHlnnUS5INTc9NejLxO9
F9I9Jp4lRgDzpWnMY6moGgjbYvr7fN5VYkGfkE178JHixNrju9pkWpPbUVG8xEHcUEnoX6JUWqaD
1x1EHL5Ob8IcJCwCj7ylHPxKhRue8AwVTIJD0bc2ff0MqXwY79J0cKyQO5KCW1nIqdYdyhxuHpxN
t8g568lsmdIos0NL2VWhF7OzBg+X5pVNXvV9kBFmRMSDTei+mJsHnmDaPjU5sJ64uI5wqNaS3Jz1
CnZxrxN96NXVjpoUZL4JW0yTdNpWmNFcgRSrG8L0kHLjAeX/5kwIDczw/JvSIpt0LXmycozvoWH3
mlfweLdQ/KiUlkSBRTsxnd90AC7Ya4fwAXTEsesNYxFQOVxLpGtt6eJvSpHuMk43G407R5/eX0Up
Xltf1JH0gUEMUEKTlNObtmEo9bGd2EH5dXNURBnE4GQBSh/Ig6tpq1F90No7Kp2Ig/dI6JFcbCgA
4sgULbcHT86JFD7Z+DWCxXxCULHAO7glZGTYZDXajzCg21xmuN5GjVpe1uHn1C25teOMwY5aa1Em
EEnaOqD1VcT+GmyFvGgF3v+4KD6nQDHsIjAfiqKnMlHQxS1HWtPRLEPqAi3aqYMG+KHStyO5EVjA
+2856kkhwN5g0bszpvw7UrRHrR8/iKVBVhSqe83QdvTeVhSGKEZCr5krS0/I8gA8t9mNQawd1ZGU
0qYiOR6rv3rVz6YQtpc2hLsi+xQsRSlaQXfKyMLxdLgfvbHJIEQJRgpzle4WtDBF41XpjAMw6d7R
jISiGQdyt2pSc4f/GJZwLVjbDuTKpoTKvO01LoPhn258Cxx9LuY1ZxBL3uutNzlDLCuHyCtMclw6
7Zh7dNij4FCXqndED0VWjRyJZ0PysjVJl5k70e1B4YJ2vsE5/iBRh1xpktY9UIFtV72gCQ8KdpFO
YANn+ulwbVRa65XQhLdSJWxXqErx1lrliC3TSO9IdmAdGjkbYGKCcbE2w0byOFCpvGFLPfOqx55j
DBbTuHoEpcMI18Li0QcFuBzENntsSIwnc0ZPHiUTxzghLvGjWBXJkvJl9Ij8PlmSCBI8/nKCSlLs
P3oj/aWGTep9yBARJJFl3pmYKMjXhXFHXpUv8bxWZ8zaa4zmMhVu5FFmhSLx1/+Ngkk+wt8W10P4
3CakCRU9vXXPEmgtlsI5iDRtE+p1f/R8tTs2TdiDlS6UfRvQx5x/vyl7QpqstKNPZWiHWmp2uPJc
qdXNxyY2702PLjKb3qEjhivoo9REsCutU9N/iaYGE11Q0T72a2OlD4Af9Swa7LyHmly3YPfNjgch
DDmpWVjk6VeOdlhVmJc7XV2XOb3RSpTGg8y+hMJIrKzjJn0TxmkPAyQ/R3oELKQ49r2SO0kZG+eJ
byxE+j7zo60VlclDqjEd0wFOqb1azGddhi6K7+/F2A3iXvZYiOgIqgVKCRXP+SxybCCnVBTAhXUV
Bjq6AKM7aGpH96T3zC2iHawmVfvQ+NGuqfLJKeuebo0Wn4FOuW3VR9th1nx5E5N819FPJoFt7+Vm
v2ymrVcaOuaLkJ0d2ykWgeY1E/PJpclWr9Ox+jS9iIIbNtZ51vZJHwfr01aEN4BiKSqN3uh8rqVL
soTUqjG5M4ngrN+XFUuDHpR0/XRn8hFiIQQrEAjIVHkCBVsGqT6AE/BuW0knMqpMKEmarh8iNpsc
mkCRKGO7kwA1LDJKwCcjj/Z0vnaARAHceWZuF2aIYTCpBpfhN4eMnYRuKBGx4nfsQornBhCGbITj
qMIGW2pJoLmtrnOmH7IVhgppjQuCk0NEY1GN7rUulWd/HMAMURRj2iZaJC/xWChoR8PHaeqmB58y
Am46tC2ZInqHOuiDpYKnuyWzYIskDiAc0WNekDCV+NUybktYlAM1AS5yghxIsJwxSTKVuoMpSvGx
Jldq7Ft1nxDMvib2xNyqHUHMbRik0E1G/BHCfC6TT3QFEaoqypMQFV9jUt0DhMyMLDx2Bc3yQZOU
2ZyRYszpiKtn1nITX6NomVOrxfy6F72aokA0Ap+2+hNCi8FgOrbgZ21Z+731qAfZEo/VUz7QHxlF
C69Jm4FfGdR+B1pScWTjBIQ3X9UBDZu2kNOtEHQis367H5CXYVQCYxiZeblnZ3b0J6+zW8YbrfUY
CkiQ3zjWSaiNCOwYrGHbDGpF7b6Dr6KC5B6b1uZkkmw1Q6jW/YgSL/dfBNFC9k7J2Bnb8jwOcx4b
Ph+XNfRZljkGBYo5F3/cyqiOloxbWa2TyM5KM3GIBirXljd7NHV/25opi2dRXWqFE3DHhgCmek8N
NSOEZxoGerGeuGdnA5jK6PaG0dgAvyvIfvrp18GRO7moUl1wgnJyjQSUYaKhIOg0B02qfhH0Cqdz
qyXrluux4VEfNAM5bpJ1+joWOUeXoowyXPCPUyoX+3rieCEoI4gKXaWsQ94Aux1Krn2KbryLokfF
95JtPMHZFWV9Z+kN+AitcdUoOmv5SJUk8QkCLtV2g9+Xs1DjJ9LOz1tpN3X0B2EoUgidf+/XL938
kzdZyNK0aqRYndbaKtUBk1V6TYKBQfoHOWfCEo+VrXplulGGUdyF8x/8+knOaPNn1swYHhpQugcT
D8+laxxNXk7QkBin23BaoBI1L91zj9z95q/KTbiSztmz+dp9WHvyU9UAr7EtUPgFprVSHzkuqJeS
gaCu+wtWN+9NwQjXX+rSsdASCou5rAIrULUDayG9+J1dOJEruomTrfUPfuOUX3X+KjJ6ifNGvkgf
ZXxex+nFiIARLRHZaWdScwgeru7GPrSngyDagvtYYaDDCcoG/0Q0k3WjRSi+Gxv5GClL5Rq/64at
5qsJ5IEzrMp4lX0Wt5hCW3kwihMsaP3iP5JSXZfvXXFgQphRIawjtDKznVSvYbMo8qrF6Ypz8oAy
OoUKmVGwW1mmExacGBI7gn7kIIWRH8r3HCSFmyYH07gJwgeXjjjPVu5xs0TaQ42p/yw3CEsaWpFv
MFaHo4pMq1oW28Ip41t6ZdetwioAhYFckbnjgoek3WSP0aPwipSAUhK2h3XutNpaeVTfE3kniwsF
3Hvw1RyUu7WFUJ24bYr22PVpJi66HQC5FAb8Inrt3tJuoVyClXnm4sal+jE4/RNZ1HAPbu2jZBNL
gdT2QKRCAZTryqqGhMjhxCmtkYt0R9VYQL9OUGEssjupTKhJhFsEzAY3Z7fumpXXHKdT3a9gxmT0
c2j4UK5cwNvvoyXowmvvYn/JbZo9QrSmu7UDm8azGbfZPn2UTtot65eqfmllN0Hhe1C3AOi6Fuid
bV3Fi3GTx5XMwBE2JKmwvXxut3gDJmrD0VLYpzvzQOGYg+Qt2iTDPAJ8Thyj6z/RsOvs7Ks6lC/C
ZSACzVacdDOt1d0d4eSavDYu5gn2K4IaqskfNVveN5JEjuJR+hwo9y9AV2NzOAGJb16xQzwxAafK
Ji/WUuj0qoMSo2FRPVqbAPF1vTQ2Y7oQlU10N8Vly0l22BoUmXlVV+2ttLMj53C0BCOw5G3wSKSZ
pa94IjUtlmpV7+VFtPWvw11woqPmhBvjXmVnLdwQ8+z5qyfpIp+9DXvTGEDkUwNt46vapUumwZpi
CbVV24cGhRL0BYLLc7XzUGw+tTZh8Q8zpx0d26Jxgzk7bhEch7dkWx2Mc+G8DcGy3itOsUaVW67w
PD/FrxhCrsYFjUv+PAcWw2Req7FNaGhAksR39A3BBvFEXS4QIR5F5dy40o6iT//KVKa80+ebBfUo
wB2q3wmyvKPCjUGp6WZX612Ll/g778KSlgnkoluzM3vkDq70Xr+KM+dtaa2FQ7kR2yUqUGs5LM3n
cmNeJYhRH0D5VpXTntLr7OhBiktWmBtfk94VbtSKooZHSjlIvAF6+aifozdwOeXacLTLZCyqpwIU
7JVz4vQNbLFJ3HQvXpWLdQmiDWUwbzNRQD5yhzisg7E2F/W7QJKew3YjW9Mm0rfBNj/pz71tvHr7
auc7mVt813bgLaN3zNlju7AIVad7wj++KNRFKy683KVPt2uNh+QCJi+0O2GR3KnbP4vKEsunutJm
V/eqdnFbI0ZGWtd/++IBxEzUsiQujE90nCPZKeaxR1qDD50Z6IZnoWStYdDAqhyhmyDNI4kMpDrJ
XBvu/KJ4DN4EA6/Rsv7gxDqsm5GQzgXN2GRBOJwrnYlYQTtChNSu3YcVD5vBRE7CvDTN2oeFeSou
GM3NHJIQvZ2d0DtQXBFAI6/T1/XWuxN9qUJlrh4QRA7TWbjK9B0fojt6boFS8CJJHQyk0mF0Md6p
Lj3TZsms++EfzUMB8nAlrpu9cB3O1n46CTRR2TEcrL2vHbyvHt7gnoxDKsB0RG+siHArsmftZpyN
F//KkvBibJRPYV+7vH8Rh3oKBil+tGXgVo/VFjFQiFJ0KZ6sNWaGZfCif/s7ZOI+zdeF/CJR6O8X
dCRgKTKAIQ8uQodGrrWtfXQKpAHxMq8sa21eK3J/vkV/LWyjVwBE3oO0kU5l+xbt0yc4Y1TtCJ6b
g9SXnNqQycDF6fk6p4SpbPTckvlQ7B11U5crf5OOdvRtNaRoLMyV1rNkqsQBLWn0CtbK11a8WWQI
Q7N5STd14dJSQlNhMM43woEWLCrrcaUglqEB4k6XIHNEeZGtfUjuy2BtIM2+KONCtptH6yCJTrHD
BKkZi9IZ9rpj8ZpIJ+E5XjcuW3f5HH75hyhfmZ9it9GZU88AL9AutCsjddAJswlSPzK32dHjTLnE
8g7fbuyXcrYcdnMA6jo/Zi/WM3t0aV8KYLiBO66EN+r8yHG9T+0YQ4Q9x8R7ehN6lkXzbono9BAY
HyqPaWEFz+/qdxd92E67ZFU79dLHAOSUB8L13rMn+TY+pzSN3in9BFtzB6VFXdcvwWMxrusPXjno
Xc1OeRceuLu2RDDOihtm9CduxFQugb2EtzhwLesS9YtW2si00UgrFXhKvNML5UkMt7q5HjZavAeH
7krOhEjjuXEblLvmAkaq/unBahtWAALFHYnBxqH7boDwUfuSqQU52WONYHDZ3YWXiTvdrQm9JigJ
RCP9pnU2PkCtzHbEzXL2X5T7wFXfVevSAs1E2TIuAQp9eBtFWFqkADxEmiuQ0HAnHBL/YgPTB88W
N2+HQXFck6jiF25/0tq9Hji4MQDvfpMvS/iUBvDtQE9eu4BsV4TryH4jXGqP1aVHJv8OtR4rP06P
MzBtJDUoaw2UyQAa17yYAP4c003B55E9AYHhnBYbKVsF4pKGFfKHdpc0ILQXY7aVH/jvDZKScBt0
azIiuh3J5LO2MgZdvqCPpAe2ktlQ4jmzh/qFnUKU33X10DSr2rxxkBTaAxu24qt6aCwomq7HNvQ1
SjfShQkK+ZMc3ikKZg/1KTxleCq3fbn2r+1TXDqQGXljaNcsiMrZkDpgFx9AewMW/UftNCj4VGxO
xSgDdNfPgUFsKc6xnUOFFB79N/NVPjBJJF/RpXs1qN25xJu85vtyE2zbXfOiPhSJM9IRRlN6hQxI
RB0hLctgIlF3VaxLw7Vem9QxURSlu5xUguxE/gkWwABAycmfrvln8TrjbHBvonkw2Zp/ESGC3SP7
xtuVql94y8ZnvIvYsBIdGBLaeSyMS/aMBDKfKpgqW8qkt8wJ2119pdvpPQnABA/Td77Xr/lzZC49
17z5bL+22SMe1KXSLAe8eYdCWxU8LKwj+rLkZeUpMdgupbSsUKAskzv7uCZ780nCpTR6GKjrPfE9
MYdiHmD52kI6waBjPtBx84onrbsI5/SKU2YArchrxqkDqeg7Ys/pi4WtxBixg6ZKjdLbiU/oVq41
p44toAiNXvvRdMmI4vYR2K1dtAM6+uhxtD32qO8MfAFKy5Z9K4Yf8oCX2WtYrqqvdg8RmVeG5QlV
HYL8R4DdZF257FtW6QV4c7XS7Hyb2CB9Dua+wAtmsgtegos8sXPwX3lnkl2XbwssMKpDRFZx1SeS
2O3ZbxujYF8DKiE6FDWdpG21owGAekddnTqFClYTKb8NEISOZ3Gl/eu/SkxY7KiiFcaSbBebTvLo
SeThfr4Ir8XwKuaXjji9Z6rOPjxDmx1U6CBRQEjN9oxE8EEliOihLQhrYVvfwBVj7yMurE8eBqtq
zDaeA80GKNQhvQ13M1x0r0QcV1sAYVTZP0dtod0wtNCdlAicOVe0/OzyibDdgEWI1CBO7WG9C9j4
yWQY2SZ50nde0BzluA1S7uI7iGxN5s8tEbf7/K0zF/4uufnHgiOUxV6pRbDzRSHgQX2nP8NBlA2r
ucYmY+1RLEMARCy+Dc/ZA19bOouv4KpuFDP4WNxRnBFe8PpAA2UvLu7yFQ9X2CWv1O44KCRftbdD
QDJ32W/+J7Mx+UEoqpqj+YRh9z36rtyIlt6mWKsf3t7ErOlx5mOPvMgP1gNeRup6xb7fpvUSLOI6
+Ewjelich1xSDXmPqm20Zo1ivLTkD8zrdftM6aMpl6Q/c2hY+Sf1QXhJbfFDHG1whqCBhXPMfIjw
k1vevBG6oX5UwPWxhK+aaQn5qN8E3QpE84e3q5/8ahch5t3Ie2FlbFNsbsGqhPthboCLv1hknwy8
odzsbyT0AtjzLT4QA63EyhtszbEu1aW5I+Z8MmGE4H9E+Mm7iiLUHvcBJOV19M3sJyUrHYDP+0iB
z198dcWSLQLbJvTZrPLNU3sJlH3yqT0zOh/CN88hHt5bDeHK2hlHCX/hJ70FRBfW9AgRO18bClL4
hfoq7EW3xCi/tmChrJj99R2tk1VANAFCn3W0qbcBFvizdJ0nm1kkxhnO2EjnYj7EmnQYHOp5/nG8
S8/PpURbfkXZh6YtnnMWxvI1Qcu+HGz1yMDhIQUXeRd8YX81H0CAht/RrftgERCukp29ZLcxdci1
1C+eM2yMK3MUL4XxSddtr+zHLagg44WUOSAzE4E6y+Gl8VctdBAyRxV2actgw47Y+0I5znEd7W30
pXLEYGekQuhdBAfsVeIDs7y/GLBbHCI8MLf8mL8hR7eIolsiDCDUznvwrwHv08J7Sr4Yw90zW+gR
EtVSvIQnpiOZKQfL2YJ2V/1UP2kv9RPTY/BADOUiPJd2/8TZVT1ke8k2dpv4Iq6N54q3rURQmttM
nkyW2gt763v32rt0Y56KOwI1UlvRkW47ttL2+MyBHd5lvS/QSZar2hZp+dHse7S2jKb36lISxesv
4UEyZfQ383kcdtaqO3of/fAU1baQOpro5KTLsOovG9c4ktbO0W92+HCI67ExLsSX+QUaIHjtim8C
EWR3Uu2UHUBLnofrO/yHuaPtxmNxYhZEc2htR75s5VQP2nZwuAPiXlnXNATveIyDBdHElCTI/Mup
C7FQ0tw6zttnvITvGduyYD2sxU+iB+J6zQT+JDCRz8KFReEah+KtfsZOIXPwlC7CPdSWvtZ0vEqt
6hiIoHsrAR5Pa2b76yfQtB0O1MJa1cTerIyKVxrxPoam1zkOO6evSQo0XTcJ2vYaani8C3/9fowI
K42bkqFixbta6gjoqljH8Tx5oCoxTClT8iwkSm0bjcZ167UgEw2b8aNvwuVVqZ2VEe6SkL0XKmUU
on17jsWodBJCH1dB0WF1HnkZ+vmXCNnNsqWzgcd7UpDB1XtVGtguDfn/+WUwq0OrFroT60GyHcgD
VhuVDWVSJeXW+rK+8trq9haQdOD0eU4RFn3COi0ETiq/ftEnstIF36G5QBETgTHJjlXI9iEwnxBZ
Vm5QsDFH94gFkcKzivcUJQcl2pFoRC26CfHZp2LRF76JaEDC+lwde1X+lGPw4lk0c6/Ni8f1bkMI
bmiZ2lVecuYi36ldWri7S3/8UgrvAGFeZgvrt5jHniNdrnlVRPzHPIhWlV30yimZbxPL43AxamIM
JqwWVGZonHnFo1o/jSrq1fnn0BxgFIb1pxBFNwuUejXUD40wxcyR6jIfkrdeLyihjk9jIShOo0I/
7XRbGo1zPPpuIchHhYMnbP+HTFKvBrlzC0MmJYDgUKJkFEKKvItHc2fdN+Zj0U6aHfuogbxhuveT
fOJxsIEh65U6UfFpCuCUjK5dQXn+MGXCNS0vwNEXkAdZ7etsqDctLivmmSTZEPnGpDW4vTgGx0rA
dIIZY3S8snU60Q+XMxQMZoZxMBNr2HUZm0xSoW0FOhhtoEl1LEv+IHdaIdvP8BYh4gxo8B7+0aep
1b7VvlIQifDWxW1iawnbhTnJCwP7MSoDTsOSufxf/w/x8ztyDQigf2NzTMRLhqZbKu5MPvQH0EUf
EjnrBLNyexU+RG6BKehYL2RiqOqUWJe0dCo12hYKXEnCqO9//vj/8l3mT7ckRTR1OkTqD2iPMWhD
o+VGBfer//YGdSXWPqWDiCqGMAuUCAei2iXilf7z50pgh/5z2ZKsGJap0dxS5fmL/YOcI9ZAXeVB
qui0kPNR4RSrdCc0+vOo44WfRNT0aXXAhnfQLfSctJM52ebKRrX67V++ynyN/wIX8QQkmYANku4s
vtGPJyDFmjgiD61cTwSLEJUCWAjhK4CD7QqnAPIf/ckZCMPwHeiedXcCLCbC8ey888e/DAfjN99F
hr+lKKaqydbP76KFniQLeUivHDQw0wML/IwVSMbiLcCL5gmm+pcnofxuAMpYPAwsJqKu6j+eREzH
bioKgYj1jHKf0ad3Q9HQSbLTaidYm/PtN6TmtShIPE8zp8aJWg5s7ZED4DJJtgoxBEiMI2IFOcCA
2ecuafwlL7ax3eK4qqpHEw1IMaJMbVIeb0HsCdJKyroZaUnlOjSby58f6u+eqawoBhZZc6Ze/RjX
o6+SdBD7tWumLITksUHJKfu/vDy/BunPkaPIvDuaCH/LMOR/D+IBp/PYWHLldpV2g01z6VJj1xsU
vxvemIISrNFnl6nowDFY/NCbmyHSDvg/4Bz2yUUPGFFJXZx7UihMwoDxQZvql9XMzJLiNSmrwzQC
0Cj00hFr7yy2wXdepZX955sl/4eexRugyLomi5Ypgfich8g/XkZLUwGHywrHAYutqW/k0ApAHLa0
WsaUZzpVYeoCC94M0J7Euaxs2lmVPPoSTNcghjCiD1+Evn+ZcQUwEOaC4kMrmHr/7KXwev/8dX87
dygqjTsWL0PWf/35P76uUlt6boR8XUbWspWg2mC4Wk4zdkpKu3tMS3329L8O2i5SqF36COCoySwS
U2z+9l1+9/YoTNyiiqIeYeiPIeAjLJEEc6zcWKN7YpTxuJppI2NATaiUS8fXeJ+ajha7TxujD9LP
P9+M376+iqXJqgjnTWcg/nh2+E3+ZwwOCIpWlSRTZO5CRKLj3QSzuZCVfFHPbx6+rBggyPxwOvka
mdSVZpzMgE0OG/vwRQAUTxqx/7KJpK/GiCm4+ociKWD3JJyyCXMl7/zWBd47nIgdNkoKplG3nSlL
zYyh+vOFSb+/s6ZusBrLqvmfeQkNKgNIrNw632ktJXZdwRWIas0eQM2Q/hJvJsnaJBTOI8gvf/70
362LjLCZeCYC3FN+rAnq4KmtmrImjDOnR6A00c/s866PHMk37pGWUSDpm79c8+9mLVWEmKTC94Fk
9wMnFxMX3o1JX7nTwLNEcPOqm/nrn6/sb5/x48rAJ8v4RBmwiPwOk145qpn+ZfL97ZjkZZAUi/eC
JvfPMWlFsFrkhpeilGylpwUwMotYAwNMy7MLedoUvtRwrZXtAb/MBVMTzXj0w0myT7xyF1bdoRPx
h5qyRCZeQpfKoGIQjMFrWPh2MzNJiYQbYYGNdzgkVEZnYJRvPBSh9z4Dx0wPlcafb5w0v8r/nu0V
UdRMBTynaCHZ/7GmqFrRKgKwINdHnL5oWMYXKqHkMiIoiOS8Zkad3HF303IAd+MLJV2Tgq1vAUX+
z1/F+t03geTKZlWTJePnpFPqhmiOhVK6ZfYt+DTbA5n6tdFI9HFHwi4bb6cArAiU3Z8/97+7E1ST
JsI6Q4etb/66Q/+YeC1faqYqTkpCXYKVIfNO1tzsZV50+NGYdOf8yT9/4jzif9xzrs/UDIzzmqL+
3B1bdRhORBXgDlMh9EYos9nKPhdV9Pj/8TmqLEo8YGZzdb7yf1wZuQeYyyojd01qN5NH7hIkbjDV
f9lrmsrvrucfn/NjsyUoiU72Jp8DkqIRLHWF5ptTvr4QBmQBUq7SV3xIwnxD4N3AvF28qNHGKKMb
l0+toWs7W7BmzZWSEgyuryUlEO2IndBiIjWa8E1iHVRKUIRuhm6pArhpfWpG5D9ivy9EshRk5C2Q
wlH0QvdpLRNRhedffVjLsuxxzI+UjVbWvj11dp4GKXHhdOiIwcqXlq8igM+bdZBPH/jMhU3PgRLP
ZI88kl5+0X50poi8IA7IdC4zXDtD/NYbK46ntNpmFrKVmC+SgVIC7GOBualvVvkGGZJ0w8e4Nf3g
pU91EeEqdB1tUC9Qt79FmHir2KODbWgmNcxJMuxK054J/oymM4fm0vGosOYWDfBOx24TxYgHzCF4
DKfp5oenP48U6TcLExtKQ2MyEFGGaT93S0kyCQrHtJw8Y4AActBfuyS7KL18NSvrnWpEtxDH+IKd
58lKo3NtBSqQph6r/z4Pte2YqVfM68+aVK6loLhPQvIq6WRlykpDxnsiO9MYUNgpdTj+/mPV6cQr
Bl67xJToDAQHVTX+aiO+YGujS6UGj3lH61QACKpY70nfXzVSr6amvcqQoesO4HeU0RBJrWNVBmsV
G2Gj8heihDiOoV0FPV7O6JLK6h4vyUVuuiuWOb/6jMZsoyjS5+hLjieA9lYpdCiV/NZmklMMtB5D
brtHmq8ahgmlpjUkacQVeBaW8/eU1T5e1UZ7DXTp89ff6/R9ndcX1LeruoNQISPnaxJrC5Xc1WgL
tpX4Vked6w3MaZL6rMjZBp/FNgmzwxTIZ19TT34MGyKo7sKUH3C7wNwJgnvQxy8VCbL7JoDJ4/nC
Q5PVB7U1Pskwp5pvVk85dsRz3BF1k8E3ntr8gTMoY2oG2/9lhPxmoZAtaKkUnzRUmcaPycRLoZbK
1Yg6GgxZ7lfjtoFcutQt6pBppdlQtD9DBOxIMirkLCKPPa4HmqCe0rt/+S7zcv5jAlVkQwU3YcHy
sH4eUaiydF1fpLkLDgR5OjHTQjgb1QhDRC/X6lJHXjfpV0LRvw1G8yHl4rWuUNYEgamu866gm2gK
/qZvhr8sYtJ/Tx0KJzRR12XJhIr5c26v/LETglYn0RjLAPWuwkQqS+MFcbm/84bqxUsn6ISGnLi1
AWcrEPpNS87KXxY15TffA74t65lpkgPIjuXfc38zxkRojC14WfMOESB18P+lwvoXNwRTx2KIhnGX
JYgTFRJ/Z5pGM3vO1c5CVpzAQxf1Dy3dJdgJKMsPZ3h/0yH3BORPGEtkNV7KFspZr2pWky6clS7h
WsJGhjgHW0vNSZZo9QWWjeQvi+fvZirOR+S/ihq1DVn+sQ+r46ZIYjxVEFrbYyNbtN6rNxhUiy6p
bmWf3ZJ2RPqjTMBi8rc/j7z/7qDVeTWVDJDQhqVpP/aZcVfgbpIi7Cgm7Sb8SqthHG9U6+xQL/e9
nD5MAuKhP3/ob8YUu3Zw14bBxkgR9R9XXNR53vpdm7h5jOQTLWER12+T3gL9iE6ah046wyM3vKWR
cUFF/fnnj/+1Bfz326aKCpctS6qk69rPjZkfJkWmJiWpd1qj0lvsGB26jPSOTN9JPUWJfukwB9De
1uhJC6AteqoTZacuBtF8qlrl1s5/TND7aazx8heDScUkfxvHB6U9gPHbRjkWfaP629P67zTBF+fQ
waZd0/j685T2j/1PqVG31tuUL47pPlBwA0/mZ4QJ3+/1v5wOfjcwFIp+OreJnZD246MCpMKe2Vix
G8dwDQwcHr7hpFp7MNB5YxnjRNlYT39+MP/dMHN5ENMVIOfzZPNz26UWgDUFk5AU5rvYKt7yUbqB
ZFiJhXT/dctjL12rsvGX8fjf7asqciRXxHmzzgf/eAm0miJG4xmxK7Ttdkw6guziU6iL+z9fnvS7
e6qJlLsU8lu4rT+mMLZdQxjyb7t+pl307n+Tdma7cSvZtv2Vwn5nXfYMAqfqIXulGltdyvYLkbYk
9n2w/fozInfdCzudsM7BBaqMLVsSmWQ0K9aaa0zO8Bhyq4QbW2X5tdasm9Q2N4nubARsAbtllW0s
Oq266SpGFAikClsLC9MqLfhoZF1YhHgGhk78Lkzd5UT469AaNXPEzI+234Y+oDmOHi1nZA0IbmQs
r7v+q4Eh4cJNYEQZHw01R+205/NRLX2eAySMnebs2mwgGNBEMt35DnAJm0Y/MiCwFnSvZF0vhysJ
021Bgya4BkgkBR7MfAJUxTn+isribeiDGZOo+PYEvBUGjYCCSW0Z9B6PeQqxhp0Ai3mmPQkzw2xW
dMYhCqm6YhO0xUNm00Q+KoLMCTomlf9mSDcJfWKZ6mh7OrEMtFqsnQF40enbAeL5sJOAPtFETqoV
HNwwfJOtsz+5ssylrpri8ZkWVr2EfQySI/5OXg/l2wjcTyv7HSAuf2ka9RHA86ZSx4APBpyapL89
WOGr1IwhfPt8wM0JDNfIZqGbBu1bkKCXi5y1O+3zBjVaDRAlcLp9WUAioWnqle6ctVW1n/98Excn
F5YDlC98Eyz+2UKS2zXBQ1hmO3o6kVTxsfXUeBKe/ODQdiHfyAj2Xc69LOouub5fRzDdblZR1UW2
GyyKTmgTRQeyg3W6rfs9IdQTzAP04OAypOXg1mbeNEF/M4j5oxv5PVJRGXqDMpEg+cnT//VG5kSn
jRg0685o4V50/LEam20bHtN8+uKoVs6Tv03t3KlG+Fx8/98/cJ6CzYZuC10/z8gxDdw+jVjNpjR4
Vc+7QV+WN8EHi7X5+yGZJBgrI3UG0vfm+awd27Qw5pIVw00pMfhw/hdZlaHO8u7TCesSlzUrseQu
7l1/MUhGOeR5LE+njYmVEbE0SnOInLNPyKvKd7Htv+Qwc8wAs4EReWBrIHD6eBm+tNpgQ2EblB0u
pGWE2wgQfn2KsrPba/h6a1V15FEusZy/mfQPV/2Lz8m0YN2BvRC/VW4yHpLnkv3aTeMnzehAIqfV
sSNtChJSoKzJ4u9d9t0G/DJo4KoGIlK33scFApg/DwxPzYDz5YAXRZHXNizMSc72Ob8zATyFdbqj
yZguHUD/AvADBErMq9IY7RdNUqVsP0dEE4QE975ot7r46gn7KUdbU76NIa0rcd7vWsKlhA0S1DQe
jTN/9D6ORcPo3Dp+cDtJ80mMJDMqBoNuVUdbpgffko95VR79Ub+pANXjBUYvU/O1Ec66DnGeoo3y
SKqaFKT/NBv1gwWtCfMrBR5+i0uK7ZHIrXVpujf0GD/0FgiYymuuo84Cb4HhD8aRgecBPHVfiphj
LsNeR3E66mAtzZuI4bDAwxTWzrfTf3tujkktT7mqyahE5fdE/2hXtS++e48MK+sfvX3noX0TtCql
kLOz1c2+ALYk0n4/UORcqQnRDAP6oGjaOQYu4CNOYTzpxDeekqY4JmHzo4vaq1m3n7SYKFMOLNh1
Uz/C4vg8281AWOov0yb6kXw3fJAjXYQowZ0+0+G1K2GRpYoz5WUuymjNfe0ZXKJy2mVvoXtUa7Hl
8U86BHzwUhXdOj2dBGX4IFvqWZ72wTZwKcAwdJtjJA3evjrG/boqZl43JjEAkZ0mjYUxFg/hGOxx
/TPC+rlspqNeodUJsnu/nD4445gXtiCDxVAFzRRrrfN43zSY1Tbt27s5MF7BtX0B9n/wjGhd+8Vj
Un3rDGtn7aY3VzWWOQh3oi966d2UgXUUvXwsaoB6oqLqV6lM1bYdEVCYQbEh30NLlS8foya7+vNc
vbS6ktMyXOJ94rHfjt09tNWxCctyNyQo2rziqu7I7+TDY5MWV3OV7vXB21gRHVqoNKeCm0NHshj0
7jGTqCO8iNaZ6BOmnj+S0f6SC/11hgWXiGcjn45pq39wprr4eg2DsiS1GM5057uvrflJ3Ii23NFO
d1e7Q4No6BDK6lrX4/uQYKvIxvWUhNtJOB/6Cl0IrLm2yjybhuOzVv86tljyBtnaNWML85QlfvAM
MPuGWbN1ypWjJY901u+jWX+tMv2VPPUGYtu2GII7x+weac1fpBLD2w74tKUXt39+k5cOu9wcxxmL
GIyT29mqm+O/BnCeNznL8gu4sc00O18Sh+UyjLwF59MbvSC3FDrOnRv6e3sMDx/cwYVzFW9G9y3h
csAS52Fg5dmxzAuyS/XUP6r3M7j+LmyBmMsvtt8/Ym59KHP3ZkzFHda9PjqPMrG+4FT4Kr3wHiPK
LwWQfQ3LWnqKP5idF7Zjw0JV41s2e9Jv1fkeviUekHWBErrjXF2+OU79lLUMoDis70VXfFQMvjRY
LGy2TMcwkZScL0SMjKA027nYkR3YNBjENfBMFpBXV5UbPSbRxF+OH0xn9Y7Pdl7q9bpjWVSgbdNX
K9RPB/dqHsZGD0he0bH8MqNjHOkN9+RtWBYfJb69S2/752udjTdfS9LEtlWizIeP1cYBDaYGpC5O
OEZ8rMcSAJtA1mhb20iv7+aq9GjCEddi8pm07oqW9SdF9M1tbxNSz2uq6Uov7RdA9TmVfNxJwC1l
87ZStrmDp1+1WvVES2wEQt+SJGuhSFx711XXPJ3Ix0g0c8qPsPmqN7swdtgv7xKnB7uSzFdtZFzV
hbcuyv7TFL+Gprf22wIlnbcX9GCTcjFxD5TltNVr/7pq+js/B/qiTdtmbvF/rp9SAD6dRqspDaBZ
f5v305XV0aVWd+9JIp/6lrsMi7uxgGCSB/Ojk1EpMX0sjUqatJexB8Imw9u3+i6uImU8W9o+zJdA
/4KVzde0dTEx7BbaZE1LQNr+uOp1THIsiDSbmn60E+HS56NsbFSSdOPZexdNkJeE9SYfUUrr+bFC
mkVmscUHS17P4ZTBQi3YR9waJ5+SEQheYGtb2HsKP4z3zGA6QSm1bJNwQLgpB9h0gKKGKcEgoksf
upwg0fJtwCCZnvErFHUfWSKsBOcuGr1oC1kIyTgZ7AUmDF/w2RyxcbC2BbZAQqvuwejRo8Oon0Vx
D+p8ZVXEY54+XrUFW6EDNS6lX7jHO8hP33zag7y4fRKBUM6Yb31c3odNca+1Ei1FgObJpqW9/NEK
48XM6Fss0vKQjFewDBeeC+6WwsGLBxwpqGjyBlLsR7vI4Xelwa2OqVUHOMCKnI3UrtSQGN363p+8
a+FONJFyk2odAJK+Rd+6tVK4h0F0M8Tdl9ILx1XRTds/L5cX54/heQaLg4Vs5ezA6tZtLSeXBcls
g1XjsiLjizlVOF6gErInd93N/jUf8YN18FKQQv6D0ytiCrRKZ5d1ogmGSojpsqT8Y+j+XZHm5POL
D1aii9uRQ4RpUbGljOifXcdGHAS83i92w+TvuqGjJwoSfE63LtmUEjndooqje78xb2NscWrj40jh
0orPpuq5PGOysOcHR7/K67waHCoK9HBkNYrTDv37oLk3/PUdQgEOfWIRhPMDi/86wlp7BRLxRm8A
JAuSj/jS3kjZfE5NLLWEex3kJhUsB1hygBHNADlzkRsFU7ANdmFWvJahfOiicA9X/NqfemAKuE31
Dk7pXUE2P8QoJKSBOB+61VS6T1YHBi5luewmVSPMtKXZQCuNJtXppE9Hq5h32DUj+vaWBobJeaQj
5H812xRhTk8DPr5emJTHD3V134gSDbtN04Au56N6myVkMPq/xnQlEvfAUSrN8WiuJvBZyX0Dbwly
L5HItwBT2L8rdhHrhgVHb2WEMYmaPrkVBKl4FSTgFMhCtbknV2bS41begHE0QAhn2Btj+YELAQJ1
mVVvNFIBJtVhc489WH6EEUNoY2kg7adqxMF0QvPvVTIE7+DToW3AoaD26PXuvtVposyacNGN9Nj2
yWFOK+gbuRKJ0/MZB1xAYQX/PAcv7ZeuxRHdR+/GUFVz9Kf9MtZbJy/SvoB+SI3JfM7d7Hoa9G1q
YFfz/3Wp8yNaX8EbLkE+7iIPkmIBX7ggxw4mcTlI7YOPdTFKdjlXoUtBjsZx7tfPpddmVdZ2w+dK
d22Em15YrKOx3Ki4PTGmrwaO6TOd7OCGP/iYl6IesjSkpAi1OIedhchug6ygyFheRsq+ENDznJYX
Ke+8yL82Kt4vX//5wV6+okMmXxmb/pZtAE6NugWO4a5JGhrAmieoMkcjmF7KrHmT7CFQndZ/vuRp
6TiPs5Q+llwnamXvXPwztxVUfxwUdsmYRUsbk8MejSPNlj5Go3qzmKX72MJmwgtuyB6FeMIIG0HM
RIzQDKrUV9JjLu81NqqWZlf6THNJRBrPW39C2uBoJdQJnEe83LlOEb2R6Apoipuv3MpzlzMWzWFQ
yaUnmG8DXWl4DZDbvu7h6K6YK9dxDF+K4m2LK/Fjk9EYJ2HC5b61K3PzefTrz4VWTIuATCyC5lUk
I2jCvpauTPwTyM0OdB2r7vO6BZqEABCTsHLJ6bNYwvH/mgioEw5wvD8/1YujljFrUQqiNI0G9ddR
O4wBXmmRn++GunrLJgyOyaQE8xX4ujvTXstuldDvOH+UyLw0gOABkcgkoWv/djJoe22KKtPNdxCq
35KZ1+fP7XHK5DFXGoyxqe7h/jz9+cNe2v2pPKF419Ufp+j6p5VH95sUQTLkw5QtpARXs/TRaamt
vymdfSKMT1lZP6n45M/XvbTi/XTd8/NzMttZXzp6TmPzuBVY1cMZau8G03hpyv5vb+dfTIH/8ZMJ
sH8hQ40LsYtIjGMpq8JZqlwOAkMPTJl2VpE8jGM/rGJk6yHZWLPJJDYu1buDmRvVp3k76RG97AJm
BnlDgxcdBK23cNqdFb5mJfQj1x0/JaF1D6tyzAMAp1aGyE8zXkOXXqzWBpYXOF8TNJJr00SWN2K7
18IYjBLAOc78LDuQJnP6yNoIuxfy1CYqrohpaYum26SlWxvntpdTc4krEh3bJ9ru/Lu0pBup1jhv
GOCvF5y8SBiXxPpa8YTNRktLCHnnwNiGvYPHnWxx08MYEinVunCGr/1sD5jAcewxpLNF7nUXuCEk
5wH4JZ4mbMESxkS6DE0Ywqk13ttZtFdxc91YL4KIeGwZG1gqrMNofLHDGRss+ZSU3R12D9XaS7Xr
MXXWA/jZWIvetbmZ1k4k93jMyjuniXCLovkVh94PtphLk8ZXBtQUHpit56LOLKtadJcVefWK01Vp
vfTgKKRuvziVc03B90ViUfbBSm9eGrw+mgy6ITxKxefjifNliG8hC4SbeXcmwHtkt4G5MtplDQk3
Vu5QhirBtbG/c4MES8M8uBvjJNmFSf7YdJQ1K5Oyb45rh5m8F0H1Bb095lb9rNAS6TUsXngJHUB1
sFnrrKcF2HCgQfx5Dl7oFLDpsUDnYbLckKs8mxehNmVoKjOYR0G+QT9Fh7tOxntsjDs751Phv4U5
O0192gR/PdUizPZ8H2H2VJIhD2lE1Hy57TtWYVk84qqHfotWpy2uBXTiwm/H0iM79NYmcC3g8RXE
S6lhQJHpyhpax/c17qPdnz/U747foB8RDRgqmBKkf9SI+WlF891J5NK0st2IxX1NUh2UmniSpdsv
G3PcGH5QrcocdHhuGk8RfAXO8AXtvSHeILJIt3HKMQBqpYjEB+vQJSEGom1KRypK8H5LzIajM1dB
z2Jbieimi7OjltX3UUljtGPTiCzxOGngeLfO+AT88VM0yluH0teiDzh5ytY7DJs8Kt5kyouCUo/M
LX+bcCvwBn5FV4hrTGtQ+9ja+wfPVL+wgqKNQCqAwI3CznlVU0+C0CVtlKPPbjBSSun36yaWjUDf
4/yMRoSnO85lfDVEe38APVAm6Xzr67AbhuhVn2rzEwU0qtsZxCArUP6cXY3qzZiO4cx0mbLv+EMW
66GQn6Cjwj3BWdGvyHEULrPFiXttlcBVxbeTyTZBHXdE/MBiBaCyKL1dlvo2brsFZylh7UsThxwr
Ii+sKl9wU6I9ADUgfRkJir5XXNPgjT7Fh5e2tiK0hr621usK5almPQgnfimQIS2szjYWQ0WsJDRx
k/o/vIEl2E2619DRV4FDNFP0O4Rsq9r9BrH0LQzC/RjCfgoTZxVa5b3aT3rvGRvMbyoolJn10jbN
k9F1rya1vp6v+9g0qP7ziy1dPkXE/MPQX/mVpEAeXUOt71dhPLzfBrp157MbhHaSbskW0pLe1Fim
+N49dsgcHyECssT2ML8quZszxR2d9G9FOf34YCxcGgoI0iwd0QqH2vOq2kQxIWulle/GpMzAQloL
8L4PediOW85zPJ/Yv+9tDRNPtX7RZ5PmxgfKkgtBCw2CAp25o3b08wQvdtd1nasAzS95fUNWHVwP
xHDv1zwb5KQ7f6rXM32kixjW8kez+MLqT6qEmg5pXCLE8+x7QY29G/K42KUdJpJVkezsEoaZB+h+
ZdW0V5U0I90I59FhDmzyIAIe2u6CqsT3OZJiaxbJXdDV5pU1KQvA3gdCiC+X7lz13RjcQstcYZj0
FAuMQ4kttkQ1xIRN8/cu9n9+CYvaf/8XX/8oK4xXw0ieffnvpzLnf/+lfub/fc+vP/HvW5zbyrZ8
l3/8ru1beXfM39rzb/rlN3P1/9zd6iiPv3yxLtDVTPfdWzM9vLVdJk93Eb6V6jv/p//4j7fTb3ma
qrd//XV85RVAI6bt+Yf86z//dPX6r7+U7ND6acyrK/znn9VH+Ndft8e2Pf6IuvZNyvbCT74dW/mv
vzTX/yendcFxjwYAap0kuIa307941j8dZD0WOR96hJCisAUVZSOjf/1lm/9k7hDlI/nmTIwy6q9/
tGV3+ifjn5QJOaxSOXFVu5v71/99CJ//PvP9/fZ4KP/5+ueY9/ekk9I4UoQ1HHpe9PO0l29NQF4r
rdrpzXBXYh5IWYYqWUVqVZS0GAv9o6jo0hVNCouUfulN+i2PmBU2B8PRgES0bgOrJ9daPVO7HmxS
30MQdR8EL7/PQnKWrqo0UwWjze2sxBBKLZibKq12RoZvL52bmjcdqjk9YlF8+On1X3iWFy5Ffw09
V2q50387ZfdeZvh4Cle7qU3f0yx9D7T4PaZZOw2///lKvydFDa7kCDJBjIHf3pqk9bKNnLHakQ7z
176oa1QDYJvTMf7o+V3QD5F5NVi+0MGiUzqv04WVnuM/zaeyKJxTJdcPArOVigQjMGnc6mqdmF1c
GY3EgmqqN17v3Vk4h83mRyXD35dz7oTaFDkiC6HKeZbI63OhSX+odhz9NzpZcrebHkghHAxtOozV
+NDa3lsQhx+MoAuRItelHwXXSxLDaO5/jRQ1wyktzygZQlp6lejyyvR6sFTDQy3Hh6bTQPOHN0kx
H0g0BHBe4UDaDfrFgfljs++Nwn1K3PSDE/nl27JVr90pKD+fum5TdmYWFdVO2m2NM6SzY3dTKi4a
1XQh8Zi97Zqav0jgRulYgskyu59ShcXp+kfhTFgNQ951ww8y9hdfE6l0lifOWSwvvz4ujEK6CYl+
hWy0bnZVj4Fx0/VEY5ycB5sZ4ZEJMuVXKvMfSXkuZPF5VT9dWwUlPwX1gpi017qs2o2O9WnQ2dm7
EDRVOGIf04yHUcdpUE8gMLju9zh+Lho8o/88NS8tAj/fwXlSKM2jsi+4A1o+cKz3xoM7Jse51CDK
sCT8+WK0eP3+tBFPCcG49HxOaeciXUJ7tv2ywpJCrzZe7V27Zfo+6HQsTnpvbECSbGtYxVn8TB3f
wY8crngmhgcH0oX0URWRu78W/MyUTdd+wNixQOGPg7+pWv2AbweA+f4u1LsH2+oeymQzYjhKjP7u
x8nRNVqLJp3xMGcbH0upKtx2bo6fX8nvUd/fuZMi8CzNoQTfYz1OU7CsSnNetuImLObr2mWApinf
5Ehol1Z3V8wYLHgOzEOM9Mqgb08TilzMg227+Epia2hEu8yI80VkcZjQ/eLWi2KUo7YBkXU6Du1I
XxXU/NDaB+V4dfKAKjBcmNPis/QUXSpSnqI5UZkbpVd5He6mwNq0yQwZH1hI+5p2yTGDfpxaFCF7
7J9s3CSqoV+bfvKeO9l7yWlcjSfTZwgbFKhgcdxbTvtDqKVYPRmIFOYyMttNNWDkPZo/NI+yod5H
2JXGALW927Ztg8XA5zJGdzeM/RNGLWvHaVcNz/O0eEgXSiLVvYXWVNpynPKjwTWJ8JB+seINfsMv
QFxvxHhl6h3YRD6cwMIFu/NF18toAdsE8Yv0yYoaI1ZXHq+lHIv1lJf7LmABU48/cJL3IU1pBdWe
HInvp1bm703eIniI3hE63ALCoEtqyjUMOoEY9gCeyH3ZIx9VG1h6nFk/gF2/S/y3UZCecMQASop9
wpw5jsKVSip/X0d4IOEitggotS0CMd+PFq4XbMK+6B98HJ1yksdR2vPzfuuv77F6Y3epwqNPCWuB
vxwM0de6H69tPTuqSxTz8BANaqDF3UZdD0fdb8pUyNeyozXr2BXxpAh+7sbKxWZHP2hDttI49aZl
ejSS/Nh7NDJY46HGyYKz3kKU4b2FvcliaoyHBANOW5eMqdCRyyDs7tMcdJVvgaabaEdf2GRD1ll5
0wPOX5A/u7bx6UVqNx1m7mhZRBK/xFhbtnVyhDSvLdkdP7lh/yZUqsm0eFkNeJBtnd6Vb7mxNj47
HtwgWbh75tXN6e69lM83Gv2D2neTGtPq+GhWAjhlfRzgMQ0TRr2I1tAwkOwm4QH5Qj+ooUzphKms
u3daZ5DgD/JdYvBuYgLVrV2HOKr1BwvzwQ1Gp+1VmoDpiovmxh65ty6LOv6g2pe+u0FTbXBmHhkf
Fs4ldKKchmPthO+JmrhzzjhotIx+t/Dek4W5DDx1bldLiYiz98EdD37GXCl3LLf4dg6H05Hb0FiL
kRjit4adCV5CnAl9ENc9cYSNTxxfpdtpemxnYsLTstWrrR7N4nIYGUJVaC/HEQ5iIqeDoV4U3Wr6
D0ChfYy6ckZP3Hndw7JLo3cE86hwdZY+2YRU9NJnr0mPeNDt6lh+c+J9PzEHeoaLEaZHpAASASAY
q44tyx8IgUdhgHmmFWF7+ga/24YYUnCB/iDUB5UatzW63LqFZmBhcJWAfQgTDwvUP0AuMV2Pk7wB
kl3CG2roedvMzXitN7G2SpGG6h3Pxp+1bjvoO8fv12PjmXgNxONmIE8M3DWMN8j9bwU0AZwFzIOb
qdnlAh1UK6Yru2npVMx0qp35sjEk+hZpYMcBsb2sg2wV3M5O6NykGg+mEgIvnJ4Bbw/7ymzh/0fD
nuPylSdZRdtKbZPlGCwQjsUbXNaemFvxNnE1/LI0sTRle1tPcHAxpcY4rLIfI2VeoI2Vv86q5HkM
e6pChQ08LePBZYa+TjCbZ3DyrNxhOugq8XAakKfgBWfGd7Ud6Hn27oQuejUeDUuclLDh6D96rQMd
CVKx7HXjfgj866lLNtmgeGguPM2/X9EkXzo/3455uD8NfuQgiGf3VgdpXlPmdkUCsIWEK7x4mPXt
BEeP/M2SRiiaKPpyXU7dWxfQGOeU7mNd+NPVECRXhg+QNM5nXXFs6HTrgnZjhc1z3fFEwjbeiDq/
kb5G0b42vrsdcP1gTuEdYsxCptCssZGuzZWu4ExWqG1rt4x5gTgXO/QJCw8jv7hS0MjRVX0t4d6j
MZmSGvPQDuQKer+16JKZDmXQm/Rh7JIZHoau4x1dG0LSc+RfxQX9ypGscej0oiUT2cSfuLwtUG7R
8UHYLqa3Wkg6FFm3JvbMRdC/uXperPOah9Sn4OMyPBg7MWJd7HCxnsUc1zlQJHG/dlIKaKd3V2bM
oX6W74V9aJvu0whFZiXzBkdo3zymEQ3cKf7ygDvrlYmMexllvHYED0d+kKJYG28LD3s9m/TXKSay
zfGHnzgckvzEX00axKsUKGmVKQ6lQyu2E3G+AEy4snPqzp2KZYMO38PubdRzitFCGb8DPrPLh0K6
h2JkCtBv/DgXw72p1nLHvZt1B5ptyxQNB0sZdEv6bnkdToc2KzEAgVYBc9lcxuxtVescRk+8ZSPT
FkHnM+k8HdfeBF+DGTNZil+qp4X/4q1kKynGm5rjwcauKN5UvHPLDs1lGg4b2XU3IUywlQyLJ+lW
8doLKAq6Sd6sbfbF1Ty5yB/Dmxb9JjOcwKBjLq8KNEs3Hebfi+LRlKJHaeuytpftrTmLH1M+3Bue
GL5jSosBmrsPw8n9Fq4xGdq0Uhsottg3fW9VOw7fGLcP8RfR9vp17ifDjSYo0MZZgMFJgolbv62V
q15Yj/rKd2PgKWZor8iDglmJyh8x+TG2GjKJBYnP2Dj40FddrNKX5pg9x2ylKz3eeONcX001tgpY
CaJHw2CMAQ0hYFRirlyUCPo1HUhlDZfVxLs3da+ayLrVW/OxGFyYh99OZ3IAb4uhgC3deVvRBsYG
K6RmmVk3Bdm5ReOYn52xKeAglp9SV8ZbRxO7CqcutCuoBTDaxHpIHPARLK+kUqClIDnDvPusGz3f
7AGZxBj+moLFNc4Z9YbWF4wr5NSvC9zRIOfJV21w79C+oAQw5Sa2sOoeq/yazryaSZE++IhfnPwg
hhAuoQoZmpEdFRKetqwCkL1R6a7zoKcvkjDP8X7Ike1D7wZjI4cU6UT5qbGMm8CzsTvTGjLSyUrH
7wkpvv3F1gB6TwB5FloIHz0JOZhgq8jUd5n/k2/v+jwVdH1FW8/ign6Na/JcOR0+7mwBvYnqH/0i
YEv6ohNqaj6p33nCcsKbYqwssNUMm1RfdbIcOPPBb2xoqAN9Di/em2D9GpiHTWHHjjRuuqntt8Jv
PqVDny4dsoarQtorAz3euvWALOl9/5WiFRYV8wBMEFX2whJ4hND6ufUpl3qiAnXtRXDh+mTd6nBr
2wHmXthgfdA5u1ILAF6yw2BrEUwrt9KVGyzlSHzT1oYWfO/blOHEQ13a6uqulFvpYLTnuBGGqN6e
OZhtTzsd/d8cMmlMk25rLIMxtPGAndNtSJ6A5YxOt6J4MGsbMEEe7WMRWrvOxxGUXWE7wowPRzO6
9VH8W0H4DL4l30x9+z2rNUibIa7SiKi+lZn01xY2nEDG4IT1m9RoCYpkHG5tWNtCujRupfGG05uL
K2d/604tLJWkVJ6R9QJBS7nygnGlm8QGcyd2YgwJEAvCdANCdGEwCGYVUtIm1lMno9WZ4wOqRxjG
ZhosxESYrhEmO9iLL6YqO6oN8+/sEv0ydKykMfFPUjJ8mOv2grpmj2srTlwhITTvCcxRvzBm7brU
avZ3kzjL1TmZgSXRh5RFUJmkn8JWZHBoLLDbMNqXTOLRGHCaSXpZbZp8+Dz6LqBUz9/i08udWryg
QVukxHjwRnkmsyWesJf9zJr0gmbu7hTqStW8IkwsQNo4OZiC4C1Fe2YsmtJ8kxOfu9HrI24OKlIu
A/NQQCO1zYp2xkLvt7GOPWisfXVYO1gEg8UYIA+asYVW/4dVABG3Sd7npgsI4hNg9lnwSYNwuYBz
QRQ0QODI625jEto1BYFG7qQroxbxTltZomluIgFXAt1qFTfLxMbRoseWaLaILkTH+S4PtHUASyTw
FAEY7kWm8RoTddjqVK6lU08hEti7dbH3HLTJd5ocD07S0LFkpUfT5vkPc8uJk3Ma6eJkX/PGZII/
TMaJhDw/D7fMPnv9eDd7zmMuMAUhc1ipWl8i172o8ZhTU8yZDw779LICeF1i0rvEGunRUccQWCVP
KJlqeuWzbGOIFgddyFNWj+W9Z+ebsBbjOoiLr5ONuJ/zJeJ+g67hUzY0VIpW5M2Eeyl//B1SScBG
CetcweFrwsZwUbXB0p/ZUNWx1JX+N1PuNBsObUz56zRCww6WET1IWOphlFHhO9Eg6Dvddidcan1G
uOwNTgu9TmO9pX9y4Q2vqCZmS+zTdfqZvEdUgru0YqeGhfZg5f6AAMvYhdbwYA0TaCWC487jwRPZ
c0Db5HH8rlFqXidd/5DWxD15Fu7DvLx1y46Tadtfz6Z5OL2DLsZIS6kUUQFzD2pdLUp1tlDnYz2a
Xmx3OnY52PGqiScgTD4ehRY9LadTspXNu9HT7sC9Kt9hktUz89Doseg93YTZlitfHW0LN4c7Bs6F
LC3Acg6rVTJfd84zzqzNQitxrqGhjrb5FILZBKy3wHJqus5S+YkWvw2+rXsEPvkyLfgO9atVQtEJ
++9D+Wy7GP90U7ZKGCOFFX32SenBxtuVnfhW9Q6tvMZ4Q2cdW4YXHy11RMdzMtUBA6v02+nmDbXn
VDbj1cxJVCT8vRGb79KFFlzyk3BJyfP63RWZZ3Xexe+kZcCnsXsX5OR7jPFa5MY9qnkY+NZ4ayXs
mJqDB1u+4sk/qwWjK5AqYNWgs9p4o+EuAN4xSHk8Ws1BR2TtDYEGQTBnvU4QWdWPp2xyHbLSNc43
Tbgkz0yOl6k94Rzi3pkyXMgZQ56eOa0O9X1JyN4ZVCuwBL9B+MYOgEmSDAA71SGsdmU2JzkJM4L5
idCK13m4NfRxeZq1s8qOUb9/rSQq29OYF1Z9Xf090TYCQn7XfktHDiBqoa3onetfm7p/UEuJeqvR
3O3c0jmiqDsmxg8oNcuwddNllhUsM9qnyTJvof9MqznmY6sURN8ye8JxfHC8p7SLfoAXmwuyKo1r
huzqV9RmITerZ4KFNrjOL+pjuprKKbMoVtK9cwTJTE/1eqvEZddi3kLUykbybDI7asx4lwON9OsR
GePqVBuwZO3hcw8yNwhouNaM+VBr7ftYZQ80Om/mYcTIgelPRzSHexRGY11qS1XAQHcZ4m5r7hOd
pFdffJnwVKZGzrlDJXycMHqfbLIa9DRpS/wzryj1bA2CRE8N7dMfMVU8A6F6Dte8xk96AfcWLYx7
N44MwbamwETBYu0O42fPxdfglFiInjJcgdH6CWQyAwMvjDmASx+qd8UAN6ZNaWZAKIgEus6A0OaQ
Z0/JeuQZjgQq42H5+RFnxLserH1P7sR11NmaUWmOGMpokFpbknPjKX2WbDGaBQAugtsBcOXUsqr7
PJwE3yj1Ecdm+E7ycF03wzrrcGvpDAK/3Mi/yN64Pc0HGdi8QrwJy5gD1QQXw83dV2embz2tJ66c
yg06Rzz5XhB97ITEfYoCAdOv9Z4s/IBXp6N2QEcnDo17gxxjX3Jmm8YMI04GtDres9/3dfjuhizc
TjZjDs2xyBXpVTN0DxnauKkyrTUYJeIDww6XUU8XqIqoHbKwp5NWqFJl2cjKUFQA4GiwXgm1P1Jw
AT/FvM41dt2YpFvh3Awax6MkYjVwQ6K3AtVEX4UkpyJeiJMxJGusav+bvTNbbhvJ1vUToQ6mxHBL
EhxAUqMl2b5BSLaFecrE/PT7A7s6urpqn644EftmR5wbBiXLEgkiM9f61z8kbLp+uXrbpQ3pvYCU
kTESozslh7Yf6EH9zifDLX1G0uEfshMK9GqPBZu2M2iQdZgPiUM1WXWEGkXqziSFR6zOW0P20sU1
+USKLaYQxc9KDsbdrfesFidIM3y/CsUl6ohDld18GbORUyrqSaroiJ9k4PruGiUVw11s2Xf2VH7e
UBpN403LIt21Dfp3R/e8g0j1rYBKvq2AJm+HHaViHrREOKWC1hjvSiIrM8rT2f3pJp7i4+Q6lhHO
8knm/fJyWl5Z4l7dJAQyrYBY04BGS4trl/vIaAtq5E3lP9RZ6WKBm37O6yyg8ZkhJUb1Zk/OZ48k
2Pd8QhVAEVIr+cyah3LmCMkWEKWl/qqW7r7RaL2jGovOuRBsqBxv6CI0eIXp+dYzV5h4bW9nW+5Q
Rneu86tVGklCgNXLCk2ZgoVZWblLxXgPyrBhWL2amEMnjP29RnwiP5JxZvXlu8SF0yNlWPOwNrmd
VfhdbTDbvb9Vc7c3utpE7RphszfT5IHMlv76oVsdv9TWSLAkbzpGsKy85sNnwEg26hXN6bdIUG43
DAGiuPjupo23sxIrAnIgmG29No5NJTm2p7qKi+1610/5U5sTPqV5BauyxcW3mr9hdE1x56Z3i/84
kvjNBxCR5VPQh3aOWYX9FeNQwMBImse0KsOMt4aK8KR7DU2BnH9GFo4hdtXsac8PmKGzuflzv239
8mvTdmHckIGHxf/kcWuJqtiX5Ccn7Y+m0Jx9Iu6joT5pevNtiT0cU1163ahTF2XHzanKXW3Ddjns
xFycR0Llr5M+9M+zXr6U+YCbmZiOmO6LRvP3i5ieGj/RAhf4bpvqqDT7GQurvtbkq1r2CwKmOlIe
9uZWe4FFmt1HtU1Id7HrJ1I79KG9G3LsW7ViIOLBHLy902PL18Q9yta2UPvCoGzI+ulepZZ+MXFQ
SoZk2esek7kmigbYhuMX2VvOqST+Cj444T39ezWugabei4CJJUpEDqrRvnc4SIKRxhk8Ss8PGj1/
K+GKH8Z+TUCKRvNgi+qhGj0I+/gOPzlt3+0rc+qI4XC6ENlYFwpkGqdsIBvCnNzw9hAZPOu/1dVg
hNwLZC/fHvD2DrtspvzXfQ2goyKCepibRzyKnPD2AMXGCQUrZ4zjmkT6hl9fVPdF6pDLMmhB7lm8
GWMEP0jAiwkrZ8G0cQdCyG5HXLG5c6Cd71VR/FC6ZoZ9qX+rGgYKRZYaASw6Em9GowxvD8QEfPPl
7Aem1RJz4CV/fLh9L8MoP0ja/CPFHQtbTySCsrJDfKPt8PbsT19aqPRx2ZVhWrfVGXkihko+xsVa
lenhvx5ISybo3Mf9ZmgjIJx2StUpI6O1jppAaEN/tEhHZ/W3Y4vIjl3ASi95bD2XY+LtR7/fT9ZE
wkKSXspuNsPbAyHwViixqyBTqUiCf/0D0dZZUOQgGoZmGeHtAbjf/MczzF2g/OMiaIBUrtgkjj6s
1rR98Alh5RTQn1Ru6E91m8VkiwMNJpFzSqrKveSEM1mOJCYWnRKNIzxBrdBjovKspxqVTTnpzbPu
yFXGNN05Rk/Gbl5kJzJ0kZmlFenWHqHTXiWtR2FoxH0mehM4WZIGvl8RdmIItcc+A3PCp9lfTUa8
jhtq/RKgvX0Y+Ru3r6ZRkJdJ7vtu9Cvv0Pe8nJgI9KfFKpun2UaL5NXgFLfvuSvl0u+dB1u7n3JS
exbUoW1GVtSSfrP1urhPYT3DocYFMRlA9xc7tzmIuM6qX4nYt6eiSn5i9mwGjqssWgDDwgaRZ8P6
Kfzhe7qj9kNsf/VGoonyMSIg3HS/aTqptJOft2e7wl+uJILFT0nhXB9uz6YheQY4WzZ4mlJ9KX0K
Y6f4zBi0Bzljw/D2rduDnpPBe3vWyI6gJ9xJUPyXxclkzmCCSYYi+c4LfMwH7nKz7kjyLey7+RHG
P2ET64M3zz84jrAld5eItLBDPcpnoXU47tfzEYPgwFwXsLuuzm4mtrK3s0tbqpjbLwo8rer2IO4X
MRt8x4wJXm4FWX7TndvL/CyQfBKu7MttylazS9q1PpXB3BlxKNclrlIJexI7IojmunGy08cyzfpw
yB1Ph67LblOsG00d1bB0e/9g2W1GMGFOvFtj4rGo01Meism8SzwyT7zRJEVs37g5GReWOvOzDgUd
fLt8/VWOjgYgK737PuuSc45vyTZdUAsPi6ZTRFQ/2pa/PR/s1axlsGUf4izZs6/l1Bi3p/DDkYZ5
cRYARZAUHaV26OJfEd6e3R4iW/7+ZSoac1/6Hidnf5rdZiY6BKOexLH5I2Py+7Pb90T8MsboTUCP
fc65CXgcVSDG2E1aY8TgdYGpCRv6v/o+G1zW1OWInoeHJkm/FglKWGuSZJLI+WjE3YuZu3zy+EnN
sx7k3MwAD2N8iVKyxnvyYrECay6NLwDpnPhk0/JUBemPaaN/RJ59yNyzyvQjLOXvftu8YiH3lk9U
jMZsHUfqUjpfMwtnkxI+nq0XkY3M51LIqItG/FYFhqE0DdzD/q6bRLUPgyIOJrp2sugPRWw2wadF
JnBqCNbs6IlTMpsYyLrQyAw0g44LWTuPkMK46msmyg/leB80JhthuNCC+/hjaqP32ZbbyVVPVYwz
S40oGNR0H2vJaX0DujkeqMs8lsSUWIclp9bLZorbHtcxqmT3S5eMO0CWLdb4pJkWIKgTe1vrbw3L
vVs9rXLpfE8L65tc+CVyST69iWNu7NFsJECNhijf4oagKZF4X5Baf1hu92FhR6ra1c4PM/2YCg7d
KbHKpfw6avllscKlNRnGmcx7HbzzxVLRzGIkcynr9Cu70DXXE3nSDMZTbtsczL5/MNsGj9qpJzaT
qNUSp7jAIvYafJgDDvL1llncsJGPE4KPgGpWXhYHBJxR1GdmDtM/UB5bI1yt1s/r20jWRqAgkMkl
kRVCIhV1cZvXRX5nEmxxxMzh0SADsndpn26IXubHnysUNN0aKsxAtli2bzuToJ4hL7eZGF+lT7aX
QCmTQbfQu4gG0toKGh1To2+xMySHykXO2o6B5eTvqU/YKsUi2CE9M9x9NOrVxhvABSD/UjVCJeiB
hQr48mbraZuj3fp/I/m6MYb/TUjn63QF0Jp8poKWYf+JX6SWJbZ7BXxl1eJYzfQqjaGjS17QXTEj
cZvyg0ovoo0pOM5K8IkVavIZqPVmufGTTASKqhuAIjU25doZ3C5lDMxo44tmjafYpJ2l5FlhYXU3
ZQ5TZkFz2Uf0242AMTJ/OhY3QZ9RE+ruEa+hBr+B9L3OHGOv2m8Im94nQUglNgBAB8V+Ybum5M+I
PdcuDjSW/0xCMlZC118uChxSnKPwYDRvF+0PpCs3NuPZAxI5ytJ47aETyZyWdX1J6eRd0QYt4zH2
5W6a+r+zcjP/m7+NVJrAdxtNMaTYP6k4lD2IEqi/ODbrxLuM6L/4Q0byKoAZNFPc1eb85MAWmSfj
FUHmyR/HcO3CGIsSgRfj44BfAHUEI+XuKgv/NNlAPv/5Cjl/IYWh1dNdsWqB8Nn5iwtMJacqt52c
28bjVSYIJLaeUuOGbZhmcl7htcrIt42DLCr24VVBGWvH/HMlc6QYeSPRYjrSF96+piOGa/Burb2c
V8D+dGtMkWT5XgAVck/sbZOiLM6S77VKKW4fbhTEWF/79hUO7Fr7rv2aza5LXBxN4Y2nQZvwySDY
2blFsjEHGnkzh1GOfimMl+mcr6/SsxJzqwZGcZMsiJy1UcoTt1aK4Wkuk1+ome7JtCue1oYNnOfd
keNTIRWyiunNXEHG1GlPgux2SB71wuhRWvNzMSXH/3ytDesv5FguNh4m+Eq5+PP+hbDa4A9M0Eyf
H1MnF1tEvwEcVbrflW8i153MVisripRSMJqBUOO53OFtat4Zg713Jr3mOABR9tyUyhjd2Bk2+XhE
dnlAP25zCIPnLGXhlmESg59If3iyIwbAjVFfFuWX+0FfPssFbbyAlbJ32nl/A5vjBMQC2e22TN5j
pUGEM8CrUz66daBYpYBk2cjeL+lRdDgqG6uk6jIBRK3MPDYu6BswQy2B2xyO0CDrHsaEwVRujFh4
1MVXNC/sPDTvJXJq7Mf6bTOz88jI/V6QiEEKMP+eFDzc5q299qvIxmYP5qAZXRNkVfcDZ4x1ylAS
kQEAERRjihlK9d4TZbQtLf2AUIuRl15ie0oAcGa562gkjfdjpb9Q6IFXgfjYQHO5KS8aIBccBt61
8LunG9beaDWR8PkpabRftcntU1WxsasRQhoD5V5kLwxGchosHV6ZihVEFrTHlRoPWmliCJC1zZ5x
CRmgWXNq3k0rm8MR2tQ2L8Sr4B+ZEIRxPX7YY4JrCzaWdn/FNeXUrCQBJ+WckL5ztKT2PS5Z5+tL
bU9xnfxCX/rU56vdikMwodHrkAH66dWKBGQNwhDysSMUulYvf3O7rtL2P22eqN4dA0dCR/hYOP87
YzXu4ZjYGjZ41vqW19PA5XvUcP5PrTtXbkbTSjIbjBzyrOp1eLcOzDAK5uhYOQxtV/wNf/evjG/f
8jkk8BxlFbG3/ukl4fJBghrpeMdCxN8aTOApn08r9F2MBF/K+RStjLN6HF5X6lXpFe+R3r5Znvib
a/PfbO7kiICwIZFAte7+mXrep/0QOVWdHrsEqdjUs6pwZssUAUMNfGaY4j8krdqwiB+OZP6CUveq
VnzDWflj8Cm2aiZRrYy8L3qffjHtZA5AwqJt2kx/w8T1rb98jng3WytDHq8vHLfWI+APhyAFts0Y
fEyOU75mWDNFh1mx0weFiXJkrsNs2vqlcFzkrhI9p37GS3gMXd2WAepiUOf0MufpGPS4EAXwJ9yt
uaJRaYmjsmWnO3BW0ksVxLy69183ipFkoI8lzWNVa0hCfXUa8+mlnLN6py+wYs0S+4IIw3lfE/6r
Ty9k6k+mfNbyQgY3TDzWUk4fuRzN3NqB9PnBMAKsFW+NwHW2aKs+aPo0IdWW5HWYlS9Oae4drPid
ZEa1h+dIOjO30KxxFxOLF2aSZWO1DbJ7w1j2qa+9yUYVZAoNgKu+/nUuIOtq1nHFHG9U0QpMzfO1
LwkDXJ0zIjGTh8FhQ16q6tlP4EbFVjnvSks7+bp4qPoYBbbeHxzrGGWFPNbKA9Cup2zfOjLZOkt7
af2mecLRgeY0Z7cq527C6jMl5Setd7fF+/+lUX8njaLwhdf+f/6pO/qrNArC2S9Vd+w8/9Ba3QRV
//hfv8uiPP8328NBXwj7puZAxvRPXZTv3hROOtonfK8N4fC3/qmL8n/D5ollRr4cjDKW2790UdZv
awKewJ0ImyCf3/z/ooviz/z7giYkx0W251IT8vp081b1/mFBW0nu4wPDOq10rU5aDlN3YOESSQC8
MSsKubPTdNavaEqWDD2MW3Ar4omVuF/aDAvmT/wvR/FTT5xae7Ejp/VeRwAX9RnP6JDeF9catJ8D
VqMSmJ/8kMVasH+dmoE12UL4N1qo2q6W7WqGFepZCpdUdl0o9ZqSuZgHbINJf5zaDuPSJOac3Pte
MUQ/RNKTKUY9E5vnJhmK+5yQFuJyRy0BPa010Hlb7yeExb7f1ue2SmlFdC+Zm/u4byPrwPknTBrJ
IWKQmpkxu1hfVN/pi8jMgg+eO8xQhEOkCgcaUZhVbKf6AX6f8cucJwKSldLmaTslcdms/ludsx04
hokKTXvlXOaiz4fkvq+g/mlkbBa+Uvy1bNbVKYkFJmFkCYjUeIc+lMcn6JKoOHRV6O6GkjhnipSU
ozxEif1kj6SLZNbSMjmpXaPbWjOK3r2so/zDVCMEf832i+TaQUdFL1C4EWl3ONEV5aFcEpLDqCH9
6FtVKmiceqRQsSthlUSzp8a86pOtbDdgrMZczHFn/6FfEnd8sUavtZ75Qb/56SRT8hL7Y/EDwvGi
DipvVb7LpGzQiwvaJcLdrO47OoMe7oGPtWLpd/WWsBrrS2WIBIRLVHHQZmCJ2x4iuQeZdTLD3Dbt
xwqKwoyNQ0u+MMUlA2bVRu5L7zbRuK+Gppse8a4tDLIlsiwjAWfWjVBK3moMKSXPe5wGTJt8bOxd
modlUiINUmc2q41sVePsmFAzRIKwUjPo6ZGUzdBshuqBqZXmQWAbLQUrccGXdzN1uV9RZPolcYqp
dClYhzROtXMZOxb7M1r2GC12g5hvVzkDBRmGSSNHs4kr5YFArVbAMC00EUS6KuO7GBaDecxStR4o
pqP0u6YZjOfMbszsMOZibK9Fp0hw06Z4cl8rofnmkWAqzwsjdhSL3NzY6Zc8SHUSWhMIIbka75wR
/Nyc2yxwzCEN8yXWvjZ2OT8PiOyfDKniAP90sVW5PT7o7hxfWAHZtumEuDfQuRGb3hXpz4IJ4BdN
UnSOlZkchDmmH+3gxPDFTHEuGSBx7uAJ7ANpHMyGZCBX4zIvHmTszaJXEjZiZ51tabRXTNr0LYeZ
da/li7bzU236UjDwP0DWq8+l27qXiazHA20Y7AkDCC5q7fIkRTw+O22M01on5m2ZGXhC9JZ50qNY
vKKTJ7cGTwJxpxbrl12OEFdUIe9sbbAxfxmjx3EAQ60Mo3psqiHmeqiE/L5BPaJx6D+GwmjICU2t
5wT6YkperJsQOjvxg0XrHMBsjK9lpdKjBfnz5MwslYJxwd7y0/qYexnjoNKroqNKY9IBGIkEUnPi
CyR+KE4tdigcwMq7l0tWfa8mG3+F3o8fHEe6B/TnEaMu4GzwfC9YsHM9MspVR7tvqkdm8QQHuZ28
WtyKh0FjAGYvuXgY7Eh7N9N54lfVDXKTpnvwUJrtoVrM+wJR9f2SxcXJyeCgRgnVoRCp/aATGEeA
c2KXdzmw8y7JMv2z1LMKd41S3RnMcPyNs4psmWOU5onWUHvTm0VdO+ScDMPmmTBpPcmbh8Qq3EdS
gyEIzlO8M60ST2ULpn45wHrPahNjfG2wVEBwRrcxM5Z5byAQXJiB7Z3IMmBKRLCcurmZj1FswqKn
fT/kJbM6TwnmUmW72kj3a548MN+P3jAz7hCd7Vbvk2c4Ac6dnIS6q9ukDiI+n6OZNgI/wXw6mU2n
7e080/bMoa2wTY11wjiKnQceftUys+C0mquD12HJEJW+u6siKKpytBmSLW16wdBj3pcIjQJM8prD
6IEGwIDFm8N15J0nO5MsuyaB31bM16T34OKZOmXXQvRXl6Fr92tqUbRoHXFyrDHHdsxdwVI69Int
XosSbq6n+uwweZk4U9C31y4f9AMaoekxKnV5xzVw2ZKJWzjkEJEOQHHQlxsDddS8mIEfeeZhloTT
oR9r9nqJT06Fh+xeiw1sgE2YNoYT4dy1ehLiZtmHCXYq9LsCJjb7ZjDFrgXVYjCOizNE196Ih/1s
wZ/hQIALyore41cTHdqmIQHA1vNrN0vzJ6CsvBOZYrblCib5Xl0ePCZp2wY/0Z1WwuzzvHE6aXlq
BxnqR/i3VhtYbs8nPs/DieQfsMKSTAWgIePCKEc/lX3mv7lu6bzk0jPvNSQziP6JEhl97OvKrrMB
qUhRYHmziXZzFBQdp0WDHeK+RS3+mdh6fDZSPd9riyafPG9mrCF6I8hGBVMXmh1cLFxi8sUDiJwd
Z1NCAA/7ZSFwcujHew9oI9D6crgz2DkOS5TlAS4v5MdNOORlOAoEFQBrUOqIRIWG0d6mRo1yTGNU
d2kVZ+GgGnVd+9JdaVgkcRGjtZv8yMIpdeF26AfoOBhMLGecx4v1wNWD1sUotHQgbhFWsJz6bIwC
BznD1u0Kktr9TAaTwcoo7Wpm5gKFeap87uFUyn2XYQnmVCMwWUYHkACVcICM9XnmvNsZsS62U2Nw
l5Z4AhakUW3zbME4YRRdFmSDzhkq9eKSzn3/pBHzBZUbs9vFqJ1TN6fdXhMMdchGjraxZJtRlq8d
XV8JqNSIn9LK6ZkJrFMheyaVp5ZNu8v0wT5U9WTZEGt6ooFJTUweAXuaU+F5CVRKT8k38oIXciSX
5s4Gbyn2uU2zizXYOJp7laMCvE6p3Rk7nZkCQjbs8cRxMqZxuXhcJKRdLT3rl8leSLOiviSIyZbN
eOVQL+qtZSQUcY6NenNTtmaf7jN8WjGPhDIziwj/ciIXZv3Su579ES8DYXa/5zn+T3dB/4usHyxh
OeA0//f+5jWVMcfTv7U3v/+n39sbV/xm2ng0AuajzjW9tV/63fbBs34DmbTx1af5WTsVepjf2xuL
pojyBTBItxySxXTUvr/bPljOb/w2oGP8QfErNMGY/9l+/W5N8J9sH+hhVhTn34An/r6F6fzqPyGY
aqzA1B/6G29wMN+eY+PYLe0jRhOAT3mFPclFdDD1upjV5vd4+LTtoVjcczduQTiMg4MHSbEpLdKc
5mzsw5EBH4L4O+LEd4Y5jUcDA7qwbiRBEjm7tu4OYdloL0qmKyPjZVk9/UXf41+VbAoLP0kmBrvC
GXaQQJ5cJpdx74Wtrp4d8wUTbCan1WqYW1+hsfSBm9zln2xib9CLv0Zuo1OToOPABeD7qB7SVykU
vPKRqB5QVNdsvmeK2R9kqRAjGJRqzlOK2QTgu8HQ0AoG7TR/pgqlJ1vfPlYV+aeuO8woGODi5KYL
UQSyNsASUErl3NeVy1Qfj+ijx46di4gZr52gLscO6bSgUGYijm4nbpYZXcqy06rq0y3Zmkr+cyt9
OFe+Me7gbb9jxQhfPc+epP5a+D9pbL9YSAewxXmZSE5ArfLPOTYf31MaDdixWiYJGOsDBIBSy8CD
xFQGsmzigOSwfmN3iPMwa0DtrlezDoqfwCXRI6i2foiXYLKT0FG+ZtpIRGaGGeoCd5GIC37espxA
ctu/REn7tRa7HrvI8+xCFfVd5r6pcy44eI5l32v4KSOrqu30weyV3Iqoqs+D0PqNgTvWvvLjozWT
XFnq3U9E02zVU7ZwPET+62zPxuu8GKc13MlsyVgwxxLrazBQqpC43Nm5Yxy97BGSmrmB/b1vCSW5
J/A3OqElZWIt4RPl/sNtEo4Lk9rQNtu7pnppZib+fjzRZiakrMCBPA/pZBrwuVahjmec5KTx/9CN
1P4OJBArytj43kfwvSOZjxCUzFeRVglyx1aF6SQZBTnH1OXj9yCp7EoPk/6s+CVG/8sIf2CM65+L
p30kS4RRqZmPgR7hBygpAoqmDgEp50rgLe1VF2mMMsS2qt6niRfiOwg4j0yw5G1thip/qkEU93k8
MNopS8yBdG+rj3Z9mmYIB9KGCCnp8mqnfG4WJjy4YX1MkzkGmZnJkIP2gqVgfnDXpSYm/Pswi0Ph
VngV6fY8wMLvd4vGPBtstAm1GCAhbg0oe0behd36YPfaphzx9fSNsgqn4lsqfbgtiB4klemK6Zfd
jxy+JCMjtA+yQtqIY8iulJPiqNGXADD/88bCuFEvUqgebC8pF7r+yajkTZZ6tI8KwlFbjEZbkWGg
QR00QjlxNFeFtwf0Pqd0XsaDUHMbYiTchhDGF4SJOChCJNccgQQdFCIfvOnoN6gO1wujle2VYuEl
xwc8kxPT8lwojnxnCaOVR4Xhdo1jGAqKGoHRGb7Xo+yd/LBkzp3nZCQ35+KubYV2cHwE4k324LbU
Lgpe6HbEaLuL4zFEqjCGJrHPRVcsJ3hw0Ab17jQ7/X2SUSY3OPxshmZKcDgtdSYnMpBKq49ur8mt
o7Auv3FDssGz9nLQ79t2XG2n4Mm5fXL8x+tMxTPuTCMoDWTESrdrVBnDIWrBSZIxefcS1e8VP2S4
Q8Onms/HMW23y88bo8dcaT3RYuHH/cSwAiZ4r0PW77ZVu6jQcr27Jna5tE61zeGinkh82qrJhfyx
3iOtZuB7HAEB9H0D9EFQlKuZcM0rdOYWrn+z8RCPKMl6toKtrNTH7JrpHpP8eYewUnAvtXCy2Gk0
l0+pTXM3dK18hTqy+Ylq6EK7nuxEqS2H7lTHjnywTc+683RwGeI4zgZNOzfv3kP4HC5N/EUmU3Uo
/HrYROPosiMgGB5nI2xt++Akig9D5D/NeaRndeJqJ8a5PndqJfc6hN7M+el2EE3Svqo4a3ZzXI0X
BAjPVR5Fh0jljzmjtLvJ0Osn6fuH2JDydZY1+1arvt2+IlAm2+NYveys7g0owLiahrLvFoFOqC20
+EDKk3Hs+ziG0xNz1SMn2cW+ru3M3LAvVGG/uiEJS1nLx9zD4QiV2gD9+91M6jvArYaaHHtOLrba
QSOx3ri0G6+fu/OsN9OlopWazLy7wuqx9tVi9swam6bh1CSUyIkMeFP2mLXb2Pd3HsjXwcvQfuU5
iS4uGqldZWvjHqNu+nSrxP+idtyQGx9jB6WTgLDU8UOcfNjRIs64Lxf7WTYGtsv9g8S0li0fvV1C
A7wRrKlrPcUfTZR5jHPzERdY7yRWeqa5EjOxtLhIe9UaSijT1ZS/qc7WLyKqxV5zKiKSIA1v+gVo
DJesdKfVUFKiInIY8XUqMFX26swFYidLTbtRRH3Imd4y8Si80G+TN+SK1YU6FhOONILP1ozOcZo9
M+wIaNhMg989i3lnR4W6j6rmPvHrGiqK7hzyzsSPMlkQBhppE5YwyS1Okc7nM21z7zymdn8ySv9L
Oho6pjCmwT7R1+fFM8SxIFYUc4+4uNKxObvbP3AJq8BtaAUsVuQmzR+S1Hyg6xueK6tyDrWKn3ot
6jYpo7E7B1LiFcx3k6Y6kAiAyz7S/S9xzMxEs16jLo++K+AlRo15c5UGrKcsfx6sJYRqMYTehJeH
MRldyCy6e5dQwfRRI7BFEZ+tEPFmtoeBZglDagIR2usyO3dY6qXsQ870BHx3cl3tIRtr/9EeQae7
oZVndfatmCZ1UPFmci11rGc+1aWXlHGGfxy97kvt9WWA3rTntsJ8svefLHiMqG7lthdDi6jZnS9V
A4JsIF4XEbRZd7q63eDsEunb+zq27xdXjXuSQPvJik8Q4OJADvwQrTfDqmj81tOYPhhddajM1g9E
R85Ywy0bDdYzH1G4JM6F6rR70mbsbx1D+zqkZbkz/AoKdWxfC1CCOM/kBfeFZMsphHmAfE6WVYti
jsUdYQj6bi6N+mwq+xkbthgZitTuE6gJV81ha/W+z1UcP1BEoFPKo+lIeu8BHBWlWw5Hq9Hc/mWw
YWqAWNWhodL+pfcgFACOwc9aWhIZWW2k5rQvpfF16Q0JXZSPp7aRrEn3atQC2wZv5uMABMVv0cqc
YyaW5w7A/dLlSGU7vTbfSOMhTxwLftRNW8NF+t106Rm8k8O378pLli3XqBq0sFEm/vyJv+wBPjn3
W16CpSXNAfWrdRmHRBA97V/0Sbd3luisl5b7C5tsMQcJJk+kjnv3aTZWgS8bccxijHaVhacmnsL1
qbBL73Ea5L2fzY8D1ppf8C8CbHOt/gqbnZSAPYLG4txkc7Y3m8x9kZb5na1vYzVp95JOHaYIM9h9
wh1HFVYGyxSjnUzS4uK25Y8sQ1ZkkZK8WbJefIVSnsffTTRu9wklIvMUHV6EtLudwQl5P/fWkz/7
+ATPhhtoNVGBQB/OXgD7Haib5UFTCLpn2Fghbqkd5j+dhMUY57slt8ytyZD8uSY6cpdXCi1V3b11
KqlRgbnNi26ihioHO/kphoal13gvcnEBSPKtNrnypcoMCRWZIQonZ/NNZU0FO0dbWbcFmKoLrgX3
/8Mt5RDCw0CGU1diX6n2BYTea4zkIxvlvajLXTqz0dsks+0iRLs7g/kHbELH5fTACGTqaHQyp39N
ylw/RVZV7IRowFcX/YDnMkHNviQEQlfLNe1/KaLlt/MIjNUmHOddTkFMIvntumpa4u8rsgxPkXyb
IwMbFyj6AaXHsB80xzqJcraPWjfjDJQ4Z3h55HOWVUGD53pfkxID9sIRj4BVJY4H8pIzVt1kUIIP
udtOdzWMJH5LdMaHwNsitxPvgx+b9xZ4cpD6Y3yg7wuWaDK+dvSG7RI/xUTikfpAeHNdJoo3wXDH
MLjuWWwHTefOD0VVIVmoVAzdMCmJsrWGfZG4xkEU3edk1clznk/21nLHN6CMcR0BF6Dfqw/EKvFe
rKtn4LBTtja38aqFH9PoYSiixz4RgpWjfVaNlZ0c7dQ39SnOGG5XZQ7W3IHGcKMBYnUactF4tI/e
jHwpUtoVW6ULwO1Rsdnfu/DgN0iNEL+jSjnjMdXuFFc01R3tSvVFmHtCZ2Tm9oaErxOHRBtqPd62
hLJ8JOMCGS8jZ0JHToYLmXIP6TCmWyC3+optzWPad19Gv/kv6s5sN3Ily7JfxAJppHEA+smd9Nnl
mqXQCyHFwJnGefr6WlRWV2bebGShgX7pFyHixlWEy91oduycvdemf+60pKfTROYWHF2qGj9MJwQw
LRwyjPC9Q7vwNzu1+UfSJtzXQm9wmpbpje2GeqMy2keUqBVorxhYcYoiiF2y23RhGpKOjjCWac2w
1agwfDuM7qbC7e/CH7Qgxk3mtc2hoImxaScdDVphmTTDCJdute4wTSVOoQEVFDmN2tbCZHIRORQZ
vFGcTCJoe4V0NnbesSrtYYDkL2Wo3zRrYC3il44XGt+4Q/YWLI/Y41NLq5SfTU6Dr8ayBisSIkpq
dHEiSu6sRQOP+siRPxbZxVvA2vbZwptMlAbZTf2DhoFApQatOF0EZtX9XnqrPg8CynFb2p9NhK50
tIbaB/CBeWKZus3ojt7RIPI2SiGwN63dP2RT9cOIxbzNK+z7EabFjaGsfK/RkAuGGc50kcsNWVEm
VDBp4mMepoPUIWvXc3GfxIMbVEqJHW267sS86yeyJ3WWs9YzvxPnUMK2ZSQ7XpxwvFkEtYzO4j0Q
79NfB8VYqXiUJt18BLfJtbaMe12LllM1qEeIEB6W/6i1oSlZ16kYLrS40WNbzkXFtneLJXPOcth5
BeCZubOss+b80lU3nwV2enJdoO0VeX3S1dPY4yzI6BufQwEZxM6jY6HlydEVI9duEZ3bCBPT3Jrh
s+X2m9jxVDAt1UeHyZJZ0z2ujfjHAAi5yerdFIu7Fnk571NDsIHSSRDWm2Lnyazx3fXEdUIU88VU
TIdu1tU2h5WFzJrVO6IIj1woIBbYgBg8IT3Y3tkw+j0Pyu3OaWLC8zAoEN32eQbkEUTwOjc2M2Gk
M7FAB8bMksQfTFqQulvH26SdTD84qkVAmM18svvR19HhHWPa3im3wKNh2S8YWft9htEOi1tZMD9B
+Gy/EFkzTYrKZfXIT6uxOWuJp/Cy+NVucsoa5Du+4P3ecQRsqq8xiyZ8uKQSL8OAeWN4jlWP0j2T
B5OBZjAn1u9a935LrAR7LKE/pZ01x3jpdjh17CsugHIDMoIvDPxeTesYG573IrzyE1+HS8LrQvFq
VNHO7Wmp2AxESrPhpt2W594oK+yPPSFSRvvEO/FutcV4VMmZUjB+wMSuWo4fWgn5e9zd1aKc30gG
IrOr7k1/ZoT4WJju0VPRfNScFB5M/2rQ+wjIx+U4iNVN8oifNW0Um6YBqI1b1X1QWrxpPXGMZNv9
5ItPoOI2qyvnKU5NtKHDThtj6l+nYcUPI+o8EfsT5dItSVrhW8Oc7CLaTrbW7jOS5C/zSNswtJsf
tlPA68usKIhplkdoGR9LLXlCHu9u50YL9/373KYEoDUQKRuj8vlvgEOU1W41HHq6tsvtZNxFmaQ/
2IHn6rpkCfA8HWIxIE2kueKTlz1vgcK5Ph8TNHfSTcANfNZLoYJ7QIxvw7haYybFUdgjBOgXMNlI
2u760bXu2frlfc5sYmPg1/HtvnoIW+Webd3pt0Jzqcjk5NcM9n+IeDhyoco/ijkKLGdV5iZ1fCWu
JKFSbxnTTwDWljpGD9LQiWmnvr0ZOv0Xlx/Lt+Pwl8xUTi6KjdmymemkakV6HNLuoXQX877VEMKj
YC/8yaTtoXttf1hSfmg7gaMzybmlrAGC2LDkatUgFrU2o1n9LiJu/eSG+obVDn5Ng/Xeinqm2HnT
cfpjDdYZGQM7MQhimHsn6FCK5wtc6Toi7TbHRMyB3kt2ZbcE9CMKdQd+hOQmkutSF9ul2RfPElI6
Lutk1/fWU8KcEAmiODf4uAdPPisGKH5xmjLe/zp+HNYvsV1+1E5XPMiCBcqtz44q6F0TnoDB42xs
jZun+U5/alNizDBqoFaPs+0wR1eyxjbFnGEqQEG5IbcBfm/GQ2p7WGybytmiZxm3qkq+tGHcSq9+
M3r0zf38OSXig9nHvgnhwsMNujUjQ6pqYcfyOj/OB/OFdxnR6djfpKh+TKF1yCZ63UXysHAOUueU
gF1d8yqXGQ5E9iVRTBfUitK7r9z42RajudkAicg3kd3+sRIAaErFgatHXNGpeDblDM3ehgUl5L4f
+zNt6wYOCkPOUu+IjkM5Ms5XonZf4tyKfJVoL2U+eJSdGN+IBZw2S8x4c+x/mLMZ+YO8IklG+5mg
9yXCSu6wf0EWSIu3UVBYk4zzJumNaNQbcgT7OQ9QpMCgkCqL/E4tP0RyH69Kyip/Z01+WIU+0X80
o11ltz+62AJMaYSvXpj+zCZMnZmmn6u5Hw+c8duRA0BA+kCqSpEtZhIIU+NRzjRO6VGsaScjgQ0k
fK2L14ppr2iPjoFwVo6mc6b59gqmSkERK1GITBae4wKz6FwheHfTFwsGIa5+CAEwnlbr6+IDVWei
oE1B35IQoehZMnNbfL1Mf/T0BwFD2CElJimBIz9sVyx/8hW/Hy0+0YgU7FPgVhfbDQzCjUl1rPqD
w6BzQ//yCy7Ql6NVtI1pH2QVWy2eJ9wLmjwbRtAaEUL4rvW2Nd3kZqp/20n4sdgwVZop43PK7/rU
dYJoss7UDMJrTo5XE5spz8IqiCRYskuP/Wsj5xI7muHcq4wuzdCgGyO08OCOMvYX1X6EmUvkIH5g
feH2bnjteWYcYjjZwYKXCXopULRZuEzDYE1xd7bJuamqn5FDIbckya6ph3K1V3jj8qXnhebTTfF2
etqfJYqVyBrhOrrjlv7dfarPxhHmDRqqJPURxwNgdcyLzR+ZthH5wOeZl1bt77CW423BllUY0c9R
WMM7lQr6K6e84h/bj+H46lBzb+EexTS8V0qbyVvbVBPWlKqvP7JQx6yiOdmtm2k51Nri7tDM4ptf
AR4riWH2eAL44Eicq5ojaRCkVKTWCipxza1u4dnPnOxSMu/QzP7VrY2TPRydui8+dBM5XKH9Qc7Q
M8pmxcEziI7SNDejhhxA74qZjWoK4WpgGiaUFQ3+0L/EHiKFumrvISnTtBH5pTM1bG35ALp6oDLL
OxYC4436WVLSTqAptwO2gI3ie6xBGdusHSBtxdw+S6t+40rWkNxTcW+dBu0QSgbtUmvb7RTWvHO0
vNDjTv0ByQ/G/qK7uqa8eGX1QHVnbPt7bQk9X2DP2eNOizbtqjxC2zTDo62J/uTiOQ3lXVnhXJk6
JgMwBLFagINsrQd7ZBAPrl9f8GLhE0w4wyx0dqOrBUKjw14r7d5UTPXZeFcfQN+r2zLmj4u+avxR
0G3Tu6KBAo3C0vJjG3Bpm8a3qI7sYzssH6HQv3pRjax8LkncY77YbjDXqD1+R9JJ269ohKU+xFcE
8uuhPuCEjaRC9jdWQd7WyNlCs9l5duzsW9Zfmkf5pdTz8lhSH7h96+2s8S2eQz4+FFlDv6RH4D4Q
vMqG5V4OoJrDP2Gy/JkZlT9InXGOl04PIFNaOm4cCmvXCliPQorGHqAvpeXLRiNI7QMAZbGVS/Qe
S+hRLcK1enowZrcOWiGwpETotxLtvszaYzep9JTrBuN0qF5GWJt3nqi+WBGFwcQlrKqrpS3FxtWN
7Fp6VBQMlqJNuXQv45AwcuyX7kLuAmGUHrHlLhC4pF78QjWvKXYHu1b21q0ZyhUoLpkEUaHb+WeZ
Z+TB9/orkYq0AJbagBo1wylpZvviVJ2/dM5LW+sGSWKqC2xdtaiXxdnU0z1nXbmHzvyF1GZ8z/UP
FQ/DzqQfcJjRau8gcqJtWYaYrYmMx/rY2yPXnHGHtfPNrItnh55zEHrt9DaOKTksjDhJRFwK8TFi
wdhWS/xiDDXYCUDnh8Zx2l2SiOjDaNzABilzc4rowFhywwfh+nMTH8rkfaCsvKZeSo4PPdiFQEJ6
8MU2pI2wFPqxMqjwvApxQmj2QW0yJRzdkH9BPGrskdwPiXUPQ86jqjxFoX2aY7A4pgeXrgJUWlv8
S2gFbfCY6ncprX6n7F9jhbK0IPgEz6emaJFS+tfFra95x7oZLIZgfjdTFjJLOvSKjGZJvJ8+LBMv
g8iXTvWPndBxxaZYfhF6bSxn/FXYcXPSCn1+sDvnYWjZt+qp3lkN/jpp9+swBCVQbjgrzFWPRf8w
C0WrqjmFKf9fg1CO0evBKt0jLXUAXNAQImZvW+w981HCtKjSoTgZY/9Gcg3OGPHatsO86SbneVjU
i+j6Jzt1gCe2B0S2h6gYiyM2m+y+GrTsPqUsPEnde4qqQT9jcLpmsT3cQWxmC7a1G7Mvu7oWTQeR
uOOQ1Z3k6MQaXTLBVRo9QvlOiB5+RTbvrHXvpwJDPBJFf4zNo4uI6k7LECImFWdVkbxm0sRjStek
kaF+zzNMAVxzbnHQbFurorqAoWra03qhB3IjkaWIqsCtjtHFl9Wdix9sXLh1c7DO1XREWPgAxJi6
0Krf+59JoQ/EhdofeGJggupkqqIyxkoued8SBLfc0wNtAKbY04ZEjMY13WaMvWBYRStQzx63n4Xk
siLVt6GcxUNjoH0pk8gHas6UooBgqPHxtCRrec+ZNfVXjxFDgUVhN4YhfYe8OrmZZgQ9oJUk9eJT
6zD2T2uScRiP1LGFsDfZcqixZ2TmOXUovfT5smhMROsUPA2VnM8QMt93BltdjPMKqFDWXNHRsa0/
dAhYoaPFy15H7LZAS/GNGS/UwhSA8QE1PAsz7r6QuBm+AxmHgCd9sxjs0MpAzTp6XzB3GGQu87Ot
WCiRiUNi4FJpZYK8QcrYbGE8GWs2tDm8f+bvcWkuFeFMwZQnVeAStMUPQ1MPARWX2HRCQW04D07k
HGf8y8VCh9arX+mvFafO7F6dyhhOE2LYhFsps5bCvHnFEphj+CsDJLCx0OEeaw0Z3TRmoNIyFdTy
0TDYR9sxfHEX93GCrMJgXReXykWVaI8WN+OB3mejfqKN4+qwZNFhwEazLUW3r8hwhnEQb1sPG23S
T5+DYSNfqwq/cj4nB4RJm396xnwAw+KREbUUW0fpkz/00Kz6BMU2Ojtza5qJ9EnXuRsKkiGJMWfa
cHP18IF3EPFleC9jUe+HrDuAD/ObcQFVgGxwy/olRXfu7rVonVxJkDeDVyFezgTjsPFoLObdPCtn
77j9by17q4ESltAtd41t3i3EbZB6DMLOIWl6MB/o/b4b9bYNHS6XLbLOCbqzl9v8q3hX3C5+nxY4
UvaAQrHLGwbV3Or3bol2GiLMrkuqu3Rafmkq5bGZx1/8QLA2zV7bx82j0stH7wED8vjCwGtHCld1
tTt5JxkhzpnER2NxoZVh+JgVjkuzUwXraA9KUU3TJ6v3LJ+rXTc3prVgyrsYNFd0daGBgRCaKsAY
wFZilDBFmgYi8fJjn7RvoQsccbDGfdLzAS3UJExaiWcbaGDHJfP5eAF8FS77wnZoZOTDhgzIiIv/
BJi7YHdVeRsYmB8CekCb1CHBuIOlRZwjuFPMjbdBxe+M/KA6JR8q8wBBlc4N4vVDbQi0kuZjX2cU
mVZ+lREyBkPQC+qL6NmbfhYF6QTVDDxthgps5NwAAfMB4PVA2SEFbJCi52dt3vadWb0DJ5bnVdtE
7ZpTFrUYodUAdVybm13Pitg3ut6TzNRXPjJ/A6Eq7nk7tkPfcaCcdoAjwnhQO5omLlHMSXYJ4/kd
I8hVlWN+rov+hKM2B/cBqiYx4K1z7bKmCQlKrs6G3bU7gAfA9gzrrgeVhD2RyfGUekSVlu0HxpEN
qbOAWXOGKyBTiBdt/IxElcbtOTUnb6NXoOX402Scrlbj3GrNO3PxCmjtbSLjNeWV2ybcL5uOxGjv
LHAHMh4fpq59xeASLLH2TPTXeMkr8awf2gyaWdxcDZNRRYu+Hz1mu01b+9FLiuk5zLXAiLN0ddWh
863jXeQWwwbOTu1XEVwDe4jozHaG5oPM7Tfobq9LzyBgLYGF8z3LSzCvJPNtsGOGYtFnzeUaj0ZP
8mzi5710d900PE0GRVJEbHuAhxy6kI5aNG9lszWyFMSQhaSpzaJmMxfg7zHfWwGGVy2gqbLcEzB3
dUaaomESJzggyNIabPilHGsqLK9h3MbMi4RxTCi7CsPdCKQaJeiOzZipm+5kHkcK2XNRvlxEiNOZ
z2QLEWTnRnSwzXL8HGfGztKiGdO6kzoOrjrS+/Yz0w1MHCA7S6tx9Rrloc0znrPmoLkZEC9vqYLo
R5hNb32YZ4GJx5OaqPO2Ni7SuLc55c5R6V7jmZxE3YlDhOAOxxYJACCn9BLmWHjrSvmpt3wMEqT2
sl4aiN5Ot43cKXyFa8AHJOUgy2Dd2cYlbvTimLjN57TS1biv50FmZc1Z6BHsEjq7bpj/tuYlBV84
/YrxhWBUxls8ePs84o5sVkP/YGuHCpHUAdt8GKRGTmIw6DfV9KTHgC128pB8R3MMHFtHdTRvmUw6
j7ol9wkVF9go4uwHVQ2AjY1kCwTkhpgxgSyTUHy7s981N7CVWPZE/STMtXUTlwez68696e7bnKHC
MMU8J6KyfAVfBF09r8wRWoaKZ3lKw7be2/VLv5Szr8/OhpMXtfjcApOeX3DqvKSCduGcdnsEBf7g
rFiMAYh163x6SsSH4Qt36/vM9IFoHuQ7Y2I85kVqB3KmL+Il9lfs5oaP5x62pKr/ICaatHV4W06m
j+lp2dTcRhxVvLQTh2x6FW5QuwazuqjVD723HEFPBSXjZSqtcpGfWTrBNeSQOKVMvIK4m/AlRuW1
KDH1Kp6n0MzL9yyrtgTE/SolDPExcs6mzdTJowgEN++39EED7sRHRbn4OtfXtpmHDxnLEaWTjszy
SC3m8eth2ZLOcsXtfrHoydNhfio99WD2or2ITp3Chh/AilQGidnk8ulNLZdkxz2onuVE2dVszLlS
n40Gi1A1BD+zex01ONi9+Sd1U+us/yy5n/p6r8mjrBBu2oXAxIQEgU0ALVcmll0US5i60DsWw/iT
TGGyDj6fDT2kfWA7773V75PCNu4NrTfu6c4ZG3hHUWAyFma0t1LhKBror6MFH0ndnQb5rifDjuGH
TqJtMMclh9QofxRGMt5y8TB5d0lXijfOCX7uFI5KQlL9LNGtG54rgshBTZUlagS6vqZAzPtM8blW
Gb1Yo+25LXlsZOjOFhgn5ms3fISMDM+L3uR7OP0PrKJiP3SJ77ThJdcailNnbdYyaGqr+2SASIg9
YtjU3O82WZO8OdXWwGb30kzFraNPvCvHcIdNBV8Q47xtZHeQytMrH0H9hDLqfg7neotPjeo0f5xt
9zrU5Y/OgZ5vw0DKpECxAogUjAElsbAZR80oYrsKyXdrmn5YIbgqQifzneZnm5L0MMxQ3PSTbKVk
Y4BnPC/awzBllJCVx7A7zvxJmTvZFeOW0JJkK9R6M7DafF9mHgVWgf49rB3OVD+vmfJQCnkwzpfr
UiDX1AHE8+TVLGydfW+Wh9kpiL2OQ4pVsab89uypA4JDAI3qa+DAPy0uUckacnwI/jNXn/ItY1+k
tx3eUKPAbwPAiy1/1zbFATZRebCRVZ5AKAU12cQU9gQxKLQvXnfDAx365lL2cIklozUcOSivvop4
qPcZWTWbBkfOzuLtNhvaTbiol+3iaK1fxXaMgDh17jwKKHfBb5+hp/Jnt6LBEvMIwlm/lpAFFFlo
fjTY7ARSu7Z18TtM02HHTXrSfzTxwnRumdDSPsp+Hs6N03RHLTcORFJT3xeLvWVvCxKQwWizXOuQ
I4yZaeCmIKWVHAxflst2sFN5F2MzQu8ZLhypXOBKZHksu9VNsALZQDC1PbexjsplYW42T+ljVWII
N9vwRbSfRqP9lx44J5tisySt47cJE9DYoliBFrMCEmu0E6vmD5/nMbHyPtBT4/cyF1kAEhepchoW
p5k+VY3t/0jyiTwWTXyHvs3eIeBOwRzpzXPuiXyXawZ0Cp318j1QGxAQRlOYnfR68rMhhEeJcmWX
53V8BPiwra2qPqGMUtgiaM5N8auVPDkYw5nIh49mn9e7b4lnWVfbPGzFQbpTzfVQ0JNfxZacBDdr
QULmudnJNgV2sBV3xhN2pfVMc6WrntshUoS3dMYh1lvkE+ONwPZ2H4Y0wDdtN+qnhpyzJQ4xkq4v
J7QdepL81s/Sp7HR0YTNgIgLB+D539TfyypfT4bukWZ3vSPxXp000UDQH0KdTNhlXLagBZimMsnI
fE32D30IpEtSBMyw9+vaVVvdWx/Ngk/VnjEK2USIwJZEgBaVQu5crb5ZCAJ2Sk9+Vq46jCMPh62R
UZHHSUcB3dbw7H4N7VADo0cyvlqgILQfJ2ACS8ZCbIsCWIUGcK77b+CY5pSfJIqKIIRLmG8Gy/MX
F/p+FM4/ViUGYxrnedEJWyX6aja2ZNRYe0eqQx8DKsL39mHQgWC8Uj50BtSLsS8dPI3uFR065tJY
fJSLp5+YF/EFWMwxwWVSxSTlWhE1jCcWg2ynjMJLQsAVj5leuUFqNYzEcu7q65c6i088cNN+AeR5
gjv/bpdIXg39DjzpeZzpa/fRdIK8SMpYyawOzQk2T86GZLo1bvyyOJ+mGw2oOpAM5561N2Vqs3HJ
Y2aIP5E2eByzM5I/LzRAFWMEQrOc0gOrraBG4kSZmVFIhlkXIB+EVCuRbXfG+LoGVe5rNjmwrOUx
pe9+CrPQPWHi8EUJzdM1DWNLT2rV0saz/ZWDJELCWNbbeGZJdBEEfNFVn1xx31zcO5D/nSsHYLKa
reeTypnyuyq1SA2oH5FOj0FSOI8e1wHJjaQYARVEbrjNS7qaM9BQOs81cieePoCoxlM7qdclttR2
VNq73U6Cu2+I3hj0xqpwdqg+/qZ1nmmi7q3Ue+DiQPE0f8psNQd0JCIoq7/BSo9Oi74DpHCHWrtE
lNnV25RaOIqI7KjCctoyaIZFV25DsIsnZKc7HYDirueIZrxl+JpHK7OSstk1Zv70/VQZId2QUcRt
UOnxWbPCe5O/O/iG332rnr+/LJBZbdD80YQNotMenBqfCR1xHbcIsQvCnV8J0Bx2FB1vo2NFG46e
aDfLGGaYQIEX9oQet4VBchm6OzxNbNsIk9dX2yjUK/W6UvRQT8/WHMW+ntIbn+xxPR3mH7Fhtiet
jvgrJJaXCjcBPByOmDGsb3LhugKN+r00tWtIMjG+12prD8Uj6TXFzoiWlj051vj5hui3V46ccw2G
uBmBM6pRiD82TbVUaIeuXld3ap0yMqdP+iq37wCPHsTMZd9m+DNaRMbICJfhYqG8NIujRz1FY27a
6mG/gAnpfO+QMB9Gqjv9okHOuS9LRowc6N8PIP67fqOJkUmmRrM6AWsaDesmJ7Kn3ugDU9vkbXbX
G2SDtPOEMCyJHoeMgSqZGfhWSehE7APkuuVxI9mz8J2MO+o/2KH+y2/0j7Gyq73pn9xFnm5KF+vN
GtRp4Hv5C0MGSzwG72giACRJfy/SCv0UeDlwfIZJcwyVMB1Yv8KV1gnhCRRWkuous/3p0cbb//vX
wjf9y4uxTMOVwjIdriJCri/2H6xOeTzMttRbddB15NOOJJ0zJwLvTMPzKqr6iRsJID8gawQ7VLSC
QAcZHeDY1nAXdMsqelXqKePRujhJVl5WJTSt5scqzrI7m05ZObR+as0x3acpDECulr4jYu1mUU6m
DsRmpnXmqcuLzsdY0F5Cy0FE2THpNJKu2XZuOp/cksJpzIp9YljZY9cJC2HcHXje5A+T+y990N2D
IaoYXS5SI46cngeeeSwhTmC5td56meUOS0C0RROsP2hVwu4+DvJIsAB4Y0Vtb8FMJxyDYzNayUxj
auxYjtoPWFHSBLe8dlHGWrsTE8PCIp4SxE968rZ4lJZ2XgZIR3CoxNExtV1Yf1Z3DPXKvllJ9S6a
sbhEsabOicnFZg7LR61q3BNtCGwFzWDclS7rvGoStkk5tcFgrifm4po3InDSTTmFFy/VoleaKHnE
zJxbt7lzZXo3Og5dmJapBJJbc5/nIYI2lbpHXaqFqXbu7QVbaUDjpyOcjeGB0vT3XC7FoybdR6vO
l6uiGe2DCxVBnVTDPftSu0eetfaim68sLKPzhNoXjwTwCUPk2oXO4S+OCuOUzbzMLKWJOBqFe7ZC
c58443RxSjZBNXfTFaUgYZKWvOljrb6mOAOk+MApUX4iNEiwnseweVP56SF69F1RvSbhlF00ppSo
2izWfZhdSJ/noKe1qAohnoWGz4n8qx/YTg5OlbsBqrYOhaC1vBUEDEMvyoFhCrHXCxYTfpQZ/XTW
vHpO92Hkxkjvk1bYOOf6lcCI4miFxT2hEfo1teH7kBnILwlW0a+m6PKdWylIyG6d16wXZ6EjyLRf
n0hsDSNHTP73d35/T1IyyernMv7b/6g7kMPsYcbNbtOVQH6WnawOylGPl22zNIKSVCaQUJHRHWPp
kc87Nc0BkN/GneAYRe6rlaIfKBlEx65jEd/nLGhm8yc1q/qqPFv39SzVeSrppS5UUqhAoBXzTJZP
7XhGO1Tc64UTHSrbxHTtzhfPG71NbiMeizv7aBt1sxNa87vWQNd5TssJoOhi4PYqN0I11iP1Jqrq
8AbQPt/2fYjuN4ZmDMcAOxRv7K0bwxyDRuZeATenVOLgpiTNwkf05woGgpceQ5gB0Blx7Q3g3Iwq
rW6Z/FNHw/jioqSRRhcFLXRPeG2ePCepvstDjC+Z2xkchyh8HUDhG3t2vtyIKCNXDNaFtMmnVouq
6wR2gvpx2iWViY29arAt9gutPNUQseKwkYFMY5RLI0dDU4GVaAnCiRC1nLo4Ls271NYJ9lMKnrPq
z6nZfPeYOu6IMBzgnlnbNaXq7HiIShlONzsEo8nesZcvWrzNFrEfkV6zOri5m/gyoi3z7zdn469x
4BhApW1ZpJ1LS8cW+5eDImsMEcL/UAcUBVtK32ZrGWV60skmuchREBiZZr8b1jGOmRzJgJso9O9T
BplfTy5i0G4GCLSgLDGRMGv5Qzfxf3iJYnXC/qNT9vsleraFixdkkfjrWeY2Nk0+NFCHyUjNoIW1
Q+wcAzy0XuKs5/Az+qJIf4ds5RbxytsuF1Sn0tTuh3T0Df0hB81/jWkfAg12u/3QTM7VRqyWKFdu
0SWtUADmVfQMAdBQ0NPqVOJ/OAX/JSgYNqa+5sbboDgBvMm/AMoqDSm9Pk8K2VhZX61I3mPA29hc
PnxpSMBpxalSA6m8GLJANe6TqbSYaCLIY/eBN9NWLxYcLd+bPhknoZpTtYZet8AT9u+XhPVXlNr6
Si2hu54wHNP7l/cbG6IWEniEEj4lv1DUEWbDSrcPwh39MqpxyLTjzylqHurObd47++c0M4p37LbZ
dyXGDjcsziBSS38KgTaqwnsryUUuynm6uIi4gybjqJeQJCiwhSBOilQIu6wk9GY8ZJIB6KYqHHM/
jI3wvaLYC+4Ub6E9/R6Wmza700NFLvJmyq1DlHg2blmk/npHeydzEEbQ2U/oJh0anUne91vz/9pq
f01+NqpVf7r/tf7NP1U1N/gGu2+/+N9/9/+RIV8YAD3/YRX9H4BjNEH7Jvln3tj3N/2dNwa017Mc
YUtM+f/txvfkfziOJ3gsAIb9bx++pf8H4FDD1uF/mUI313/87z58fV2d9BGQbJq0b/6vfPjir5BD
Hc2RADCD+8Y1HRMl+T8Xp41hp3VfR/FpvX27VsQUsez23/eHPBZoQ0Fb7pHK779/9/0FIUrAsCo9
6HNWHQfjF74Ydfr+4qoZ4fX3L/XGrbZ6t9xlSeGHVgytr8uxILnqo9NDxqQReb/GIv3YLH6TFrYF
edBcMT9vkgHn9Vx4E42ehuAntmKC9daoPH+we+MWokDnahXVF518hLIh2g+BTBrMxiod7ZenARzi
vlqIverBfNuZ7R1DTQd77GJvJjG0bmN68rYh/cbLmXiJKbuRQG2PzgmT/PIGvb4kYJE5bH5hKHgM
y/ALYpXtczJfEKy2JgkNNjOrDcS/AuVkRsS4O5c+HAZ7YzKFwh2KYDEMK5J0NbA6XeSZh/g4NAaZ
2TUWVremm0drm8SgbJu0AOBzD0cmGcN7TqTbFMWfBtGKG9xfJWAR/bcpnr2W9KF0LrE+aHMGyZmL
gmCf3ywuxGplIX3K04JojOGlQtNFdA9NbFfMOyyFlVll+zRK/yDxeMxqIQipjPxkIK2pM517ur/3
bjUfOwOouG7TKspqtbXq9mxAYtu7S9C6CyqtHIRXoDtK4B7/hrcx8sM+fx05RHG+RQxtaueeyswg
VodyzcvaG2wmOO1UJuAGeMXOwvuB9eKZTNN+k6DfOSXgXAr1mBr98tmK3VSPv0kVCI9FSLQ1k0vQ
P9QbMNgkgdf5ExNgv3IBWykUaX7dMdDzoljHTqKmYCHkFKFzGoKxadgKAauCwMlPy/QwuyXR7RVj
1cyxnr2iQTrTaUdrcNGtoMvhrTk7tTLO/8neeexGrmxR9lcaPecDfZCDnqQ3SrmqUkk1Icpdek8G
zdf3itB9pdsPDw30vCcESSlTqaSLOGfvtWPP4V5LvvUYAUaB8O4QMGZQa+djehbKPrqziP1olRby
JLreP4QjeTpxLrMTk6sKV4zZb9e4IsK3XtI9oww65yh36sxOPgeG2MPu7nm00C3lyQ4kfRiMB9Pm
y8xhznmmfJtH5EzonINtwVC9svwKM9rOnlBWAyhkQk4T+SjbOblUffUrLZ6WpEDLmpsLajt3hMnm
fZF1yKe3vQsha+W2dhC0yplSsW1tB8fpnpkMOxw0akgD11nQTXzjnrc8N+CrxsD9VURW+S3pz33r
XUeX9JoFs4Yl6XJYK+PG4HO8Vm9WNVqENKbuCcTCeujr57hBZ4d0/kRysYkCc1wQYqDXdZYjURnl
wSNy4gi9Kgwmjl5izJsBswU5YORxGWjRyNiGnUCZPi2a+7pUfpaOgv/SG3gF0bEexzV+dGb/YHv+
wXcprys33WaoXK5wOzER42bwiu152yqyXGO2+4qB+xZT+aFBPiRHujzgHc9ekeQ320of7LlBrbBl
ljzdl8uXoccl7jVoVoh4tUsj/uTw6zc6UPeATN6EDM79NKJzxxJUly5SJk5k+Eby2tjeD7Jidula
N0e/5xjfMePLtinrGwJpwnOc0j5XFNW8o6Nd9k+RNe4Gn0o9zvu9s9ZkAVay2hajAUisRNpceo+L
XNcH2fevhky+Zi6RnL1bw5IlwuzcRVC5eY/Gq390VCNV//qwMmuz43XZx3CDgOiZ32OoveiYo1KJ
myJc6/1Q/oUM/TKCEYzyJbq3g5V7E16PjZeTT8AgEdXbgmneNo1gEy2uv207MjfogiMCasFWoYal
kkVGrphug5GevDUTB7ewUJr7D04aNcfab5p9PvY/3NKoD3UY/k5b93Vss+5sq4Dh1G4eALik22Qm
sTmxzeboTNTpXDeDIoH9aUn9c5KNBtCzhfyEBV18s57QzPUns6zl3kyTmxM710liapaED9bpaG/b
aqLBkpcXu5M0xrFI00zsnOiUCbM+NgMK+X6J8ZHGyz2ewGF9EbNLulVvWntURL8mari1zSOCot9d
MrWPrYjbU1YXv1qZErUXZNdIJuOGtpXE6/9VDDmBf0uQ7eghsEIT3fXW7/BMuF466k695YfHxiAz
Db+et+nSAg+7Of3FeLhGIe7epj5cDulg7gq0fIh/V2NfzR1FkTR/Mt1PbV17v8T04qfFKyjt/NOU
koQRejw1XaKHthizfw9hKZ+qTD6Tb0W2WjgvhG2F1361Mc9Z5re0u5uC/JZVERateTcPNce4XHdj
RMYO0zwaeso4EIc7AeKUAh3f0iDlz9L7Gpdx/MmkVV73PXeV8n4JbedorpTx59B8cfqnERLGHp16
uUnDsYF1tlBL/EH9amMhyNnGwSSPC7w/sy7zexun4CaFGzo0szgIHAzuDGubrre1R97xzVgWVF+F
jTcKZCUJU9iAiqh29ok/f/GT9TUF9QjOk87u5HUojMZvdUD8XG0Ob4Mf4Cb3Y58OoZiYC2WHHjap
cOaKi98njMNa462V9FSJ0p7sdit9BcKWXT3f+OUFQ77PKdXtO7CeWAAEKekYne/TxaBBHUfpbQqL
vTfJM6A557G2lESSWsZGoMIYK2b+NGGoVjXk7KDZvnh4D/dCUujOG88/lgw2qCrzpOjNCNle9uC1
ySVQFn3mdwmzzuJsjOCM5zjE2ik6ZAJef2q7mAbaWPgHtGckHMhXJzV5hPTV3nTIqp1RYm7q3PkJ
VWbnd9690TcuTg9ysxsLJrrP/bypxBlD7jOls8eJ02jr9TjWey5jzJZEoG8ddzI+hya2TkfGt7Uf
7jGJFMMK1YbpxD5Jkc2Cs37NGy5e15bhCY8vZvWqf+WpgwEZmgxQZR5mwsPaCZMFcAug+9GxsAhR
ZXuombT0SM8i0VcXA5TgxqytSzUUUCJw4lLFboDk4EtQGSEdAaI0z6zf6cA4IwKVltHGO3qovFoH
RfzSB+bZgzG398oaMntQ1VvhWrT1zbXYGF4BxQip1ipyCCe2Gd13U7XuhxAcnVC1XlCFOX03uPLJ
q2E5r3zKBRXgyr0ar/UL+p9lL8KjGzMRGyWDyI7KTSMQoeWll124vIoNwZAlIKL1jLg82no8rXd0
xriDBc6dW0bphlIoT8EmJhknzRmRTnb+VDf2xaOMFJp+eMhL61CulAygwvtH3JpjD/mhl451Ykpy
n4VIr805KqBSuL86IvpOfo9G22PEMnp4J4W9ryfUogtpyju3Li+EoIKvm0brzMObM8Oh5GvHA/H2
AZqe9uRIOiShg668HInq6gz7d5wDjSwt/5s7uO1u1tC7fDq3KjOyknhRJ3c5NHl94JmD3c6IPeRE
Jc5rvs+FxssYq1tngTfSMPsHp3G/zTbnCrkP1zUsMUzk3rcKLdt+Eb38PJiAEWwYmke9iYUE/UXG
1Ti0Jk+QMHzMRgani+edBy6OHYxNQsWL+pPZuRXC1nS9A4nF/bsIg23jNpJiEXk97lQ/t463GQiO
OORSti9l3F9mv4Gf16LJZjiSXU2zuqGbKGnUgtZZ2l3bPhnm1CCvEQlEgBWaBNOU3m+zq1+JR4s5
xjYyIIfR57uUGC83JQQQTsL6Rbalf1uj9MEp16+N4SoskuFegWvF9q4NKPaT66R0Sh7+VBLs+wiz
QlhH2R2Nkh8QqWi2JVm+wbdU7mhvX11r8O8YiDyEytZuhSUarXDZ0qc+BPDDbn5qrw89LlGMbfu8
d45u6DL/EPLAnKP/uhYzo+qyuC4wUs8dJly4gBEKOgrFw1RdB0CDd1O+oqzI6dBROcU/SwPEfp7t
UYWpn+1EvC202BDyECU51p4D6TLeZhO30dlCNxJmzkE2aLDp2/NJb52x5vemxT+CEnrrxSunWd/v
1/hb0izLpYPEGTGDYeLw2gVuduxtHqv2II/cGn+iCHafCqu8dnAh4VHVZ2eYMdU1lX9xveYE8aEX
0TGJ5U9P0AW2eLBvowRu0+JGn4xM/sKkiznYS4ddajzLuBteEs+nf5H86o3ZPIxtN9+ta3YtDPtq
L5fVxf6fj2+hV8JqJfOJ8jjRkkjAJCGVjF0xaHcy2Lbrq+SofV8yOvVzXv1FUy+TN475grzTGo9h
uz40g1BpV0FLWoltH4p5TXdriIxzz6nknYVJDCm11fjc+empCWgMcsAhZMbBT9vHYTwZtkvQNXfG
VvZf4qbPTl4Df5eLFHkRPd+F82gNn0Uy3lVg8jcZJf1TK/CnuBZZX0H/bJjku4dz6H4vSfWps5pc
UqP6ZWc0/KXFpd205J0UxNWtJVcyc+B9POX3M1WoGDpaN9jF5wEV6Wb0+P8by+guziyLrWFH58Jw
vH2HKn7LOByaPlf3bjV1gIBVA2XYeubSPzT+9Ak8P4/ItImPpinv0Bs6p77ksbrUw8M8rW9OUz7O
pj3eSVfah9QeGM/2pNPVlRpY9XR5XdhJPJP3sanM5v3yZEtn2uLXeSlFRyAKk3s0Gf4BIcWwr4Q8
gyrwD6nrzUd0uKiZffvr4KT5PoHThAyGjOPQ+tkHQcF1SqIUDnLo/unNkvLBZrLNKDM3kAHZ/VlG
8jNdFogU7gAhLucZPztQdRkX3FX2xGCsbAu03RFDyzq+NfjTGt/w93Uy7L1CfEpHvuwMMAQ5jxa4
FwC3O2xW7a3NQIZN3QugaqIBuQ8cZtd3DpYprVvQbbrBNLeS/GMsR3jCC+HukZ9u0j792vkdukXD
RRZs2p/oIjB2lAKDrph2qxCMdQyGWKiJNjGfjcMmf/ephRoQvIEAhtLFV3B7eJkapjDmHgOAkewK
yc2kCUdsoHb+7C4uRkF0vRP4azxb6bD1oyVRNs36aub9BW8u6bi5yeS8Rk5u5AtPvsHe0Af+Ytfp
79Xm7UqHHOLR4eKfix+MfL/btpdRcRjuYmx7JJtztZklEebAQt37MObtGX/TZvA3FYO3VoxcDoJ/
oYojaDet+dWnPpA0MYP7pdl6CMWNAC5S7u2zKCAl3RofK9+2L62JmZ77lMDVpLbXsSbPUK3pRVNu
orEaL4EPunExntqO4KnQSKyLXrQefr5aLfQmN2+LcLOJIJiysC+NWiTFhFJjQITk+352xL3iMWoL
H30UGWhv+Ws6qVMvGgdWnxTbjw9hDoSWY5aDMieilZ+x0Gv/bbOfiNCsDDhJ6gOakN4vKEVR2ltn
vaF3zzbRmbnsfptUzrElmEy9YRhe9CfWa45MHwqG+YcR7Cz5m+qnRrpuOe3jMyR++1LG49/fj5NV
7taySXtyaVld/GGUjEUcAZs3eRyQ82wEvd/dYpjDaeyqPZSf/oKrur/otZD63PsafNdG/8bAAABS
QofQEruFgjYMA1hOqH5Oj7JamvW0M0YJaW7NAHY66nUzLdh+4DC5UYhBB3ZnrVIGVxUwqBczwHd4
eX92Sp4onCVAA5nrPhq00C6RCW9Qr4Vq82NfxWj9VLkk18wknAy+9fcCoFZ3yIP08wyn+VAI6zmG
7n+h+oeGK5lALowSEfeMAOtjYRWItBhkN5c2HKYdpmCkJrWfni2SaMPByJvTovCeBXqyi2CMzglN
jq7bGS1HCBkLA6/xfZN2v7ULxxbSqaoQZqU/XXKuxLPlv0Eymi6mRRJwC8wM/gz6M7XQ+4OazDnq
oNLY1MHqbWvaDIyAl1FeQq1rKkKQZQaqonwt36zsNilVVj57RX9qUsIgDXxF22lCKKQjaj8WBeIq
VI7LjPmnetL7+fvZJQy3mblOAAqUbmU1xv7SVGZCFQ/T+bJYzTEGvuYg7tlmxEBsdbrux6JSf7R3
YWZwt4eL+Yjvrr9YdFIuqXrDNiZFUzV2GUOr7c4gaqYqRLel7fK59jjvMhcrgoEGIBbcJgUeUKAf
w6YiDH0TxHN9SIaXcGoYrocYwhPL/SbJogCcMlEXWf2fdkt1VmTOecrR1Mj+HMAU2RjRgvcXRcLG
wxyLmqntt9KL3gJRPyG7OEpTeocxsz61Tvh1KasJVvnBSLPkSJzsY7qQTogsb7gl8OW2pe//yoxP
bmi3JN5De/C94GXx4jvU9sVhVIHaYTKFh3L5VaZzcQy4jktJlQ4a+n1huMR6xtjTsA/kOzp0wSlz
I5QoAXKjMtvXDpb1YMZthSQvL8rDMIYj84tYckulR90EDhCl4S+GdOMZaMKR/+glzTEy+xn3S/Mo
i8XbEYeMy0iVy+kMEG8dwW8JxPiQ1bxtYCAWXOP65sxGtS2JtwCyVRF5jt3EHHwSj5xfiD9wlITM
J/ww55MbYDk5L+rFF1xa1daJZqKzp5ak9tD/bhQvfUkX3et8gyYwEy47gNno58ahnsS5DzPvEmQd
7tKi82+i6s7ICV/CSt5kVy+XtmZ65vKfISFqx0fE0Vtch19a3Hn1yGC5nIyvMBg+gzlaQcmrWWYl
j5aB8ttFyr4S71a/SRzPG0eIQ3Epq+5r6hXjhdo9tQ3DPqP/fBuJc6TrbYt9Xc3QRqaXbJi6z1Sy
YE5MxzwkuSwsIHvTlX+aYw9RKw4UT/B8a0N8/cIaX6UXMNxrKUAN/ncaNsUPX45vlUDZZInkx7AK
1GyrEULj5GAY8YjcYqp+8IV/tbEVBIU4kF2JGMipj7G0f8lSArOIIfgDGImjxzVCrjGP1D1DyzsO
IQUQyhKb2Z/TYyciRvounXTaG4xk6nBP+f2hApRgzpgfUYoenVoQ6gCecdvFXULYbPzbyX1vg2Js
Q29BVdckQcLGiqgnhxUyMrMzGwFjp7hbyL7cOX34hRnCjOiXKSZgDz/tv1Er+DbNyEZiBSufqDDS
CuFRkqT140JMHVUObAgOPnp7Sb7IrgKNJDoKVdRXt32VXEvrsXtebf5xyAA3huBvqxMMB6IBiKNE
8jH47c6f6+nmODnRuDau9+7GpcXZRc57tpTINjzvzSVj5FSNz3WpTMzO/GJaJbIJOXyLyJJGFWui
+hGcZjjLqVxkDHxq45Ak1VvMgWEejlkvTtxDNpiUbZgx9gEJYxVgqWqBeG61qglVRp/XhU8aeUF9
sAQpMJaX3Li4NqqVUYhx2LvwCbeyFGfHKUCKpGgaBGj9Z/exKaHRO4TVqNJWQi3GQaYcfI+D2ryL
ajSeWMweGuWP97JIwvhrQbnCeGuzb4sbGJeowfVrkQ4Zp/gbksJ6siLz1c/ybxS2K8yDdQnv4NwE
FsbYsd9X9XBkEIfCf/D3xszULvEba5cA8Rh59h4xniknbvc5obHC1OSXocTwUeIglJ8Nj2xH4GKm
42OhM356brluhDT/6mDsTCvJlTA/1kNih/mOsdFnmvZYqHJUZ8ivYWK7oX8ooxk+HAhhnos4NSE7
Y2eZegxsZfMA4Bll6QUB/BfSC+1HzF844mvOvKhpvXMNthJbj/+96usv1VzscjFgLm3hvsZBe2o9
t9pWWAwR51Q4G7mx2wV8uYqscyfmcZpO3MHHRB6CYbkjJO2eG5a9yVImNzbuxU1BaZLJ5X1SvHhS
ZUN07Yu9giczgL61IfCq3krXlwlz1W6IbCprkIw6279HIEmJ1j40TrecCiu9c9PwJW/grw4ByRIA
4DbUQ8rjsqQ3mceQvxl+ugQbiGT5ERMecsxQW23Q339m4PnVTByDMtZ8FCHP/zrp4HFg3CjK+Jam
Xb83Q9xaS7b1hsLimpleEuLVKYRdzMlhMtKE1lEs4tPkIsBZzKNrk8iW0Y9hwuc1TJXr73Uhv7Z0
DkBhEzEp5HdsJ5qwhPaJZObBRlfUKplRHU930hwf+rL4TTHQlT5C4rVCgkBdjL4l6nXCVM6Z2qd/
oBep0VZQTOH1knXyQl0zOyQroxS9aPHlMQC6lAH0tQ3wkZgETPd+WqCqhN1zWRJoE6M3aadLITsy
1GpGBnoRmQxX9NoSDZG5Taw0OvSRtWuwXmO7TRub1spoyOsSufGRRJBtoGT8qRnvU2qStOkQeNL+
JE2Ill/s1ivK6X4+FVF+KwsePGEIlnXmMR5mlrL+TiSSN4V7zk3sOFCVVYr51HJ7RQpa1IxfeUj2
jFAYxPrY8+2sB1Gp9rdrAWtr6pjUI7OjfL9fR9qTaf48RYN/MJ0yvDh+yMAaktDgpZfGHqkUlhDL
oSZkZwF/4oKcEHXxQPpxZdRIwZCF7heM7VcEicUVQn15dfEDc1chDGJBbreZfBjYbVyTJ+rTmyFO
J9u7McNOQI3tRa/pxZQVTKn0KhLr+lLDyTDza4VD6jrnjkV/2PrdjG5zWQKu7cJlALdgj9pTLfsV
m+C8B8NvLx50r4veZKrXbHxofN0yUf9Qh0xEiOre17AjIPbu7tpZtIgLQ2O7dmRyB0LAt4tSJL9M
/rap+lPuXFE7j6vNytcB6+7JBIRxdFy/PGHc2pP22eOF+PfCqRgq9nZKKVev6p8sfnuIbOYLeZ6U
12SIMbFU6X2VNG+5OicXfO7KadXdjGoSh3/sG/z+Jq0140JVOJd1iA+zLWmocnZr/LReox89nMfq
Zcp858Kd07mUMuZKgAGu9A3aQaEXmuy8ri6w/kTppZ2S2oyaRYTKrqHX9MLLZrABU93s+gl4DmKx
Y1ZRp04zgjMd6nkXQGVV1MeXNOyo5TkzoYtNG1BtVsN6d4hiTP4d55ga6uuFSMfwYMfivlTTuiEN
ftcLVVIe62dBax6WACB5hnBVyrmjBfBo8wXTlpmygdKE07BDej6DobyMDVE/lr/471x2DWfXizAw
i5OF9X+ukgLSCC/er6nxF0Zs8O1ZAmdSLcI/a04beqAyOUe9IQkO5B3c5yqh4V0tMrao//zmtFuS
VZjbCdnLaUCxLtUcEWAEV5tHPNESU8fVByJW8vNixSex6Tvh7wLa11Q+hokmPkPypoZyHnSVd20d
6zrQAqJAWc7GcfXwL8bA/guu91MiBjpvUKnkcVzc09in3Ltw/kRhWB3035lwcHNtkVXNH+oj9xA5
09OgNNdCkOQF853CrzvwYSWQTnvcTnoiZHhiL/P6VZt/HHVqmCm4F/Iu1m0WONVFPeAvrbIG6U23
6oajEw5nDXIHwA4rzjGxyMKYLDeOmguGCUGbTAuZgfREAA0JjadAUhR2xh++vTxnirtvq1mo8ILm
UkAI5q6ktudYUvPsUr4LsO1XUbTpuaGsoCU4czUnwLjUR6zV+dn1Tneie7DTH52gBcJmu7P+pHVB
cXiLIvcmeg7hu/VK249aYnVWxGoxfwQABVpa/6TfchmJ3Hl/d71t5li81N+mVYUzXy1sjCOYEv9s
SwKqtpW7PhGx/i2JnaOPWv3Yy4XTDOFpw5NEWOuWBAlYwurmovahvmw3gi7ETv/HrhgrzBPqe8iM
/nV1LcjsMy5m9XUkdxVinIsoRv8yQESqp9x5vzb1R8SLi59paenTqWl5VwY/oqX+AjGSWI12iY++
KqWorWhJf8m5lHvt0ohoH0IVi3rwWJLygPpY+lLRm3qxqh9MYzIS2UfNXX/yeTFaUpfsO3J87mO3
QF3C0c2Ep47KQp4ScKWUSaCcxrMsS2Uz45IvR/rhzfLKE8zYZD4Y3CbvngwMcG3zyRkD5xTm471V
WUwf4mhTMaeB1AfsA2DvTabQUraEBjfcuWw0xLtOFjbd1hgwjU/5urUSrkFCNGq+VbuRPxvqmhuS
9Z6Dxn7NBv+NAMb7trFCmFJQ2MKGKFMB07bI1vXYZBmPc3O4eFhUe9G8eaNDv8MzUbsTFEGgHKPA
BI1BX36L8WTB+bbLPazTbUUeEZUScyOdID+2qftlXK5OG93qgumk7U271B7vs6n4VvcFN1v3Nk7w
VURe/6Qc3z9LapWymOlZJwD9I/M0MB4L4nbYMiqEz2WAtEM3Tzakf6NM/xhkkbMRT5YgPalx8Z7O
fvowF4yM02ao9sHi7h2biTGDVAYqw3RuFCJEydQig0GZnUa49c1+Zg6BIzDokT/QLSCTpPX8zeRU
5wVO3o/afPRE5P7EvrHQmlAtnpoxqiQSKpjMl9g1HkIKF1jZc/g80/CXFTKubxP5NLc9AQi1ER70
xUjReTypGMW56jAJ+cFR30VAMJO7rVfzObbP7YI7rOC+hufwwSpW4xAmVXiZS8Is/r/WkynosHxe
mt//639+p+ZS7ajkd+nP4Z+yTcfihvF/03p+qsch+R+77/l/5Mv+/cK/9Z6h/y9U5RYlHzJhPQxI
vOffAUyW6f7L9JFyu//Wg34IP71/ha5rBgJjuCWEcNCC/y38dG0Caz3bFz62JhpNCKj/HwKYLKxH
/6es3Ax5D4aWyEytEI6tVsb/w5UUmn01RFFrXDMjjTAnM9eoAooVI+3E7dzn5z7mkgUr9xp4EXik
JbpkM/fb0ngslkhguDAXuoP4eqQvDrZcaSGckCUuBT7BIJ4e43FX0K9F+9lg/Uc6tprcApyKWCIX
Am6dQGOFgHWcQcRvxjDBTVM+w0h+JYn2GFN+3HRjdZ8Qw4Gr9dFSpQuzZmbmIICP/JHWgxW+mZ34
FIb1F25O95M7/wwaopIKOF0jLD6XSWcAWj/ENeXlkBPAw9/yEBWRSSOkHtIfToYaZD1VjYGGwOyf
c0+sG24LYt+QG7gd4Mp1WbGnTurdQfNrekQniEgr7OUV8inMCe58xRJQIfRc+/GRwb7gtktvaQ66
XVT/NSX8cgoOCasstzwUb9OYvxgidpQ6h2zISGzyqX8iDQMe8NiieYntn6vl7peBGQlKzee2yGln
eJ+wE5NP2AARgCa+C8iQHzz5uWmr78NOygFCyIJLPes6xG0MnfIaQu3cfUEQNuxMDEgrblBvRI0G
ylbll94M5W2yqJ7Q35Q1T0bk9Dev5N/N+RZ6A/C8VcnHpjDqbWPTCGzSBNnS2c+a56GaT8FKVp41
5ndr5s3bQHlVDDv93i7Ie4wlXdGl5r/qAkqK9+BhKcF1TKlHBXqPTQu0Nu1QJ6IGcKinxJJaSWYY
91EORzv15h8gzu+MBDAAuOT0EOJ5SZ8b/yclrtvUFNT0+RIWxoLPy4w4ZAFXGf5AcHHF+EVW4hh9
9ub1kdBy2pdpfZxSia4yRx88t+KMx43cHkpMnbUIaKzJF1Q3wYnqyS2nKnNthCSFwu1JUh1PaJTz
gxSUt7y+JwAH2o3s0eAtmfW1hAAJ9AYrfxzkdz5V4gP0/sadn/qkKk5en9w7kge1IyJm2LJ6LYMG
FBCPo8p8cUX+tcmbYptLype2sF7yqvq5yJsZqvj0HAkbc4HWRWxp+QJbxnxoBhr7k/+8lrSCIabi
sp8uXWzuer8ctw6VQ56V93Z1LwyCk63Ue15FrYSQiPOo33oEWFGyBLtS51ecN9bWGZz89rHo/VST
T1LMRTFC5zyvuKCn5TWktb+BTgpE5veYo1vNA5QbK8NNhBTll4bA4dCGfcMYd2ut7hsFdMUsksQz
wRbbNQUhBtJ5KgaG0rGJczQ1HdR0HZVIREthB8ndG6oDBV3zoqdGk+qc6bWPfUZrAS2hnsNsTy9G
V80U1Gav1tTNeD+7wevfP1QDe6A/DPJHXdd4XzfWhvCrEX7l+/Y/3q5Em+U2CJ+IUwKnNGHs58R8
38o7vqa9lWbocm3CK+xZpa+1JV3ZyoOs4/Y0r4Ix/SlM3FbNaLbQ/uP1gPc2OcFb2QoiyE4J5m4s
XWoi3YT1cInhxL+vgVB+XJbcOnzs0r+RdfZ9Oqfi8PH7qXqR/rWFZwl6IOjWRs3cE3tSc2kccFir
sI+AG+En6H0A5Jm6qV/RC5qu3hkz8seej99KRc6r0nqpuLnRlVSvfH+nQb+f3iHT7DkO6acFHWe3
J+tPPT2IA5QH9/NUGtdlocqaZ9/hAguaodxuAudtqr9EBJXAfEuDY1uL9tEC87GZgNJcS8k0rR0y
lJz1Z1J/utuI5//kW9W9RnGMAzUT1CHUpJhBwIa3k3j9PifyOcWLZa859XajOTgKLDq32f1aRu7d
vMjPlBnqfSXRiEWCBGQbaeylE3Z7suP6Sx8Y01Y45p3RQFMdskbsizTbDwlEoPUV1Quq3aWPyLV6
7RxHSSVUwZpGitGtx3nOhvsalGdumzUs/v5721viZFTgQVHH/3BnB8sgIqZT0svgSxpGtIyg6w4p
GoLGCMqzEcRv7TL+rpKxf/bNqH60aSY7AbMOYxgRyI/pZa2rxzFiJgCLtf7qzzm1kuS5zJLoYPR+
t6eoCqlcmK9yAPWXx21wyUMeuD2a4OTX2MwdessnXF7NYSpDYGnMfi6g67PdUqFhjuIBcEu64TJu
oPuh9DwjlEmOvh1dyaWl0qcm4wlKweqktwOJ5EESTjcFZnmSalatF2saPUgppgOjCQDcKXCrDQjC
ad3DinQ2DW02LpGeK1IISTspu/gzdL9trmbM65jSuJhp+epurF7AlWECHaqT8WN7aUz72IzLMZmJ
4d1+9GnhZwRMwDhDO+prxLfNPXUyw6jOiMRa7AwULLo/a3rfx6ZYmxcs8AbOBt4D6xb1sffSB+WG
lLECIWU0XVIFINE/dRtyu1PbmbFkps6KRbJHCbmkZ90G1gvPcoIVGTez4EDNVWHwfvV94ht0u9hT
FlCXPoBuiq5/OqMfmxYJs7CIKASUgY8AcVa1h/fVxIL5rLcNrLn7LG9+upoR4KNgUSUHzki+hiKq
mFoVCxlr0xpsKSq0l5p+FDRbSZCdOq7wdLg5JmrVa0r/COwGATdHPaGKwjfcnGD3/H2A9VEeVQUY
IHZ10Wt6X7Hkvz2CF/aks5eXGqfy+0KfCB+beo1O04I4ZU7ej7uhKiV6karTQJ8LeN8YvcCKig+l
337Rxx7DAaUGvWrpqgPF9deoIh1XCLM5m+kP3buOVNRkHmPC09+o7lvrxQBAfT9WpJZ/7EtV5znO
eiJf5uGEPwg3yJ+FQcn6H5v6B3rf6r+R2T6c6T4CytHfqT7d9Fpedj7WFhTI+nz7WHycgx8noqD+
bHJhHSXuSyDuRfCQV4TDIMOvYYuyKFTBzjMIPsF0rFgRKWr6Im1/T6p8937s3q9RxMOUfdWBwyTN
rQ3P/8eBEzFMOIYs/75SP46hM9Lnn8R40seG0gHX7PuV+77uZc1PgVIKfRNH5+MQ6SP2H/tEFUpI
g2QQfVytvqo8+frY6atZ/8Q2kmjfJuaLllboK3jo6EMQfEABp88EtaBUivLMsG+TgqenAvlHYZEw
Z3/XWnzss2L6Ir3tHmcMzJeeaX+OZtQDM3Hsram7aC2G/tn7L6h9dTyUG+mNuFCUosU0CDUSf9b+
Y59BQAESlsnd4COmJJ0ycziIIiXAjMSvK2luR1vfOHRZSK1VIRY5Uqy+6UNoqRvKxxEt3Yh7mt5u
yHU+9ZnxfgnqS7LuE5Kq4xgGMkaMYD/mMsYzG3Bo3u+z93Qqsvd7rqNwQhOdLNrkXJJ+jw3G6otk
rw+xX04M+fSLGsfCGlB2dOG5OslRogOur1a9iAKe+ZuuRaGYjzkzEHVVhp7Lq/WR/sd2H/jGzi1M
Bp66tvh+hNVhblSB0dQ7SzkYZN9lB/OPlsZT+CG9qdf0Qh96vY+gPribbXj6uF0W0UrfQ98531d5
/zeyXZMMGLp7wB1WXkr1z/hLXpenQP8LtILVP6Z/Zsfdute/MVuMj056Vf+Icdjfr9WbMWbLBZG8
Ae62SZIfxOKVx1j9S/hJalCarH0s/tu+yjC4i378Tlyqsut/ewvUl0Sar8lf+m0K/booNq+e56TH
f7zsv732P/ZBPvV3UF45Hf98QrMQ38VEX0n/bk3CBb7KBvjt8AvhDo+jyuLy+WgXyZ6n08e+9+4R
dp+D2dniCP7uCuwDQbuvjoV+2Xs7Sr9Ev1jv/I+30Zv/eA0GkL2XOXcYoJG3ds5XKwFbqH/r/e3e
f1eC2OaI821YDnGy+ud6oXtc7z+VgMLMkhPFcBtuE+jnGO5apgkBKWmnc4+QAKB7XXUn3VzQnCaV
eZtSrD3qCq2u1b73NRpk7NzCSdG8rJ9IaPi7rdHqUULi82Ho/rx2IF32ugC3JEMErmK60wXzqLER
2ZboY+8WI0LUqa7A4c9Cbwb6zqt3EmdmcbsARJaqp+37Qt+29WozOP+bvTNpbhtr0+x/6f39AsC9
mBa9ITiAIilR1GBZG4Rt2ZjnGb++DugvKqujI6qi971IhexMOzVQwMX7Ps85vIScuXtWVCj2uEK+
clU1u/uQ+c7xuc+h779U9ztCUryhUKDFwgPe9j5tHjTiYwOn1fvncv+tf5Y1YaJbh4FZMhSIqfLv
5LNoPSXE663RcSuSJuvdL1zPFogPXB711nsgAIbU66di9iJnXcfdQUbYpsBQrfdPWmTRAzjRZb2A
mpn23WSrseuhJzJP5839PZ2NA9GRnpEtl95p/U/v7zUsgSjELj6rSj6Q9dKejgbX+3/AcgBiGCoZ
mqc6EwJCvB6n7qP/HPE5V8ngo2MJuXj3TcWdnfb3Pc0kQA5lNZfQKpL183Rqdpr392o+sX2y9Jek
Bsu8My7Bep+9f+L3N9Y6xC8Cs99QgWJDVayNEm09opU8y2selcWFmnGQb4HVEnWMiJYwATws2Rhq
u7+rERFea7Oc4A+vl9JVamwuADVJ8/BuQCqKYEhwJnuwHO9bK4151gywlAXWfVFVGCymiz7x5XpT
v2+r7u/xPeK+8M9vUpwUW9IjZP/XT+KfN7mT2IelZQ36n79vrmeIDii317Vs2SsFQ2sS4vn+tw3r
keL+3j9v7nu4Tm+/EbR2dve/KLvfu+7vguTnC6+S1JPNYPqd4mGMWlzY+5Gst+Z6Br+/gedSP0Q4
R2SSTb6WCr7B938hSsnDQVf/CNZvzf3V5rh5n23uvzYLxbtRJ4lPVfIHOfsTIvaZw8D64ru/ie8R
xbwI/zDsqzGhGAQKTQP4C1GeY10VE0bucXognwVr+J9f52FN/Q7P3V28nayLxdIZ2MUxmGcNd//d
OEbw5JjFr2LNoAa4wQDJ8Ob+y//r95LGEy5b7pxUhVGUT/WQj4/wXGhLGjvONQyKhpgYn0INkmPh
6yzxMjhL8hCDJSVYY5FocMviAAEo2FVLDnhPW+JdoznLVc9vs1bYvnIpqlT1S9UuzimZytdFBah1
WT1uOml9N/Q5Oo81MtJy0a59r5fnLEQr6Fw4bieXftbkadLhG4P4TwzsKaNOoB7ak5c58uoyzX13
YpUe06GCPAVVlyLi8jDanSTCa0PLY1A5Qc3ym2B5BmkW+3Vrd6dqHM6DtAJ/hLgqytHcxyF89MUS
l97m8WNuaR1ZNlIRQYiFVEsrj4A+H4tAB9/htsVBzbyiLehpx67vfTfE3hDWkEOh8ZyTGPh4qM3f
RgnDkCYKhi2bCCpenpL6r6YfOwNfjJvWJxp7NYUj3uvT+jfGYUhudVudZXQ/5Ob4ZcSEr5A5p7dU
+uzVfTN4xRoFL0LbRFCIi97MVPyYZeyd4MWWe2w6S0bLRpOq9BM68n6Bs3kZbKBT7fgq+9jZzwaV
Yt2mxKIKjYRLNmKqndlhGs06BgnBQiZa7TX2tMei1J8NeOveQNR4K5WReBX2061wnItEGbO3a5ob
EbMZ0ssZo8JnsxKvGftEQi/xDpSP+ZTL/pcZlyfIJbCu5+jQZ0vL6pg3QNXzrZxcwOvDV0kDv6Sg
6SwUnDCivJpFPl0C8sC+Mue3STMiUNmIGqfeMYlmLdASe4qUamo2fUFtsGGyPifaTzgHX1hRvqow
ICK9aEz4XX+ZyJdLq7/QwCefKkcDHJ/GJDhLbjW9lgNakG4ftLJiODZpz63iZjmiGF20YmUHUN1x
uFNgd0MB1YUGAXtzh4UCIHk9w5sQxk4JA6IQzJ/NunWmKlcu53AmUW5x9N/LGR9dhQgK8V+4wb75
NWR+N5D8TNeBtEh+k6aONuD5CPjrmCTbiNKYjfxSwsNi1MT/uFrZCdmsR4+TQBFixbbJMLpEKYEr
fBM79e/OXM+bkpxXygPmhpjwtk9bbvYGYa+p0zomEKzfIUj7YaEfAvprW1miyglifUc3ALw3L1Cv
aJ2nQMtPyKrTc+10vpZV+TFN65/VxLIEA2H3Fxr0/0kt/8P2zmCHrf9327vHsmF75/1oyiwufvzX
xd+//+i/93e2+S9QfRZAKMu0DQNoy3/u7xz1L3iclmJ3pljjKclqr1j/2v/9v6T1L9NxmOyYwI4M
/hh/6t/7Oyn/xX+qQxUCfqTpRFr+X/Z3UjdWauD/gYXSlSGla4OToV0k7RVj9F/2d1AT67zJaI7F
2qpdm6o305mDA8ucXUHq7DmRdvQcJgDOcp09VRfqW1khNCh67DVpvvQPZl55sMisWyVwYC+tUezj
RRTnceY0yE+neR0CDuTVcAVtuQ/DInkpBeS+LIa2hxyy+iabi0v+F+If4qYe5FHBw+mjgf/llC4Q
VBmvIJiJdfu5dtH9zGaQv9h4vdOQZiW4FnlzDDHvO0M3TmYZoxMYOrDZNdIDI6rNfQVagYllO/3q
XAHCShd85EgVFGYFrkEBYGx9Hj+0hl1bG0/fY9Lmou7MXdVk3YGGRfkNywOQDQI1R5mVLMrD/m2a
0XFHmL0vPf3mtzZnN1lCHt5WToUdUNOjN7TrW3zL6PiW/ESI5XFenucgUgD46x+u7RbbhEKvXk/Z
Po9N55xYS3Ro4BSMaz6p0x8xgnzjUE1a3Iq2OCCHs5ufByedTy0h/4Av1rvWNdzQ0SMn7vJa4kLb
CXNotpalfqN4WGmnDIjaBdviUrMkzKaRtuCWuBvio2UEwDu4O9t4GW3Dg8KZ7wtNb/c0UTFlleek
7d137ZQ8QyUqWMVOH8GYj/t8yobdnCcj2su+9N1DOobwfGnicTQt6OUM+lVNww0ni/5IlHnakD8h
NsmnYFhn4eCmrdJ610E+8LqGAfCMxJHSEiCbXjXJe9A7HPWX4iocsuuKwo5fqS9+jmpoWrnybZrK
T0zCoYSX8rWFgd7sbIJmTtQ+OUZueLYZVEe3GrBCmsZ0qIxu2pt8c/adGx2UNg97C1bcMZtqgVU3
FZsih7QvYBj5XVrS8KjMiBau+FO22k+IC7M/h7V81sRDONDj043CPZswL44Tf+kaUpS7TrPCB2n0
9LVjwk6DjMUe/SeWEcuhe0yc5yqrgrEpzDoPXv7n/U5Xrbc7e+lOQTrEflT0FeW5jNc9BVq3JTtI
9xUx323JbOPixJPBjQdQV0vmchur5CWNq33MK4sF9exsxxXBydn6GktBX8OxnidJ40mPKAgSF6UP
jzmI5W+R7VwtDnZh3VLaVPN0TUK89DmrXLrfGt9+1oCijFlqMuncduX8jgZSkEmCMMgyvl4TyXxP
x36TBMlyMHI0tHK2hr0NtoFge795HaeiP01N9JMIX3Zs6oWQOgQBqBfZFo6nA7uIrJ0NS3FebmPc
nWoUrVcbEii2wfXTnw2oTBKY4CQwknUK5ly3vlirAIp9WeBRavWKYwSipBMNP3LRqrniR3ixwvQh
DqS8GMAZIyhspwwlbtuCEQBEWH7kJZO+htZowRX4ws/ON7OjYbmwdtkThnleJmM+AvzjxR0npyKo
or0UklR8USI37wPr0HdphacX10mPjwvLTcZTQJbyg6a4TDRlZW1HdLqPEhjFJZHRgULMp1Jkm0sH
XxsHuXZ6EzAgOhX3l9JI9M3cNJhuwU9hi+keeEqet6a7vBdTUT3Z3N1tvdS8dpyGB/oOH47boTwr
aC8mJl2tINiWFk8FNbKo7zGV41mz6ZXI6kK3h9UX5sBbFes5jJUqOtvzsqIOos4jemJ70KstbDJ5
/9TZjfGsUu3JqLviyRltcEOpWB8FwIGGaLpqF5GpU9s/Abyg6GP5VyXv4RjyjJPDyS62JWHuI6su
qgB6Gh8H224pG9nuLgO6R6ka+mVsiMRPKvHTTMrxJQmMpzIz9yqS/cUCZkBLn6gq96HybDXyuZj7
bxrMv2f9N34R46ni1b+LtFh7bF0T4qoD1Tqchv4QuovhhXQNVxpVQEbR8FRt/wjZlr7LADCNavSH
Jl2pGFWATy1BiDIm+YQ9UmBJ0kx3byEVIQE1XZcIulhijurJluJtfeRhIt+/lTb+vUDx3GA7W0OH
YK51/Z8EVMmemm3P4a6MziYgeFq3S+znqZpPtZN+ZLH+EsaTODlBtGUMn742869qCJ56JlhvpBU+
crs/VZWdbJfUimjz0XgwIgg0BnX4XZ7b3GmXet3AEUydB34xzp8cgT+B3SP5y/Noz8M7VCCzoGAf
zgQW4y72XV7xNBHc5tkVR6nkF6RM9518u+kvWniNnQxHVOpEL8mcGmRm49ukpfWhaPinSASNGbnN
6dtu9QookWoxj8R18RGg8PZg/DKsTalt8wCaHyaOygdsg/DMmsQ4WOxc28UsX/usl5xb8+lg6aX7
5MjB10gs7e3G7jxzMLWzW1cwaEXnQAezIB3AkllZKHQkI7jADfn/x1EQ40tL69OgHq0PlvE26uX0
ECf6dYnz0CPZad7owZF2H/dWqQ8PXQBPoIehfOBOXRH4FMgNa+OPAf4n71P9fdZP2lC474QSbhyM
fixFVHj13PLQk9KkH1yO+Z3Wt2fKTbsqdX5ECsZrKcaPCvyqLoFO12sZya1APyn99PdGYpOciRxk
keBb9J2qG0qpLffEvu8MzgBAwNIG+0Wk2vzqZmhcF+OHUWvmczryDJpptTwbqUQAV3OnjmgibFRb
OH7T9dqm0SM6jXGy7ABeMc83CH/n5dz4mWzLU2PI5FjmPE706fygBZnj8+O+KYLxl5WRc1yCUz0F
CbAYJ2FEn+q3FIq23Q0u4UkIYGPjPrQmYzVbPoW90m5d9zi1VQhPAn4KPeljlfIIT//pNEzwufTI
goHTVu1z6wYnlwvQuUSN6EVpDqSiaa3zUEQPVs2jTcImju199rteak4FgghDPz7XOa9svHDTLdT6
l64V5mujw6/pLI3xcq1RwgkPwi479PGfmdQKVmXzV6OZbOGhi6Og0emLOckFZgIc9rYhfWqyszuw
QaQt7GTIuFOYIFReP0dlOXuD6W41ho5nsWd/jDNe+2XVFH40Q3ngO43nLPz+V1xfI5LZyU6ER5Yi
9I0dd4vnvUcA1XN4TMYzphPdD0ZCtm1jqq1yamfTDEZ0tszyd99gbi0nfW9FaLRapQowX05zlUJ8
G2nrnFT9AvehfElA9HGMSDUUm4t+S/JC32t1TTmKxdPHUO9o+4WTYHRjpuzPOHYoo90yV7YxscoY
10bVHCIE3Rvb/V6YNxGp8UkF6oepop7ohq8xrOSpNWmfYXvwnNnZJ4fEXM3Dz5l6eaey4oRX6I80
ZXSmJUACBfoG9qZYem6MkTEpcvI9eMzB9M87ksLAAJuku4JtmSaIUbsw6a+cWfNzzlfRs+wJMY8K
M0Z3QEPZhlELk6FOSdp6zw2SP7RlNT8vTVbuNhiUadC6U2pSfpOwelRWhv7szG+q7eODNIJXWzSx
vxJdDmYyPkWc3cA0LseCWJa3dPzMd3xEliFe6QkbuDo/7JoeNarNIamfKlXQ6xqfXSOuj2n1oFNx
ZG5IxQcRH1oZ46FcT9h1gh+FgwxaZHIh0DSG6cbM/D1iYJP2ZnV0AOhXcbXcUpB9gMLmSxk3tB+n
6VoCVOplrB/bScmjYGQCoJOJjOAQ3owlfPA21fZRVnwVSCJJBMv4nBYMH+OZyl7U2eqxc4aeu51F
EXUmau0IiQIgEjZdwqX0KAxF5zYdvuVNoo73wxAfLwnHic1HV720MbI0ngKMpyWsvGBc3LOdolfs
iUofGqN6sacgBEUUoz6LsmfqnsmFf/+QWY4OJLCE05Eaa05uaXYQFAkTQnRAM8OhjCnZdE5og/El
gWFWdYl70sb8MylZeTaiyM51n9THodDAxAs0cmQRgI3N1s7FobZzLMQ6AEul3090Hi1ydUkd8r+a
MvOlkQ4FzXJ2dxp3yx3mzR3M6XK8SXfWH+lqbO7/Mh6ciA8LJUxeMcYOsKW5Zk5gSPCzy+U4srQO
sTQADLDj/abmsL3vkdJwxKgzTpXuUUgOvn3MmVo0En9kDv0451VZCyzhLIF9yh1YcdfmBxS0LWQN
Et3QU8r+czA4YZk8B2yA7tMjn/4gTHS2sJ1QLXbpLwVw9ahkRcsDji6N8UhQSSDzGrYwv1BYxgfX
JbzJ7Z6FtsgRfQxHI6SXR5rYeCwrPSFFg8TFl0yodtwxUXaGyUeSOuEuaNEm3S8DfOt2bfaeWOBi
YLCZ5C+d5tjVtG0jyotdOY6+1egKa1zISrcoXvWq+ABl8BCXK1yLAyMsAq71VNajEx6/l1yzhkPZ
ac4hCyQ5NY4r3cQDC8Mk26c08Lq0KVDntCkpKxPu713sqPZLZbU9taKFq2ja59zArYbTdNAcbCGG
Q5bM3xj+6o9BZ2de1gbj1l1flg16EnaGw0Oeppdqrr7FkWvx8kN75BQyPpF2+d7mGL+GFVqclAHV
0RYE0bgEfEPj9KMHXbsZXEx7KbPJ/eBYF9MQ7EEo3fMdL+lnW0n4oCbqaYaqCcKYX7rTwEuFtgqL
HYl1EWfCn8Jg5L7awgIcMIcxT70/cMfOTHu0y1+IzPEVH/Q/JeeX3ZBEyW6FBs1mxbebsr1ZK+fc
8fDpRa3ik8trx++t2D1rIz9qeGBxG84i3De1rW2rtGCTkqJ9RUwhme3ikIoax2/bqvCV7kJAsDWb
3cHaYNatS6rH5UUoSUuQ04qKA22vk3KNNq35KyYdFGiI3IwxNFBEdo1vHVy9DQ9A+nWyUUEIPb3+
YZnzr3Y5djx3+ks7uZdqSGPQpoV7qQNxrKa09ZspkdseiN1NNwBf2rTxTnPFeJFZByox9CCFsQQX
gNOfPLnyH2RDgPOq++bYOPqgUnbXprwW8XjgLt49BdyPDopRzrau+LowtDr0EqdV5p6XkQQaxX4I
1dRQWQSn+lYLJ5co/fLbSRaqJvVES6HiISyZnXNmCP0V3J48x0QjsBNUNQt6PN3oTW+0Io7SNLon
IpZQI7uQXBnCU9fJW+rWjwSM1NkY7ewY04KrPbtYm6t266yguZWBxc2vbPP4kAdJfCA0TuoUOwxu
tUKHTlfthTttWUAG7xHSpV6r0n2YAEnQJacd2LC0JRdwvQxo0yp95ImgO0D0hVCSsadjm1l53Qy+
0gLBzASfW+DUGNSz3eTNarrpXDHiHebUX+bmOiPBOlElhWEStK8WPulWdh6+TPPCc8ch6Qrn2k3a
jaz0Os95TycOXZrlWMcevg1nopyLaoTPzAVI9A3QaaVT++Z2uRxqNo27sqWqHzcGOFkeM0mLgjJa
nGc9b/Vr6XwOKzEUqNS10vHBtJ27K5fc3ApuB0ddSq/p1UkthfDnAmxxjqRtn1YMqWwFgkAf4+Os
X/BE4UxPMXd3on2vHdqHQ/GzEyJ+UVn8ESRDfgqD6PN+x0ogFQYtBiZdrzEDL+JtYBCz6FbzEoGC
I0csL8j2tE3UA/TiImccuaxwZH+WOEjfI4lgmGQ1axs+N4CYFbyiQx4PxtOoKZhbbRAeGHwXrLo1
knkWmnHH1XUa9+yCmkTzXcGLmnv1o7F+tjCUNZ6aVXx0E1xFkpXiMZ4P9sR5L2SR5dO+hQFB+HFT
J2Q7Uz38Yy32fM0gTmtStLeJI6Ax33Kzr74nSLudjtRNITH8OFPGbEpBXi+SPwijtAtqw52ZR3Ba
GPEe8agq9lYGQ4xWAwq0U27vHGvwmq2VINutD3k0imMbL+kpnmRB9gu9W0jM/FKUpfBrp38p3ZGP
vyE7P+SNbxqSRX3kIqVJE5b3FKYu2WgSbMyIeoXzNAP2UuonxX3S38fKHNsPvXU3SmeqyQpmeVIk
TPwsCTjir+1OWkQXrfxypo5Qaj17Tds520hzv0eCr5bDfMbjsBduQu5uVxRGN23Ny8qepxlONuO1
/nQwnZE6aOptQ9KLxWJ5znNh3qIoYsutfYuGTn6G4iMAsIBjxWSnbQVHGBrhKXEy8Dnu+ET86Mgg
d/U/OZqfxVznuYuLrRCCYUyOFCahu1zF9vA46sMxyUamuZTBXsihIh8gtdeaNL6HgNcs9BPW0WN7
M+OGYaZDADIpIoRgCDa9UoGftbXivU2fJ4v+d2ICfJERzBwsZE9KlUwjx9c4TFnUjceQGfrZ5b5s
6GNAJB/MXAuIisO3oo5sAdTCm5PscsD9BwbnTLEKm/9JAjdkCsgHg02bQHiEwo8FZ+uiBx1bkPLz
qmHE74dme29Wg07gh4nFsCDIzkc7P4i4VBsG+t1uCEW+r5sm3Vdx6R5sftRJ9W4ZAkXXUsy3UvI0
ntGV76d+eJ9dTsrcn6mzOL8Gs3Rf0kR3XyrFhGBiNuGo62hhFdZ14a4jZwCnuXUUPRZn4QT1S2R2
G8Hh7jKG6bc247GXy2Xs5cwZnpmPeOVUprtxmXD9cdZjrI/AHdCBX+CPFSwIHmZ9BkQic1ZgNXro
0fhuMDWndGLt+qyLv1l25Ttp816bv1Yh3TrhcLaDpv2xUrag0JsN6j+cnEFNHG0rJXRa1bC0Rg62
bZE9s7p+oYJtHzh9TcdsBhEwDSFp9DTy3QjCXzSUOIoIR4GJIzoe1IZ1HIThYkjRH0yiIsyC2awH
Q9L4FAkaxy44H3GvSFasFdBlglwQ1sdKcM+Z9euUA5JwBEYcYWwi/N+HmKgEdxzwGoJLsrFGLLqJ
mCzIPi/NuB9ZkG3q0B4hptuP91zg0HhTr0nagIyN0+wmgEXK1J0e9PWN9jXFjAbxH/n3JGAXmy/4
5Pt9FwSfoiZZrKghJyzlWR1W5IUbJq6C/0gUiUZpIPLn3NE82AgJvDftiRMIYvKV4mS3qvacXjRe
2wpaHJSprY7blw0cZ03sUO1MXE7+Vv/Uh5yqJ8q7ZuLOjI3i3Z0jdUdITbRXHL5szG4bEthNdOWx
YtvUJh38XD1qoWvutcR6bGH1HMalfgZFxAMvtPWNyMNyd/8408Fa+HxNnrEplnoaZWJB9cruy0ui
4HtNtQVrzpl8jtRcXCl1Ipgyy22oycj79U9WFqrEeMjn9HhHit3fhBzXU4QgR+qVHCLHFCRpuBsq
ElfmkH5DN/NVlWXMtSg835FSd8SUNLM/dtkvuz7sWx6L6UKkTdFtoy6lOjUjfJ3qX3BmuYuCzhLp
OWnc70vwEa3SSWOxUaCpYGOuNj97fROm6O/CaDa295S3hkKUIiva73u09v6GkS/7bvYviOiIgyiz
TA9BP5zviWtYISN0wPFnF7nNPsSIZnMO8jjuIbqd172EKo/U/zwsJyMPDeBSKl3nO12kt5Wfywq6
MFFo4kWhv8x0EH7DGo0i6nvG+yEPHHUlIdaHYt6BA3M2k4FAMCbXsxeF+zOss69SLYeuwrSYZL+D
NclX0l+pFxYZ3CUtXivHec1f6TKM9rDS3+8UNUPB3J6H+dOEILypMDeOQ3agfnxtJ0c/rs2AhcIi
g5tcrJgFGL7h1DJ2I/5UF2+aXNS21zSgOeDYH5zpyiuXW2BpXv4GUVWS71UbnEr60Z6eVMuB+QQv
njB8p/lkvJVLp2+wl/g0tCK6vHa/p7dPVqaa39wMx+x9R7K0ZXOiPsj/6/Gsx7P2KJw+/e6U3TYR
nD5MuxUPlW6+RgJmiyZsmDvF/G7ggocT3onN5JiKNUZ4SMXINRtuHQV4I+LpkfQXyXGZMuVmYjUT
jmJ9wrMM+H2F85UXARZD3YSDgI0NLihz+jWSPK5v5rZq9jxq3v6+Llei2sycESGS9abi4QLA5TV3
v8zuvYmjm5gpVS59/cN2YcU2jdtvisJ6cnLNhCKY/pmQGiu3m7d0F7gKQwmmJ0DXa/3427ajcZSC
nOhKJX2QzsaD4A9HBp1H1fI9torOXm/GnqS/4493f6pihri3qHpYvzimuJbcuW2LWVao85ipGxPH
vy0FodwfCMI+kR3zw1uchpQDsPUytdclnD6VS21J2BUPOOPwIYrqW/vLiR7hBvc7EZy1dq2x9+tD
tfHWaO2Lsq0HiFdw44cbANRtjsor4paA1pFeRt9v6WhDP83dt7SJdoFw3qI1XmWTmx5lkvrmGhie
gmqku4DgbHoM61oe2W70Dziy+BJbhWJI17MR6jnxLkzI6voQFUy0WTJ7Vofc0TmPHY+DtT5TCprL
ZydFNEhJLYQAbORUKFcRITW7aAlDZncoCtEZ3lID2AEJmJVqlz4qsTEA2w5z/BIyfuL4gvDQ5bYT
ShSIkRxYHa9KUkYaGslENMazle/afvq6p7kLv4o6upoYf1iZ8tmvFroZ7WKzIExoTPdAb3CL4mL0
JSypfpU13uPi9+C4ligSlCgdTcBrvi0Q3uLBtRK38Aew7wARax6TpPuVr3JIcFycmXMDZaTN6Iv5
gCdWmeTiupfYsj84EIcQm+qne/S8r+4gEGyUcDc0tH+kOTNMlWwmeMRY5ZXmqrEEO5Wc2KEgDFgl
l+TaFJgTxJcQiM4DJsxpVWIaAXLMUFJKWHWZ+SrOnFaFpoVLM9eRakpnfq/WPxaAPieLyXenFc+c
ELCZ4+TUuP7cb3f3N3dmoVoVnkgbrzXE6slA7mmsms97aYfU8wsRMS6xAaiFatWCDvhBudbVPKsY
PBeCT4HXjWBaPdQBX3fKYvxoF/kTqQWMxgGHvhIHqabxV6AkrXCTVquk1Er5QU/xljpjRYqaPdoq
NP17l14/8vt7Y/YDLi4YzlWEOmFEZYGJdbfI36dnWaDNpqtSVUScoMafKo4zjGeRqxpFe8jqtR06
bBLsq9yvcOV19c1dxaw8lC4Ppoaslcp2zOTMvriryHXA6GrY+Q8KuxOogzXrumpfcwMBLGLfn/eu
grlzV0GsvKticcaKVR6b3jWyq1B21WerVTHb6+O7uUpnuZxTkllFtNGqpG1WOW1eoalFCA4+YlXX
ZqvENl11ttEqts0w3NaKZNqqvJ1QId7v2wyw+qNof0hNvIJReorWV4qzenNDy691dWvJ4dDOsAOv
6tKFadlahBzmp77NpkOQ7CfNYjlZWQcl6/d5SGgIJ81j2k0nyUTopACuz7JRN9nkiGIrGPS5NZ35
TkKNc8dXNHdPnGyfeVrDeWA2zS53LXwHcfHH1LlA8KxMw0OZnr1k3xx+kuqepBeI2cuoKr/7BuXW
OC4tioJilHznwgHPpPa7xdGzm0rUuFzpgkNM3RHGXvDS8AhI87VtnpiIQjzlkaV1/MBAWuZm1QT/
Y0IRWXMVXAdz0i7DffpaJwK6ZRQ9c50IGCsyxjDZbNMJ0ytKejmknWOPfAUyN17SznY2DG/za5lD
CRaWODRQMg5m2mZ+qMe2x8ROeYaA9pqb2lFz2n0RtowLcud7DBniqOkcYuz5aXDD9tTEDtMEEjd9
PD51ISEADiZZ0/8IkuKnxrd4Yznz7Jl6j0eZCOVmHOpPQLqfggCi7MyTVpGR05KfhU6EBeMkaQFH
jMfpjrDXdbqYPFnD7ow8MdxKYzzyxKNzl9wkrjbsFaHuHfdHuMgpFcZgtoctJ2fInWr29f5L04Xf
4js6yoosDLDlAtzhNUn44qG5aA56blMNr5NXm4Wt3869j+hbfxjN3xjaaM0oZDk8S3qNlaFyKP80
ZZB9uAXjlTY/Gm2UfrqHGhmhl3CC9EdVqP0izd/IZ61d0rb2BjQ80/vgFJPMR+Y0ORCvq6NEGbHj
Ewj3msWADE3zhuGysWUBmnqdawPlnOjiB8p650XgqYWBUNQifejXYECIBmTdzAdu/hSPhHCN7qYN
RHdEU3hzGnPAUyE/VF6hhT8kB9Z1nfILvKa7xfLIbttGpR7Oh6xzuOAGPaNGrbH2Ihz5AUfYa1oj
GyJEUsE8hkyaXpomCY9EsIBupap9xAF9De0WZr+xgcD8xfjevDq9TZ2wvnSLDi0grHDpxIzreuSR
rNSedB6wTYCm2zYMD1ygEt8pK9PjUfoj749Vpn0FzchsQk7JIXZdMkkaCP/ALA4BgyGuVpxStGSL
7NTRo03g2is4Zz5NEyU5Zc8b0TRAJRSpLamIjRkKE30TgP52UN90pt35hrR/D5dlN8XM/5o8gN6s
lO6VFkREizLiTmOBtg8S9Wk0r9KWzbEfySjE4CjX/RXJH9IfO40e/EZnyFVSUUf680y4wtnb4EZZ
KBNhyB0/VYLbUbpj+MgTlAnsk60Mj/EUk4duHtk3YspJC3WakE/dG2tlDLMnC0+WVn7YEDZzqwfi
aiH9GFiQQIflqcOAli+5aAj0kdTm85/uCBFGWz8ws3JJn8+gCYtA+XFb1xAdjS+HeXCtnYRJKyaM
0ley3fppLgFp1YLnuyFtN7XgkMxtziYyQxwMdThCwiRpqCeE9Y2nPG7SWoZElKy6Dh8pi3EtqYwc
UNPqOxOuewSrwouX/DlnULCV8fATHufL0hF9Zsy/rSoEok+WI3OGpqyNmDt6wISPGnIihyTwQ0l+
3Zo1Sst94ZKUMfZJQL0ogU6ZKdnup5SvHW6hm2hCF4tPAqsI31RpZV6N/ydRglSsXhzJAFd4OIwU
nq8x4z/Rf7H6lZ5V2XLbJgSuF2O6akmSb6fbvaZnEjAmYxLvlbN81vGAazqoO4Ze04dVXkKXFK5d
qZ/ZSNnAGW2A/zE/53k5fCf8Q4i6o7CbZO6JRbA4ZE1Ox6Xl0udMt6aYek56EzGk9W+BR4YWvawY
tZFy6srMZhR0BOtePVt5cU2AST6wv7G2Kpj/lFo0+bKwLqgugQj3rCN4Vt1Kg7KJk5YKNlv0lALu
CIJO+T3xvDwbkFo6+kaqod4UvFqruhq3mihZNLO3gPPP/ZdByqYa810owu+N8Vx0xfJW5YeFVxQQ
13AzGoa+j5Oy8lqbe5GZa8x67RHDh+aeyY3JLTtxkGWgIobC+igygMpO2xN0mf6DvTNZblzJtuyv
PKs5XsHRY1AT9hQlkeqlmMAUUgT6vsfX14Iz81KljLxpb14TGkCCPRr3c/Ze+8EnIGCjmhpM+hom
n5rOe0Nt04VPtKXpobTrm2mtqtFja4kXh/ZRShTIwkMm6og84Jh7StAhbpBoME1n/0BEptd3euAE
B9pUNz3CQ1AK1kyAEAfH8l4Cgi5WbWNvIn8ID5ZRXRGaEuzmKn5TWwhjWl9fRoz/8dGvJkKWFulI
tNdgBLh01e5UFsnRs4d6QwZiQShh5SHuK5VNmYYA4/rgtirGt+h2aI0P0Nw0BIrsqWhKuryd+yM0
XG0TQOdOg2REBofngdPmIZmYWmREiS5mNRhsCiZvV74erYvy0NCKDzWuyy6tMMbz4TMZSuQJ6uRf
JD51TtXE55PNR+LAGJpzH/4+idMr1bbDBGHhxbKb/cWoJd1a59U538giPWslnUHKWMYUOcDOSev1
xWwjOYSXVbn09/elVDEW2KLuJzcxVoFD4VbajbpInROUZ94WaYkQGhyym9xlnHsjaiM4sTMuXbpe
5FIQ4X+RS5ebb/fJ1csz/vQ0A/vPzBsBUW2ImDNNCYG1roJj4EbO2hcTAfN5gzJv9OD/wEvBvwjC
NaiejN749Fu/OoZRCG/biu2FUToHArupjlhqtjGQIy8ttjI6ZKYNUAXGSmiIiivCiikIjrRd24Zq
Yd9F1+x5W06xhAiC3VhCFRqOvVJi1E6NVYZLnQAuosFqyhwmrdqF0YYHn8fx9rUbdCzLFjeaUnk/
fohYuDcGSdch0O9c5TTX1qO5tspmaxpuv9DEux/p7WqE37jKeqpIIuIsqdsModoFxXdyBjztDUaO
ufesVTboP2DonEbfswn/pkZFExtP8U+tsMTBI8VENDRBLXIeElCb/DzHyo10aoY64scORZFmASSb
R5SWpzy36W+1dtOHXrw1YvxFcZVcFtV7goeGiZekPb1uiqs8jqNFO6CrmSoNr52zjYF/bryemX0/
5J/TGN0wduEyqNbP6KGpS0+cCkYnuWW4gDcL4WUg7BibUHufeiAJlXtURPqKL/XUV9aWWXrIFirI
IS38qClQAEELh83gdulOq5zHTAl0DjWiC/Htk7Wkd0cdRr3T9g9DysBBNUNGPKmboOmZida+f3CC
Vt+G02Re6XpJKO5sTzFy5zFRxEx1YkYH7LGZy0XDyh5GcJN4cpK2Va5K1yYjprV6GsOfpcmBCzTE
P+S1rlzlQ0Qh686nAlvaTXXIh6NGr3rBSbOt1gkXmlWYxsFizF1MqkN6B27zIYB6Q3td61ZVBxFJ
EYN9ZaUlGb8jOb41FrV9RLslDimnEgy2jTkL8umopafpuHUr/E6uq+2dwJ1zefJ1E6f9zpjneF1O
plnRNQBeK7QSkGCGhfBT7WDY0wsTxcXU4MD03T7AwlVdFUWM5nsQO/n9RXXE+U0JZVBv6ZZTyRwt
Zt7pC8lwJ3PQT1GP7i14Jng9PjhqoSJLoLBMUfq+xfe41Cg/yRdyzWvd4jspPSXnwFI2DTWDLqis
HbqNcZFM1GJdWwBeGR0PcyvoWzi5O/B13a7DpqOTA0PTak4pzg9xCF48uY1Iz87TlvftqOmPIArB
9SqmdwWijx2H8TAaV2b/MWB8r3urAuaChg060Ok7GCQM3xKo4wS2OKZ4aQYTxLzrvdeFAKtvbZvE
fpuy5HWoOjSNQ76zYT/rXuDRxY7ah04PFuqkYkkNYMabtMwM3UDynJDl13qvomzVjU0ExrIMx7e4
KEY6/tSjOkBBay8iiMQhnuohN8tfampvqyCO7luEDAsVLhdowm0fG+F9FtDZaicAyHDcbpSE8TrT
h5lEQTKo6UTHNCYaV/GCjZIbAYlTFrSULFS3LubOojeu88FVdm1Y0XGsXEpCJUjqOjiKVjCdebe0
JL7OpvcMfdFY2vcDpRyfjmOBqGNTj8EdRI9u1dt5TmUK3YJD54G+Y7SiofboJNQ5kjayl/XcdcgL
9yfRQXS49DZbCycZr7R594NKY63cmp/dzyYiEOr2EGh4vP2Y6pbKiJQsREDpEDZuA9+ib1VEL1FR
6GTRR9lKOjonu+Eqlo7+xNmP0B1TWOky8tEBtxZIaLDxCeaV5TS6LlMa+Kgqmhl6Oz2AfnjL+ow9
lTduMVHx16gbANa+yQQgIEEnwtERBSXlPkuwSeKYVWkjFHedIBdszsqQN22BQMVUFaCSjvc8xCTP
4zsAi2mCNNa74TNVcxtnJVLnsp0ODJlI8+UKEjcrQ/MfMzDy0KJRFHQUrK+sVm2vjPlmyjtKhM1M
lp6pGUILn6eCbdMa8FBkae1By+ZJT/WphXFGcZXnoABgYjWf0yxV++06TrPsQ+PZqIZFyK6xcwG0
7qOuunHQN70V5KEz7wDc7g0v1dzBzh1yLNQ+/kQuRVCwU6jHrkb9brcGIJBQeUavmBI4dkJk3CwH
xeiZXcTGpq+tmqvmMINqSIQqnKxdUY4LDpPye6Rez0zCOFh1aB1dPPKLbBLVLwfUH4EC3ZybJriq
6K99S6MYDnW7MHsnPBIjcU39PNmiyCB+2GhvUj595Wb5vWebPzFxPvhGML0peX5w7X74lerhjXvq
zSl4q1J62pNihnRwCtTJToQF0s+ftQBc4GT2my6igj9iGZgCmqiuVoSvWuu+6b1ZfY71ix3kyyRT
T35jWMyWekIsMv23ZyNGjXIfImrlRGuv05gbZgi2dLwoKxH4ATVv71c8GeioG+yXIzJAP5+yG3Lm
EPWJyX0A1MkenFfOD9Hvm6I+Nap5b5VhS16FD+/QcTZOWj5Ro6JxlcxugXTaoIx7N6OTMYTBY1YJ
yuihuQpp6nNkcGazS6KPEmKXTA81ZdPo7YZRdkE0IaKSOIfWhkau8NQafXEN6NQq73tko4ardx9O
4/RcStzqsQiA2TKyXZjZvTW2zbVHIlY5CvBLofDQCiDsGktStgxVYIrif7QCu9j7DjVYbfzl6gkx
YdE2j3vjt1YGe6dC8s3knaCsnh/KbXXz2DpC7DkVtlsDhcUDni/muXiafpk+iDul2E2McFe2P7UH
PzBxzLSENZhItYeKtqJtkU7X5tsx78ubLtCnU4tPfhtrASVgym03jqXeNcilkS/X2Y1fgrirIoqp
HSZmzumteKu1KdyEsWZf2XObQt6kzAmv4pc+aIqbLI4KgphDa+0UVFfPqxTyt3VjEITHWGU0pv7k
NMFrMOLxSuEfcELV7iPHM1fw5tBTlSGEHDBxW7uCRh4HJBOCa+Z8BzcLzE+1jD0LELNdv8oUSN+c
f/OCyg1AQOO6jJUns9XcNXWADArYbwF6lkvk+Ew7iJykaUIPaaCWNmkHtx7tJoas2EqLGJFrMl3V
genddugBdPiEYTDGJ+ehJ9J5RzIJQWx5i0DCHbDWZmJd98gxMW8wJNYMakkFppmck/FOSTNn7XhK
svziczydnYH/hXnvlMP4qf/P/zK/AT/p0BgmfkYN2yAsQUP7lvTeBh4Yygb/L/h4TDxTrd10jQob
o3Hv+Lk24O7Dq9jQZ0/wUK0tY6y5itP5nzJMKQylELMnY5igaImeu9phgDvnZYVxqOyQr6Tp0rFS
YgcK/R9WKB3+9zKv7IQ87HpHdEl0NTKERzGQWI8N+X14P1px0GN0+Lkgn8YnvHNNPSnYaYX3lhCK
c1O7ZbTXWv1YeBMRbH/dOGlW7yA1P/qipK9lME7qUMCpBIzBnWzrYl2o4r61ga79/c9omP/qu3R0
Mf+atkPuswai9avvsg8wRExa4++a3v4syLV6a6uowyVMMgimG0Li7S58nV6LsUbzYyf6ijK+fo/a
0UQOkuT71kj0e/qv9dE2wAMiINhYRor9hWL3AwcuZpzWflTHWtnHbrVAX+KfhjiyCENO6nVuWR+J
qGqSlMLgTsOGiOQi+JFUCZqiYUqfRThkKyMnQo5TtL1E/undElmzd4axPCAJPTUaPj2jLvfkQqIF
oBbzDKKtXvz976Rju/3uT3WJejFVzcIma9uzf/WLPzXTWy8P0AXsWo1g2AyUtuXVUAFzvm6kjQwl
CdRBcdQcOhUpK/EdEfvAttfbcE95+NbLXPU6oENhjwk8l9nAFpnArUzfdNcp/cblJ8wy/+isy2Ea
n9IhvB1Uog6JJNFXipe+KVHUPSi9cUDD8/ffjff945ez+IIWcmFhzI9//XIjLtasm5C9W0myR15K
+XTT53pI9mWNBRLMAIcSfwTdK2ODExy3uRIqPx0ijr0uZxBcJcXOiMwE6C7NVvqnHeEzrfpUuaCw
7Sql1M1utainHPEKHVtyeW2iQP9aIqP71tb05nZsiRdWtLj56DhFWuqYvViNB5lxi/hnuMKVK26n
vCaU3lftNw/jOdlB2AIH9VltordQ68InRjftNsEBszPsVrtPEILDBegQYvajhURdeaHqYz1glSAv
MgqNdcWcY5mTL78s6ZvsxsTaW/pKYEs7aMGpcrSJuArhPHDRu0JaDjq/TILrwrWCWyaznBA8vJRV
NHgHwIIvXW11v0AikQbZ/MjbcUTjjhRUM++bDh1DbJtwK8zGeCio5W+LdMiuHCbUK0VgJE1L5Hx2
21mv5ZAfRTWZvzi17qh+egfLGjDUhp63aFrHf4w8I1m3wrRusdnhuFAARxkU8GNMhlGw4bpdbUje
Dpp+U09F/YbtDeF4vefYxb/bu821FuFyMTouR31VvGa25RKUPT6hxTKuIoICdw1RMVtIpsquizQb
ZRXM0IRhRuDl4u3v90L9X89Epm0L0wb1oKq2+H6E0eAJFR1PLtAMzJYq0mWd0uaN3b0knXYKZ4ye
4VcwWbNJOyQizin5xT7spJAZv9M362ruOcI3/Jma1HkNendbAtLvHHU06fSOI5mm2Du0GqdAO6vq
pwacZ1Ony3SkBllXzlrPXer3XvCGsA3RBtXRJeFBN2rDlonTm7uUXuV/+Nrzdep8edt/clnjzIua
AtebpRu2LlTx7cSimMRWtZod7CAfHcN41I7aGPpLK1HCW99sD2mmkQ7lZ4+5BoPWIObmkRnNUelb
JphV3Z5qA49lZ2t0f0z/RvESay5W6shk8CwXHepvn4xYo5+FkNPwLnD/LXRyNDs/ip44iAoCJRdq
XNW3FnkbWm7uKEfHpMB69Kft0lwlWmpuSnNb0/9aTbSz/sNPwBf+w29gwQ+38HtQfRRwBr6efwhn
KnAEgxbttKI7jonv3LSVTr9Me7XsprmbfCu4Kn1gtAbaDSMsXnog35XtDxvLVinIpW7xlsTHphMP
8BtRMaea/pjavrEoSVdwuIgczLLqXtzwzUOmcOr67mc5qOpOK0d8boqhPusRyWiNxZFWR/hVxvzY
kDiMyezKDPLkGZ5bcpzC6kXxGzD7XhwBjqzaB9e+8ryseGypCK3KFBhV2+anpFD7Y0UL+Xrwxx+O
WnfITNNNXYyow03ruR4j80gypXHkfPkKpkVdWZpgNwX5fo9+SL+GNXCrla3J1DDFHtLPABrKGZNv
mGviq4pjTatm1YzajdSWcM7e16TKQ7cZHOQh5XRfmOLeaQk2aMvqXtcb53pAEHWfMhks3AnFMXrJ
Lb3Wg5IXeE6aLNw6rYmbYnK27eQeGrWkVdCrIac8586EjL1VrIY8o8Y31qSrhz42Rb+YMzLtwrnW
zFpBtIT8ZUBaBg+l+7RHV13jpo4XWMCyZd8m3ilJxZGKQ7KNugTcq4OSuM78iuQjjPOqSEtS123E
dwADCdiNs5Matjskp8j3Qubl3kSx2xR+vJiCPjqg6SaUi9TrhRk45EOXQtsapN5XyTODK8Z/CRU9
JcD4XP80RUHlaxqRck3dm2rr9XYKEKHgjGTs12JwJK0Z2U/EvKECalcm2gnd5o1AsnUEvYVuDoep
gzBnQdhtdaqS1l1btqmvCcagqDiKmNZ6hhbQRm0xhuojPvP8LgmGcNkT5ewEnsVYfXKeUYotdJt5
HwpT6zptRxo8hac8/f2ZRWjuvx5WtmYblnAMYViu8W2IHAiFwlBnK1u6qQPRZ5E4An71lii6NUhr
xmfHJPo+KyJvNQJaXBe2AZ0rED+6zPahJ1C4UyK4ErnrDqda0YI9IDUgsYH7aLpOuKtAFoAS78VO
162XBhLQUIww13OzPjYjkb1N2dULPUiaW9dTli7Rc0zwTkMQB6e53XfHgBRvhSC7MMxQ/Xo05x1V
i7ZONycrw78hapdyymBnxB9T6LixcsQPndm3qx6r9I1ppLTNc0Hcnpu/0zanUu3kN20QFKj72R9D
U9i3WtKU0H3CehP0FenyABShDjcvaa/Zpz4mDx232ezT20B/AxFYf9hjvSeJc4nQ8qRpPylfdDuF
DEJk1JuJQcStzQiXK0nf74CHoD+xolXPCXndd7yLr1kmfSlIcLrln5osQnLDFIzW3LiHe2GupA/e
tA+6RVkv8Yppl1KxWSRW7z5jo72JxxI6hXGXTUAXGHiT32S62AEbuyQBlY506kMGN7BhQ4bNdECr
DM0RJl2jw1wKpWCwgdGrSlDG9FiTSH/31Q0y9lnUNishEFejdzEfI5w3V5PtpKvOQ4sZwdjfuU5c
3oboQSawFaRyYcZDJRn5UfrhEq0KbRd8e+URQm7jVZR77P/H/PwnzI+wHY7d//3PBIzVe/P+X79k
vMfte0q8xw3WkfdvfJ/zc/7B9xFzCAfIH5uKidB01bD/4vuQiPHfXFKFzSDDJQpZ5Z3+wfcx3P9W
VZIzmNM45j9SPf6ZzwEVaL4i27iFTBNIi/if8H00XeZvfBnmqCbQBIGjFyyIozlwhv7fS3wx5bHm
kel4tMb6zhMVfqKYbJmsnAZ2MHWPYYIGawLioOXEmHThD6d2CF0eLLHIwXAAHj+05KNuxIQipc1+
O3NsZdGYb5rT3AOXjBBiGTUWTFPbCMoNdoOusC3t59rM79LePLqB5qPKvnLUx3hsfk5Tss5tfOxM
PGlQVfpbEA8fmZZtmb7i8YpH9S5wlRVIsEWsxAwAocEsTIuM0cTA19FQfaPzhMz2VE7Ts0LDQh+V
cJv/Juxu3Y/VtnLoRYmW80pQxTijEhr1aJa2/tywwrlu0hfwgft37TK0x0/6xQx5TWoZFdPMiemK
ClpuMbojsJf3AVTZXdrk69at8HuTTHfNuf+gdAGN+YkCU4KRg4aEkS9CN/wsW3qOXZJvoDdRL18J
hr1bzo1bqvUuKcNk5Bl1vGSLYUt1YlGasXWlBoyKEQgzzMTJaZIStDCGtoVbBzvStDbMYkKu+Kmz
avt4rZk5bhptPAXJJuO0diyzdKUhmICRgr891N0HJaQfNlXqqSGQY9EqWbOc4iBfWFiG2QfWijDJ
JzGSVyoAw7rUkndBHY4wucDfhMwcuSwiqIFAvdGj+s2NcLtZk471vlWvNDfvr4sy2HD1I5DIJmkK
YscmtAhj9PkFwC23/Xqwf4iku7cmAzFDlM7THX9cOLhql+M0BcvcGY9ljxseCsVvADzIqlMHK/24
DxrX2I0drzHhDrELRHGpjcw2SLR3tODoJkzcnVHQ7ZOYIoea5N4umWd2gTXcYp8GLI+sfmCkyDxG
Nam8OgJDYbrhSLlJJ/en8CNiI2P7R4Yqc0l+DMO/sakW6m1Q+gRc68V72hjRSiHfSWFGfVuKKl5Z
xWRtBv1a11Ak+wVBjFVE2XVOrkgo1KtBsQ/S9lUNiSuuBhqtzjxAySG16pXWLBrLPzDIrfOPWGnS
qyhjCmwFsBoN3RyvmZfN+azanZvH2SqoOkyPwbM3N/wM0gCW9NxwCjQBhKIUxEMtYFHR3RogduDw
t2gblcaHCbaD/jPqr6ONZnrji8JZzJiElOPbFiuTkQ92U4SYFYDG0clf3NmdU5jx7IX1ltTlYzJ1
7Pe08j4bTmBLdRLQX0YNnhci6XEIF8Zo/rKz4QZ5O68d9YQpl20L7btnV+/ijB6QmANeIvBbGIg6
tyh2SpmvxhmDy7CmElxTRfRams6wt4mYOFVUPocWt0VFd3ptpM66Cl1BpmxeracsRXKY7PjX0kWB
ZmKrlhWCbEf9EdLqzlHQjThcOAMv6Sd88otni6TRxCHuT02T7+Fdz0N7G5OMD0OSPuvAPlv5Ox1P
O9EpuUa7sX8n236T1+2ALSaMsHIxM7VUgEYtrdxl0uX9PtKC18INbtUcR3eAG3bZ0d1bYAhVMXVQ
KHKII3Jp0yGrzIncoXarGhncKTddKi3OYxdGJWW7Vz8X7GEUHbZl6x1LjI9KROe4HvcD0p7EMJZC
7ZqNZijvqKmAdATvZhYes5TKu2Ljuek9pKiksN1F7XgTPIXhOkkEbfGIbGXqVsT+NNuyr/ONapGO
oQU4hMcW2ial774YwI8T8p1UxyDS4qvGalx8aB2AVMLuke4lEwSQkOB0zOq4O+ikJFsXkvLlLrkF
iEgVyO75OefH5id+WdeCoFqNE7HBkaN0V/FEK08uiV4/TYr1qccE2AW62MosPpmEaZpIWeWqvIkr
BPCmb/w+k3lLVNJb+CxHimjQluOcbLjB5Fhweh9jfI2JkNCVzkOiXAbG9cSJekVzAw+ZZiu3AehF
GrrdcoZcLyU912lmeq5clDd1UeGp52dYSnyuvMl6yOD13Lu73CeaQUBP61HFDxNYIi6jPcVPsuM5
E0YTM76QsSM9aYaj8NicbA7Ldm4ncyK/g6r3iEZcVXQSUeabggbPleEzwEeQDHkHiDRyZfarmKGn
dbJ8/6Xx0rt68JuVL9C+5v4N/R53r9sqQsqqYJJaxdpagpAZdJebqvEfBitnTiDvk/jkBKP3vm+e
iBnyKXmtnLged34aUsLPkNgPznuD1ryZ0adU4H/nIwoVxbEi9Ir1UfJ+ZdKn5PWq9i0c+gn0gZLl
O0mStrUPFxTAzh7zDUS+CTt5YFKFh/ssb/CXVVctwb0k1syLSFQoXPp5sy71kaSTKlmjN1FROyNu
ACxkgyTLOeP6c+CAbJ1K9jVMkfjKuLPN4cFQU5ACBIog2VyEVpCgDlSv/djq9hycP1Shoj5rrH3Y
4xVQYT+nZL2A1cWwksInYT+JBbqUeQ/Q1XZYNmiC6NXNBr6/0Nty6dt9mt9WpLBqKM0oDqprKd6i
iDwspznKQ/5KVUi8Qkq8gvxtLjfTTPS/rJ6X6NZtbLRXsnMsb6ZmrCnRE0AcTbg6lwbEaJqVMFON
HirWNqXx0c2U5TP7e6aA615IgoXQXrMYE/K8O0yzOcs39GJd0kXWRo2Sld96auZte2cMg59kVX3A
sXXg186792BCjHZmoP1llRCjLN3JRwZ7gIIvH0ol9H/qKooLtmTmyy3kY5VibIyuhnVak5R6eaUu
o/RhEXOykNvqAni1XDq/zPkt5k9weanz28j1Nm2fnL5kP/1rE7kkX+a83eWtLtvI+3IygQED49VK
I/vHtwf/7ap84Ntrnj/ql491vkP+Zl++xpdF+Sqe0869XzQF10mF8fLbS3/Z/I/f5M+P/3HTb68s
V+3UwBjjtISxMDAv9RoLjBEFB4C+g78pVUS11VTt5APeKArrvE3qh4Tk5fPm8iEzfeIg4ZAPzAcb
1v85WspJHI2L+pwh9S+LdcEQT8FDD8vJIxzOTfqVDsuAwNUcs5+iJST4yqfKdXkDpLCDCg0ZQnSC
ZOwEIURRYxI0ykPWz1/CmAoU+Ug4VC6ja6PrUGcmVrqR6RHnIAk6u9WK2IKjnUILn/2ZMqrCmXc5
uTqEczrJZV3eKSNm5NK3p+R90uw6oo1kgIW8qbBSXsklLY6GFb2X8pyBcc6pSXN3XMrFDjkRzY35
EpLKe+Xil3t7R3/NTAYk1gw5R+ACgiov3ywZdBIQxAqjjqZQVxDdGTmush5i7SnsgnfqHMyD/gpi
aeYl+PpIxIFOrAkK+wmskVxlCp/Unw6xUWiL2gWoPp8sxEDgc+ei8ChQD+aIHuffRm8+015J9/JV
mZimV3LJq1eNY9h7K+w/p949lSlxpvJ7eLH14JV9vDmngMj7ZAoI5157z/Mun0+br5gdDLFzDIj8
7c7pPPEsNk0dEBQefd+zSp6R0msnVB1+uQvRW25C4Tm/qvTktRiEuVbB1U4QwTkHqspQbkfH3o+e
fj9UEa49AcsD23Y6U+KHkdQhZGrZBAMJkhEMTYHIjHghN25uKz2GBz1/BPmRPCsc4IAfJzrXjN70
u/OG89by/5SrWdt+RPoYLoY8x82RR6Qdy3eRDlUZlqPUAVMPuR7L8GmR7oo8HhNc3726Fimm8JHW
Tn/TqliHL1kl0gbKvvC7CNL0/P/Kf0KGsnz7YwjR+QW6i/G4W63MADkSsEPE0FJS7HReuUI8vS74
yeQ/I3drX+30pcn0woMoIL+NfEzejPNfflmVj5536Hn//dOq3Pjyw1ye++2lmqwbGHtg6GA3k/ua
/DByNc3nDNrLulw63znRkVmoPk1/+ea+0kLgmMzzxvJtmWtyJMvFQR5q50V5fMtPw8jvnwcgpCve
6PKRfUCsy4FxouK2j1TN/5lPpnjKtJaHCWWTfFr6o/Ejr7Ji6wZdvDtn6sjNz4ve/KuFS8grjCma
+cQg91S5dLm53DdOqbEZhbYuICl8OwfJ704fhUu+XKRU/M/f5vzpi2k4mvDucng6Hct1Pk6bc/hZ
mdT53jJ+OvKDoJPXHE3dyx9bhu7Ipctvf7kP1zszc9/EUzX/PfIB+e6X1ctz5dLlb7w8cHm9b88N
s6c2VmrOYfw08sTZ2gHMPbkujzzorHFzkOvnDz8VSGtDlKQr+VryP73sW+707s9hbHIfCzWVxB25
GLQtQxm5p/x5Ub7E+VQ1AILeOUWCcR5+QzTfyHOJXJVL8r7LqrxPpgf+j7aTG/feRy+qbC/fX36+
cySWXJR3nlOTzjuzvNfVMlAElyd82Uoufl//8qrn1/r3T/3yuCKqOT/iUUxqhFST/VheRuSSfMU/
3XfZRD6qyVGgXLzcyP/jsiqX5PP+7asWMpXq8hS54be3+tN931712zv58wl/UNfVHMMij9mGSoLe
ldNWWqovN5Ojw9Lo5+vJ5U65dLkPdAKHuFwvZcbOeUt5upUvftn0yyNy0aOWvxCk0pz3aEsGuFwO
lC/r50V5XH25V67L7b8enmhihxCndzwJSnoMjssPtV6jMjFOCRBZJk/NxswKl1YQxTe3f4qHjLzi
GmkIpxMsKkNh31EXxuMJRuCpIH/SKHUiKYU1vmVGhqkM9K0mPHq2Wl6iBe0AyBDPmldgDlVwd/sw
pOJgmffZMLcmUE/DY0qK62kkMdv2mwiBSHo92SHlRuokSClrH+l/Wm57m2pdB4BMkee471/4fDqZ
MtKc50nVhBjHOWeQzZdzeWG93LiXq+2XS65clFfjy5Z/uk9euuV253f40zbnd+hj99qq0bbSBJJD
uvnGkXFhl3UZBHZOD5N3yvV+PrjOd/7x8W9PtxAMr2zLBiKM2ISqzfx0NIoZgvD5Pbu4rDfaUN7J
B0Z5CP55MfRxsplJ/iHCygKvGA7U8DDm9Q0RzbN3NOqDDzu7bpWCPzp/7iPD3oXZa5wmBkzxiiyK
msQWFUMz86irzmmM57oIT6Kyrp3BvdWz7h0Ca/HDUfS1Vqfmm9ma996gfuBQMcm1VGkvMvTfIQ4G
lTvZkNxDLC4T8sRVKwJ1pZC/uCrrFgYIedGrNEL2XFJn3DbgoaofFgJSnHCMDEvFaXiLk5+oPuBV
Gs3JmFeLcGqaVR+Qdoikbed6KGNhpR4E19kdl/jX2NKmVZjbIM4U7xlcxJsfDADfk1Rbmbq2Gqiz
UeWDEp9RCAeJPVfgvbHCrWBxYAwDoTXeeNsh0d0pFg6aTE3zjRf7S9wUyXosWDJbHXlMP9HRrwlv
qT2kWEb+qQj3aMDuWExds7UK5XeqDOMa1HS4LnBghon5DKoJXwOFOUjC9qkLonewKf7OnsiazjJA
Cd5La5V3ThqtnAh1fmLxq3YJSpqfups1t+2IQNkFlWtizLMrz1qTOPM5OqiGlY64k2AYNkySkf/T
zS9z1T0y7/uw3UDBWWk7IOLy5URI+VIA8NgnXYC1ck5Dy4pNaVBeo7m6Ia6bHB0nqancJGumbVTO
SUQtwa+DOTKulKizSANQK1RrMcNPmgggsiA/FEGBuYCwZocMP5+yhTCqld5Q8STY9qHPsWYhljBW
NmkPVVk/uRN+INv23bXhuA/R0OCHUevwLjLbV2hO2zgdlMfcRQMwOeJRyQFd25prLDhBRYdWeDfZ
RPANdAMK2joA5iBUD1llTnj1hAlw2Ng6bvk+pnCEiinWViSmOBjb0vraFnW/tZTsrXVus7Emwy9p
anieCoVyYT+lo3hn9smskgyxTVZ3u8GrPL7uQNE5o8zUEmueiu6n1YNAcQ3y/hLFui71fqPbuHPm
s39AnjCFl4Y9DsE87MtmTLLrCp1UYCCpbHrAdvqe7iJZRkX4ZgCs2wC8ysq22qVHo/F75rn0KlxR
ERxcf6bASteJsB4NjzZPnX3ahQh+jrr6MyqGDH0dIpnMBGhj5WLFLidum5FaOf2WpVH1B3cKERQn
4hrXCxGp+KHz3r8eKqSwvcl1BSrMotVyf0umsG+H2SnGT+AIeu41kv+oQimfNYjfqmCpWf2D1qo/
JyvTbjhTxFQQWlxtqvEWD2O7QJVfrauyfE0igtZCt7KXShUyOYz25sjOFrfB+9RYBdk/CcPPJFpX
nvFKKFNODFZs1T+snlZCNL76vT3iZtKurR6qgIMCJAc6S5gCXu37sfjICGG7i9S0ApmRDRsfRy6q
GwWycFVd207VLIXVv2m2xU5CjXgMid10FftDeIG16ZQ0PlomZkxLJ0giF8VSV+3HEVPHStRavs49
5NbKqC3deia5IGSrItyq3dxLJIMH63QBPYVSWzr028Ibp+skyO7sMj5QjiW8w97HFnNNkby4eLsp
VDsZASijUikPDhgZKqW7XKPumZnm1tDjO81JrEUV3nL5s0zAGhZh8z7/I06eB7ITtA8fQkyXv/RZ
4K0MJ1A3fUJ6Z8IPCYrs0EeYDUFuIpAcnzUT+RVh2ptkHNfwB/lTsvaUmumhHziR6grBDEaRBmgY
Mf2JkqO2NXSdD20+w41TIZ+8TAA7TRzNelo/G4x3Fhp2DTRB2sGp/i9757EcuZZl2V9p6znSoEWb
9QTCtTvp1OQExgiS0Frj63sB8fIxKiorq3veFhYwAE46XUDce87eawsJRRD/KvsRiEZQHGbX4mae
y2OdLkVyguaOdSGdiTTfqXU5XtRR8BEpg9WMJu5LpKjNDg2A6cR4hmSS+gvRMdCPPsRtGTmzX5rb
XkkgB5Mx1kKn3Ld1Ta780OV7Mu3B88oq7CCJszwoJMtO5WnYtnypUzUMBFW1lQ1lTtmUNG0iq6wJ
/8NMH3cZ9ZWo5wzs8LSlFHY3dYFrF5oXTdlRhbaDvaalZyrXtIICMfhCgPYTBRNCReXaD4qxV/D3
cEJhElXBXeP24/sLg7Myy4+aWGKSmZLk2AnKQZnI9C6FS4qeNS3D9DwIsDzULO73NOXsQut1BwAB
WBcullwabCPrfafvQQ2QaXs0CRazO+r9z1wfj7oF8j6Amublk2p3ChcrGe2JpxjJHZV5t80ADYh8
Ym6iWPEWGtVbLBWX2CTKC6QqcdrkOSw5f2dZ6G9nstKtmssbsRY/mDFvm4pirRWdaYpj645RntDW
oxHqB2dZlwkMqMwLRLAIzTXpVl0v0a3Sx6sWaSEePpW3hZgF7pl1hEtCLxjE6wh++TGV+HTJ/sLM
6BPYqETPYgPHPn0nMG30kGKmmzFmjB2R/BdNTz3IDKcXrlWKmwDb/HWclC2NuSQMFEIaSOc15Qkx
Lad4ZVpeMy3dm7F7o7vNCerzRAUapZ2fSo6WSY8Jztxr4Ne1LRcyirBh36V8QjkXl9oa46OE5s4W
fK8uT8PYWHdBFAx76IBFlM2erOcRo4Eeh2lRuD7WxVic8KJvtDTHyAUWY9Kjnsu4ApS2qg5AoXBt
YXb3ei3xcjnCT9Vmo0eaF5e+ObrvZFBSU4bVvagEepi5RUaL0ASeLOgM0qrq0ZduQc1cErzIjvGm
AJ12JpxobitXnhLOYCwWSTKEUY1eVFzaWjQthy2owi7qjlqPa6hMjqrwMg2JAVKJoBZCEGqwJM0r
0kK7qpX5AfncLSZnPgagjTYHiexy79rmcpnZg6m9Tig1xqw8DkIqeekoICkbs3QX9cOT2YQ7ycgR
/8f1CDgjmbnJ7X3MmXT2ww4+2ORqkGO2ANMJ/BNuQ3iWLeOm0gpcRYKmHisbKsNpKKj2HIgXQ/DH
iz9UGyuh+STHhFzW0zuVNt/utfCjzOfTqBg+vDpu7iDXN+G+wGTEF9TfzBnIZeUelQRK80gTSEvj
hprCcgtQ17pVOR+4K9EJ7ipOwQhwT9a8oHj13UArX02tJ3fFkGwRxb1lhV8gBV9Rmoi2SF3iBAjw
Tp4Ui3BO4inHwPwRZsmDRi6PhyBGtAHttBsoRAyTJO0+NJ4z5j+0o83CrYmW8aQyOmUIY4U3Iwgr
UCmM5icBM8E8nIalVzUJ+DELxi2LvhX1JdE2SXgX9c3RKGZjb/gBXfuQjMWJi3IF2RzNoEHXF5+r
ROZImt2S7xXvkcE9wS7/qsnNc8pMB+EPKKIPp3OPDCBB5OvoRChsa80ZQnCbVtKV+0i4hY5cOYv9
gBOq3iMuw0MRd0uoig76BmsvkwvmDBnqT/8w8lXtgDCrG+EFuyYD9cIqjnJEMx3YBXdD9T7i6mCA
Ex7rx2w2XZKDp6NY3yYQJjZpNvycO/ULNHcPcHLGfo98KFPPbRqSfYLYL4YRtalw/ukdYrpCg0AJ
MOmCjlcG4LMnECD18H55hD4M2zyualcMBR1mqohPkJydMuXipzTDbTeOB4txEKOqlADTqXX5IDnu
rYFBeCJuBXwJttKKuzHO1Gs2u4heaITCDhXCVyCKl0YL6ksLB9kdw1q4SYkxIB+AUIeyvLRMoCVT
zC8JJnW1XaYmA1ipyXzLMpkGIc5QDDNmxdEPkE6vYBgbeyh0d7ExbQtJ3ap9m7qdMpYUYxt4N/pw
SvPZC2hLurEuP02V9GHMhIeVWsxkwfDTTakpxPdk8ZZpw0tFdDjxirObihDnhWTAngqIx5bmamdB
GgNpAV7O8AjcHfB1d48DooVDHt92orKM0OG/mHn2nmfGycDvicUZoLw1obLA1tAf5bHQbWCqacdR
OMjtfLHS7J6Ex5+aqQHFMa3nqia+BIDaRwQ00fVJ+0FZW+5GheMrVS91oslPaW08Nyh7aJBKXhvo
6WGGfhTmwI2FthmAiqBL8it8g3n8VLZqdt+0+DQzkjDHGbFTHAmP0MGjTSO2tl9MmSeaVNFzaX7W
w7ryRGLTQpPvUtdIFBKKxg3qafb8sQs3OuMBcktK10SYhsUEmCLKe0G5DAr5CJWSltty6jHLjI4h
9IUzyKm0DQwLuiXC1y4dcxtcXWZHKgMdeRzh92oiHPw6FgDxXmXuNxsBy6rXp9xygc8zzbBFypuI
VSQcfnKwKTSIJFHQ+vZYASMKGjjMXQgGYaAaCiktPtTDQlck/yZoS6LQW4rPqUkgyMIR6VrtOWO6
FBOG4xSo0hywZKnjI2Gb+woRjIg7RYk0kmFoi431AHgqbno3C1CPMQ6+aWNXJ6bNDrmSpQn4XmPS
NmGW+kwTJ0T8eOjRcs9kLajMknuzAazNVTPLyDpr4mumGwVUt3HPSQ3FyocmClTsJgdzBet6iRcj
qcUo6/4aZyR7+Yi3QkOlc1KjTiMtLnaZnXPCcQRupIirf5Br0iG0FEgwU/okxgqXeW5aGOGErWXA
d2gQah/q4m4cmiczugvV9iluwe91AZaTxNz0eazv+TbqoCFLIyYqN+DLg+vjJviiWtiUnNAGPN1C
TB1gCU94qMC+BR3xJwGp1d1AMq4Kw1GKE8KOl5D7WZJuJDlDTuczmJFqWXZJNZmM8Cvls3QqYbK2
ZZR8RoP+g/79dnmJ+1jv3jSqXARjpI81jmkxntodEWI482MiPPy8dofuRfaJKzCsU2RtAg0RewJk
//hVVUKCcSHgHRjmncwUBMZ9XJJdhIfcBwqqzXylpdZvmFfYQdCEl64AGqGNfexSGEaDV3fcBrrH
We5egL4RJcGnd9PO9UUkTZWOAF51ScsbL+nSfGPVyj3GVnqwZAtgNlhqEKASKvDHjaSIWJBHslUV
KfCMLk6PJhk8/19bvCqE/xttsaJbMmLg/1pb/DwVWZQHv2eH/vU7v2uLNbI+VU3kuQwF6e7w2bT/
+38ym5HQFhuWqSjkXygGvp5/Sou1f4iSouoW/0QVRhG2pn9Ki8V/wAkxyLE3FQSFJo6nfwqf//L9
Nn9s/+4D/sM+JZqiJkoqIaQSbhl85ou16DfrojTLTVJb1XBRqhf80QY556CV4Blo6i3K198+mb/+
+O9/TFmMSL+rmP/8a38YlapAEctx4K/55+mLkbj+VIwumkL/CisV2p32XCRHpl7b4oGLmPpSetEn
gO69Sn2GPD7HdMLT8CSdYL3soV1xvQ+hRhGf4hXHf/9S8U39Yf8AmmciNUQOjvBb48v7w9WJpUNK
tVSVzkZDzFJZzQ2lHBbWoIywghZEdB8snlrK32hUH4xmHgEvLgq8rkJ8twq31rU4gBocjDXXVlmT
yH4iUEPuouS4LnqJwDpfFd8q5liIUskoV6QZjG2MyG3dR/4XU3p9Iro5JlM4iRq6lVXVb2YTLNe3
1onhPJWgfO5jDwUyJpmlJRr94lOtCqNl+1t1VALXys1q+JUKry+MNWomy5RQqA7fi26BTk8GQSLB
XFy4HGFmXRboS6Utyrfd965aiuCGzAbDCD4ky2X4WB7EVCwPnVEyNu06kh5bFKC/eFmaMchI2ClY
LmH0qkCoHm6kZflNzJoXTVeIONIZzNrfKn2/KdSyOqi9WlK3JC5iXbOWtXWzqU8EQsl7bZFjMJhE
A96ERoUdn8UKK0GAR1VTpJC+6tjWrHljDZj/3i7UlLTD0X+u0mrJrpK3vZS0vOe2RUUonkFI+5t1
VzsLSBlN3AUejblXU6zQbLXJl9nH0NmXrXXXuvjelKr4RRswChNQuzRveP+rQi+m0DQ7Kyts1emZ
dXAyltST73e5rvk9bFnsjHwIopmUm2yO77/foZwI4FjWbbxvUBcZL36UCxbYr5r6YI4lB+n3m13X
AKTSWKOrPWHhORBf2RzWtagCVt+rM5Zx1FukJzytj6WRH+ybktK6zEhFFxqBThYA7DCH3GlbckuW
Rlc8/drEGZ4fpl8q0W+B6Hp0yFjGYXE2zrp/3cU3bjqtxTEfWIuXumIgS/kq7agwhS0ep4ZUmjEQ
IDlYFUEf2qLsCasoI8RiHA7DYLAa5FMFDB0W9rgQZiKpBsiqGlA48nlnLCLV9bDtl9f8a23urpnm
M/T5Pl5LSI8Mx5ejuCkKc9P49Xl9NcX6kv5erDA3uLW8zGWfz4jajopZg4vEQeObXCqygiNn3VwX
4/LA9+YfP5KqJRPnZhKw7vN9ichDDkGWEESn5bWx1a1iK1lIMNdHAckixvyPm7k/yeCmmoiiXg9E
PkVSrSi+jN5qeULESYZXpt3L99Ova0svdtcRCrxu1SFl9GEk66pW+bwGNGP02Fmsa+u+qRy5fOd1
RHh7D2Nu3TlLXUDSErmovx7+7Sdb8VOgTLuPF31msjQC1zXkbGX9sq5ORKfP3rq6LipTew+5ZXjN
qiP9fmD97ep75/ezrT8jmEjsU2Jq3fWTT/7++HUoN5x28l0XVsO+4j5LKRD/9oEqwvJlZ5UFZVy1
0Vnz1oxgIbv//aZlpU9WLfWvR1V95noXTstVb/0hOZRNL6qV52IC5KnHCiGDBvpnnuTXz64/tW7D
uPjrmdfN9YF136+n++13cqHLttOQHhnZGlvgypTYlpPsXz3N9z55UEwC+ur2w2iYQCkUs8JFgGUO
2uBJqfG+bsXLLnE5XlMmEe66b5A4hte178Wf+4ic4VqtKdEWTf4xA0/PJ7D8Xo71c1re/L/83fXX
vh8p1t/73l7X/vxTyyv83hd0Kjg9PoZFDVtTqy+4mnn9csNVYDoaY5nuCDx5wcmveb+a+Mut71fP
n4KJkQoy+ltKaxyiaHIRtaPVwZncUyhCs/sNHjcR9CqLsneNf/heiIsC+HtzXcsRCgMMwLe66tmW
hne+6IlXDUq+iozbRW+sLMrjbjn414W83JC/N3/bt9z16qQauV4tmqfY8EUaknzI+aJ+7qZKdhq0
6PGAMpoG2t5Mu2KT1AATzLHfC8io40VPDel9JHsDLBZKa0Hs79UbitzJr7+5itGM9QyqFqX2uGi2
aQkXXqTx8RBR401aZexyXBqevKi9/UX33a8S8HU1XMTh66JetOLhoho3kY+Pw+Tvyv7n+tloyiIx
Lxa1eSNfvgU5qxYnQZoeW3O89F2B+CBb7xb9OvhWe0LQXjVYmQbctNaidSfDitAUYuKCxzDm5G0k
/AorH9YyOvQRfenfRQv2fd23HA4AW5BSj9DaIMzP1n6QT4PELaTBiEDRJrnqkvXUMtadpiVtejgW
i3a/X1T8GnJ+sIHyQVoU/utiRvRvaXqClnTaqYsfAMCWHWIQQFEJsWSirz+Ud9HiISgkg8ou0F3A
xsY1pmfirArKb4HMvxK+iItzIUlz+hCL6nVd/DoC1tWIsEfHpJyMy4jgkcUTYSzuCICstVsjhBsW
54SxeChazBT94qqAmifB8UoYL8uMW/XOuNFncOulqNEEkTLpq8Fx4snLTW5dSMv9b3XFr5u50ktb
si+2eaF+oNy8zVM4a8liCFnXKtKXcW3hFAkXy0m2WlCINubA+N62FqcJBdBlN4y95tdjJpeOfnGn
fO9af+LXc2SrpaVZ3C0NjjGnWW5C1bIgQE6ZnXW1U2PyR6KewqDaMSISByvju15+qkx4H+sPrWvj
chFf174fWH/u16/MI563WG68dZ9RVdbWrNWNXpIxYS4LkcQxPr5llYMdByK2JpcxW3tY9xkCHTW7
rE89Bun9umt9MAyGbhnatQciZwKnr3h5aYcH0TBRNQ2+uc877XakmbLhSOGWjk08rf1hO5B/TgjQ
uq+tPwMTl78Mp+uw7qIbIrginSG7XX7i+4HvzeEG487SW0+9frT7wTMpqXODQ62wlcz+gpMy3rTK
UbI8zfSG5/wTVeB5cKEgwHZsXP0hvTDtuBM83wJHBc7ubsJpT7UYGC6Ib7KIAU2q7lTfNcOJNucy
SwI8GMB1eurk956ogzDZpqZHpTdMntT4Roq3kF4y8vjiG4MYYwDS09YAE4zPXfA5v085Pr3x1I0n
yne+5QJjb4W9adE/vVL3HSxU4fsk2xPN49TjhvT6fqMf8hOw0Jk7ttP+nAm48bIv6uR1uyVghoo9
cRJ0DQbievdajExuukEbkiXPcm0rcJHc8BFuQfWDVCA1dnr5oSMjHhqX5OCIw1IqO62w0aGnKPBQ
Nnq275YwiE3SwogmqsWOH+v4thF/pGdxU9on7VC+mzY8YsJWbbyiznxQDpoDuPzUuPHXtFHeGzgT
XuEKtyg2yZUe4dKPjrmXP6Rr7g375IVGyBMga3fcWXRkbpRdv2vt3I5uDU8XbP2WSSdGx73pZmdp
V/6ImFi2F8icbemRGpBGG6IiiV3UT0rvEuYtMcLGZ4c81P1B9+cm32ub+QFrqOolV+ESfE4f4VP5
VZyq08jM3yE3AUm7rTPNfmzBsl/kh+ZFdT/b3Xzc05zb86rgv2xpdFw557RDcYvTeGdQi4XT7omB
h0ocHghtXYVwHzC5L228I++GqhwCupqEnGrnbywJVzBBgOOi1HH0+zl11dYRP9TiGobO9BoQZCR6
kITmyaUrS17V0NG64UtzRvB/FAdG8B6AhcldRouLN6x+q48n42rxtvK97uT3+ngwe8/yoj35OoL/
rMw7BBEzgUk9VVPHeOw2s3+iXXCVXTh1m/GttZzmQ4YfQr3bTYheJaF5dKf7FCeTtWnHHQGEA9VD
fID6HW7h/H0BnM2b1zbDzXvNE1TiF4riP0sSx2fPC7mTLv9x8k4/jA/0Gz2Jh9oxIXJOPPoMhQH5
39DxTp6Axx61B/J2hCNcP7d41j6gchMy5kDStU7+XSC6xmuP7tx30jerdQWqrbFD2KO669+mB6s8
yepOPDH2uqZv0iep3VQmxB8WapVD/y5yVFYniS7mtt/iES1xGe5Txig6TW9nMu1IYspoy8/5tu2B
tNnGk/6jv2a35ku1H88Z9czBLvMTp7+AQct3h/tetzPf7j4Ib/+EgqPC1CbpoMD7scE7rapbXiFP
nw5M+h3pTAv9mk/OOHpWtqNfH32K5+Fd+Jneqh7A70P0IL8EH8lDFSFNoljg6DadhUvyXD0XR/FK
XSDYhB6N0dLWLwWhgvb8ku7Vy9N0p90LO+U2/swrhuxA823NFb9QMELg3RT40iARb+vHdttf5Z16
FPckHtZAKN3+ndkxtEd3tFWP7JbCMTa+29oYVh8itBHk3jrMCmL656lbSW4bUsMGQ2oL1/6N4B46
0Sv9X41snGsu19RnVTokdnAP9Jy3XnjYx3tbZvZLA8KWN+Yuv1qvdJifRk93513ylm2x6ZVOZN4o
Dd1LDzj3FsnHIW+cwaXH7tvFidMt3lCk2wUJRTKOwxOdI8mm9HUAWMqZD/VjvsT0g8aNth2vP/1d
cGLmuct3Mycqgh5IbztxP3DlqTeqhavczhCSWrbsEhLooV46kqeauHLh5BypwQ5VTtDTmHJjTutb
66XCeTviW0QZtPF1qvOEzNrVxdihZjM5Drc+5Z0tcTkOQPjX4VzUj8y9YmR6PKO10Z5xLKNUI0BD
OYFU2lcnf5Md9CfMtuZWsKXdmDjYfRzjWJWbcqdwT3GQbxhOQDnSd7rY+5xukpP1rt4mj8EZxQcp
JI52GelGEmj8z/uimVcUfNZbpMJlI+tx/lA8OoiqQcq64l8kkyipdpmp+AXzdXWZG3XDoNhRQ3hV
JJsvemwytt6pSJRspSw7V6ECdgBIhkVvWcOX9NfaoCltvlt3DpYYkS+d9vh0GlIxlp8htJAB+3/9
20qCZqZqwPIYLY2WotOdpC0QihhfWMoNJlSh1QEv/uciriHLCgppRuva+gBZxG9CQS6YUJk4mAbE
fME8b8IkkfcNlStzECQ43ipXynV1FKk9kqxZIU5VG9VrECuCY/ML5IH9eAhLg6xXEmdjrrvUIOJ1
2zd4CACsixKGzlptMZwm4IhSqEmpaF1rw9UX+vc27SNmH6F41HuV/ifWVeQteBNAFOUHY7Eormvf
+8iFAv1Td7e+2LuRxMGvT3zBTE+Y6VaE1rtTTHaDH9wEuigeTCNlDKLnQEzDmrjfxTz1y2OaaJdq
EqTNsFQXvhfBOgv8e59M93wTLuGKi3Pg2xdbr0FY3ztVvUE0EoFlWp2e0H4dUSWtay0Ht0tJcF3T
l2owHW1xB90HjZp0n4oKHTaL0lQ59sg+Fg4m6S3VsQZBslEVrsfdE/GsOHqjYUPuh7X9LiCJcHsJ
h9GXkxGpgR1V7XzIALQ7SosGTl4cc6HMyLPrI3dctKvrpjhEPdhN7Wr1/oMRkFAVomRjzDZLD2Vt
VhjSORDoA9BUlzCvK5G5C4BS4tlSaVNOpUkfdMQwEy/1OjUhV9zwTZqvRY+rZLWW/L343tf34rSX
/dNqs5ZWJbPaFZM7qdWD2DQXA98Ymg8dauM/Uc9LFwRsas9Vb6kkq81SavlVPP4uJsty/6ZpBhdW
yNmYzkblkE/tkbkvjT69+jG1icU50rXhBqg72EAYpOtCzGIkvkPnNbVO8MlSW12/4HXxvWm2RcSb
ZGIoMiZfv15pmdoLkyExMaoszSmnAX0fWlwOwaXo/GuxFJK1smZnEOBEtkKGJBXwdoE0HXoZS4U1
luP68GvbFAkK/P/NuP+bZhxkHuvfNuMun8P/2L1nNISj+vP3ltxfv/lXS84Q/6FLkinpqqjLdLz+
ascZ8j8oMus0w2QdFhDtn9/7cQoAHo3GG3xPlbbQdz9O/oduoe+zFAX8ogkA9P+lH6cp/7FFRiqp
wTPppmrS4DNF/Q/omIp0LKhMA5IUsqskIlsmC4kn94TH6pTuYEyTaFcBzZM97BzdQ/uu/gwe2qdl
JJq79LmJ9aCBYAjPbXns/K3EDC7flhayA06knUU5FNkvbr3HZf6S76mYpFu4MxvGscx1FE9i4Osz
JZI+4MPSZrNcsP//TW/tT17q+h6Rp1iaBqeNDut/bDqCv8I9l5kzVkDjqZOku7CD72MyfhvUn13d
fRESzVAziV61SLr7939ctf5oea6fsMo3ZWiqaIia8sdfLzJ/rOKAmYD5aA1H8au4q28YhYhv7Sb7
ooZNYFj3Zdyrd4zg1OOSlXIvbMyzdW8CsL+pSk+9SvVZOqEQfM8u8z65kqjWXCLCg64dkTxedCEx
ULWZZGK0ZlzGrX03/qQXclJuxW1pfgID0j3Bmp+STxhj+q36St2RzFVC+PidMyjo2bBtEj+7t+ox
e+zRBil7bQHoeIblKrONslkiL6dymKY0p+zEfOODqbCyayngVWRJk/lnm259X10IQZaOzdY8KG72
Vjwi3Ax/xg+8nc34nH/NW+Fu4XCf/R2a/4S8oPfA3A2n7iZGpbOJP6dd5nZMwDwUfElpf8nHqqE3
w6xL2DPfb35QUu0MW3CzHw0KQdUV9vUbzMxM9hgAgvpWbVn2KB8ED8wJrUegv2l8nW5nBnbnQHdI
BSmuySekSWZ4wrl40LbzHUW1HLzcA1zCAkgjzZzT9JK/65shcfzI1r5gaBpnXd/3DLUDL4+hvO96
czMg74ndZYZo2MyD9emlpyeknGcK/mgfc/Gqihvk7Ma1fhuO+o/i1r9pi4t8z/CPMWxf7CCH0gW3
7ihrX7LDcAkO/bwLbvUj2iJSWFOnUZzyPT1UJhogO7wWrvIVe8FG7jZo1mmYk/YLl7BnAMbEx9Uc
/4WSUlncRg9teDaPxHIZg8MkKfZaLz/OW5UJDc0vDN9MELVX6cM/l1CazvMLznHqHzfLVC88y2cl
4KNtSlfIme3amYZs2463xmmUiJHaTkfzmVpQTjWmcNPP+oq0bbzIkH5uxFe597S7YG/UdmgAh3IK
OPxg4B9IpjGoydH1N07MkORd/N7taye7ke8k0p4egx/6pWsowNjRs/9oXgmT4NBGz9u6yDCVvX7J
boa92CLZY9LNYBJvSbnLfwybnIj5XbUjfc/lemLtws6JSQSwnuaKpM2tUTqj1zoZZ4edfvYXPByE
KMQPJBZUN1hgb5p0Q+1AhM/B4Cs5DEQC8KWp+I2YSgHPcUnWeycPgJRAW/Ks0Jk9+o/Quq7aAUR5
eG5KR8+oeu5peKGo+lk70/IG9U3uGXty2qhTo9iViPQ+Tzsf9rJh1059gVre7cNzEjsAvMJHpXVJ
/+17zxfJsXD7wKMGJX2kj6FHq/QVRX+6hQS5G2+XxvV2ArO2jx/bt8ndTbvwUSWxEVVO4AQ3BtyX
1tYeyC75EppDx7Tx3Pf76ZlYW4/pmHXt0JeNtrCd6r2I3Ho7Bk4j28wJu0fr2p/b1/CwhMy9Tnfi
s+hmLqR98U66gVj/76+Pi+DjN4mGaiIo0TDnGIhTuM1pf0g05HRGG6jL1a6BVZNb8xZDw7MZNb9Y
hT/H/xV8Fv9CCvKfLsLLn9GoUFsiNztZ/0NcUdcCeGtfAuAtDQ/Ln7CmcT8F4+fc0LydMupAc8Ut
/m9hzr/4m7L8n++uJqh7kWRnGOSmaokLpvw3uYsSVCpe66bZScLCm4t8DxhwvCvHoLZzXRHeJK2x
Uyvd+OUTqg3Vlcz3Qhly10egCQpU36vl9FD4fr9bQlNdCO7zpkO80kaKeEq68Ya+dI2WvSauTJkw
R4jwsc1RNje1LEHVBKFkJ1VzaUcuGSkVL3BTRxw38U0+K9VJHSbTBaV7SHTiC5rmSS478mCMCA2w
2Fm4jgrBo69312YI+DjKDSEgZZ6BOiCwx1YzuvtAa+SzlebHKgbYmiWGwOg+KPdW25wggUbbKeBG
5ovlq9UX+0BDE5sZm1T72REpWeUI+GudDKwRdyGw8aJqD2KWSLQd572BVpVKKEJ1dcnB1X1I3jUR
thY+ggGlPEON/jbKeQt87S2XA9POrWZT1ZJwKET8Ncj5nuWyFtzamksX7/IXEWTJRR6w7UWFeJ/o
vnqO+kpFxKJTL5BlDHCaQLdh2mlVfdXTJbJuyjZjhLhS1XKFF2l+yQ+h5HNNzcPR5ZDz7SBtC1cL
JMWWhRmdbpURDEV4GGB04M2xaJzbxiCmfsbiykTBTgyVmrAyYSBTfwzWqF6s1lMBN9t+Z6S7vpdB
PLdas09IUhyH+FYphJ+WzCvLtflBg2jH67ULM/uoyZDfaaXO/WyWb+K+PYegDZ220PFARvpTF2Fm
U/FCDsAcEbczSIB3jmaR+vWs6/faHNyLZQ1MVLqI6JiFSbuVxo9q1O7mUlC24PeeR718Ksf0Pbzp
xJB46bG5G8P8PvaDBzlqPmKEGqT5lk+0qxJHa56XdZWe7xCZKK6FeKNliovMBDOQKPAWE8qH3BJy
qIbajOKczAgScXAcZnGswGUPLmGpPUbyfBYEEWeIxTdtyociLoStkKrCrgbyFvdYvZSEMKe6G55y
6jyiuaT4lYG5EcZPTAikHKYPYyl/+MbExDyvufAlGRzLrZB0k63TGuVGod+ieSMVijtDe+n5BiY/
YBSB42Y+SyigyjLA+nVfqhT7y5DXwQS7o3A8hdtc7BbYti36dMjTT+jwG5pCjhJq7pAbXj2nTmtW
O/WW7gx3UMsmxsvJC2xfCcX2jCAPYlSHpbRMnCi++mxAZiW9ab3gGDVJvwy8cu0zxuo23s+oKpSx
fzRpfSCG3Zu0BlS0U4uFopknu2GI1o+RfsyMWj8qQaBuoyy7mUItxobkG7JnkkNqQ1tEIiB0ZmcH
xmVW3LigIgDcnmoa6lGXEki1x7gy7eKMyNsElx/C17E75lV9JxSBv1UL4soJhKgpKofSIWhmcGRc
+fBPEldm9jKpBH1/kDpUOok/+ng3cs+UwFJPRbQxwBIf1oU+yfIhjWrGbDJY423Vmrd+S7E5FzT6
FhJOPHWCRDWEYgJ+aEgOhv4eJ4v1fN0Vmc/wofIDVhuca8sPaYRJ/1rr5Z+cEfGR4BOylwNJdLJK
7b0AFgzRnCmXz9FK/UPYyZ9VIAsbZv6RdwuREXbIzbxUAhkuMgQodwD4zwVIF+qhiwaIg/dVfpx3
8ivdgMatz+l5PEvvKZP6I3hO3XItOHU21+7kdbrn3KfBQfDlF1nCXs8I4aRczFebdgNl8leBEvBN
+N6c1M0I1MX2L8WP7MiQHaUA9YEXviP9xTw294Tp4HyzDYPr/I1RbmFoc6XPFigZH5QjYmZWXRJu
jYt4iwEGVGCQuDV8UJBfgY1uAtKNdDXxTYMotetXcpMn4yRxTcBIywDR0WNb+2Hemh/mvvqM+tcQ
bXTs0hshXlu69l+V4mlPAwk8Du56wXLyhFEPtUM3vVhb46l4YCAf3Jr2+ES64Fa8iQjAcQxuYjkD
DeUrfaPfTgLNj/ktnmkGVuSIyIy07Yl7E7c83YXlsZMqpiqbxUVwoOWe9lxALceMLwaOGG2rS0cY
poG8mYbdCF+U0dXgKc1RUumx8XaIMj+StiKe0VVwLdVEjFx03ZFR0rWxFysLJR1v0G81YOW8vWvF
temYeQRXmRviUxGI05QDQklK8li5tDkCum7PabstXcr/5sXklSMS34OxrV/kcqvg6qWxMtEet1PN
EcAo3cjA0PYszpSqSYsXfFuDrE5ckjtQ5bUTzq9pi7q9ViDgUTg7jd1GHpwYOECPDM6Goh150bXg
02J0+QlcU6mP9Q9YrHw9hMjh30psbIjpjaUfEnxxwU7P74Z+P1qvwoVLmHXRtIP+iq2v33FYZMKe
j3hBrQb3xgV+OC2rxGNKRjojEXYL5XNmzGg+AOfDlhFfzOiof9AduM5P/g3zp4Y8LWbtd+0DtjH+
dvDG0PclP5X7/oM5GUVT9VPZRBf9TEQ8IfSkLT4PjxFR8bpjXThtUF8WO3NwgBcVj+Wmvg+ZarW2
+coZoPzImKzFbk/jk1IyBHEO8MeF5kkHMHnUGKrOLlROslCt0sN68NwbdjDsSl7/gdcrdmcZ2DjD
bj5qb2zpb9kP+PkwexvVtnoEvD0Fe94mT933t4X0Qj8A/qhpngJCtBIvThw+RIOJ5CWpHe0kVZ5x
9P8Pe2e23ThzZeknQq3AHLglCYLgJFKzdIMlZSoxzzOevj7S1WX7d7f9An3DJSolJQcwIs45e397
D1+7l9Q1vFNb/kadbniDIMYGr336Gi5ebq0tJib9Qfk2Cjd+DAlGXPDCeDUHsbPzcDOcLKt8Ok3+
cCRH+RbD7lJwBsqq9ppDn25pju/TEyn3nGyy37OzTt6Fc8yOAWI4e2UFUG/pd/vld0OUL9Uc8TTr
kgn+O9fVDDkqxpO2Zsqs7JDxf/ffyG93UFJbBosoqW25Sd8zr7PWHAYowKDqvqJuJm7BC+CKjhg8
V+0AZp/YTBLr0LneRlih5Y5HYlOHYrOcHK4aSlT6Am722TAtGdeTuY6uVOTI6NLnweOU5zwzJ+/f
Sk44kyfXut+u1Xd1q3nWS+bRzPlggofHxPSzU7zVXwr6Cq59JGvJXZ4IG54u2FTqS3alnvnotskN
DGKcUpaxcEPGBQs308hVuMvP0E3fh3es+J88hyuVrix20R6R6LIKyb86ZvlmcR0fk+X0EKrruVmT
GIXHXpyDR3y8xKpS1VUMtyjLu8f2QfmoD+YT+NLuXYLOXX1GfnvAB+1yTLgGDAt7iu31NDwl81ZC
al8xgN4635qbv7KFdpcCz8eRMd85PDe/Fn0121RXabx2HognMDhuvVTfpLqdWGGNZ/0cv6Ax3xka
eb97Y3YDJhOMrTHEpceq8ytxsa7GyX4qX/MWSwWDW/K1yRHaJOau+U1pENFQaXz1nY7/8kBJd2aH
oRVCjRh/o1UhG8AJXRzHrU0QDS6qdU5iRLDndc83eL4OuFAr8LXvqu7qOpeBPJvdulG3BA0MwS5S
dkxPeZ9IjOS5lOlVTMeSqDAGvTYmSiJNt8WJtspYclg4UlWqv9v6m1OFU2/K7mhco2dlpcsVWb9X
zXOeMEwxQcEJBjsXWrFB+gY0nVXjRxqTrdV0jKGFkId9rs8EngjjTLolg3n5Z4D04HPZhW/Lr/x8
X+YMN9znn3RXGN6qn3m441jkuPMl98p9eg1jhOvfWHkTeQ3HU/yJCwzV4oIUHqt2d5AECmbWicW/
h8mdHoKR2A+udOXPaqg9abtlcmH9cWbCRp1nZFhPsxv9Ut8UB8n8ajxlH3Qg9Hf1gQYIXH31IfOX
bX1l8E/mUX4NP9mXWAx0/csZtv1peCgf43Zl/iKxAtHJGyRk6WywO2Hep2xO2MpYH7GtsQ8zJ8he
puolJLWLKZzpOTcDEtyNrcpq95F8diiHHwCgz9fpPQggc9MNW3e+zhWbQCFB1OcuCJE+QxjpSPDR
I3zXL+VnGRyN1yp+TC6yOjjmztwlH7eDp7KNvyYM+zBM402Do3ufQKzbLWwUbyg6tobH/IfBDQ2R
nfA6n/K0P8UpTGmPNOP+R0IJx4tlbsJ6JTC6fZDqvJyDp2Jnu8FH/4NxtuIU8IwEh9mG3mxus/Oz
cPMXiI3BpbwSjPhYHfNlnX4hban/6Nv+k3y+8M+8z780/ZrHa0wGI6Ka03AY8ZlyCH9iz4uvUBcu
g/DM2O/2sTt/Gv2mfmFVx9dY8FfpjZ1BBTwxSLk5uXbyFWMqrijngYbSl74VP9xRTW8MsVIiwdsY
kxckKBMgYayDZ+QhxcF8RDpjRtsou+Y/pDoi4ch/TLgK6ZVglVTdKq4s4HKcERwNl4HkC7bFWXwa
tFsy43tYBMWJgOfyvlj5pkH61iEwaLclH72YwnY0WOlGbZ0ixsw4AtVxQ6Hu2ugb2oSgeE/VVsZp
pkB/J6kvODX6n7b51USb5sJzwvQNhCDwwx/OMMVDwyHhirw6IB2cU8Le7tymcUm/qD6SnjPuyvhh
uori00wpP1aYOAlfISf5eTgS8fJr/GSajjBs+a5/qBqddlM26+BPC6WcjQY/qtzTSzbfwokEN3ah
NWmG++XEaPuIdIbT5Qad/HhOOWY0BHkaXqlsVVQ/0NgYz8fuIkjs2Bq/hc8RMfYaDM4H41TvaPix
vNRueM4+Cj/xkIC03yibwPtEzzUxyag2VuwUD9Krz1IehDf9DD/yzFWphOv8eTlFp+KX84zA8MS8
zfh2/PgV9RtXARb212nezsUfdbkQHlVka0qvOfELmHDNdvplS5RC28mhlFmBup9z+EFTjB5hkKG2
NqZZHBaNUBEcl2a4X6hiIxOxzBhm6gHYD/+giu405J3iCZABbpex2wLvUw/3m/vP3b+6/5o9hizk
adqyKBMw6EyxCkz/9tM48qp9MF+ysNuNeRJdW6FiJidLTJcodhibrrq6NTZSNJpra7xelR5OXl5Z
+Hsn0BORxDGVPIAj4oOdYzXMQQJuTDu9xk50sEzJY3M6OrdGLsCTsIMsNpqLoACZ00GHXmkD/IHe
xAlNTi6BPaQH42vo8FYKt4V3guNb0IxyTJ5yEIVul3QfampFbt2345MK9z3Oi2xba3TYhcOBu2Ow
takDkKaZ1jy1rS43ZSC/tMhg48L2Es7weUgoxWNLUjP8j8Yds4amuRbkWz2eotc43po1vmMlsdUt
vldoAzoBcrWJFKku2ApLbMuPNacjqUc47Qk6bKaQYm2CgwQM4mD07OtVutBIkeMhSrKrEiB0GAR4
n6jVPyxjQXzF+pD04MeKmU6moSSPFXBxWdkHm82JFOTDgK1RXbKO8yMn5LEMrlhOPsGqtPtOQ0VV
3sSsCetfu5jbLN1ix0UHaZd+Gh6ory9dJbKNxqx+M2s5SuY4pxKZOVSQCuCHo/MS5dD6k7hHBiD3
rR0eg2p6t9JC84dRYU7WWZcg+UKr2ewDR/0xqoyybJB4heck8UQQs/8qXkKA44chKVaCFB7rIiuc
0ksHLS2YHpfwmheF+U6iQItKA9Ba94H7k/byuImT4Lk2/8D8QIYYZq9DlLGv1ilJQ43zpy7sg9qi
jAN5RecEiWcAwsgFaeKOmsRrky9vSifRBU46aikR/VkCkzYS1ZDEcB6NJGIH9PJIOn6pcdfu+kSB
z6WQHRDehC1WOL7Nt/9M06hOcVdpTpDTgc5MjMjkMkXd1lAJTY0TtGttpO0w7sHo1h1vSQ18vEQU
AHo99MvbWCtvQxGdLfbQwSGCqIFo0wFG/dvv5on5R0g/VSsW65H6nX5abOPLnjL5kGGIAhAhnjth
vBdTuuuxTPVrxeB4D/eFw7VDdAQmP/L6eAQ3zk/7VpojugYK4gph+lovu5eihotcGDpn7dH5bqaN
GgffhsXROB56+AscmCsMhDYgEMf4cDL1HVRKSwnKAKuDRJGO87EcSKyrKBm0iBFKUsdQz7LMU5s8
9B8jk6ESPPUbwqH2SjWmmGnFSqvRGs72q5KMlE12w3laECQ+fickfHMqDrzZoR+Ud74Zd/tG62E/
YcdBZvpSWygeEp0lJRNUy7jUSswXi9vl+kzWr9btSPK2Vk4RW0iP2ADs8Lkn4sSzdW+gLk26AUqa
IgCq9Nu2xdyhxM8B8DHTUAu6T/jTZdf5WqangBQq9kWN4BJ9oG+hhHqBNoiOXswEkSXS1WewKU1A
5oTOvC3sqwfpFNd4bF7Uer61yRAHzq26itTu0RlbEGtifMmNDgWfZlHJ2LO1IiAFK3W3TsaScbKw
wx156mZIjDwo0KvOS8vVqRW7BqfB1WyMFiBN/5aUGeeRjFkMa3h+dOpXHao9dX/yQQAN46sEcJsB
vCwJ5fMwJkdiHTaBZqRbSWhTCTtkNQ2R5pqKMm+SW/pfxRxQESWyYCe2Vhk03dRZwpWRTk+JxMKg
Zs5XnVG5llH+MvXsSAPvle7oDYYDSGwG+U0VbYauC34iy9joQ/+GneMOQ09WVpYkbjUzWBOIaNph
L1vtM5o4yFbdh7AOhHWcmWvsKhsNo+zaH2dicI+SVLQ1B/ziVM46vZk8PK0fS2n6eV0/CUeep6rx
hhFtb9yJ0c+b5ncFSGsWX2GIwJKuPK63GEm00sJwm+3sI1W2bcr0tzGjU1aC1WCWwIGHEmf++LII
vSHxh4N9G9XrYqBPqivasevpijTKrVaV42MsCw4eSXwVzY0vSFqlXjP2ncp+vZTOU9gk+ZZQHDbW
tNq17eJ31rAPUJ7hkYCVlojscRq6D7jWBLrl5CeEWkixzJkISv8VZ8/XNACti/SHcCgOSCcexskJ
eTf6drUklJIq9APFnrZZGxGBbXLXAruxC8B6gFcAEIFtnnNUZm9KJ38pp5FvVbTVmnE4ZFH4Iuxp
05bYJVpT9eoxyxitInYSA+J1VrOVRYa62w36WV2AWAyz5cVGSn5xtjfNYvlazPighoviJ0K95pIz
aNZVL+OU3TLru6cJvM06GO1rz3W6ng0WeM3xdFJ/NrLPqJuYtYYGZdVgE+0YVJDe9E0Qo1zUCYyr
aPTpGYGoKNl8KBWHQcZPCs//NaZ5npbpe2qTM2pnEGGamyi/ADpUOKPwjUEchAMBSNNzWsgJmtCU
JMRtVFHY221DgRlAmYmVvvSThLpjgVMjwgTNdzEMDykqxSGR9sYaIdaFGoE7y6hiYeo5gdEAIgWQ
0tCav4zUIcIEENC6rFJ/EYQrlNI3kq7HJ4AUPuqBYRUlCNJl2owoNiA0AvPDL75uEWStrWDZ6hF1
GQQVNL+JcpmNLvfNisidBvnaqoexWJPt4iWj9mesB9q4GYpW9M3CdKUFpH5OKB3a/tRqUcxkN3IX
gKWz7J7aXNLX7BqfyKhdZsf0IBrzOuZsudXS+zHUypSXiBhJ+1hZgbKpQjYbhlZZFj/Vc8snpjXf
sHmRI5fmH2kgXsYmIokVzlsXO282OdZbbUAqq48BOLEWYnpovcOgoOuQKBtT1VOGNIW9IvYZG2s2
bnHmvcMRQhRv0ROQt561qWWPi6Icomp5IlmITB0mUgakID7GuTE+ywLTSijV30QfNCcjaT36+GB5
EJJth6B7DFu/zOxvSyO9si0sDJ7zHzLto620BgmVAvGwYbj9RH9NVTixxQYB2haWzJrId6Lmf2FS
YWdDjrmK2iDfdFNrbdKtmqf1WhvQThaa+hKIPjwOPYWCgTqiDEg9zZL4Kc1BZjGguVFkUAXVjLLT
AQnEDcGJ7WJiojGP9DXCzj5pOicDFraTLSZgrg682bZcd+Q/eXExPAz6VpEac/mo1z3ojca+zUdj
f//qL3enrCQYqqRwrdPvmMmQq+q1uR9l9I839+/JZka1L8LP8OaDut/UA58AFizVzQko3gaq9iH6
Ut+3VvELwF0Lc8oBfSUUkE84+8gdHejwRSFFqUohe9M0bqZBgT1l0dPMqNzCCg9uGJa+QdfJzPpb
Ezf7n5t+rq5Krttb+PXWvk1m8ASaWdp7LdKtv90U0GL23QdSSnuv/O9NjLzAWMwaiwAZCdntJtdI
VzDrvruHhOSjpCumm2RzBiO+8t5Mj1mdGt592v3/0wD/A7GD8DyLsf7/CgP+JQ3wJhL8KJv0n/WB
91/6P/pA9b8kQAyJREC1HQul2N81gs5/2RA5hGU4hvo/8sF/ZHZAThIC7SBR4DbCsr8zOwyCH0wH
Fos0nRvp4y+Mjn/H7FD/GqYuzVvasUkWoCAo1PqreEIdrHoQpGf4swizh0Fk3WOg4bhBkjT2QLAW
NSBZwTHWfRj8wa9IHF7G0fsfXrT/i5pCvUUO/pNShEchHVXwMvFa3NWS/6ilGNgGllqyvxXEgQO2
Cp4GJz8t+N/O5kJoxZw3p8ay15zPKDdUxQ3N7s88VZEXmRxlDA3zxL9/SBpi0L8+JEMYmmYTuaA5
FOn/LO9oFF2zK4hevjZXA1A1pduIfrk5OOzfeZeICxmCu7psO0/Xw2/DtMt1jxYPlQfoM1N5xKpp
u30x9p5umgjeAHWt7Bu1rxAaDXChjF6l16jSyy50ZRWYhJc1O2VsdyOM7b0STi///hmpfyGmGLzV
pkCK70guKMQrf5GD1iTXTTj2C184izjoaKldectUq2KGUZVj7LSgib02nbSdWhnwdXtwXmur7Crg
zsUz1GTtodDkW6AJx/0Pj41PwV9fbXZCCaZGv31Ibtf7P14AXQs1cJR27kO2fQRRshmhtPmYEWYv
FI5FWAn9y1mv6Xj2rIQmo3ltrMlPp9ekB+nykCsPIWyD//S4/uXCRKgrBI/KsFAXEb/5z48rIU6k
0jgpYdH1666w14RDIc1S0FpUKv4ls1vBkXTchTLD08LxtcppppcFWXyLuainnG7mv3+pzH+RO5H+
dNM5ISDmvSTA858fEsWTWMJgGnZ6oo6QngPlYDXMpSjl0erEzVMWnFJND6+cY5PnQrVwXjOpXgzg
knmDfVPQnDhDpKZuGZR+M0yZsZ/1kJbaIt6akWHUEDSnRc8QSnCqXpup8WzNk3q0BrE3emNbqAmi
1ekhkabpQ5g0mQXdsNqT4s6AwFwI2d+kOOMfUJwJkmF5NFp7WDVV65t6+RF1zDWmOycgIa9Yac/6
2Cjbsmzmc0MU2Tz/iZNac0Vk9ZvJRnlEGDI4LwB+ruXACl6chQjfgoDBWZPP//7l1Yx//ZzYZLTy
fT73JLLiY/jnF7jIHUnGbtfvNM40lpaXZz3EoFo4DsJCvfETMiERXskBq+105vC+HBaAqJckKi5K
z3DD6mA2FswCDs7Q/DS5TQOz5gWa+9+gyXnucx0c0mAJDlFg/6rqJMbkM0OTH2j/w5TYWLZSfQQd
vcqIOVw2aa1XBhrkdQ3HktSenTka/Ki1xVlpuLl/lTphSH5ffxkcuuR6NFvoGNXo4X6TRc5ZDWSJ
aUsNXPqDB7stHnkb+3PWTdOu7Uz1eTCK+RoFD7Q++kvR5aonyBJ4Xlr0AG0TPTgJhTdhz8oNZ75s
2pAErzJbmx0IQhzgzVqlMbM2S8rTKCzRgxeJT0JTeuqcKj1p5vfcaxybJhVubAageIHw6rPBbWCE
J1s+3PFaaE26IxbAAOrMCPWYqoyhLKRe567O4pPK8T3XQjphydustP2Ora2llbDMkL0H9Uz1rSnz
fCaJ/iLNWtkMWFU2qlY4xzGqG9+4HboygSxHLSvVZ2NHEgzOgC7+XB5UeZMORXF77GPmtt0y75XI
mI5tVsGp7PVd2gZfFEYvsirl/v4eWVnEYDjSVerFttvquvhAqoJ0psboN8HJPMKr8/UcY2xFdqit
ZPaRXdV3aju+2p085DRpjpGaxtdAGaifEydalaI+601Ze4pSq099YQeszLJYW5OB/dYKj2bFc6xl
MZ9HhauFLvYEn3A+anZCXyo06qtDIr1f6o3waCZ8xl1YHNtJvYn6Iev3NiTI1JwAMTG+12d2+UQJ
c1cOBkXBlCVH43bTzkKHrB+d08W+GWyxK0alyjIrp8dkLMhIMtX4YRJQFZIBCdXS07UprCZjLq8v
FwYk4hLQ0onjJPbruf+amnq+9FDvL0OXvzqQkJe+Y1CFfejRELXyECNaud/TDfFcLBMvsloydJ8L
vPKtszezxe9Dx36435hhE/ug5eno3b63OIX82z+kJs+jG0AJ378XJTEA66Wi2a6Vy/H+wzoWO1J1
CwP3KCKR3CYIsgrb8ApJMLxmYEp9PiR0OG5355rFtNGj6WQ0lnf/liGKKET5vG91LIN0XSJP09Lw
iV4mbN0UtS4LjPJ4vxGJuY+yeTmL209Ap+zhpYKA1KmCWh0D9u2GNjRUI2P+db+XN3I58/Q2EwdH
ODlDxWwvyp7uN9MQfMjFLrYzi/aq7bspIBse9rjNZKqB1rhfprq6ELDG4GtyuqcQwRob7HJUKhg5
ve68qkQiwcum7Q+wegMG45VMXZs0MHve9WbSMeJte7frEcQIp1VQbtPs6BcMnVNQw8clUTe2fo9x
Gr90MxexwFZgkF+A4hVdT5mjSTLoyvS1wQBBm35lZe9cGhzatvYpc505G6EK/fxKc+RgWIi4QT7s
LPBMzASG3dxhSGBOsUl60m6zIPEnPheugurM7MfMp8FUu+3YmW6cm8e+CRx4qE3jpQbC/NAGdzZL
FBSQ6GYvy9NlG44CRwMySF9U8R+NpW3rVKPByoUYJKPpvGk0yaTag9+SrSNqu7yZgmuU5Z+dDjnU
YPHd5QyGAS3Kc3lP3Q2Y74kh90SVMN+YtZeks2bwPW19sSIanmJ8DiYF4UXokCtlwrF01LJA5OtE
sL3CUxbF/d9eTQSJir8gelFNDQ1SaoyAcN/Mvu8uorNoH9Ptvq9PC6iK55lruWnfpVCqKzvVOdcX
8P0xvmxVTk+2NcZebx4m6hBvyfguR3fLbeDK7sdx+sSmuWyNuD332hiSgcAiYUm5MRYaum01wi5P
CCWVKBtVPVoP/IGPMFueCB01jnHYOm5R6KWXMiIT00joixMr+5rGL5K+tROp+YH37yJD4CddaF9s
AqpWqQhsutCpgmLX3hE+whxCleueo7BXBBiEDcnUkqc2byG81gzvSOlRIiisjaJ+C6VAxI6atEqS
HF1pXx6SQWfGFHcR+Gf10EVyPBqhq6vFclb74VCUiQKdfkeHytiMdODpfmcpXNTqvPSMeinIMs+u
i3hrKNF+GWf8FcNbXOJdlVPwDCadIYYwn9Jw3hh9xMizU5XXsA/lJppKz+kHezOb4XKR9bUxExVC
V4w4tJoq/nto7qKTbKzDcpBTk/rRTEdughL1IHJp7R2UpzEN4DCAN57WOYAHmXMCv7W056p0jtHt
HACZf+rgn1ihYe6XG6FMhEVS/hISso4YqwSfcHWqM608C+cnGmGoBAFiBmTyfmo2PzHDpHUtLN1X
OudB7XV7b84LdHgrN90wS0akSPr0yPBMPRS2wXYs0dIsGlxw0U3Npenp0gyFZXyVxDt8xHb0OqSj
udfbBkkR0lQSmHNwr6qu+0YfkuQKpdVqKk+2zHxkPKS+qK1zPTAGj29SspIWXJvvitS6qLBhPVQY
VVWVfu1AeejsEpF3kiRoGYPGvz94pQvba9U7pzKsyCapY5w6M0Ovro/FyclTbwlzgN/4Toa6YRkY
Yl/v0E5xWo52Zpx81NGsnDra/wbPjFSF7oGUS2RURpwfpmgC6530AUN8iK49XidHrx+yZmh2U8sE
RKn8cgA9PUw/jVmUp7GU42YJmj/VQl9rDNnAE7Na50vtg7DH0MW4cJeVuk6IYFq4Bm8ewRyYfa0Q
hkCU2vambVkK+2B604ZKJ/iIp5Ai4t2kSqmgx+Fquv2NLggQyaLT9biCfL3XzRU8I9JktLBzdSSX
4ZiaLsm/7D2h4xDxYB3zonaDoFKO2Y0gvTRkd/et7XKZaJuuo5dp/WRGvFzoDmsx0Gmtc6TXJKA9
jFnu+6rXVhGZPeShW2I1IGVsnSF77scbWkoSMd/UaDY2dhnpz02vrkDHoH/ry7dgGastHdBnrQ9u
uTsB1vea3JOiZg4FcZrWo0xe+ln8aRjdrGCXJY9Nj/6unXV4LsqC9yivtqrSletIGRDRdEN1yGL+
HwYIzLR7NJVql5yt1uZsqufJTokmyBm3u30/TCjaeMfpbx6ijj0KsP701OfwXBQHhtdonSSZzIfK
ModVNlsBVjjUNfCM8nc1Ci4KiRg/ug3YqBUnSQoFUnWEFk1eWAdNOubBafveZQCAUlHlA8J34nG0
DiSczqt6oambZDHj1vu/VPff6gm4GBwm0LdhcFbEgGz6ECKAQN5T5B0uMXuGVknekGs0GneV4Lej
atl2HCuxjc0cusygHAaSBo73r+43djREECaRf5lhqTTMywzl4EAVrrXB2N9/pI3T/VSjYJgW54/d
aUQKiPmsmIm+txRL+9tNkfHu1UNN0gZadTSAULEAxiQI98vsQS7xh6gRxSniDNMSUU99mTLLuigm
u08JqFxkmrmr6eCslGGuHu/f682pWYfNID3ojQpHaQUB4Bw1j2UKiqHr6sv9Hu1VdW8BsVzd74Y7
syCLjMu42NRWHruWNCuXS0a/Es+kX+eUeIQ0QzUfLTjsGrotfq3jiJosdTqLsTv2IqyfQv4Pto1H
W5XhvpzrfIcZHedVo9ZH6aQvKhOXo9pJXxqjvTEEYn8RRupjl6riMQKJb7Q8wKBzDMJuBBWYFrq0
pkBr9LePjyxcrbJ3lBvlUbL+ogI16ewqyoPaOmI/L5ADxqVEQni/b1cIgWz68TjcrVVCgXRQZinX
Wp7N65Ym2t5Qwke9l4236JM8VEz69gMHu36clv39Bjob/vy/349mbB0Sc4Wr8TqzZc7WT6y2s2up
O8uuo2pVm9es6oe9zYfowLkcLQTC9DyvnA2/kRzsKIT83tZnLVgwFsbmuyIQTBC1W2D9HP2pQIBb
xDJz+zBHA569N6X1HTQiPChZsxMONrE8j49DCUx/mcOrGJMzWUHnBim11YE3qo1dovbnKeahzqrB
385xyox6duzYBbB/KfBOps86ixDvasmbgkpdXQS5pEn8bBWUXg0xR5zRhlsECMA7UHW588tcjC97
sXejHF6UAsvfsCA5tZYNuRuojp6jCu/m0CWlV9xCKCKJVm5knEFw0y4xuiuHkzew/KWfGaMHRK6F
Gbap6p2mJn6Y+VoTXdLCCryOUZ3QsEeqBVKyYGSekM3hUTEIGYDqRvIJQEPxVfaPnPMDiKfMMJeJ
U43a2OAioGCuzWHaDYaBanhQ1F1m8Zmq1fgAKhetqux/gPv2W8tMv6YUJSaGlDeNwGO/gNBObBnv
b2b5tNrWsH7RDKsQLW7L5f2GFFyriaydmjg/7cLzTPrWq3XLV2UnXKzlVwJqGeIhjNag7ZKjVcm1
xJc6Duh7U11hmpVgxbSURwV4LQasgQCAMvueHFR+9a29k8t1ncpXAXbcDSyJ/KOdEDYilliZzDQI
02Ccw9a5jm8TkxLCW8BLXY0BUmLsUhtF5SDQpfVX+qEnVX6pbtassJ7y7a2DDKev+83C8cAydEvh
0lDuKQy+CvL+dnpe/hnNCShNYmpbdXLM19DSz2BY/TLuHDqglgoWLjKoryL9xXIqpBZxto8rSmAD
ick6cpjiazX+jJrowhRVFaK25jMuyuqNt+SkZMFrUw8I9Zr6y+rRGGQWYY/taMZrayAeKY7Q85ms
IXd/iWGrE+M44LuzrUdnJXPIDdaIfGBuvG075XVg+SliqvZkHqRbVWxfMqgahOw6OrsmiHZdpqBq
EY/Ocu6ruPRau6qucUzHsJlWeZ9aK8OybYpy6wYBnldVGeTHIasQAfQvQu3EUYx6teESRmZW1LyI
WnMw6q45VA3sEzNr6ptSg3gSs/ssaBytRtnuS22Ktqx7rF+meNAz1b5ENKgLxbrIxB8MZv+VQP63
hLZxSDISDRJRfNacpTwmdVex4BEOtBitKmJKqQKkywbH3MIG7NzseaSpvFPiZNjQpcZTW8dPtgEl
dwnkkXdtWCcm/STIx7YrU1rKCaINu1+sg5Hy6fftKa1REeJave8boaK9OLOp+xwUjmUaIllvefSZ
kVylNQYvZVJsy2p+hWwwIpYGaCNmlDwyAtm9xEmxUcf0qiqYnAvIjHsVDr5KVmesjRiq2wC6D9c0
Iqj6YSjbc6ow+I5Iy47TmTNtLIKAsqjejS3QSzJHwFjFRBGnuGXLZQRUBRhEvQ0Crdwm1s9eXqQJ
/u/Wul7W9y/bO5a6DRBzd+Qc9hleW/FM+NyWzA0D380NHVLlmQb/hpqysg2Mxd9yyb4TGhQIEAP0
SoNmyv39fsG0c4riiDxtKD/Vjfjb3G7ud+83xj38+//5z8GNFPz3nx5tTJLzGD1JrfDUChfmYH3Y
ad2DPMw0C+Sbsc1nyGLAA51dc/uB2+RyKRFz1ea8apwmA0wFleR+MyQIPiG6UYPrSM44rB1hJ8d+
puCmth76imkNmVnXIqiOiADkvsjJhiSngFw9ZE6KTspF3vfKHgNjmzvEri6KdO305juwonEbhsny
GNQ5+VbBQkbgGF5tr2EC/RTbw0sDtt77e8z1FDqrqUEpNqvLRgdEMdpPfcNYxRnkG2SU8tnBQva8
2DejNAKzYfSV0sLyrcv5DAm33pg26tC0rIBBoxCuh2wfiEjswg6x79j2dDLmwl+MQKGj3eU4KCaF
SE9UNjRXjaeJhauqUkLplt/3gJV5UEzfGG++Ey3pNnE1v2tj55zhAele5lhwhoD1xQu7cdOWVICz
sRlKSVs3o7PSZ2FJfHN7kmWJw7YvPIcreaOIwuGnYCToU4QDrHU1uaTvVp43h6Cg2RDEbbGBQFof
gXuedbVUXivUkVubM4KfdeFwJTAdB6i5dL+mFJXXAqps6Ywn245Kj49AsQuiqHgti+BQFIny1eME
XP83e2ey3baSZt13+efIhQj0g3/CvpUsiZItT7Bs2UbfRaB/+trgvZXOm1mrsmpeEy6KkmmJBIGI
852zj+2L/mEs4vyBSzQbJWr06OqiWb5G4+kI+nuj/Q6j/skNE+9nEQ+bHjun5BzzmIdWfykjvDvK
nA6Nrd3vRUlqwG5xNngmQnrexc/ByECHvqWE+LzAhxPp7CiNAQtpYc+HLiQePpecOiYrh9JHGwzS
3Lyp6gF/ZDPukTj0SZcUarYEOx+iBnc4YgJlhvQCXTxlRJtJE7Jms//LavSBDaV7dJsFyuiVj5no
xQ2d7RQhKLBGCaazww5usqr4RbUhYVW+wgNBXKlovYeWwTDpo5k4qt2R3p3KW8weYZ127IIjhaE9
9ftqb0PFc8Mp3YDyMp7G6DqlDlHgpUzNNAAF+Ho6Ol/LsaWZE4/SOOLJckx5ht/ECxOQbxvS0aBE
qPeugyquflomF0xlOePB8cx0sjpyzrz2Iu2eZOF+ywhcYL4tNhWK76fUhFMgYy5SYvRXjds9d5qL
sY4opRn9mSRH0R/s0MbphbhKpCqmq8hkgKtUvEtVhAVoTPQVk9ywSQGLugb+7iGb1KHrpvc4blmi
D0o83GWpwLH2jI3cZ2F+ayz6IcuK1rS+BXFWZ3QW1bFF4nN2UDHqXScx54WjYuoZzW/J1JQHKvhe
eLemo1ti/0+yft6VsiP46JNig7gr91kE+VBwgHGKyIkt4n/NUId1xc/HlvoctF5ObB4n+mR2Z1hs
F2ROB2bFO7zex9LR6ime8QqV9BxfDfI2hc0lTQ163DvT+xQMD0EZwNXLSBDy8p7o5PoCoGA49657
TmXqUvU5fI5Ko8KYH168GIqCNbhkxEdGNtnkPgY1pvxM4nSbI/04I21HHhMbe+iS3Vw18blNuufZ
zVDSnR+NNW5LhwjKEBkstlPSQdoql506/EW8s6yPi203WBDYXYfU7dB+mMMUn2fDSTa6Hys4nZVq
k31Rjd01bkhV52R9qcW7Do3vwKxW1sasa4A+i3Kgi4LOpZYkexBhjPSG8thnuPMSvxGHKePlANX1
kNAa/K5esWAudPrHSfYKwGr2Eo0yeUinWp6zVmzcxja34xQ4OFTr6hoaaxGwiwykdA/GYh+b2HjG
CHpD15k0abH9RyquP3O2ZxVupmSN0vJrOx+p1Dx1lp08uAazZhZJpNNNFRIijVgJeUyePsWa06Gl
WuOSKoMnldGnwUEMGNV89e2Q+J0mVCfYhBCzo3HTnXn9WNi657jyu3NXBa9YAYkEShXCsSmtVw8u
Cice/lHdOoRCuqBnopLK8ximP3srd3eYrwnbd8/J6Hdf+sn80rX40b1yLvex4C22KerY13QZEnPA
pxYzn58KRmMidWkT8SCNDabZP1C3R7MoC7+0tS9zVMM3Gqs3W6TxBWwCDWqlpPahDi1CCTriIDSy
J5+n2CT+SGeHlYZ7M953MyDf0Tsk7P/Puo3JgwaTe65YM4YtwlHWy3bPDre5OgTmTyMUXHpcxTWJ
3TezsLsD56o3RhUG4nlFD/S4LC2EYuArfY2+JDn6pE+EPpgGQALtAP4p4PTK0CRDOKF2o+fSe8LL
N5P1zvq9nUwXwYLiYi03ieSMrKKOgBUrwtokttMxljolLsPmOhG3ocDgimUv2RjNGSW1OGMJFms9
GL9yekWYT4T1zbL9/tHIsr3jv5vO5Ny0odzbjOjfDtl7Yvbt1cuFujhdePAGLPrUmIQnXpEZnS65
tVMNiK+Zmef5QPBChLNzQV3WOY4o2C0VtqxGNOV5NCQbRNKZRsqSLzZta5M7bjduZJT8dNMm33Wx
Y59cM/dBWLwVUcXkQKThmrZCDQGQCztyK73VK5VHMww+IOwhkgWhb04Y/IIjIE2mAiRrxG7sI0Q/
L53stTSi/piiCynoh+pQd7rZhL0D4hIvBUWMXF9mCigJArX18BA7vthBd2QkUbav0kqGQzmEUEGp
bh2veWkN1wgaacApOdPeo2qUfmyXm/tpJ+cTjA8lO3jjI0NL1upN65cP3jKmtkehr85ItsyhuzXl
DJ+WmHqmSWSP8XLPS4yfWcWmu2wH9zDkgtlo0G96lfNYWF7dqtcXO833PsvYs3JHB+5slh/jtGCn
EMdMWT12oAGJT5VzmbRNc2vYIVyqMnKvQzumZF/Ma4ZFLdBlcQ4GUhmNmfcHznvz1gpAiE2cm/eg
Tr7FnhWxQy6Cl04k17JV5ntoQdGIB7ckZSs+dZqNf1F08Hd4IcmQNeXeVpVxIo3xdRAQV7MhONel
A1YYRstbsKBUi/rkmVZ0U61AsBunc+R0NMylHvZEy/8gIaL2U1gNWyOW55i50ftoRpvZpehWsSR9
EHUUXu0xheLs0F2BgHLq6dITXiW+Z5RRzknB9IBFaOmj/lH1rJhtSpSdfW9JZ1U0OrilZbAPYD8N
rF0vY46e0Bew34VqHhuzekSi38LUrDE1mz+dqMNxCNQ+DPR0q5GnkRZoLLISOMuIS/fj4X5kgFnZ
2yw5tnWLwV8CbTnmlFuvObg54nX2aivAqj5yxl6XtnrC4LyZYhlS2DKRfEEqYw71tY9JhguuG/Q5
lwo2sbgxADc3eck8p2fvtkPZYtvHuJNsrX4mVGQfmwqlIh3nbNWranwrA+enoWceynPSe3Qwv84d
q9ZyljMpB07CVsVUKfFZ0zlj+zFgS7kWSpv7qW8qQBRMNlUqjX1neM511t5bXFXtrTQD+xpb8i1r
nlzm/y9u5iS3QJGgi8tE7OM0wCYQmOpkD3VtIgtw9/61tRSR3O/NS73J/ct4srFZJUnAta7lkpCk
wZF2JjAdv7GQZTl8FirLNyMWDDuA5trdu4X+obYlY6x9HKYrYvOfjSy/C1ru98wu4epRtQjgfORJ
H+INPUENgtbAIJQOpT/uE74g8ays1MGikB/DBVt6p1zebwI/8bKV25wF/UBHTcNO1hbNNp0nnuAO
Hr03M93viaxaiG/u59RzAED0iGanP+7eoZTJAiFtQJri5HWIT1AAfBJctE7zcnP/8veN48XJtsmY
1SYL0/T+BPcn/OOp/v6YsoPN7EXVAcC2mtd5RmegMw5v9x/L7o/dnyD7oyBq+RX+6QmzGnMWZsa3
O/eycgfeiHvH0h9fI5yeotggI4opY1P2ll77OYFJGhIB5C574/u931+GscFCFa7UPz1+f/n/6bHf
X/7+9xZjHgoq//7MeeTkaAewUu/PEP9+F+9fG0bNO5FoUMqBYzK4TOxTaEPIzWkrtNatU2DICLL9
MPgB0uHL/QcAAAVS18fRG2t9vkNP78/rzSVHx/1u+Hcc6v2eiH29NdP24/7D94fuN3dC6v2eDqhl
nIim/X66++N/PGc1IvzZNf65u0/47kq+e4fv9+439290CTvwPOvsdVK/BAw/jwBwUHB7N9/eG5xy
giYn1kUrGVn58f42x/fD7ffbSk6uXz5U94/Tva/pfnNvQbLdiSTwnMTbewfZvXlMIs8j6lFJ9vvm
/lgRz+wM6WxNszakgywv6GBb/pDffu3JUwSKMzViF/HLV5JPWJ3wC+CdL1f4XNRq8TXF48rK1M5z
yShNCXJfYE5bv6DgJQA8mfk3w4eWxrh5nxblyCXa3RGa+VEkICrL8tnKkGDp75wY5a+Qzg1qiAW2
g2nPAo1ec4ctvsiAELDDWzE6fM0T+VjI1N/JKfvhB+x3GIS/uhX/YdEuk0U+0/SVfPYn69iX2ibO
Gkd7bVlXm8ON8C9GvajBfeSMb7JxHluZRpfIBkw+L2JzEl5C8pknj19wBbVh0t/R4piVMxgFG3HM
6pB3hifEk7HSmiLHNkT9nxobdbPdxjmtqTUr7WPoWtfQtskGdtdxmQ13bbHSbvpoegEYQR2uUev6
tmFG2k0bR3ef7Zx+3incdyGUR8C08eR/1M7n1iUTX7XBUUfZB2frDUNA/p4Iorjh49dqpg+oZCsi
quNJMpj1p4CW09p5lYP3zTBJ2BYLb7/98CFIr6bAo5hbMC8IdTavi4kJTizZLHAZT4izxw4ht6Qj
BWTQWNOZjnONwuRrkzQ5W49crIQcjxVmi5TJTV+wtwzDTwko3nU0sZQvqW33auAQYC6XFnKmOQgy
vi93AwKq3cLowY8ys3UTLVYH/yXPgWdZvHKanRhU1P5oRF2KMDTFOyramZ8H4r1y9yCTl4g6S/xa
AU7rw6ekfShJY22rIgNp1cGUYV2zaQkhs6fNNfByll8MAgll25bYh5htyCM3HRMrVEkpk2ugrJep
lcE6dNtujTfiGYnqyt+uV/WU4Cimk3fnJbx6KhCr1JnlqnbLNz6dv0S7aWd00lQz4GaBf7QjDi5B
UUM4gznUdCDPfbKEIc3vbCA0H1kp1IZjG6Z6GVUUZWNJpHq7/jy1hM/rKiFQMUyAH8wNDslwOzse
8ftCPE+e8yN0ww2pyTqDHqmAS606mpO2oSwoLC+LcK9G+2Bj8lqbOHd2ptFkuzZux1eZd3I3kq0D
mNDIfRmX5kbRB3dIozFY23Fr30YiLcVgwrIMYtwAReHc5lLoJ6bqMBzZNtwfijICht0gns1yMrgK
OXS9N/O7DKVzJS1LP3aaEfKzkQvmSHpg6UbvZtDQxQQ9NHfMFTF0OuFtxF18DNgkrqqm5ANqJVAB
XIeAewW0LOQv0HZdPtluOb/EMR0KCqakMYWseEwOmwCPH74W/EoWYzSUCd3fRgrOHkixvXKh6G/3
m3Y8jaM2X+BrJCHPlDbWD/C0AXssmBWerVD7zYhL4fwzT5LuJJMh+ZRYhk+1/M6qQ8m5Kg8Onke8
M9QGSJrYO8W2dakYzPq905+b2WFGQCAPyM6z1Vre8yiS3ZTP/Sezky9NqT5iswj4Ft2642SVj67d
Apg1xXD0RWZx1qCwXVWCrGtB7r8I1L6yNVk3dnZ9VbZk2+U3ZOZslyIjovuNwDJLe7h46VtRp2BU
ykFtQxBGoRxuGD0AOPUkboUfsHSqWRbm5rUBU3x15GQDUMKuOOJr2LnG5PJJTgGR1G6O7O+tkygW
F1vYT00P+dVwoxECAsd1ZXwGkQbBuPUvI76rwzw3yaYooPSRlKg3KmkXtzp8Y/zhP6dcvuCsiF9a
5Pk4bItXdzhPsw5enNjlvJJ9LsQ0XMJgqq+pIZ7vrptGoUpCDgR6rw69y3//3zuLxb+gin1cV57l
kOYQrvkvnMq5l2mQeFZ9yISfHYaeoXdbQA7CM/jqY1p8GQtN9dI87ZzF3DG6bfJvfgX5L2kPHyYn
wRHhCJNB4L1U9R+YlUEYt12Kof9QGNidwk4+emSWNsZAao4L2XsuWZ9jCKh3QdXHDzYhy0AWAvYo
4UjdWAXOuCg+L2ZTsxfFI5CFW8tw+ch21XxYXKB3Neq/f+HkYrj+SzqE39ozTdIT+PBtXO9/NWST
ZsittBp54YLW3eaO8I9RT/2CNWN7r3J7T5QeQFAvjr0Lu49tU/YOAUXYJMOIY4faDr6NtLr4MQk5
861CzEH8cX5iUHFszl8sgVFjPunKSaDEJvPp3/z+/xJu4PcPJCkCnwZe07kbzv/hVZ90SmZGuBWn
upKlu21Um6TV/BGOYsg2mUdcGeUayxMtrLn3pXcTTg/2NYX3AE2togVH+pfB/+6A5jvMrv8lWBQQ
mJzvfPI+pWNd7wF8DGtdxA6NSvaD3ebd+v5H/F8E7DbVP/////vGKq/cJLpVyUf7T2ku8W858aef
Sv+c/ot/9p8hMOtvBAlcL7Btglb3zNbfQfEOoHge96UtBeeH35h48TfLFZ63BD3uVc8c9X9GwCz/
bwHPxqG0HFXC5ID630TApPfPH7DAZIaL7EQyiG+Ssv3rB4ylGnO7zkFGHrkSLNa5ucXHEAXIiKlS
HFkRYX8MOu22KWBCKdYABsfgiXP9psvC5kYr8XMXNVS8tGl2KfVAHcMAWyBThMxHH1twmlfpTo+U
1fud+5UVYnimQf4BPcHZiWm2TqGDscFkKtQwOdtbX9KBiVeweAergmVGVXQJfrC+2NldUGwsuTDx
Emt6ab6FIv2u/CqFGy0J28J8K4t5uLCTfJMQRtaDETTnnIUaNrygJrRqGLsY6/y+y+tPfsl4xsfy
5tegcJxes4KJNC4Rxn+m+RY40qBxLGDyMpJLoci9xzjb0Eoqa7jKzFNPrQ2MsOlCvY9GTolJEN66
0v7AYfa1sahXrUyiIg0N8zX9vMc2J5FriNXcTXAvMxLApmRdd1UFmwpUYeZHiKnaVBA3NZMkUtho
MlUEDN0ub+ksvF1jM2NwoAyEdoNCGqHOqWh4nRiGIiXu/ZBaeznwzFxVBwgBHPnTUgZYcXHrjehL
VCMsEWq6KVeirXi3CucXK6/kUpD+xdDLriVO9m6t6Mq2IfclIljX1dxuU8pAHEHmwhiA19M2t06F
5CuFZBRPYt0H4PxKXsSN6hlW5VHZb2il+WonJUYbq1x3U4rma3OnYX+mWxa7PlHuKh3wgeIaYcEO
NDnMztgw3tuAoahlrVGfqmcsSLxuRW+ttWKN3tNeZBfmRDKAfzGQxtiShHJXfooRJkh5rCDsxiRA
f2ppWDQlL4cKKC/QI4Th3kbzU2+ku3hTyCe3/J4WotVmJAY3d/NbGVPJ4cw5dgbIXjP7z5eWq8OQ
hFf6bt2Ln7WXYRAUU01yYMwLWNYSMFuybDjJbNwa4JFRu3h5++JVeuNzoJRLQ12NbyA7TX4ASasX
7XYe+GjUHHSJsC7IhQmL1ENGFhIs+qmK5zc5cqjh/cAz24w7mcuQEieznf0TfsZ2G+FBtWI4kyOu
zoiJ6Q4OB6RXAA4e+CCJgRczhlq7g2U8Tkn2pZwfK2oNznkDytFrc5bC8wjZ14NWCzYhCxqMAEPC
Md8P3133S52K/qUzPjtI8subyqigM3hTXXA1KmUx1vIiZXP8pSPtfrKGeQbCErlHG/zHlsAFqp2s
3hov21Ei4+7HZCgPY8Vb4DYlRh+hXiIOhYuPugnt1N8JsBBPMgTrqkS/d4v2qVJMB0MZYpSwGf96
RTtf8zzzV7HLDkIZ9T5EzAgsWsESRgxVWFn7APDcUHPwFFu778e1IcV8UEV9MRhWYaj017nFroNY
aULMwd1gvT5YYIWJ3X0VrUPagxNJovIXkuvRhV/FW0efYEt169ov9YtP8MKbFO08Xp9vSTJUO1YA
sHV099OtCL2nPlmYweHHWjngpDFc2jTYis7gPfKIyEoy0uQV5jG4/iTgtKjB84medg27fho9ChxG
9Nh1X+Tfkx6kRTGlP6oIlrwdNTdiSFTDOOCMZpO3l+AkULI57zaezkDu4IgDRrDGjcb+8lfkg+YN
B95n1NgDKT50QEWJZxLkl6ldKgi8GAKK17P9pfsrt9Dpe7VMTir/zXAHDlFfzE/YmoeB4YFJYdYM
lFtQ22YVQEdjrWmTJfTSVD/9qjzUYemcJRkxP06+GyPODrpjDwCq5NHVAhRFlX1X2tgmA2WsfcIM
0zOWulwqvZyaD5CS2WPV4hKw45DPKa6OjdP5uywZz7ny6P9bfmiMUIfGsqRxqICg0OTBHu/Sxi9d
5IshtbfpgRbI8qu0QExEwASWyB2O56i4+Qt3fLAmSMscCmW1NY5lCPKmSWgOUF7TXTMRPPgFeJeB
qQyl2XW4I4OVYIUb0nVeafo1kuhnatTLnJyTavIjivtrVBOKgWndY4mrttqf6GQwCkgXbsLGZLT3
bW/DC4g6TlsGJWRlFT1kJhhot3ScnZv4vxIPropbyZ79lPuua9O9NEJLomf48EYrNHFZNlBDCr1V
hZWtJjcXlzCherCz+nxXSNyscoK1V+bGIVI1hji7fvR6I7mUOR1nurDADOl2E8ze09ihgQx888Jo
8VQggj8pXYOr5qqCJb3Z25ERPvXt9BBYKUhNL8l2GEV/jIZ1wsIVXqeW9s6mk79mmTqXsOCPKCVU
K5k0+tpoIFNzxqkJZ82+lDaEiySxtg0jW12N72YUTLtsdpbDgJarFmsRrLyip6sWO40FoqncBal+
wOYA+j3k56aGcx1oBCPmc1+5D0RDqZgZ4SmHlLcVMy605enGon8Z1bfeBOLXMy9jhzxCKjURITo1
LmHrBG9euzCOr92EOZalGX8wAqBucEWQxuvWWESgWywfxhkLY1+3ckO3Kr7JZa/pR1sSOvPB7kda
OWjHcTEg5DIK9m4ePHghrLqAMkBNbHYIAJhPUbGuFKcak6flKF54feNDV5rzAQHgw2egswJyD3tq
8KmLGZg9wgk5BLyebOdT8wBm6bk1/I1rdS/e6O1tNyfcNiQAnAPn20z+lctQvylbC0HNH4hmLDFZ
/x6Yzfp+kzVEfJtykFtfi19cmInfTw/ofPhO3O6hIIE7LVHcZAnlsv9/t6yWA4OzbYanS4ts2tm+
6tfzJL4XYfa5IpJ8CVkWLpcyKy5bFAvcczULJGdoPFphIayIBaBjIvJYbngSMYVCA17vcApQxhJ4
lem7TsyGshXwpG0X3wJbP9CgEO+GgFGVzYu7vtPAyWNNm7y2P9cG5vFhSRon98yx/6jgol0r4ewY
cZ3MOF5rTnKsTaDdcGLYxoHsGL4fBRNhm5KAeII1pHmdUxeyUI2acUF84A3tBpQqfEJb2w+ocE8Y
6ueoAI9KMznLGSc9Q5H58Gf7xa3D/pNw0p3Sqf9clC9VC9fZlYkGI0niaWCmFnTOpeLaXHBtfKaF
gZcoa/HZmbm1x/KOiMc4KvGST7XddHBLZ86oEZZdVCC56EFqUYag//xIF60oqy7Toh114yldBKX7
DfGf12nRmTAo9zd70Z644DJhXfQoZAfibjMaVb2oVQmylbPoV+2iZBlIWs6ibVEgQKfdonfVi/KF
JQUxelHDbGQxLolMkhelLOrRzMCVeTdz0dGyRVHzF22tXFQ2vM/OtUV4Y0ocbMWixelFlWOtvAoW
6e4+6A+R7sy7hnd/aNH1ykXhm5D6nEXzyxb1Ty86IEou8JpFG5wWldBa9MJuUQ7FoiGKRU10Fl0x
Hu0PZ4oBmA68uZJKmbr50DV5QTnK8lqaNaUNtZvAqJYn5axS4g6wmk/JTOWPOwLzHUwyMhGFGn0D
X5XuW6+atxhA/dWl8WPiW4J8ue0i8AN7WMYLE3wEJv7Sfpq87NHrIP0YM3PoQdHNHonooB2X4veh
vTFpWAdL2YY7Jh6t64vfqd8O2NtY8Nch2PTkLY/wWNkSdmdhNPGBS1xCBAQ9O6nE58HEbx0PzR7m
IniyrgIjGOZbw1qgSb3E7rFHIYpJXYzYwQHIBeeyaPYjV62jCMrXAdPiPoMwFdUkoToXii2vkGC5
cCihxj2w4XgqQRYVwuOiFzD57bjYMXRZmZg0tmndeTvyQPYuxW6zanvvVoxQIYdE0VjVEkp2imin
kmA6NVJ8zzlRbKC30SJk0UScu/a543PTlj4Mr3LGJgaAz+cVEc4ayE/6JelgpKqqw/xQtxBDE9NY
jS7czrFrcaExNTLH/kf6Vbtz8cRaBEwxB7Of4Q2xbq4T6LMHJXPTLiuU3qgvSno3YpAM1nHvOLHz
ncU5hr05MHmrMVAEw3ed1RZ5TNoSG6blmRxgWvgQbwMRqQu7qRGxjnWPtA69IWkSIgIVeNkvLI6a
xAkfAbfJXjAQ7aUzHX3WJivCQGyOLf8nUt/NNNlNFnqUG1zoB98AGVcMT2NiFodR8tHF7kumaVrZ
XyLHpnop0XscZ9Wm1YCfo2lG8DP1xilTtEnxxa95R4oscxlowPf2I9jifXQlDM1ysc9fmPVdDBV+
9V02K8moX/oyVBs9tT8irrvz4PnrtqAyqfcoGWjYoGa45bfzSM5Ox3F2IPvzFZ4Ju1hKY45QqOat
Y1NKZbTdJljqTzHYuIR72UXgkjEvkoUEf10Ep0+m3SWZafMdDO+o/V0eRdYz7uHlMgi7HCM6JcDJ
r5qqZannft8kDPMarAp1/MPzBpSpHEh77suRRILdHzx+YwoCuHSHWTxANizN1XrM2abZNJGQ1Pe2
Q0AkNWAIlUX0zPSZOo7MIthB4ftQY8q3CMFILhK3fvb3Id03m6WN6BD2xWaoAzDJUX1xRdE+DpX9
7ktr5SZMmGxgf4esih6nPKcIS7dX0FZ0OLgTOSFbAmMOPOqoZveRrpSEA6X6xvLgg4ABjFz2D4GL
+6aaDyBfz6anb1EG+JElnKKsYcEGZ127jhx6mGfbeHOAwewHPlxMfDhdJJJIaVlQSkSYnFVLI2DV
C06SGoaqgSl2XdZJthdEQsj5xAwyvNa7zlJe9ZxkF0d9d72O1HTcXa3GPyXEGGnPxbiCnXLYsjps
jgFhHPbXS4Z9wPzkWfaw9kKW1H5jHCrGYPR0XenlucZcj44ckSFHqMDn52HGFe6xgxQBdnqgCMig
YyHqgldhWw0V3MbPMq2/z8aYHTkBu2vJJ3ZD8ym+UZISFOv2+aoIzJvTfPgK42mILeTAiBXwmwPr
t+aXM8tyX2lX7fulk5mNDHZPPkyz+S5LEZzGgGoCZ7DkLou5lEcdq0Y8rNa5tPWnSHa4tlX+XiVA
f2k0NVRV7dwIg9vz1Gn3YJtetc0V7RrEq1axCU++q7Dq97NuV63NOnvGzzNibW4AzE76nGecylmF
CROZEL+UVKTjhnbTgPP0ck2Wg0ZO1iklyE4triC9xNODnka4neqNK9evfuJPCLLgiVgOEE6zYwzH
hzuMSDpaAzrVCNAeDytTFpxRa7zVL4UC7+wxAd7PJgZvOX4GhgGooR33QqCgKXqAlTn/tDFX80lM
voYswEsDTxHLkW89rb5rx+LC/pRW4Venz8gQLeElbNNkITT5PGu2P3r24V3aqa3l1nptxt9tUQjC
iqOx6QyWaD7I262lMa62LA3Z+jG7jIpd3z0uvU+tqs5ujptLsBTapATltoVwPs0jLPAU1Ok6btK3
BGfmiiSeXHVlBpM+AwxXeV+hEqv37LG0TcY6FaDrnOTNbjY+4hZZSkdfhcUTBKzzacKoiHOACg/g
RXglExeGcOB82b260mVzQDqAjg3YeSly1nbBuJWjY+/YUdJHMLNosrS5HhgqLqnm73PMllmaSDFT
lZ5Ll/r1Ykkyo68ho9XhbSJWtp6S4vN9F5c2pP8N6yHkYkaeeALrT+uJzet830r4OuRZWTHGzSve
tHE3Vh517RHFxvPTIJFtjKrDbk0x1TQwN9BAM/HA0/3hVWpvYyGol3V/nc4cRfBe2J45DFn5+BKQ
tRYNzZyVtSqQagqvrA+VSQd5xKWfaeYgVkza+6Nu7e+p0bO9HyDvxOyRS1kVTEaPXv5iCOeLmsAi
mR5b4rLB8ePKDdNRHPa9Ii1p0iEyF+4LxcEGVrkeWGiOGxg+yG3yvejcpcWncKIdPY8Xqr8uaiIM
4WPOxunaV4zQozD6GPDuE3HPX+xuyuHfpE+tO1wgLMqL0lFH9ssRW1QS+oxGRJcgi6fnwko+d/ga
rGWrkev6rLHanisXctJUNcOuEx2B9RrUQkEJh12PL8nsbweOEYbT5YXp/Ur5wjn/3wTjf9R0u+DL
/mFi9S8Qu8eMfq+q+PaX+cUf/+jP+UVg/w1fgvAAUIhgmWAwQPiz6FaY1t9M03WZbEpTCtvnW39C
7Cxv+Y4nPNeH6GZ7LvCs/5xgWLTmOg4NuYw9ln/r/28mGFKYwV9HhDxgeQHYYcGvISz+u79OMFSf
+SXx4OZkJGib1USz44QT1MuCTR7GbwOmtXqcDeq5WKh1xkvmC3Tljpl3TG/YPZ2Nf9ClocrO1+OU
tacGj4yZ2vYxCA0QBDbt5LZNNw0evm0nj/FQJufO2tcmLH6rD21Q2+33saG9Y9YU8xXJvCY0BspT
HII4yHYAxoh/WUVw0n7U0zuDMEES1DvVrvNWOzhHlMYVpkiOUD0NBvJ+7/eNYa9x6ZNbWMg1XkA0
ZflJGQkGNfe7zQDcKCsicp5G9hbkkzzVU/TnTaRreSKiiCOcEfXq/mVWQGzNMTyvf//w/Rv3m2T5
F/d792e535tKrVcsfrdipBy1UL9iPWDj8ws6B8y8ON9vTNEVZzVT0u2kcnvvAoMhQwp9koQIKNOj
R5ATwZz1wDS9FjArJeHznJ+xAptgWwLjiZSQt1v6LnyK5XrtIutbUXn+fYMojYLsZmwcsjAluZvQ
odbjuYWrKeszV81LE/Y0eT4UrkPGTUt6l7IqoY6t+CQH/4PUCtbJZqYy18zJgRRwzhPyfEtIHQz3
UzjAwwVA5oNC9EtEKwDHKvI2vm+8dz5WuUVy6xuDRtxgnA/V0v/lLwMC1bGGHBt5jVopruMA04fl
VsjLFrkmsZv0YMZTdjQASXgEj+mv6kSMFvEL13x57YM82/DbXAe99AXZZ5Va3SWcum3ayu/RwGI5
GdmglKYpr43Bl4L40sZyKutaK2cmmz/4qyTvX6aqpsotmC5sg4KtcjQAVgPAM5EPjk7kYuARAaxB
2zpo4D8Pdhywsi1Uv7eg/RLSzhB3HQVCx24AC9jgrH1QTytZDBeIVDbxADBBw6jhnFTOhYuXu/d8
BifL96Dr8OoZdISE5BvvP+Cmrk/u2tgL/vTrhCXuKpbfutXARQw5saeMgUHwPRKC1tVNCuIpjreJ
zfnVjVK1b20ysVNWzheFSnRBV+X1cPJ9II0PIm7Rbp4acRoYUxC16K4urP0ZBw+uVpoHye+6+i+P
DepdxdkDaKzFzhoXZ0MG5gFSyE4CJzipoGpPmv+cLvnl7v3B3zdYNrZGQZUbJ0Da5xfnsLD5n/+D
vfNIklzJruhWuAG0OaQD09AiZaSqzAksJbQWDmD1PEB9/upuo9HIOQcVFiqjQgAu3rv33Lgdz8st
Y6jLU4JCiexGSfXOCECgEBFa1feTHTwNEbVJjg3jXBBzhYHnhHTYQIbgECBBxL0g1SbCbrRLgv7G
TLzh1Nm4xz32vRujigziCnJLP7rDXRIa7QkRjrHt3ewtnAm3yhippnhMxq1Bglmh9Izzbr46u1Fr
9MMHEIDptP5M3bSnnwOJwJgvVPpu2fxy5JO3bCpQ8WcNyFnabZsmSYfDcpdX0yHSsfpDFdLrLUNC
jiVEOauonEEVDk0EUQTZtq4SigrUQupTMifYp078mdD12KLwrk7xfDFG3V/XlvsGt9/HSQoCW9fo
T/oE00y6cyA8ITpQ9Sd8qaTRKn3v3azJTmpm4+rylqYseNejmjjN5ZvsMLoUrHTXaIfrU45vOjIH
BRBIVhsDKCOaQ6uGN8HKZ+DARhoPDFm0oOzMgDxj+hGMDSyqypM5i6dbUeEk9MEmYZFpRC5ObWxC
OI9IyrYDAo+o1XQexWPNGXd93D6Z0+icKtelXVfkj47Pl06liQw0jYoCQbUKFZnIt0yV/Iyt6dFP
cACJjKa3ls1E8QpYW1+FOzvSvnKzJwzFXutdbh80W0PuHeW4kxVTxXIVSkt+auaL5RreMKoGEVun
QsNd5GVDdloOgNG2/7oGj/HSiq6EekzGYjQLnR2q89MayU9+ouLE5JX6xcbzY5qoEu18FLfqpNW0
Nq3c6thpEIsQtOZ4MkhjRLsgthh3rJ05Nfcy7Wkgq8akOcIG69VuvgPdbE5VFozpatKYRYlftDlT
c4osOIpDaDiu8wOBpt4uz0wLSjtDCUV5eXbipOPG94nc84nAkVlMjUUZ0cE22109HiuK58coU5JA
EW1CcDpqONOtF3jaqhr647999uVmD/0smU1812MTur+/hibu563DdFi+lOVCm78Oe3CuUmP8ULkO
yx731snqsfHZJfF0BVWmk0E5dxVXoEgER0cyH6CJXZByTumqNgBXkVcSrwDceKfpZpBmcXA0fde0
eXdy8V8ou4AcYQDT7yDvbTsv1jc+Bc9V5FjdqWYXGuHFjmfrkRC7knIEPgdWAaIPHwS0gV2Xzfun
WOFFG2R3EAR94pTiC58vJmx0rOxzoBvSTtHGzb7K8hj2UJdmYX1GMS5OIh9sBXNByYZqcaD/sZMv
15b7mqm7F0Hd7pbhbbkw52Hvz00xD3kZMHmyC2W9CYuAubVDtDWf/QFwg5RQeK4uF5TQ2J350l7Z
VnsVB7G7KgVpEw5QjNNy0RIzujeQIyxjUDYxpIdkf+U5UQ6NgZ2sdIi4sMTb8v8u4+3yXv7tJrVw
bQ/4aufYGPklLVsfJIxPWYwTqBqt1eSmL41Nh6qfN1nLRaOl1qbJ+EYKAfhMxxi8N1r7J2P9tR1C
LTwblraZ8nI4GPmj5juJAPDDkRkCIiuMnnNpOTe9JsQ0YDkEJbktHRsUzIzOfqUdy7ksHRKop4JX
eN3bmD/Eqql2jSQ1e12ZCdbGJtkP45SfjNTNT9liBVmuWvPt5ZE/D+vZAV4ROK6/H1ueujwhxt99
lP2bmQq+AUVykPIZ6+Zb7vylxF1anf7c/H3NdJIjYdUw/OAtU4znydAaCBpZvscS5EN/jis80LnE
jMonzo18OOEdE1dLwd3uvGNfaogSZDbSSs+/oXTpJ10z9VOFlmSne979OHtX0tktslyL52t5VOOn
Wa4ud/55zn93n2wGmnVakKz/PHm5BnG/PugViNj5/1gu/u3vl/ucyf/r0W6oNBq4pvX71IPuEanb
5SysagdHI8Hb84J9EbBbm24gkcAX6WEwyRr6M4X+ublc6ydqmavl4eX2Ms3+uZlRVct6OKNQ12Bn
6mLYLlOOMU8+dU95crXcVvN5ZFvUR7JGIYzXMTktF66gP8TBRbZBX6k17JDuarkYpMRoxYy8Th0C
10u9HFYQZF1mZIbo0zhCDfKnwm+oCCdkyxCP0RFnjDPu5JQgh9bLVegeTIUpHW3SDf/1oX96FjV9
hWGYsvPvZ+Vo9YvyOAEkmLaLvamZJ60/bqcuE81fj5SJM9Xn5SF2LTCclqvTfKLooVOg852vjubA
6frnVYzGDhEuDH16Dgo6QUXFXmCl9zXj+u8X/+d7/rzk4rpaXnG5b2gMaqQEmP9txloeW26GY+iO
vx/5fXX533+/keWPl9tRhYF9vdz+/T/+eSkR52QneE5LYIkcGSDmZdif1//zLn6/7T8P/3n1/8V9
RXaOZSXqfsdG6Dj549iwH41wxBrOBkpmaU4H3AyPUIoH+Cl0zAa9urFiMW0oxzHoTflzHLk9uSjl
M40SVBgeGVh5Lay97ss7aODlL7bCPyzR31tJN2QKMbXjxQXTYvB0vaCalxnkkkdN+DTY9PA6opxP
DggKitTIynzbRHfnjNs08tpdi9HPLCJmGrchQIUZZeX0/eOkQOx1lXhxCvK5W51WfS/PUA/PWhjV
1P9ytFXzx7QGdgGqa3apxsTnyF1L02hbsT5dDy3J1W7bEjHd5NAr6zLdl3n7TcYJte+BSm8o+lcD
+frWIX05biX+kJg4LyL4rLreIY55M7W0WvU7EsE6FtpU/yZHMwmrd04ZpwsE4OQUanxvaWOd8SwC
d4+i15B20k0YfqnxI/X8fWwSW9dTt9sFefjS9gLYAyEYVsWGNC8GskLNvdmWt1hN4fMFsBkopH1R
C9+UwrP3hk9FInbyXVCzc+vq9kWTJPcCKXXmAkY2Mrfyp2TpjJdk8HdmsrNrorObEvqDlToYf8wP
eob3qD6T5z77oLex7Vhy3Y5d+p7VrHUrPHYmeN5qlKgrI/wfXKtJ6cvZcVgYbgPnbSLNY0M1tDkW
SYpCJ7UCgFcDTZ6w3c8o31XmaNkmoClcpxaGV7d9F1MTboY6eG4GLz4nWkKcDACNTcn2cZuj59Is
jP8DFMoBSdsuKkOwpab7HnOkn2Jm6rn3P+1EGD1OA4Ej0vBZkaBGdViAZqxWc9vR90Prn+ghg4UA
13NQgf7gqtram2lxDAkDv6DkeXDL9EbRuGEiIUOz1YNb9Gn7thoAOSLo9ChnbHCypPsIZdYiZgyy
7ionSO1LwwPNv4ruLb3uRgEeCiMGuMbSm/UUMkxGrK1WCOXjIsbgagEimcStF9WCvLi2PgkZo44f
x1sPy/8x09Ib2g0AzzledZ38Rqt09j1NEb1Im62lkOy43WTSXqYj23mK3FILnZdVnZBHfhjzIssV
csBJ8UIvlWG1p4tmYu6N6azSjUWYm7f2tTuBqUhp2a8ML4nPltGb+6qXl3xtxqPYaanuQw5IflWm
/WE39sVyhfhVNsVLyRBFxRgSllt1czl9qvfGpPprIa6jxhrXcmDraBnwzEYEabRKVz6OkRtotrB7
cTkn+r1TdM0dIY1iih6KsXHOjKx0ckPGvkd5VQkvudQz7zMYwBkL7WvS9ec88ndpGB4QZeKwj2kf
ZoHT7pMU1+GYkBia982XH6b2xrcwbkigLhU168bCBU2TqHKqZhV18MOA9pLwbfmcbuBSqWqxzKOc
rMHYyXoffDd5FsrvvlnkEhUxwJUCNrPCBt+Q9gj4spOoDcFLZ25I8q8d31Q+ykwnSN6KRDAHeGRD
Yf8iHo6RT1YsQuG7YyeDcZmE/kvm9/G6dkicpsceKvFQSs0/pW2yCyXKiLayzomQ1b02WOYqBl+1
gzbwBSeo2fuMUWsx0uqLWva41sAuum1u8ljdBb3p7Gjfwx59VF1CVcrJ241riK/IMc420V9rQ0Xv
k0rXlhsSfGbQvmo4vnYIDq59o342axtJkBgBRfd80cZz36c/ZQSWFKuiPBRQAOhM2lb5TpmCz9QT
/mrpyavnD5gMikc9lKS/FclXRzTaupjCdI8mAMWfZWYPmePuPM/b4Dbp7oCaY71x9k2RXojsyAmz
csgWDNp020JB23kERZZxiURYJ5U2Gt67QL0NboXPTT21gHyoX0HJpcngRfD+0FisMvSXQxOeR20g
c8L56PNdmzLURDI+eb2DlCyfu00Kxa74UWEpNqigfkgQOST0IynKyX4H0OMsI9qdlDJhA89fUO4i
dkQGuAoBY6/cxPK3EOxI6UrKHB9cbmw81keboYs+SrV10wIPdtfvFR1dVsLk/AVsPV2mqhS+U3ed
msKFagCuoYwsOua5/jXmc0c8+mVZFViCwtJorPQfXYPrXtCQbgwAjXRb8eX19C3fejmDyMpEImVE
Yo3Jxumsm6CJtj6hLBwbsFpGuXZagtW8DBrNpIWvFqb5zCfozaV8rWiGAtN+Jc3yVLAb3tXKPndY
aW70PLyuxRyR5Fn9LkndG+rN7o5oA8QZgZdvUMAZq4hwItqaB2bhauu1CD8kPVeQtC9FGNPAxwy7
7R3A/eAoibvtoWdFKoE8iBirocZuhsO7ZVgo//lFmiZ9rkP4iKlmfBvFXWBThrKKUUEyHxkKn53E
ODfvZRg/0fd9b72oOg0++mR9AhfJdvVm9AlCn4LwFnn0NS0vVB3lbZbrd+5Ut8SaxQReacN2opC8
hoOrH0eLwTj04ZD15hMAnIKAb+ZlCggXSwMH4zNAJlEp7ssg7/Z1HpuUebSLVejTNsNI2/eEFmCI
pdFXwK8c4oH4KQ+uTdvcYTheGTKaD4jpCkXHHZ5BitX8ZBkk3TEYGR2gxWyxcZy1PAjJKS/tg1UT
s4o4wU/RCo0wogIpn8qkPnd5eCfRR56L3iJfnqjxsj4VVkSMdjsaWwA1sOBiF6cmrVRfF/khav1P
PRweu4nvUYtBbac+5mPmMdj0ZI1tvIoVbG9cdNs82UF8M4F2NTR8GiKUQLMbgugB0mysPv9IC1Xs
7Ao3RxjD6fTIiTdt992P+4giKktA02tuxYhycgBR3EMmAnJF0E4RfLPnoHZvoQR4qbX84pXkwemA
YigJl3ciOqm82Ktcpicjjlg+CfJhSCDZlZ26sMtlouasq3WNEc7G1zhCLRisgAhxfXxks/dQGE1y
pQjjUrRAM42sD4JPrsN5GzJlF7C36SZBWItrDoeGWd6Dr9fPGqHEZa6dG2xSqDLKjj4o+gx8geW9
19fUml1gtIGpcIFC98VqeqYkHlY+QtZasiPUfkHmTPEgAI1NQKmsi8TdUW3K74KIPIExAsJdeG8M
R5hfWczvylYH6NMN+k1fE0stxMnzmMEjnRzfqs+HbZdGdGDUVs58w8IYL+XM6ZKmwKamYbmlBh4B
1SiJZqYyebCcON4h0kZjsw3yrDiPTfIjbQKdO+akjejyzyK2viKNtVYqO20XsLRaKfIriD9U20Q9
5iwJ90ZRwvVLu2OpRLgucpTu4N5dBkRP3MNkuQqTyridSIhECblxUzgfLJM0wKUJ2RWz0t4GlGgB
48l52VXRU6D0JIHR5AVFIL7Ipo2s+qj0Ot6bTp2u27SM9gQmOqlpraENO7uCzg1zx0fngMRc8qEi
A2W63fhXMdhQFlrhD6ixONd3GfMry0j/YGflxXQewKDpj35N9HSgiF1zEckTX2hX1WvTUzjvWuMZ
U0/KOzLvs8B+Kc1mQwHvXneJ48a4224HfYKf1Xj+RhTTpTBwNg4Z2bGCb3wMtZaKTyBWCNsO6XDu
O5IMbCkoJg+XzlFIMgoFr3I4yS5EXp8Zdy2NznUrhk87d0eIQwofS8ddmq/hvKinZ0Ks2Bf4xlaZ
BI5YPvQMpTVvXUBnDoJfu5El6v+RvhjG7YxAmHU+MtuoNn3EcIDrIsq+zFzq2Felw37MRQYVaWJV
VAZlu28jzNpdZfsDsc7dCR48HDDH3tSSkm8SFuVB9zHAx5BFtykYTHY5FkrAmbqVXROCG6FftTG9
N5jOlXkrOiatwUq2JZmfmySi4U5O8RvS9WBtdtG0R8fzWrdxx4Dnbv3CIhul7t6doX1MyOez0CcN
1USNQUdS4E/bGgDmyhyH9zEHkJgZ3kufgSEVEpl1ScpsN5Vs1wCcc2QD2Umts3RN2K9InlYNBaAM
PkZSa/OnRI9gx7d+uZdkwKN87k/FuY+iDxsUOaAZU65s41nF6qeemJUweiP16b8tkjSyZP4BnfLI
b8a2DTtRmtUj6uHiCbkIYrTMe0kmIF6y/+4yvOdhcCwCa8+y/h2x2XgMPBbLuedcRJNfh9rwmKA/
d8j4OrV2tydsccS1vLMTka1s0NirYrCAapsDPHp1Kny/gmLwbkyIS0pA7NupNIDaAfV/DjJQa9TJ
dBjVCMkcpxrOrXVDa4i0HFKCVuGUPYkE1/xEngQ/mbkZ0xFma0ElyNbOYA9bRmGPco1ou+eJuIUb
dilGgiC7mfjKytFXOPEsdM9QQtLxJ+wgOjcThUfkUStASE+MEl8wicB1ZeZe74OKE4PctNZj1PZt
YgymgRxHrWcSDbCP0FlfBS2tBQ/gkadVz04g+t0cCeNeOHuUXeKpU5glRpeGXhp9iSmEH57ZrwVk
6xFJTZ40cuNFHyRrUvTjmGwkcIWBdjUQTkl9ZIIOplNMbOriJ5yqOddoPITR+KHnrbGu+vjoI/IH
19HnBz0ktBu8NML1X10wdCsm1xvWCC9Y2x9qo78zc+3eJXnGi/mVshjWQZypTxPWUNUyP7GRrzrM
QFB3nwLp6/AMvJ0ZJO4pHLGcOVrIDjkM7jyjACmUhaz7gDOsO/DoW0LnUGu2FhVmRrVRN9ZD7lIp
9WAbGKzeuyHnC/GZIi3RblRht1hR6N2ExDutxFh0yNMt/SqhwhDZ4GVSqd6BUb66CIWyyRnokTXh
KlXx86i/h4b+GmTEHrSNDbF0ZHZu4bH0enOju6jPsBAYg3NtAM05w4ViykTqh5wC/aw4U33CAVJ5
6SFtRHXTp8Pa6rqnCCfada1OqeswDxvGR9Hhb0g6Aqk1tvFcU5exlDtIw2LbJ8mPV9Of1ipx8mUe
7GBFBNtQpqw1TQAQ7B0QJ7U6lUSUkamG2K6zL7i3njr148FOJgLiSdnAZVPXfdPsJykdZjmzJ0cE
haWfslukT0ScFCOADPj/awJD1zS/jmEpb+xSwCQuAv0qH3uexEq1wruTGEi0h6KMZpr3VhOtXGdu
cxdqNAWJtmR4iO889G8BPAs98MF58RbWpT47roAemW6xreiZ6yxHa09cz3tUhIg+Gmi94oTkIw1i
eOk6TGOOgMSmzbHlgc3yGxvAqnTvohbauabSTYd8dKtP3lPS1D/tjKtmvWtn0W2fF/qKnYrPb9xU
0XOoPHdjRO46iQhwt7VfZhR6q66xx2sZfULsvANlZx+rqSbRmHVnPyEINirzGoTnUzMCgh6cPN8g
dV7pz5lPMAxbAQZjaGh6G35qRALsquQwsLtH3ls+MmleI46+lwGHZ7Y1599JT0Bmqt7kM6Z8gT1E
RNbRMxIbwakmI2MbIJbthXcxlf5agIEm02nYQBMvYycm9UY+hBSgV2AaEhuJQerTHAzCO+pxamWr
5E7atE+RWVSNenTG+DHqp8swRPdBNB5hId+0TQaE+sZOjFeyYdfIludg2VmIGSjtrrEnDi/taohK
9DaT3M0b04nMbE5cFrSBfmsmwbvhm08TKk80jN2+i6ufOJTo4dkl9BnmQFt7cqFXl7a47js4KHWE
i67w+bh2had46u8Nfi3Tt7YDy8HQenCn6bGC5nbQX2kqmCkLRHalaxljI24zjhg8tQVg53rTklQf
iRr5onxzsooSgn4t9Oyna7w3s+s+8vxDNT6EEBocmQCL47f3lVYhF89/DN5sOpU/QZg8pHbxCL5q
WlOxxMuTSxBQSUSqYveas8DG/sOQFFcj7Km2eE/j+ljX4KKg2rtWSqFgOFojMUFG+WDb8Rlm2ovU
mwcls1040CouXP8efOScylv/JG5y7wXPyupucRxdheQkdCL9LAVdpVpq51TrdkhG5viY0NrVIJ8x
enpYTfTqRcODMkWvCbniWXBjNjVSphJzdtC61/DEV0UX3vowlSrNvJa9/WPrGVY6ay5WGeZN35MF
RQ+NKhIr7RCQhYxOfvtCpvUhDH7hoNaOWTvea/4M2REo0KLLFP1/Ku33/0rQZ6Ka+58EfTeAYcP/
2LwnRfuvor7ff/hfoj7nHzZpm7NgziLZEv3ZP4n6rH8suAoBLVS6CN/+FvVZHqI+QRimhZdoxgag
tPtL1GfZ//BM9IAS1oFrGsLU/y+iPl2a/xrBaiHVt0zpmAbv0GbeNP8tFJQg07JxQG9dmStjbkAu
F5QHObtak8RoNnzAmKiP0gsmqpzGMvvUv28vd7aCYk+v5c5vThzQ3HwCxs9wgnyGBv48SddQ48Fw
mLSiO8I2UnI4kpWcxRE1ttMdDV+KxzSwlgulXJwd0SzLSLAFze3WoG4gHC9gtOW2bfhnc6hguwZZ
cKw8tQJjecl7A5VcmD1jrH0LR/NC3q445EC3S306oU1DKqfbR5/cdXbAmzye6pVTlU9NMD1mQtHX
U9lRQ6ztJZFYwVcrd3HoEjwYEA0YWO69iqj6+mG3AhVUoHcuzhVuug0B2x2lBetAU4VyPXrfdZFF
PUjF6tMsKLWhz7wrTedX5SaXpgruqVi8pDZWPmQabMbSGGURkFqZ6c1ei9jSOLZ/VeUNNonI+8FD
l9XM84ON36yNXB1GenvtdfHGzdQ1CHANZLH9UmXjrZ3k97oZvdlgCYhdyyBUyk1u+OlhEheHIPid
2731HlwjE3fUZggQogxU2OcXbMPmhRQ1OLUsewZKJ/ay0FakiDezmTSLSm8vbcC6WMmslcovhVbo
CNDxa+AUtWJSFtv8rYTtsxokpkx0JfCd9QkGaP1auu4jSugHvarv3EY+EWX2jJK+YuaK8WI61x4j
IVV1Y0Ud1yCER2tYVVm4IoeSdKSarVZQfVWtybhp5l8u1f6CjO908repkx9bpT6Vaj5dE7NAhho+
SLDF59upAUDf2KeO6X3Qyp0pogHZDdhs6RzpwA0UdENkCrntbwur+gHA7FHRJSw97KjYBvceibxp
q3/bKb9WWj5mPZWaNh91Ki7IFQLCOWPg1m0AtVdS9XMUk+/Eh9ZiG7uPzncpOw68OnyLFFUGmsYI
8YzW3MliBWYNE6vyPkobO2et6ts8/6WECf62jKjYcTwAmS8e9JfE4KuCR0gxzXJ2gpo75vrdfDyV
okDY7t4HOsEpqWiglU7pXZQec6XBswUmlTkn2lu3Rj82a3OyCQaMsMsUoKqaZKRPMNykDkKtoI1v
OzoW+zYhmK6z+Us9u68HSpKVSJ5r3X8xc1JCOwe6HdS/IILhr9h84zoxvqxW3GndSbZ6TtyJzlLP
jVEQGdiNSUDmgNB3blk+2cqh2A2DKWGjpfVstEIQAK4gMw/0ztGbhlvTxXlOIY2lkBmdUFuuq8qR
LPWsO5SPs9/Jv7EJmMiC5KXyckVl+VCboP/EyF7MiK5rt31UCU7E1INNkHMkY2FEPO+kz2UbuCu6
II5W476P1bol6a1+UL3LjyzlipLZVo32tT1RWiZLRIMwENy3g3kGsHUOCYjiSxU5pQoXuuwqLccf
/oPXLLLutBD9WVJHH3BXjgLyuN/UD74Tf3CdzQ4wYFfTSFeIeb/HEknAzvTjq6gKLiFY025P2ZeO
yfx5GjvghzJcxUkKlNfAcLS26fBmI6vLJI9vG51SYsDKrcWF7t3kXv2IfeLCUjpZ04dTdEbNuy68
xs2P6zht7h0zYgnT77QGk2TVdkc1qwlFQSMMTpNkacUsweEVv/UmKRXIgX4aXGorbNwQ2LUBp4p4
QDfFSGajp5Ct+hb2DWyvA5iA2yaNvn19YBuYqktr1iFvsn3UC7Nbge5IMMPn4TZsnK07MaUAfX/o
w/6zMYuLKPu3oeRNAiW+sdBUrlvCXfjkG1dad6GXQ+/HlSK77F0b6iedKIPesJ4KxDSkLLIXAAqj
58WqT8XFZxKQ/fhDFC1+bdz1UfwzoGjGOrfTDDoj0LjHddtagOQKNF/eRqZsW3Rs/jGgFaO40arI
4QPSIOjyJ8HLEzkfb1ETsqkzxSHNSHn0u32FjO8T1PWP0YV3sWt/TqM1a5ZcXiQCM+im45b0rWw9
TcRWtBNM+N46Byl9k9h6AcjzLX3jVNC32IaT1W1DS175Rr/zBnWWo+6DpJjuAFqfB1FvadbSbaTY
JLJh3Ru4DJBEiuAifAp2WXtFPOCQZHdWhprQlRrzYGlvaWqfogJ9Qqvv0zS/T/v0O4iR/TpNvfP6
4d3F1r9BM3zXE8cQzWcX692dqRHloIfh92Szf1JElfgz7TL2MN2N6cbU3hxs2auk8Q4VkHJixPG+
J+BcWa/cuLn/2dMOWjd6ibVt+miN4Jm9yyVAvVH0CMjbrjIPkYPgppHiV45GDIYGcnLNHY9DZRZr
KfsjnKSrQUvuxpDlBHICWzLI55q/CR21F/Z00TMED1WM+pYKUe0MvG5iXYucvMG4BQ4bO4dS6RT3
5MswUE+bj3bPKPV94/rmJiB+DRL/awBfYh005kdm1vc9edxBFKPk/JWH4iDH4duboQiZvE6V+VTq
9kNOovJKDt1rLP12T6TBqZnMddc5oFG1BosmdkCGhiNGdL1xMQYNxT29zIs1hWfXo52p4x4z8Fh7
NfmMM0jf4Elu/uhVoEnK5N1SBsq8KH4uJw5EEc9gIWD18Og30i4Z70hG0QqJGTkvaN1NggqVzXFD
ism69iGhdtNEklla/bJVVq2Ezf2o/SDW+6N/xZJirQrB7MYRYoLnDvL04JQzp9069YQ/ryldPnkD
pgJl0VvzXiPU/8d4cr7CxNjjpyI4S2kfnoX5tbSJVAlB8CZIy1Ngf02VvrUKZG9Rxnu3AdOdKHct
REJKFo55qM+5cY5sTCEdbeIyQrBbcoqzBXw3LeLTR4acuq6+TYrzO7d6MhOaG3Gp6CWm6VWJ7XHl
Fxqng/lU9JyupP48I72yS/cp6vEbm9J/wc4bbu2wfjVcaOwObYigiC9O5n/nCG1gObN8kjFO4PHF
ad0TbGGiqUTEeAN228yGD7PELGUE4qY0P8CVrixQB7oHgEG+ZlD3qK4EOjvhOmVEzKzmEawEqJJM
vAAkmUFDHAm0E3c9ciAGVveF8oLD4keuRI+jjxETawud3a7D84mVYZ2Z/YPulp+2d0dS8puy3a8m
LDh9GoWT3jVWnhVfjyF06aJ48j22+ASl3hF2RZ0dSDgFX/TM+MRWQlkbbYbgD25wa4SHzkrZosIS
GxKEj2byQZb6e5VMN6EZX8DfElIuruXo4GfLxNlsdIpjGQ5pSniNoVO9C4fnMaeYTvbmw+Sab+TP
nAsAayuQEw8dcZjkoJnwVpBZAJrIaKSrInixi2Hc5kl4tiuTcXeuvFJa0XLrUZvtuBrd6hreyCaP
hl92PPkMXuWdz8KajwIDZHRoPaqYSSgMbgsb1uqQ0TIjzDb5ynW9xb56Cqjlr4Q7fqLcYb8N2baW
+ObdcUIGbZ9ZkWsWwVSRXezm87xSPnxQBB8kuZUwTKJr4QXooUK8j7K/L0wUXHHDAEez7OJrmJ69
NuA/sHOsjL3/jlHw0XHxXcOSMdf2SPCJhZaDvPRg51SfwIYvsUZRMk3D98FVv0iR/BohYxqTgzGj
+CAwmBg3wXdFttOl0yzKkl2G7aHf91ZLvcTvLrqR7UdbXem1f3YM218DTKHLQaSTAlxIullSrOkw
xoc4kr+MODuT9/ATtkyxow6g36ABpLuHdmBBT7bsvU5a1NqtXYygGg2DXF3rIrn19B4ZVuh8tKlD
IhdNyymZJ7xhzTxedMJdB6pG6OFkR9fRYEOIium/e7AK9wNoY8i6190z4JLWg65fgnkWFuv/DqDV
6NLDUdnFDIlR9e9VaazJG1vnbUxpLUy2RQSTTSbVvYpRl0Fqqw8ksbNkfqKj8DgGAdP/GrINzacM
uwamcx0FGY0aLbbQ17BS7qC0VPZwjOCDrAtomlMobxUBJ0ZZNpuxao50atkENVjqXdy1RncFSv/B
qFW41vri0E3GxhXepxWMl8ZM7UPdVXej0p9F6b76ZXylxQ7ji+AEc3HHogBBeOZw8CqykDXj2OMm
h63kfI2Nfp8gtq0HOprJFF2FOSNU5T0bNL92gE/iLXovkPnSuq1Nkt5a/RkX1pbkzT1GKWgMKjvE
kmxc/zFWlk0vZF7VIvZXDvHbVUQJUIuuuwZIDmaKDi3McDCxoq09r3VX/quv9PbYZQQpBiH0lUdN
OPomlxAAm9FFDYg9SmVy5WfyybTCZ9cHnKTkTcn3GtC6xXzxTY9tj2D3KjdeEC99R6H/FUzqlyft
j46wk8BivY2Fjv33nVXKnyop731MFhskHvuBQMg1NXu8+QVmCfsTweBR14erOroddObLwC/2buHR
9/b3utkdoBlgyM9SBM5qLLaRA58uKMpHGA7YOxx7neRsaj1R1etJopqr2EROIZ6SaQhfw/rWShp7
HZCHt/a08KqNkosxmURWjeF3DDyjCx5t5j0C1z67WfdJ+0gect9aLQad5SJZygzL1bjFs+w4erRd
bmZZtQ9LjvVhmpnYOSFtgT+SkTW7PH4Ly4PbMKrUsc1nzUZZfi1/lw7IOcq6Cja/3T7LnYvjAcJV
vLUdusd/7htKowPbPYTjuu/K0/KAOxc9+l7XRjyQ6QB3tAauyH3LheJM6+q8gTbkxMUqq/6TvTPZ
blvZsu2/ZB9noAwAjeywACvJkiVZttzBcIm6rvH1b0bQ99Dpd/KOzH52MECQIimiith7rbkmsfVW
oga2aGW7Pfam4hxBuOUmqEefx6nW91cFvLBTyq1Z9zxKOTuuvYeJ/N4A+7MsxkxJdqK+fHUk5O6C
Uz9OcBz9/d8S9EeKitNFOyWg72UtRq1BdOXD1KoyujikXRwtDlrlZPEdmcGgXBzqMSrxkrzlQyPt
FWU+gRxX/1beafa6/21VvdoFykRsoHTHXFfXfNyLEiuS+ry56+ZtiNK0zz6us3lWv9z1V0pAQFQO
rhX1k6pfJeu55yMBouoiDVpqn6i/UGtq2/VwUI/VgqYTgYZDfGyIXuin4Unt+MTtqU3d7D5qo1q0
88Tsk3zxnfop1JekRszv00tTk9lT7lic5ms/d5Cg8vj6+9qliyhVs62g8EOHo44SSNmfIitGPVWh
EUbEcPMcFKlwccpDGIqQUdBY8CWBrRvEhtIOhiFpNvrtg/9cheJb0keLEVnJV173XhIjj6VgjjBZ
HhywmaszrRlsMh02oCdAf8n1x4Wowj/z21njmW64oGXhB/3zF7Sa+B2yKE9buwBGFR2X1Is/a0jD
97dfGEPcGUU8mEYpMVdfqdLHx6KdxkB9l5G0y1ys2G5w1eAlLDjRJ1MLri+Vp/XNVPXfboMGv0Is
Q6SujoQxzaklVCH1H743/T2XiDZzczt85AsIKeUFNsPiOlqO6gieBwcHW+lsV8IwS0wcx1BFhvy3
nyuq/BTGAJn9Egqh+mz1ker/X9N7j6EbQ8NKtKfrdUX++upIUg9v2yrX3ssrkmOu7j508ajQIHx0
I40D8Xb43c7W3w7R66p60UoZ9OjLOoj8sdUmwq6cg/YKaDa47tWyiXD8RO3pdoarf0/9idqmHkby
KNTHERMVzoXYTQL1nK0OdvWK29//eQiqx2qvqbXr36jH19U/nlcP/9h2PWyROuA4UE9VBaMoJ7dP
UY2iPTeBZhD5rI+4ltX/afoOliizw+FnBikRaZ5DE1jt8UmY7l64DwC13kOtp1zp3cHJB1hHSwyR
Xemhb26HiwNZGzNX/Z5MpaqTPXHfhFWBPLU9WpoOw1QbjhqwvLNaVNKx2hqtQLQiN7pAd3JGe4St
upXbMxoL8bOUmEMy0fCMev0/r5YE3AaTB049r9dTLl4WwoAvk1yE8BCrjXocmqISW7U6mG17RAp9
mPBcRoHviOiinsAURnybNwSi4ApdyNNHLXx527g9vG2blelDPX1dVU956rC/vf7fPH9752R2K2R5
ZjrfOZhSgtuf//Z211VXfp3ftl4/+rcNty94e5d/2nb7dPXsLEiCDFsvOlids//jydvfXz/OlPfc
P95+bWnQ10n/4fp2tx/nj9f99lVvb0PO27yZSDbb3T6KXJujketvcZmD/1ApLr+tqiwXs0B9NIQO
6v9/tV+MucXrLBdqm1pTfRn1sJsBLUrHna5SkXzZl2n+Tk5a1MYoA/LSzRFKA3UbUTk4fBku/rfH
WVGLLYUqBqHquq+sMGrhqwNARcP4LYTiyjLeq86Mo0yxKicJmBIT7o5JTatGEaTJMRaDe6Be6E1N
ep6vPZ1GDSH6bIyOdubtmS/TESLkLdZRcHAriuRCH1DxJqUA+IQJKifwjN9LetXUY4hGWL3lQ7Kn
Phf0DtCDyqgledKqNUYSBzJhWyqVCTohRPJBxNQGOYR0ZqY1SuBS2jU9venO9d9rf2xrW91lFjqh
o2roYPXG9GsxSZvzdVuqA38r0A2vNqYHXjDavn2IYeqp/YnTA72tdF0b/DDXNbUNYxDHgIO0a1nS
8tS1HaNf8B31eV59VtUeVo9Fa76GVYVuWu5b1W1L6Ixgv5W7+dZ9W2pSyZldUzGWTtNGLtSa2tN/
bLPk+JG5z7dUDYqvHbjrutrRY0lNrfegw8rdqXbxrSMn1K3o+liNL1eGXmVPwLhszpHDjtxUrS4F
HRGuyfgBs6T5MSYo6NQetJXj+7ZH1ca0xKSoMVYdNJ1fgLDCDsanfVKhVbbctyFOYKJq0pjoqgUp
Z1PkH5xuac45kKbpUldpf1rEW6jj1lOhSrfFP22jAkPMdocoycAwvUirtFr0pAZRlbQwKv29bWlg
FJAmAC5DD/H0Syv8mny1Ity91CCd/dSNn0A2I3pQ+ylSu0itDlxCpFkgMFQC1m1PqB1z2ztxazBJ
dZE432KY1JrqjN62XU/KXlT7bMl+qN2gdtA/7apB7p8JBNkRshOpPOyfWviBXWMeUGfadRepM89L
RwfhJDiLLsYCDeBtmy3ucsxCJBhbAltb5V0/ORogWEahNBOy+ltIJ2E/yd8pkiZJdFAgydTj66of
YfbSY+bP6ifU5e94/b3lmnoI2oC5Y0IDTJ4tSWp6+y7zPt5irvxl9tetOo2u51IlkpOoqJ/VHq1p
UXjz1mLvIwHhyhBryMh0QInMikw0POW0p39JoVk9i5uHAwlk855k09c/AtFuD9VaZROS5mgajQcG
EOpIw4vX0j/jPf6PlfQ/kVZYFoqHfyeteKEk+6Prfvz4HZb0669+6So84y/huC7ig/9PV+Hrf1ko
8V1hesgdPJZ/6yos8ReYJJ0UHFOXkQ7Ob7Ak+y/fswTOEx8/tuWDWPpfxD1AZfoDlmR7gJKE4du6
YQndJ/Thv8KSIJdbWjw5qPAMV1Y0/nVHBwbTn3r9dZD3l8oyax2sjweuooGNoW4w6hm1gG3NmaXu
MerxrMXd+fa0ekJtK4cRzsPA9NNl6On8HbgHnYwLs3p8XfUspES53+PWhx3EXXajLi3qcnO7/V+H
A8NADVVrrAd1vbpeydTqFFaAQtSquuVklB5WPIa1yZwcuItoyFgi++HU2CJCXxmhbfWyVycv6dYV
qG4dgRVqvUxcbueiHc6Gjl96s4YTRV8IhXtXlJdkNRr6kA1kDL/ZpBCRMYKBIJmhii5z/aE1gDH3
mftNe7Bs/a1YwDMuZnp2KCDhr1zDY6wxMyNboQuo7D/0TDsnm4pkjgh0S5cNdAY94GSARTxEADJG
Or8D8nudrE984Fz5ojm59L0b+KBld3oZf6pb67JQ2g5sz6JBUK33bpQnF80a3oNkPiQoMbb2ASn3
CnTgAyYpgCXITsEf21Tp68As7I+6yF+6CaumoBNLqiU2l3Im+7Qo3i/oTbedS0MDwqUTeP6zR8uB
QCgTLIbhEStA6Qng3d4JUyTNun+3YAOhs+RpR4Sx6T7pEIxUiPYCks6ZkDbpvu8PKX6aD1r8NPXp
Wz6X+zIBJGfnuCtD3dhleIACfx2YtviUw+O12Uwe0RmDOwEmdZ4L17CPOvZg00sesnCwA8jTcI6o
HuVG3u1Mzy/Ronv3dgeqwbaNnxr9Aqr8pn9uiP6wshY5R3Z2mDruF9Tf20WGelMkDRCvtJtoMe0d
BX6o/9r65Po0KOOu3GuLpx2S3L9EPVd1nPvFBsHxm5lgJELHAyjY8JpdGYqvk3wXsdxn6UxPsemP
tNZx3Xjr5yQ0k8DwEDLJUdr63OUVQcvm/KiXZMMnTmTDo4JUa8f2t6gXywY/DmQoiO7kTdenMikp
hRftgXhlDBmmAD+UHdDhQCXUpyeCUdFfN2EXTI2Htjha9kWHwzTu/R3lt+yIu3Dv9QKv6pjgHp5O
q5i2NR3LuwSa1y58j2jx5NDIL70RMGrrPJvJ+DUftHS3rNX7vtcx7mLz0gaT88egRNKayym21p2R
6XsjrJutpRG/7pIgW7bTsFvmZFvNGcoZx0Fa3nEi9sdSlB3WBeCTM1XbrG5w9UTZS0tQyD7RjAuQ
9MbGAGMO6CyzwjmKSr8z+gghua3HmzmBY+JZ1VeODkxuA9HWeiIsmOtVzICafBgkDaa1+BuO4l2S
tJ9GZ4guMktDjl2NgsZLVtoXg37l0C8TqmiUp1VFsd1ZB4AWzB8oEu07LTokq3/MmbdoyEMOIMOQ
t+T1+6pdEOQvnzpIn0hJLXO/yC/WlPS3B4tw0jUmSqawXwpDfM7QhwRGkDh4FZuCdjXthNKIJ3oT
JMJYwXRvWe6PwXH7o/AEGpU2xGFr2tWuzbqPxNYVR9caEWFOGORX6vxaqV9ovgGMRMNR+/eGrbN7
kOeMSH2gtB1SMAyH2Pe7nWbOtJBb1EHuZGAOOEVF+4kwAmrltQWSrIxRWXBqxNAqmpiEOPkhVVOQ
HDhp1FgEOjIdPaxWbK25dR4H3f6eO1xTIUkPyfw4j0QgLjlm4bFtoxNBa+GMMrVznZAfKMFQapSn
lmMMsJXAIQT9OzYpwy5JtBxGOmvMbjcOHNXdNOrfzIxHhR59ibRtm8AXANq9C/EEeEU+7sL4aYlC
7WDGXDlHmH016QQ7vKYSUUdiM9LqhugI3xavKAk4DxIAs0w3AQR4GDyjNt940VBstdKNAreEGLtO
zUkAyNoCc8WyQG/uEhPcUk44UKYF++Pk/bBnLi/Ei+VwpDjPsZ5gmf4s1V01gq3Sa4tPjv1TKxr8
RhoyjT5PTmFFI7+qf5KLYZ5xcBy11hiOEc3buZBeP61todIROprSqX50JOy3xBiaaZAccMvpw/e6
iUASrdYrTLoRnpuhoXCYyl1V+iYsVEyuqLyj2jZAlS4n132izskkCfk1xtwO7waOE9PTplO59FTs
jWK8WwGl1tijMqt3LtgUC4ELdWw+W6Dm8HAN3Q77BPUr+Lvk6JRfZ3/6QqoBOJRiO+DGLcZ6AFDm
n5n3dBfLf9BdbPZLSUw4dv23ttKJFYwH7jKxcQqL+OA4Jn72vnRxra/5UcvJFW3z+Dg5tg4xei0e
NTgx1NJAXetmuC/cqjvFixh29BLP/nwhNmQm64HMqTZO3y8zqKbutS3GKNAYg+xwXBGhai2H2Z9n
UqQaJsgOcS6pDFRqttlqoVzDl00ae/zSFNyLVnMKD7mOoDkruWhM2U8nGst9MVm0MjrstqkO4bH7
yCTv6I/LfT2AzwYtdRBr/hE5mLOtmwFULNogJyl/4iPStr7TEhAaE9xTclOJuuVhydaXVnR9kIl0
wW8TorzDwEnQj/0U0etJ0UVesni9cJ1+l4g6QnHSvJJRJGhyindaSr8+nw9apz8kKWKRHlzh3iII
ioQPjHnCFk+a5hx9R0LsK5PpZz2fEc7tRAQUxNDfuaXzzJnzSUf0c27qej60WXxW/Be1yBhIZIhm
9q75VOMLAs7Q7JwY+Kw9OjPXAfKT8LrKRk91KiTsShGvrNj8XHBL3+medz8TjbJ3Mi7q5MS/j2t6
eV7skzJeFARlVEiwHOuA/47sjdKGTZYUzgsuH3xQ4fJGLla6n+hvaF7syAJlgUnBK7/UUK3PGFcG
NL0a2RR9UTzpWQrjpEuZjYrolGCzbTwqmW7VBKH/PVy6Zu8YYBYT38A9MnnehvHEcdK0r1zzMRZq
zUPUj04QNVz6BR0PIpF8WQC1uWfho9q0jQeaYUk5TJftYCbLIXW692WS7UIQDqd+06ougC6v3+mE
C7pVBQ86cAGMuycFw5qUBLkYQSeGJD3uJouhdWY9idSJdposQLVyDqfHYXQq+UxFkysoFgDH5sw7
wKp8SKDBuxaG7EyWxCguvVipIbZc/+8nSf5yLXM8kOJ6JvvdCaY5flBkIViCaDKXvqEjQg26Qrrb
y3mzDdyJ2Cjvqez69WQlzwsmtTZNsJfCkVBfRxB/w3ESn1y/SAIAbs3GaHCWz2F2TsGFlALzL4iA
ZFvIuWzhm3mg9fVLqooKCyPpYJiBdPiZQ/HBnLjuAeCbKPCSQRDjIiqyvZEaPxpH6/dZIeJTg0ai
cZt0JxqDlI3QdzY9iLydjiRiF4eDjG+mSKWogEX42e7CD+nKYLmzi2jHSaJbBHAg5jtOsf5qmaIL
+mgDkrg6T10e4msfCjS0dn9MDfQEYx8HfQvxJer0c0fzZBdjiEctg2yjQuu+dyEnFgn1nTUvz6ss
HsAJ03oC2J2o/NyMz0Xq/ZgSrhexXkFnMLRDZeZnv7E+zLj9syZ7SRrN3I61NaISRwVkpeKLnxBn
vjpxeMbViu5mCZtdQpPORj4K+T9/Xf2B+BOEHlHhf2IcGAe+md5BGk1oiBBUSxMcNpO2p2YSRtmE
byr+2c/5xRgq61zrLzVOjJPi8NlyEmFXpNoJ2tK5V7fboUKwyNu429Kv6HeWL6jbQZnrjMH0Wgqv
5+y91jgy0GHcO5Qej5osVIWwsbcM+uptXXZY9v2ndpGQWrmYom+5iyBuDdciMJvy1bIM5MD6avjY
SEEhagjltCiGwtM43cGiiG1PMWLivH5jROEj2uZiAw4RoWO7aWodK1uxertoLj80XGwDYe3iehkv
SdI8jxPAiWpwx4tGPWVZPaz+AxXYXDt3Sf+F0cNr3lQYC0UHcnMmCyC1gwKQ/hQDJsTAQJZZ3eyG
2LHPVMQOyJnnY+cMM+0zmvl1kZtnLavck1t9TDQxkyuaQNKVJ7WNNt1szHLrz0izUlkGMilnnYUN
rG+mRb0Jo8oIQKq5KV34EJ/lttC1dhsN+V0+91w6hOZzWUFRFhUzZ7eXlhozwugY9qiH/CXxjq0f
7YqhwBqUZPdJOAH2e0RrMmynnrdzreilIkct6NOevFXMgyeYrQz5Uqx6gna6H7uvkWuhSHFXLniy
sOY0F7Je0jMM8pJockAIOM17EvdOUUjrtOr8V5L8GC/I+qI6zBfZfOXCk+198YZF7HOMbWA7LvVd
ahoXYVnD3mrXiwwrdyaHgJJ6BTuzrg5wYobU6O3BDk53DYCgU2x/LqAFSUQaCELvZzEM2lktdB1k
Es5T6/1UrByjcu5qR9WvBWnmryNNrWDSnF+bGoHv1orHeq8WocADRoTVcKfrphqk71eK/txIu7Mh
y3ZWhndT65svjrUSPpMkYjtrBGboq9PvirIZz4rjlq8x/LOMHNaJkgRtqD6I82be5lozBv3HhIsR
TDREh0lTONe1DIlDlDVcrbkPlZvM6aRVH99YqUnrGtaQHUrT4dg1NoD/lmml3TwirYoPumjc49oI
gDG+fx7lc7eF2panFAHRL9d7dJb8ZVWgk0mJDTKgWs1LlZ2t5D36asTs6CS/2RRXtsvgOee0ymTq
vfDfNVpEsJfQuTP7brjrGxNvXdv3Z7v1vD3s20+TAcp6sQHfTPSgScjTf9RktFlv9UCtoMi8GJtC
G3Mwe957pmLNFQmouIChvEsaMaPdtOnXs1ro6bgey8GEvC8I6fAkvtYN17NaaOv7xtLESd3WbpsJ
VakdiXstHP2sywVROC9lb0OJ8IaGbEr7CwnwEdl/5nSR2DhUhFx8V47RY1RUp3XNJnj+Y4H/lCyG
fT3nhBySGO2X4ynSNOA3fsA1QOfuguTTigv7US0KTf+qD9Wz07sdoR7Gh8a3iF0SIUBCnBRZmlyq
lmSK0ezrA4lP55lB6aFL84OrNet9zJG3tQ1kI1Zm2He6TJXM09dssaK3uXyi8FwOPW1gstx2MXGL
X+xx0Ddd7nQXDKfvYzgTzzWUAx8VWx0DTejK0HkMyec4FXH+vYeGHPojIR71MG8be612Yk6XvcgQ
1vWMIl6G2Lo4boQhxGZiMJtVdGnNz6uOFi7zMRRCLYXXsEHaan3s6tSE0oSFdLaSCichRJQSLuKU
drgQAAWeHNv50Q/5S0wa+NHBJRHMQD7iielZGFczBr3ktJbll7AojG/Qcc8UBT4uZmE9tTkhG05a
Ah+OzBgJFuwgN5rf1UnzXfehnJOtRBu5t11qhel4mSr/5PSmez/qPfifgsDvwpv8u6T+aky5dakf
5rywn5iBkK1WFZMMFNpBoI521bLWp9Rk5hvVBir1CHYZCdU2GszSBG2DHYDZLcHxZUMnoAWgGs7h
XWSnT870ZZnj7LOJbabXgdaks/UifPHF+whS2X/HXTHatb1jvMQOUem9b57mGn4D7u/lrgeDHqwa
9DV36fy7uMroyyHY2bYY9H20nYcxns91TcjgWGfLwbV+tnG5noSTToeV4QgTEE/b5134Uq2gXCKd
AUbq2jNReN2yt3ox7mJv+prT4Hlwyu5jXHn2NpYtilDT2zNOY5fQSG6m6iasSWoyaZ3FMdK7ILSI
PQl9ieWQl/9sFOvZa7ERVVr6ojYxFlrOj8QgDtS1WCi8YzpZDXKEFSCf6gSqpqFcaEQH+TShM89H
HgOIfVsZHIC5oVcBINIPmbxytyOCDakDugmoFrN9ZFY/XTeZqn1Um+JDPzdRoJCVaqHLdgT+84Co
JIBN8o7TxI9dUi0n9bzFnf7cMT1D/x0zVih0ZJbC7JDYKBqn4oGqhTkjogw5fHV97DaDiDHeO1QQ
zmrQE3b802otNxDNZKXxqmY6FdMat4jhxM3goGYOFGEY3w2SvQ7Y6E/FKPyjJmr/YuJkqaqRgqFP
WSXEmwGtv0yPdcTOG+dcMMr1BwSszCgb7Mg4ljeQTLh+aI+zkcHICXtjt1IvgComfozwA5E6eBeP
DFrKfysJshMhdNVTHKU0mSawm2VKQEyYvYgVN8PqUj1OzIL+VWiQDlw1DxB+uBo1Nu7yxiHvJgr3
YygIfFmm8J6jtd7lS8UlsjJ38V7Lkn3rrfGD1+/rqRwPldVcIqBVW6+uzpSPpp1fy0tN9DhY7mM6
QgEZsmiXN6Z5clP3KYvSnxS1sgP7O5vnoI4xdeRrAp2/Hj9kKdpDu4n2i0fQC20NJM3sAlrqABeT
pVSJgohg0w95Yv0YlhLdc5KBWoviL8zjH4A3HDIfRTqZwrCaffphFBe5PCKvwsyydVFpb9hLmWEd
6YymUMTTcW8BPrkCU33D5Fru4YYmEIkR0drAaelIl+utZAgsBxW8d5fZutgNq/u1zHwMDvld0SwQ
fzhXW3/96EzuGcAjrensAW0cNTpSKXZ1ByRPJ5eKIu+OT2Zwkwn+epDXsHW9DIuRHdxhfZ4NVG4M
XtN9CkJs2yGkyhurvjMzaFGulhoP1QLFxdQ4QL3kTqrehQFnsxHmFNDO2BDG0twLaqW5lv6YdWq6
k9/czfQDtlZb4LnznaNZhJAWcNitPZCyTrssFtkATa89U+h/3jch/Zfa+DR2lH3lMLacvujMrkFi
6t1TsSafIkZFT13Nv9018JztvqDgzHAwyaNnJgJYa/qlmKiKx8/dWoNYDLnjgR/dlnXxIszo3mVM
TFc8vp/ljoaJ3Ny5KQQG9Oa2ML+5jbcGbv9a+rnY5Ah4af28OnZn7OPBtg9un99PLqUQX4QZA7/6
XRMRZTlMwCGd1MAaGbqnLjZM9K/GfZ5yNyu1LMSlF3gtHAbE4yfNWF48Lw8Msfi7mmsWd7X2rgE2
gMFvOmbW3FPMN+qArIRtrKUAqx3xZJo0BJLRD/com/ag4u8FpTjyaGmbFHULOBofCijz91l4T94l
sioTRjw8iUAPcQctwiYXGwu/mCZnrzkZjWGDWK6IVk/h47U3rR+a33+3zPidWVZAMbUqZ2D8BhQh
HqIQ/te4oWoI757hAWmGEwUshPqeQxYgn31nFED6JMPCJVp7w0C64ceCxAi+0tPaz05r/5y/lXQJ
N+Rk38OEd+6KKP5Ypt+YqcYU7/ps35NUuPYkC6MU25X145KQKbn6VK1sLZiLDsUy6V6auz43ju4x
X7J2oCPLy5B8roaeM20SIQzTT3AHJ8oDFlo5jM5pFrU73BLnOsMOUGP6HCdKAhK3xq3LAkFOmaUl
6M4pCH02P1VpSmJJZn2we/NrYpX1vpmQr8Rr9Ur26gCdHlsuaKFLO7RQTGYy7zKqiRhRXzD+NKB5
YOM0m3qwX0hbao+hO94VVfYCa9Te+ileDDEy+Cl8L4hT3EpmUn6JUCyNtSOoSBHkYNE52RrNk0th
ZGLU05F3GsDyoEvPDQuRyzapj2tZjdJo9qTrYf+MgPJjtfhvZQb+iy/nH7AYBF0s3plh8jNKscgs
U0R8MGwiJmgpPaOSu1HMCCqNkBN0XgGVBBw9Evb4LCWz5d7MNELVqBv7S2rsBSBb+FFOu5kMH9fy
SORZnmhfO607OCHoUqOLglTJTGbD3hOJlmzc8cD44xsn+y5u4YwQ1CooK5hMrmNti5/XKi6jwZnW
pB8a5mcbATiTCHmaFV1kvLrY3w/MmU+rV9/BuzzZRCtRwMuqnV21dxnhtocpDxjTPIDg3Ld5K3DA
xR1vc78yu+OHyJ6b2vpptuuRzhrf353eJjLmMKH4w6lo8vv4RSJTh+kiHGLRy0bwM/i8xRjXDSlx
0wY++mcdOCqy0v4jTQRn21jmA0FX+inFC9U4EDyBcUDOsRmB5P3DHOOy5QaP7bqo3GDd1w76ito2
NXhkQENise3d0kIYYdEZbKpgzP1vfYimMF5rcY9Y5DTKE6qjRhRqLUEYLU7sWuJoQE9k3CcIXWvo
2HBxcczIQF7GHJRIOOZAurv3BDS0MiRERdBzqAmfz93PVDe/NRUMTzshXnk6ueDSXpLKpR1E6Cee
EcYF1rdk6S8Z2agnrjW7dS5OIO0NGNrR3vvuHgxcStu8xJurpbJkhHezmKD96/pDbqZf6LA1AcG6
CzZrrmW2lj63FQBcx83gZHKI6TMNu5JTGvzIUu7zGmZNVmbDTnTzi+0C6C/aFNfZPO/mmA5kDOey
6Hq853BRTp3rAfRbABZ5yIIdFxCBGyA0AZiyMK7UGa43c3Fk9PupyR0OTROsSwNWMaHBOeXlF/tb
6uTWO7Me37QBAHkLr/LkkGWwTi6GWEvgpyi7au/MHmAvr/vJNcbdNjAhtuU8XvqI7sLMNQPIFJXX
eB32XuF/JVnu4q60ggkloNrjgVPVRWDI0mE12gi8DkRhx4dQjnFvC1cOg5Wq549tt4faKjMEmI5F
W/ADeEOlNo/g4wjpj1y9Sr2oIjRbWjg16e5/672U1Oi317ehSf8bvVat/py7HwOm2+r17eR7VrKY
IExOD0OqlbCDPRgY6OniyQ+UC/W3t4e/6c1uT1/f+vZYrV03LtImEYG/DMA/TlegxCSrOUoPNTkp
ekT10YaIjSPeSrSzkYkD2EoObqSXgR313yiKLcehr7NDU3nVsWR0vYfq8w1KxHEcPyYNAkFC2baQ
zKt3rosuqinf0nVaPsfQfAmzce88cyBgxITFw2SJtgvRm1Qn/lgtm6I7Nx4TnH4YPv8hYkuV1kpp
3FAd+AYsMXZpbPoNbR652gFGPhcO9d7RPgEu//N59X4uCSOMJeTrc/lpak0thJn+652uG+2VsaWo
GDlzD7697va1ru91e/xPr/mnbbZGRITbHRpZQHekom+i1LhxbTi26qGSXSlZmnqo1tS220O1Tb2B
Wru9+I+//eOhel1BBgvjNvZFK5sjUmDYyL5BxH/7S3D4jxstEjx+f14JxpLbH6nH6i9Fw+xn8E6T
TC9oBw5p+tWshhUm7+uqekotnAT2F6EVtz9X76EWt22WPlmb/1Oh/U9UaKYNxvzfqdAe2h9RVf4u
Qfv1J78kaIYh/rIFNW4LpQChffZveX2mDfbHcYSrGwK+mdSZ/crrs8VfpuA5Ev5M03Usn+8AHKaP
//M/bOMvaM62i2hN2C7oH/9/I0EzfMEXqLE98K1P3//zPxyauRZfwTEd3QQyq5v6f5WgZd1ATW/w
k8eSLGMpe1ZiZ5Gv87abluOSR0FYDa+x1YRnSPQyLTf74M3J90iP6U8kIB8BjpTn28JT6UVwXlDa
G7t8th5vF+WWPJUeEdshdR0pOpMybrJM4eDRt6KwbBJCwqKSjYG1SM1dX7V7ILLIAgyj2vcxeq40
F+Ig5tXj+hu7QZeNE3zdIjsO1ngJLe6luRY+NkNOxoHlv5YemuiVkRH5T4/CR6I7LY9D0yTvM+I7
Q5iQxuzh9uiKe2fI2hMWqK+JiM91uGqXyIaA0WhTGVz16Sosgg4E3Slpn1EiW2HOr/WEdLypBLDk
sj44ufMuG/XsogGX2Y4d9PQ5/KbHljjPubfsqxp3flII3N4eQIxp5NYGMyIg6hfCoFyAX7BIgvky
FVFLWzoijNZGdhHx32jI16R2z/pbwHeT8hl0l+YM4Dnp1DD6qY8ce5fRexNFl2ztkMEMCD7KkaqI
7Aqq/8GHUH0EHklXxAN9rf45nU/bMLzLUVz0yR7u78tkpXdprOcExpuoiCq852abuWePvs5u0M0H
0LQ7Q7ODzCAiCeMiHMbIzBklxUz3R526kTGKbjdJ2ZjUySe9oB3idYfSKVGCGNKZ5wwCh/rktpRt
MaJhCYZiEHlo4iKcRu5onCz/95/+jz1x2ztVktl7rR1+WnZ50EF1HrmBgq3wKPIT6zuc1YLQsXbv
Vc4P0oqXnJkyYmVBwp1STwp5Mqi120LpKM0c15i9OIHFx5/VQv1DfzxUomXSF+1ta5JAHSN1WrdX
c4daxaz4OOXwORLDfLMlLEvpP9Xa7aGydaxuax+R3GzVngYKV10PAfXwdjCotXWZCTRwYEqrM1Kd
jO5aYsBU9g61UR0dxA99sgoI4xAsf/2m6vdTi9s2K3ZJU0jPt6EQ4cdUY9RATo2H1DP5OoU7r2bM
nUgDhpLwq8UsR3TqPKexiwq+y6D0Om6c7JUto1Xlx5tN4/o4zwKx9O9tMAdEiUkjUKyIYG3+Jcr0
4dyPFVFutCM3RUZDxPIAdzlyoR6qhQlGAFBPTYXZeUtJZYLIf6jHEskd4z2JNUGyb3q08uaFzoxH
SCHWiZKw3XLuAVyEH70KkHRl6viaKct5lkVYL+3WiUoDZAX5pWg1Ic486/JkUxsAe5VntbD+XlMP
/Q7Gqd/iq3bREizyD8ywMw8Qe++5QVAJLI1ThkH0IgpEPJhfoj093JX/m4WuaQtN7omQaHv+lBS0
sBIthsG1fuCXzQyoY0QJhRaLkbnjeeGED8LYIVWip1Hh2i9eahWB+oqN3NsxpV5Ilyap2PIypp4Y
k7RoPrm635yWqRHGO2NKX5alXzmjUUJk6/vOpyZagf7YD2P3Ll3nrzRObPSF1Gn08S6JWspu3Om2
phl+R/6Rn9amBrJSUDMK22dS7JNjlA2vut0cfQ9NJWTGLwXglN1Kn9cPBr/Nz0mh301Fkgdlwyua
pMfYiv91mFKf6X9+X3tuefDm+W2e0IvM2Vtk0+OwZsSuXeGtINNXoI3yUJiBRLUEnxiD/hai5d1X
RgFHdhje0ZLFi59K22mJZzYZk+4Q8d/h0K0BUCz0WEqCzbK4vMNsV3CJGJM7m+LE6nI0RcX9gEpS
N+sVXomGGMxOTktv3qPVePZi5kOTA15ML1x/M6XoMpeB+5vjzcfGoauWTsO5lu26do67i58trwBo
yP1IERrTBPyeWbYFpWP4phF5dl5rw91bHtnWGJ3/H3vnsd24lmXbX8mR7Yd8cAemkR2CJOjlQxHR
wZDCADjw3nx9TUB5rzJvo0ZVvxqBAZIigxIJ4Oy915qLPLIeq70S7XS3f4nh9/qlnO4U6eAUnnDL
xmO+8JXoQELXvTMMaZztRmTHPEGiQx8oZPIK0ANEkQgSvxEEc0jdZC5JL1upXYOEuorgobGp0LOS
uWLQMN6JmCljONwVIcGYwkRXB3DKQ20bkOUzS69nXL/tjE7xUgkGTyCKQM5iGHum1gZKweTXpM2q
DxzuuYOwTCNkeIYkpTM7VvZtYdiITgGdqQugw4IuT7sZFLtEo1mVvCjl+X07Cwggdj6e9TxRbuMU
8eTwZzSl1s1JlXRbBSW06CB7Gct23CW21PbkIX0vJGIu4qxPuUGHMrLa8H5Ky7PROiqm95CUsVq5
daTGwZcj9qTLerHpRTI+ETrb7IXZTVskIZ7tdNrVKUW5zWgkcRVRq/cUnRg6Mt5XbHTpHn+V7jmO
8QrTJurOhQtMZM71YxH1W1WNfyYhPMCB6KJNZCtXggLoAVaINLmeM9fgAOrz6Bvk7XKrUvMz26q0
o5KD0cV+TrPLUq68mZ8UPpIZqabsCE2GbfVTy417OwsWgN81SfmbWmrxvXUBHTMLQfl5HQpOUzbH
bQIzCXt2eBvweB30FLvzcqhGCUdnFEUILIPu0mSaeJntQNlPBYhjESpHKy9fEpQLnVCwg4/a3jIV
JHeq3BNBXm0HfGWgjaMvTMF/0GrhcqKSm+qoQrnN0LRQ+THJszgmNeT/iP9S+Dvjoj7t7t0lAAjM
oMXKYPgRkg+6SdJAHuaU5Kz2GFna69Co+rZUzG9geU+D7cI8HF/aGHP9qJi/k9oWD3n9TPj6pXTD
cWeHbXKsEws/gInSky4kb5cmdWOgGA5EghQOvQca3Hs9cZ94o/dxHHZeQ+7QVYKziycks5n1S07G
17kMdc+q1IuhBozw1R5ViUEwe2TeOo21ZW/pTECyjmEMkpNrFgwNZKX4rBrV77LgElH3arQvUuhw
6JTyjQEcCG54tQMz+z6K4E4qbrUf1QrNySx3RU/vjRHMpe3GG4wj8gny5EGnQVWrKYr/vn02kXs2
EQi6uD5HFjMUG5BHKAoSiZJe2yQaWW4gboVXO4OAchCGm8ABG1+VjOv6sXmFtNBty7u4AHEGfxk8
zBKKbTWpj3BDuTrCeBPiuzHFwbkOKnTAaKKZB9FkqJjPZklyP9gsZVQ6HZ7Gyjtv3sH4p3ubBJE5
b/ZRl3+NwpiV+AylPSVRVLPd18ihZO9iAiRnk1ZshEqjK9WzMiawyk3X3iVK9TMnR+TIHyIlXOOu
FC1oQ6W+n2H8pYoX2VJA1Cdoei65HJEsviGiDh8tNCHMayGKjjFGYA5STOeKfZ60YcfpqbtxLUUh
3N3XTkVvPIiVrZ7r/GGn2RssxqGAh4uDHUvKHLXfJUQJBkuNH5EnQHGyjEfX2+temPDIenNA/NhM
CkuypXxZN6xNGbX+eZNLYr4nOfrLaOJk6bMcdGeW494FcLOVS7Nq3QzL2ugvN4tuFMdwJE+X9R79
Yo2It+nJMGoVXh+OhHpo4rPdkchQVnGFDJ6lBL7VlCqJJiChNTXAgvBlzNMXo0BZoLiMvStw2DDw
MOl2afRjlR2top1Ve7Ru5AhnZOOwDGLUGGyzpeNjm0Ju9SZGeBrpJPwaQXtKl40m+sSPo/iyqhZh
hr8locJwXc+O8dD3/np3jfwztPX+kKlMD4tqOlkhAYvUGCQqq+iBhMEwbJ2yO47+c2Lwv3PWnpOG
qPTYq6d1Wv65aZeRuY4EYCnryKWmBlo3aypqVgLgdi30i6uudBWBtqaYaOktOlM3DaZ9ktl3q54m
W/Mz1901T/NTbqMtMAgShpeV/ZC0MdEoyy7nLpKdVBaG3eCnYzHfpgbJf2xqT8IovpAv0x+4ijAs
HtXwGvbVdTYxG5hhQPfIuVeygi93oSl3RPr8REtCe3CgwT01HajVEulX0Mrx5iybIGp/zSmSmlTY
00kZIGVoNfXRHJFItk1BwvgMRr7HOcsnzfqBbL/cmRMqQeJvBcgkviJRXFSw2DPrTuunQ5CzXsgj
660rTMEoj0SsKA7BQdJ+7xmMbRIFQZVlEfrR1PrbSMllD03xSFpJVj7hOENsWr9qrQyfLUexNwRJ
iS3VuLIxRS5emIonJ4uAAdyavyfiiq+t1uoMlwlZS5Z6UTV0c2cKlLiurdV3DOzqu8FC1jyqBTFA
Upz55jmcVzllWjGTn01WwMaKLZS6phKNV92dFufUFavIjQ+CFA566Pem9gtWdnIzq6PMZ2MzRKW1
NXLJCIhL/KaaSZrNGrvYN+6Eo6yMJ+YiYBE1xnB9onXbphjHh6wzyBIdqyvYJep/vjDo67AflZVe
eZ0NeEedSSTHpHEca2cb5GZ9QzTY3LpixDIGeZ0Aq1heG4v8YnWof4mJpoEbBr7ttdXckqpO7uM4
mcgunOJsANvdgPoh8KjhrQsj9EyXUzApGCeL9T0UL3U+c1Y4Nr2jPk82icUiRSRgFc3PCmLrXjJg
OihDsFf6yNwVVRSj2gLZ6WrT/eDaX20HIibJOMdpMQUNQjxIZj57Jxnf0Dl+V/LJuG+nqr/lGJhy
O1euQjUC3+1w96Br9AsTI/xEjfVgqAzrJgFVmFWLz/Lh1mt5es5Fz3qOuQOCIgIbAdoNBv1GLeFM
JfGp07PUqruM4EI7vmvj9iImcrSkrpxVchIP5pj9aA3D2k1uynyGad8NFl/o5V06PqDvyw8wUemm
ZDuq5uliQ/RRWVHs+rwl86/WtGOdfgUFSHlS8LmmpLVvmX6D1R0CpBgN7LiW34gxYmPz5SoZ8kWO
i3KedxOzgs85zfjNPBn4KqBATbWLXZqCVafpcOgq+VpYFLJz0l6sTcl0/AHW62NFl+bAy+a7KuwY
xqboU5TaJp4EtCif205L0DXocbOL4iC4OMFo7KbMPAGMfwAkP1xqtM6XdY8SBfiZItWtZdW5j6Bz
Ua3Jkron9NIBygNV31WJwpQ4ksdeLrFRgSrPvUsPSClk6HEx0nAXEMBZxN2VGC6wkZY97NGrMbfo
d2oFlQ/Z7cnMKuspSbrokVykzWuVCJ+srh9Ezat+stQ4SgjK170biVvGUdS/oDNXH9X8W9dyfBVF
tK/6TL31FowBzq6Jl9fvmjo3HjnK7T53VZv5cDbjgYY3rPcda7JBS+G8htmdU0bJLW3eB9jaxIFi
KI1aO3yGMnYi19M5VjUvkcri56Bd0t5B28nsw8tqBuVpWBc3rB2+7Bd8cl2156Jt35g3GxekxWBV
u9rcSg3UIJICYiFE0x1EofzsSnvad3hBiH+zviR10ePQlE9d69Y3LRLFsTMJOFrOsc3cPIZkDx2V
UAw3TWaU9xOC4kU/2TJ6VotsOpkqAva5i2AvOdq9GQ/htRP63iia7D4y1BtXo29NoNWn3BkfQLcz
zVvEQC2e0a4U2MLbbMCFRhcC9pOygeJV7m3bfeFEkx61ST9SAv8oRZ1ep5Bgw9ayx30AXtg/zm5O
2p1NclQx6Cd98fCkTgNQUnVsPtkYsnfxNTEpduu+JRlS1+7ixNV8mfTGlq6xtSnwB+wVKyGWLBpq
kjvru3Eeuselmzoe0k7aP1pr8MHh7TimiB62gE6QX7d8hwuwn+/moKocDv0BB592GrV3lhjIP/Kp
WKhbm0xGOU5FJ97mXVPt84QYHiUefbSKBze1f0mW7S8MlXddRRVJYIh11cQpKrMKdNL0Ju1UeIHF
oWSh1fJMkju4rOjBS3LNXHGU4F9vfVKIB5bXvTfUCa7VoQ1wVI5IqnT3dzPLEFJz27LUxQ1hYwNH
FBLAvytYYHda/lwhEZrmScEEA+JZjLpDzAR0yTGOG6/RWcDOFqv5NUO7GmpMf7V+W5diyFKgQAuA
eRCov7TQCtAHFNrJFcZLxXnabLslT7CDhluGA3q0MCH6sLgQDRJexDCek3iiGcNivW3pW4vAQVAx
ExSoC42mj0L005z5CNR/jDUiG9zbjzbZWimzzbOhmGdXdpAQUh1j88xwHdXT0REyeO7UbgkZhAEL
LZYxGOenSUMpk8TZXT+XWy10zSsKTxb1CFn6LKq3qpbMJ9s952pRX0mzKfsCkLgV9HscpdNTiOgU
29FwoBVlbnTX7ndFg2EvitPolgrW3rY5A6OlfK1idQOGAqR3mf2uVWLiya4c3kRdPgJ7QH9cJT1o
yIAoR8CF84RMLNaQ5Sbwia4uaTQ74aoXUq6QCNlKdJxZ/qBIdKla9Scqqd/9rI4Xu0GvQMW4qAH1
37DzaJvgrBjmfKdOSrwNkwxwn1MQg97S6OjATO9KdBdndJIwc6HqGZqTvxAIB1TGCO4s862Vsns1
O4TExZzWm9YB/p6kkQahrb0pbUQnKhfijMMC6LvZP1Q1QaMKgWOcYczAF0mtbM2ypv3ZaI85F7qw
ytxL2EevU+qyRqzEkjnGxg6K6pzhOW16E6om1xmVaBR0Ht2YFruI4CuSPFLlEgoVQSoO5kOmDYdS
I303X76wRq1vEwjRuVWOV9NtFD/Jy69q5dSXYgDyZPPuR8UuPKLddGjtpXaAav+WhWX5AiFvG/cE
gERorx+VCiVsqYRPMsB3hQMP5T3zD4w/FKCNU/gCLDMJ0N0WV7SJe47SB4+n8FouNLuIRFlGFuaC
2eyNw4Cy+xzVSEy4zCvboDX0a7z8Lw2d2g1ANy6kpC9tHcyeSYZscBX2GuTVIKFGMOowrKF8qMhP
k4+Flbu7nP8UX0ujkzvFCjWpipsT3sa0Fuc6qQMiFVNMXnjYNCUesNXzAdhuK4ilA/hJ2AwXAEps
z0FHdowxNEbQC640Jnz8a8qhr3S8kEPe7s0GLAJiYckoyNaOcFF+6IJFkdY7rQ/INbhZ0ES9tNLC
A6uivTGE/EVmAj/j2aF1rPflURQO9VpR11t6kP3WHhR8MbmSoxziT0AkgGdo2gQSnMwyI1DPdsk6
mPKs50o05/HelBXcVZibmNDqB01dQHIlp9tB0Or6rpguUhmneFZTOR9EaCiQZED3T3p7RYv9rU9n
jbMsoabBaNJRzKCU7lkr0yBtkq9mNZJ5nM3GBZm461dT9t5mCZ6iybUxS6op/cicyYmRX2C2hl5A
e3VrjrU8Y3tCBVIqtL6ZWB4TaMFHBoVnt5B3XJPDs9MG6RVbBsKBpLih4d4b/GZ+OcYUhiJ8DOht
XjFfcFb+GufxcHES6MVWYFR40FvrlNouRVqhPAop7fO6cWochq5SS0RQZnYnyjLZ4+7hdB6yhKwy
p/ZjxItXHQDolV/b6WLlzpTWNyE69xgst1pbfsMDW58p6lGXjZwLBsN6zWwlv1UE3ZNmiH2SaMaz
jEF+TtSsOzsZd6U+DY/5shndZpfm3aPbU6nmo6zvKvNLabvd2RQECVA86BcFGaU3V2SqJqmsznOs
yWPhJsM2T7V7nYS6J1LX+K5PhPjF42z4mqlB9+WD86KmREHZSQdmtLlHol6QL1XHfuywdnU5d3lV
F8hTks13Y8Pxi8H93eyr+KDzod7ysPIQdMZXFz0AuAFN41W7H8MozAfJ19DlkvzUk2wQpepNwfZ0
o+Y9zqpNUUccLXHdLM7To1mIBpbvouYqbRWCVndHg7A6D6RD0d82E6xJLBsFjdt0IjnXqbckC3Ex
oDQlqSDZ5omoj2XGSTgDxHAF972RdJzunZYvkUHgJsvMC/TR6mrTOowFSfZpaTwPQj+DPHV8RYbx
EeFpRq5Wy/CkcpO7ZOrvZjvsT6Qp+CiH0Wm7RXwkSJw+DeyAwSScUmKNarSJkNgWbfHEyZP4SEY8
0KjjnVagShMWYVx55nJc99ZvvLi/VGlVvps779GEK67ps1vRkhuP1aIjUbPqdqKeb7VRoKQiSM2L
aE5vSubD/jSOrW+mXOolZdN+WEQ5XV6V+1gpfaciEzJCl/ElE/WlUyzjaNjMm+fJLoE9AOdS0wGG
ddo+qk5XkhTQ8l5Hluml0z2XgetcaOA+hxrXEtK7mPXGBJZaHRa3JYW4Ko/WEkxKzc2Xo6N6m8g6
zAS9XW2uiEnRyY9vK4dECdpTgyCoWFEUcwu+mlVPR0ep0ppfRjgW57yy0YmK4hDjxjFULjJN17zm
VvEN1kfrBdPw1nWsbJ1R7tbfo3Mq4Ruz/TpEOV/gOEwPg9a9RE5PxACeQcZud3PwxRpNKOVYbzgF
ghyIXCa3pGUCo2nN5zI5QzgYv5qC685Qm9leEd3HjG+d9v1l7vd5Xxh0z1GV53u6uTR7s6WXVC7T
2A5tG/yM6lREpjc78BAZPsEFd7uUMwGpMSsXTMvVzMP3iAZhvS2bxmNohSdssURPLrmGhtUGWwyc
LN9NczyRSJvuYpOQHUcNH0LMHSBt0dd+wrFYQw0HEjVx4cZIE9TsLTNAI46qcnDrO1kjVQgX7dVK
roI2gTozhJ7dWNpwCvU821ZYBjZSQm5fN1Eqb0GLNFShVXNqJiBY5siXO2OKdQ6SmkpZ6A8cLPWm
t6ovYh50apaYyA5qmeIsUy30GPpnW9w8tDEsrSzPE0eIHSXTMTVwh4TIkT6oW6tSz5258uozOer0
QV80qcBNkURfugaXv1WyF0c4WylBgg8V2frrrGKrVda13lw3iqHLPRLLl7/MoQODVVJCNSLGgESD
5Tdf94oyH//t5vqAXU7olA0mSZSHrILrZDite86fe+vNaPmDFbr+PLfVLaoW22Y5IvoP+3Q3LU7d
YbXr5sCAUkMR2371oC8bsZh2Z6KXHXBAp9lZvP/Wslsufpt1s94ErcnISxbuhqSVS+8k05kAJ5V1
AH+M5b3NS0+Tfv4iw0hWkULC2ZmuOkNjphUseKVRU/fhVmlK9SuSbZI4FqejorLBpUG/lDUIwjhb
fOlcGe1X+Fumw/lc95JlD5Cj2Ddk5qx3MUgcj/hFcd12KBox16+btuwjeBsoAD81jKHlnLJiyum+
le5mtqr33qFplpO8ukkJqSbX/o9NbxSXTtdqrFEJqhHRx9RVS0eY4SDiP0MmB6W3aCPSyYxH8x7O
krb/P4HY/0ggJizd+O8EYvdgyhhL9295/J8JcB9P/JdMzDb/Ybk6WdpLuJrqCPdTJuao/xAa0cs8
TNNGGBrZa3/IxHRkYq5F2JJuaGjFBHixf8nEDPcfNicSy9YczUD09b8jlWm6+p8JcMIkSYeRrc0S
1bQRtfF6fyt/vD3Gedj88+/a/0szo5mzUiXKJy2ZjiLLCDL5ZDI49gJyQRrggaGi3UEEBGulEjjh
6GACMkeFkQFO3wVO/gj6K2uWyId2MH308fXOis1wl1khUWkjXl4r7cdLYTcPg6s3u0xpS9TW4zIW
Z5l/wS/mbGoWuyyE+WfALQ2N8XEcGNu42msehHIbxDNXWMIRea2Etqeh3PQ0woZ7Q3gd3Bfvsiax
pE7wakIl3cyQJw6cH62dmWIFgkEktw08+62ZdI4/2YjbsMO+ulAgmENxketcuDQ1KP5z17QvMnpk
EcKSgLAGMh/pluj2N6gJta+x4pua8PfQWH5joD2IJhLjp9K9mAXpGZwalI2Spifm8RPtC9YBGelE
aNQMuvBjTFYolCqcQkyrUmmqm6DTJhhGCR4C5mbwXep3xnS/I+Z728JQXiwb/vwsKS27KaaESB3s
dREaGUu/2gHIN1c68hibzZU4lmFERZ2YXDejPvaM3B1oxszjlt6ZQ04QmTMsiavjrKuM0Qi5u00R
KWASa3Rh9dc4NNuzZr03UZNccFpcCQSyEbGkmTey7NrVLO3BytB1Ua2KSnW0ybBq4AHRd/DsCfnA
VKYqKRo90gHVdDZmLhTfkDFhA/T0onFqPaQGlKhl1GyLOcNFZjcY9cpzXw/zwWWEG/WbxKFzqirt
j0Ar3uqRCnycLdqZNsWFSeCzbZGUSzAOAKCmvc5pqhzTIrwTBXm4dhzpN1dHZlGY32wta++4qF/G
0i3PSk/PjEEFDAYjpRx0fKNQpueg4wrdkMolCZ84T7OwNwNawTR0bAqr4IW6JPOswrZ3sG4zEGbG
Zp+3OQkVCTNU3Zp7Cp0KFY1lMhBz9PHQpQXFjz0Q+xD9rFPYUjFre7L0ejRC2V7kyi8ydgHjjLO+
4eLBCiI0HklDgplnk7nTYweS3SVvwmYTDPQWYcZpAABMghBavidk/g5Y46jyLRPbYR/Ou2HUu+Nc
9pADevt7G0XJAccnkfalFe6aqiUVsVW/jkjRyJACwmQyF1Ht6ieODZ4yNk+uhWE1bILvmTKQvZo/
zREk/S6Pr6YTUo0xjs6J2NmhMlW3Wm98RdCD1Q31kB5OaHgaMlYDhV81LRu/mKxr8RbPC1Jt8SlN
+tMUk+gY5sODqzBN0aoDckB920xZ6Kdx8BwOyi+HvJRNMg7VxhDTUZO6b1fJEz6+ape1auOVWv47
q8kkWyJdojnA0VjiI1LtvaOF9UU4kAEdsIBeTqaLN+XNmTdrPPBXfo8lS5I8ho/DCWmX6vZ7ZWP4
ydzqznDdZzDelwZdyxY1LbwUN2vPbfLiJovzWfXNEm1Qa83ZQ/JdG/ufyTDxJsauxd2GIiRWyYgr
22rH+XuEtIY9cJ5n+TWoNNIrhOMVHi5mbHU0kxF4BBt6lefAWWwsLQrRMaEAhe/ybiDMBbVAKMDY
V/5Ao8ELghaSve4+5xZOMM2OBf1YpvMqLWuUNZsuqTiWKg338aJ1ID1hT8fmoTbC/laOUXbQBScj
zbT9YY7hJxBhBMGJdmD+kuqNiz+g8vHoJh1ZGMDsFJXzg3B92Jb6odZxnLNo2mVO9VU4A/LO1FjS
p+AGqsZrkZJj2wKb3nf9BGfKIJJIaIJBy5h86eM+2DLMpnWSywHf43GqQFONrWi+zMSvqUP73C4O
Pjk44QFfhvTmLDr3gGo8y8juQAI+2L2+H4ph8sqwtDeFnF7KFIXwgrt//DqnuMGBEc47XFpTT1Bd
xoR0VImaAbLjTYaaeI56MiRBwjlIFNM4DUMib/PU4ppE0nlNrNhinPQD2yoILhx9LgQdMhPgSS5+
0TwLfAUy96avVX3XtIAyKyJDsTGeFBhZsy1+mpn2qAqb8VQglV1NWWlZM1i0In6fW0IYujh/bVER
Eh8k7XyLIkVuDY0Q5MByjsHB7tR3wIDVrjUiXwG8syUZmJ48uZZu0B0VmnUbgX2EjKetERq/wfl8
SQQnDOZaGkbHGCRkK/eaQ43SCRVrkJtegzl51IuJr0Kru15QG0+GHjP7pGKfqgp8fc5xzELEB+lm
blgB4NM15CIdxuO0xCdm26Ki31Nm+NWLydjJ9tb2Aa1TBucIXDzD5UsEPKtwtW9VlDJywLe3RwAF
B1Dv4ZoOE24UDWUZvUGyTJ7UArtnZuukO7ZLXr3a46pzmLWUNpfi1CTDGm2pjWcObcImtAq/ok7x
rCB8qLX5mOvRzoxKhsTzkVGaBgOtS70oiL/3DCuu9A13soMjEIsu9+qUggE3Fl5z45aRm6E05I/Q
xlvcnJTnbuvAhSEn1OkryXjBR4n2Fk72izu5wAErsCMiG08qnpCkmn6Q9RNu8StR8M2DD+oVDEny
g5bCkT6t5VXiNZ6cHxDltG1Xf2ngVSIruNfM4TXswWPLqkG+d+GkECxamXNrybuAN9jmEn9wd1XM
RYhtGdcqTKxjnHKRtft2l3Mu8Dpo1Fzbpl0bVHCaGk6SZXCM+6OoKxeeCcp1Z2regShmMR0Eos+A
5zgXraxYjlDed7oMLwAL7oq+B6WBxxIH4zVs+XIxob0WQRT6csxJipD6MSyK17qjQ1NzdvPswvZj
rXlxXRq2xpT8ZITukJxq3JV5/zJTNqN5Qpfq0hkeRlsH0Dn5fLl3ThQqDONLPnd4UJLAuDJNH/M4
esmr6idVCiINMnfdAAw1c75N6jybLo45jjk/IE3UilAYEwcIvCkh+WrclKytSgPhaSZAsXQWWv9A
9ieVMUDoYIQ5cGUPdysDa90MrQASmmZMfZOWC+6gYKgLKiI6wmE81UtJ+7lZ77OWqne9jy8AS06r
Jwpy4bOkf25WJUkNUpiB4n76U9QTrx6H9TYHZ3rsl+nGIqxZSRNzb6W7buFyBQuRQZZPWYIJt49r
ZZMvpWODUPljkzTWv/bWB0Q5WNv1F1FWLXKw+i8WIdAaLDK1cONNMoLX+9d4i3Vv3aw/0QB4F5Il
9udd696at/Pxmuvu+sNaGXCVLKcEHEj1PkvLOBX9Uxir7tHC7uozJb9FGGAp4RHEnNYfsOdJpe0Z
HO3P6B9nFaF//BfLew062Xkj1yxv5avVC5e+zmyk5evueufn5i/3rbKnv9wXxA1uA1hkf7n/86YT
xLknJSPsouBEHkVwwUoTP9cqWFoFXqU12JggljtN6nqiW10Q7si0Pj9WuQjc05Vmvw4M0xHtOKt9
fsgahy8ZGkaIkMt9qh0Whwbn2OeT172/vCAwQOqVRRJvLJzyz82qKvtAdSwPxEh5t7UNrm59C+tL
Jet3bH3Bj90wsF7RiFi7lUTVLVaVdS9ZVftpC86nNbqfayCKyyAM7fXA0Wrl9uSt+StLXk2oNVJs
bIlq8uNj+8gZ+thf//bS4mzO4GdhHo84edrl41uVWOvepzpraK8MCBfbrpksPls4fB+7qy4rdUJf
VErCr9W+rofRurGBYsBdXY4oJrHT1mFUuNFKV9DGVWv+QhxEEyEPOJK4ue4x9qhPZr84E9fbbi8T
KtF2R5SddYAC/43MMoS5cR8CSsLxkjT1PXcj/izrZ0azOdHFO72dvjdVgD5iZr7TXPDvJo9OLHxR
B1/rAH26rWD5r1hK75O2qvelHTCcbk8DeprnvDDEHlfRQ27AagJZJ/2omLhcdii+OF9SzFkx9p95
WXno+ElNAp03EWakTeWk8tDM1g9d0+Sh79AyLb5ubbaNk5CoDYDzbt3YcLwGgMdRG1lFhHjgnaaL
6UY2yXnoEJji/81uOolCfmUhokJz0W1KA4VWACuN/L/yTkXRYwlVP3dj/63XlyFVmdLhDetmB6/Q
2FbhhKBryH9zhD+j9i6PtUtdpigxqZGqmu5BiU2khi/RDs192zDyDCxIkJMyMX92AoLoMIVHYR/f
dIMVIeo1RqR4H7NDorfVZsY4wIoCF8KagIJEifgmuM8JYYbsft75l59ZH13jWj5/rmisb3WN6IiW
43V9jLk4HKh1F997ty9w2WBfB6Hk4LDRls1682NDWeK5acJ1vkPriT6MROoUVtgxUn3msAmLhM7d
4rsn2b5370cVd/D6Qs3A93jdqxMCWZJ6Ho/WiF6V118fC2hdbnslGTbrfdVS4quTdV4f7JZnf77E
5828QYCmT3G2RXXJpSwJIjC3YbNL1oSGdLFRr7ufmxSlkz9Yw1EuzlgkeYR1LYcCX3aOkYWmTgmq
fdz3+cC6t26sevEXE2lT+hBEOVfw3HUTJtOb3kiVE8kfd5VNaXoa67wFIFGe1r+LLO3Yl4F5LuMl
Fsy0zEuqaM5+je9ZPwdkIjywfq4wxFyQHIv3bI3EUQ3xqhnG6NWqooOyYzMtTEU9ikIAxrPj9QtO
rcv41WoR6qdBljqy22m7ep1Yl//LCbXm2/zlPlNHpqYPuptuCySta4979U1/WKoZNp8r24rJoJwf
igzkljKjqUBbfhym65oJsTqU1r0+yyY/VRYQE/w00yonX/T6gcI13NUcGpuPRJ0PB9Z6QlxdWusb
rAcTPnOuLihszlsjs599URq31S/GLKo5Ov33abGFDN3kl6Wq+6tBC6UPTARocJ9OvxpeCCqRRfo6
LjJUj6RumDhjSHy3JyBT2Iu61kzrES7ZrzX9Y90wBzGzwxr6oaLmbM4knxa+q6an1by1bgjxwpNi
8+deXV3r89YHutX6/uH6kutVBJskyS7w/Db/9lOLVf7zf/wIGPlv73OaiIv95yuse+vzPu/7vPn5
0p9v7/M+WXGwBiE9s8aWX4LPV15/2M4G/G8f7/3zOVHqROCwUbf/mWXz8SOKbtM1WRVAJRzReeqY
LvQgIEnSuVsDeIrJjncdl15KfA5l/HwoCIUbkW31p5GvmMeXoYV4akrSpuchBJyEXLyAt7g1a6IB
mDjFGOyX567fk8/NCKuhDmIwa7MESjA8SIN0kXXgEYMQ3gxwp7ZzniFSz0GPbdrlOlyiqqL+X97P
+ibUun8adCvfOzhOw9jIDpZiI+rGKrJ1nBLSCoNMkhA2xcIpNLIqhhxZQ91FXSqP6xgjnrR7rA5u
7HHJ3rQLwXB9Da7imOWGWbR+raUMXaLej1uEQehp/s95/ut/NFiwrcWq/f//yBfZvrVvf/t45u0t
+/XPvz9Gxc9ffzs26Vv+8z/85x9P/GOwoP2DZj5CcINBASkLKibz4VfT/vPviq39w3FNU3WpKy3H
Jmzlc6zAMzQTGItmQe3SeejTfa6ZQtXWOYT43zjPMTEyMfg34zknLuxQqmnwHnhfhs1c498nClUd
dnXmuqiZ7QY2ehh9pytgIXp2Wt1Xg+K+bli9TUbd45Jq0R+5o7UvcslyRNPwMdg36XVhdu9U/bNT
YMXTBWBhQkOM+OI0ZPgJ6DNJ8pYFydWG4jsoJqrgawTGsiluhogfaDfdsBWWJJ+Ofo8dxHVRqQPu
cHyUoI/xyAhOKx+YVuzR/ydogAYQIEEICjO9YRhpt61ToLU1qMqJzh7ICCGyhbyP2qHzPnb08xUT
6jQYa0U2FXQqbDia+N1W6jlXvkNBHzdppBI2ZN3cvJ0RrbcbusbMk6E4FT1NqlyXv+U0Mk5pyOhN
KT31UbtP0vQA4vFnT4u7dpfCvcF9ZjXmwTWy6yJuTMjLwITiV3X33KKvhKG4pTX+a5gm9GH1jjiE
X5MAb007NBDVRnTDxo6VJ5v5+SbQ+2sSFOcQVTuDGWWb5/0Dzq1rDGGsyM1Dlxc8hdZMhYQWN31c
2zclVs8Eqi3Ot/9i7Ey3GsfSLn0r3w2oWtPR0KvX98OjbGNjjDEQf7SAAM3zdKSr70dUVndmZHZm
16qKyiECjC0dvcPezz67vnoLIaIb+XhGhLFgx11n2q0mbQJBHYbjcYvE81i30ZdWYsNVome/GS8R
4gk9FC+g8dbZvvGbtV04J9uQ20wmRyuJ3zQxHcaBHzPJj4PWX0LV3+nBzk2Qe4GiM/UEvth0NuPx
EKNvdetkD6p7X8fKoidqM2IdRbTasdSWJhZju+82rYmGhZWAng5b0SY4PdzToKvLwrZeqrHZ2Mp4
VicLctuzmjK+dM3wC98KlaFVHKQId76lEbdtekMOnw8xAuniKlnxjuYBVdijp2QxL7VVxC5La40X
QgbeApHewUlzkRWXofDKNtzHTEw1PdirdXKcP2HNH25dgzdjSt7pm8Dih19VKy/z21gq061yuKjN
6apVWwrQj1ElHF1Ll6kqt2NuLWoH8EKe7KqkWwbGcHFzchzqAvepVTJA01EpGi6y3uHM0oS6IAJK
g39MnIpJnPSQd7CUBy00vSAYD1GYfjkBeliVuOlI4tQ0k6Mhptt8TU6V8FTyrE0RQfyXH06pHyHe
ykRerXC8DKX5gt1lPw0a5LDkWFfx2/f3GAHcSbwIDR4m5vrpsquCL78Bb5TmchvI9M1W5cEyAUfx
qYTMRqHCIRo5Fu147ucZrxq9iC7+qpOGQ6LdZCBtVPzBsPPxg8dHlFSeD5KGZJCbnIgtIbZbxtM5
mpJjMrQbCH2HQqkfE0RaMUD+qr+YaXetlQwvCMeB8w7o6UbmzQXRZxHIi85HUlvpW9O/umO7b4fp
ZlfTbf4EO3U8KGlyZPXzNr8x8/WoBcPFjgY0+9OtGbtVrzEnHvAv8iPBEcV4XS8M2/RQguQLhDZn
rI7nVh+2WJN18FaBUfP1ahxyyT7BJMf+bgEe76UhNtidhBeZzju5JVPImYDY+LFTwtV8bSeJPMyv
LQ04ywZcg5Eml/Gkb+M4P0JPZBRN0oElutXkz3PurMMmk35J01xH0cvQN2stklems5v5YnKrZlNF
+s1vg5We3RDPb43efpFlxfWiTjfV3DWK+xiUzaYW8V6J5xhIuq58Otu1PIdCXjNVrFpQwZk8K914
s+G0OnnHKVNEb06gPONseLhrpDiZtfoR1gx5/WDV6wGbScIXDFt+uMJ/ygVTWRF/tfl40KGwkt6O
LSdatyMVlXUidqNUzv5Q3BmQ56xB2yCi9KopmYPnMNr016lSz1C4Kzn/pfAAVB+MdytOHtQi3re1
4ZG/eiRdfO4YMUaGXBK80xZL2foHQ6X7rpsObtlecWETm2IDD5UHRhoYvZKjEkWbotorBpeXhBkt
Ag32WvfR+ASycG3WZneFCA3uzyy3fjixCBDefFhFDbfVpHU5yrx0jqi8zgc2Is1VgBbT5cnWxtMN
g8JbW1VPun/rMnlFcBQuIlN+6OFnE7mYBS38EslxPhNU1z6hrdnMN1Gjc49pWhQt+8B56bqSNIGc
J41rvlQgpngmhguwwBfL5J7noFok/Zkt9lvL90hzTjfUgSGjklllya2WvcXuwP0R3tXhaf5emW6f
vu84TZ40HTc1mOofraKcNIzYaxUDOrPMeGHF9JfhaDwhgI8WQUn8llRagzbX8AhK95d4AZ+duHob
WQl7gCo/4oBxQoWVz2ZCe4eJXNLGWfuYI/YuCUcUXSO+PosoksS2cAS2cE+n0Yt75n9EoSzTLnnB
/X928bkeRvhWrdb8QEVkgneF0Jqwo1n4eKuJpIpaZZkLiUgIZMAuVa9yCPu9Njdj36Ty77/6/mfj
RBDFkLW7zrYeojDWN9+Tzv878/z+W8WsfxuBoqbgZbPHp+X77sW/22h4dc+9OcpVb7R3dofQSXV9
BW1B6i9pJyJj6dYTXoP5l2EEg57FwNH9iTYZ0TadiL/3HfRzRfocRgxwg5bhtEMODuv+BJoeGRij
Gt00Wwt3sEaZt8OJdzvVq1rIb4CRJ0CC/ZSsc1NZD12z4BmwKJQXkHJWzfBdIr8i2zoe2xUqQxsk
uM0/aZHF4tvFtMaMveqUeRxctP/+pdNxRfLigBjazclmRbihKKInyclZHEmxUMIzKUzFmvrr5izc
VLxNwvVCngLrKnTe6lxz1lXXA9/Oux9sIJY5PKu15roLbCoRI33J0zg1b5a0W9Zfw6yIshKOG0LN
aHwWQc6FPcX6R6ok+z4XJ8cs20XYq8ukdryiHF+6crZec5vHNYcHt0A+dpfMnS5BPbLkrtejT6GD
mvGVKJr2HhE8AlVXK/CjcvxJHXX3mGCtU6wT0bZXvR6viVmcUot9n+9sJxG9RSamvPpgMmn7XVF/
/nc9/F95l52JrW1nKc2fy2RXJ27QYp/KYtnWKOB/XyZHsYV7YcD0x/Llq0p2WKyuuMmuviNPZNFM
ynioqKOkXa3/4TsDmfqlQHd1WAvMYPD8aY71CxnKNYcuR0SRs0LRzqOBsRTcwi5dWRnnC4VOhERY
Ii1RXOs0l0r/8O1nRdEf+4NZ0uTYvAIV74n6y7dHDC4NIBCFp7cU8Zw1edhulKpkbHFJtOFiGdFb
U+xa+RCJ7FCbnGoUtlBLt//wQuYQxj+9EDLsLYo2d/7/P34CAQKZ0GnwUswfvpD9RVCZpMrBsdX7
saQwQAZs28gKiAXoNLKH0u7Cgm6dazx9UgpW1/RYXK5L+/nvX9nco/35lblMa23EXppt/hIfWSaE
g8Wjk3tuRwul5gcjNB6UhnwoiBIUoQJdU9K9f1/eOEsPUTp+UIldg+ZciPhNdeWHEXIAfJeHRK2d
g61uKc9lOt1aHl1GDCZgpAyhtrOYf9mV3M4liOUO2yQWXsgNMFfpasudkspLFsZ7J1PPkyG8ms9i
CByi0cnBCftL3NVrzXzBvLCpePj5DrgOpl2101zgRHspoYgJu10NeVXY+5vcqjcqc8/KYHucBTcl
YNU6qc+WNPHfzqkc9dnRuguJH1+V2/Hl47e6AFlAlYiCDU4qV80iVcnkS+n/MhLvcIj2V5xc+b8n
FB/yfwafxfnPd+hfXR7khOLesjRV6L8C1PQ0crNCN3Mv1Bs8meoZjdg+S9+/K2t509p69/cfu2b8
1eeOUHDu2h3wbb/GhroDHCv+Ze4FFqrWNH4khsSKjVtcDJeGB9/GMRMY/BxqE6pfteuvtLuQC7O9
QV2f9mKnTY8EKO7y4jhl/cV12cTp+T36Py4GlYI07cezMfg0Ejr42kPUYja0ciQtHY+OIb+bOA/B
KBzmrzs45QYkuegtz6QAnbuClCvBDbO9pssDvoUlRuZbT1eFnH6NUhYgKKl72lLBTU9/vzXj9Jjj
Yo6ad+x6lCmAV12L3T9w95Vul1406iy0BgdvoAZxx4TqFCCI0iER1Skmcsc/+g7GS3r9D63tkPv0
V70q11kX3OeJvA22f42ibtnTglGBGy86ydA0RETNGK817WiRRm9z0dqWwxYU6ykbG9bd40evU47l
ES17eKnqXQS6qgt2jH3PgYiPiZodQ8d80QtBksk+M8c7qcRfil56pGKuCLfboHV701J/b4OyM86y
NLxwFB67kkPfOi9Wj6eEdo+K5TCuFW5XjIzffVJheXo3ceyGpMg8SJ2HFj8HO/2Ta80MlwK5QLey
NSIeHPXDd8yTrTEm+Psr7U/xtI5roPlD7oazVIcO+MeTb7KVojIVI2d6qcEmkbDl7BftRnzi8/wj
Y1Xz8n84bf/q1BcqJafjYIYV+vzvf6czJbwyskkv5LBNaMgaGlPiV/7+p+LF//nctC1NN7HCajqQ
r1++SRRWSZuqau6ZTo9/XTQMcVIy4iRcBnw8YAoW+LaryzRRGxCILjX10ITJ11xlQ7M/xIRaRIa7
doU2T1qA5uunhLan180Xm4PQzlNC+fgzRb1s4vjdsfg2VZ8cobEwnYeSy0GcZPLWBfqtjzmq6zoJ
UPGvyzGDJeCyoewuBp9/5ydv8A8ObYsLOudl0pfZxnQjN+uUlKYnDUryJj8K+zIN0hM0OvOLFNQh
LMJOo2FdQQ1yyax7p3wqmTBghp/IiUyM+OgO3VWzxQvJSAfHio95bRxxvayVZjzMbVMbRkd1slcY
gu64PA5TcO/4jD4a5gV6TZfEdG8h++JZ61A4+WG+7sAvLVQ9+hI8LkgnOFZRcuwlnC1YOSmfpJMa
3jxXmL+dWnPQ9FDocqu7ZuT5JJX9ouYqqtD24kpIMLwW3wcWxQlu0q/902XwFwUOl5hrOnRFqmmK
XyaQuQ4rivVs7hFRmy/yrF8WFfyIqKVvAppmsTlTDwUmKLJ3+IwUGW2HptyRHfyIcCpdQdY+1bR5
WN8PnWmdOtPZN+1NsJep6NDn1q3vz00mL6ES3DWOflc58as7S6dyFqFsdVmwP49O8hbrfH1b5y0d
8g6SuL8pGPzlAiu5zplXMQLoufOpRueiAgzTpfPFaT5Vq6n/KGA+K2pzILvqw+bkzzjMbKM4miXf
aXT2iikoPuRWY7jA9M5X5MV1+ovWdatOyE1W/JibVBvIX63IrZjaTclwpDFmTxLVDvMXdqG3KlTP
NHgS9yYYi+1cjflJT2SYQg0uTjguA60j74gsBGhOY4cbnCJINPPIAiVoLBeWwf98ewtU92YJfmKs
00fH8B9KRnSt854I5ULt3q7+/oP+i1OMwm3+D1J4Jtu/fMxDgPa8HXq8sLjoGrdfmKXNXHOA5MJF
brTybFp7vwz+4frCbPznY8ahfOYJrWk6uoVfjs/KNEbYJ13utaG4ZXV6nJ9zWEv7tFsPKh9Gmh39
oYUPRq8C1x92qVdT8JQjgxcmnDo3itGIBbZPfPaMrCiyE8aaNdyuuRZDhG0xSDELQrmolxwGpTY7
aKYb8N5eejJlhipm0dpuhujYKcq26a0tGiQbBNgiRcHoZ+MHepFTyNqfWFXavjkMLj2KTL3N527M
RRfnjBDzAciVwM2/buLsiG2QJNzhQryBRz1RVNPHvDGzcz7N2LyzMAegtjzmBv14PF1kOh4ym3Nj
vocDI3mbf2ZjUm+Tpt5ibNIVhvomeVfs9DiatH382SRq16Fdr3WL0xfVxVzoYBE4tFz2DZ3rZK66
Kj21eAOE/8I8cFYNOS/zhCLoVUxeIY9b8wS872sehzi9vM+pzH8WlbvtM3mENopN7KtO4007ZEfL
pOoYp+kD2o7hcxIlypJkRJAGQMy4K+eybhL52wTiByrufUAgFacfhrOw0hYTIcQEShHmkO5H8Cmh
ox5LAkOJsDyhdH3rRvs0T62xeWCWjvcjdEbEEut5CEfv9TH/0Ni1rnqinSsl2qs207S4u8xP+Ih7
Y+jFKfDH8/z3mFkBqQDZTPd1Fx1zxsm9tI5o8dFY4G6OEsRNPqaCNjW9+fSdJ2sF/aLZ9vdgsb6b
2LG7OuPwoRXx48RwBkDio7KfT92OIbnqx0ed1YE2xW8maBst72g2wzcTP0etCE5opq9Zj1rIj1G7
BAchxMs8acsggNXcvbkqXniE42Xj8UF1WYaPcWVhfOdrpeMNPedLHITrwtfhpkwffcijjmqizzNE
FuTzuMwR3XqDaB5+1D5ySG5g1ta2KePFChatR3W7L8vx8H3Bs/SYy0ic4J4ceD85vUymAmae4zig
ASvtk4u+hRkisJJhNz98crOlgxSnviFUIfhQFeb68wU3T19jHqqlpHdowOXhfWUFwXihsftbOrHh
CSeepBWH/9Rv+4qpM8fxPCecSv/z708tzfiT5caZu00BGEFYHCLfVczvSqF0NOJKN0XmNfb4kTe8
kdOwMwjg7BniTh2Z2HMz6nTZHWNMdjTDIuFGmmfP84XV4NlcYMZGIwoZDGxnekkhwMzH9vcXsPX3
KqbAraMvNBkfsUMgg5AnHt6PLunPSK/I2MHjcMc8iGDrhwTp7kIlZkNGqDTMOWcgh/65VlPATrIb
PaMqAUZ23TmzadIDHdG9KCmZnemYFxH+OaZI1sRtIq2s3mh69VbWbrgK2HAvSIu/1gWz0LZgtqka
5bA45bRmSwtqotSLLQQEJuHdY9yONxeSY99/qbVBjj03+Hy+hJOB9DfGXk8MBKe6ZbaHtc7hNJ85
jyiAT2pVs+kmEAnqp9MPN/BGFxmbHqz+BYiTHjLK/AxPiaz3MeHMrtdqoNSbn7tdekTTtJnvv8Z2
HzXjsWevkcbqef5qc5kU6HNrHO2Te7hA64KdwHxVJDa+I76Iy7y/Zrw8TwYU1gnYf/ZzpwGi4Kol
FvSa8WPMeAHM7bMR1J6rbby6pAoquot6F1UQYrVx2PYolS0yX3CSfKVtdzWQHM03dGv/p/T/H39o
a5vv7fIHM7AaIEP7y9/+97XI+O//mv/M//k9f/wT/32MPuqiKb7av/1d289iXlo3v/6mP3xlvvtv
r27edf/hb9bfG/OH7rMeL58N4O7fb8X/f//lb9vz61iyPX/7mQElZbxeRx/t79fnBnZ9ntP/7737
48xh/68l04SU7Ju/+KP/2bw7/xJ8KbbxYDQx+9HD/7Z4d4x/GcJmomcw1yNUaC5Iflu9G+JfuooD
grxYw8LuZNO5/LZ6N/R/YYbCKwAxXoN6Akn+P+/Cb0OKf398fz200A3917IIW6oqVJOpkWoZuA5/
qU66SE9y4ocLjxsv2Gp+b3OhUYibOH9s+VyzCrpw0lTLWvZk5pmauGOtSnQMSyNhOVuwAm6xMTH6
n+zqwbcVf+ViQ94WirYnHFsSYuT7a388jXVZe73qfsQxexMOW9wz0IKgyMbsMeaN1GDJYhWcIFzH
HD7qmgmE8UQEvLPKJIxYber8lbTwC8CV2bZqUKxE4DgkMfNsMEnlARvQT4BlGEqiAo89veCJXEp3
Y+cBWAsxb90q7jpNW2u80AU6lWLtouneFX60ByZMjqE6YFyoA3ebl9E64ZG8YefFrpSOuzH7TdOU
6SPHFELz3rA81v1eRMrMihzX8qDKfmFUA547gGlbPZRPTAxDGDBxfaeIbSed6FDSwy/xqDeviiHl
AnzKNohjd6OkkYljHOOxz/UyCy9/1gmriZxF56ovdA1eQidIpcbKoxExsDaj5iUtoruxV0LwRLkX
x8j7jagy2Na5O52r6tAVtrZPB+O9JtN26TRVTs7xzo40caWJgBsXVbgmanOTZ2F2F0jf63x6Q83s
2eKsmZaNb1Pf3GXGk6CBAksEcif2h4uhxgwDUh496LadI3O2oLcjZjXZxW8BjyZKY94Po5ntGneW
KobQz/3AVg+iUw5gWdN9CFTxFPcuZD23fOotHkdGN5LoE4UC2HIxLsJwnXa9f+c3NUonH+mDAbav
hrz3MBXYPMupulNr+yYLHF6GYFQ0+qp9wVYBHVHBjlp1I7w8i5DGDuYILOtwabXFcop8cfM7njG6
b+zYV12wiRqbKo0JSS7DdZXlZ9W3/INhVTzldPLGx9BifJuQboIr6aG2DWCsDUHH7qznaoZrqbjp
snGRqShpyJ6/j63VVA64jhJyQ5QkMDZB/VPjx10wVrbPZgLEujBey0wr38YlRH0SWPIHhZD2hak2
PaT43mKxwzQpZkqUl2q+Kuz03rbSETopsZkC+wGD5vGYhbZy5vFhBWp5CGV2cYgBjLr20XT1aT/W
4Wy1CAkTsO7cxjfghQ/Cq2zDfvAB0JQ61AQtDzzIefVdJHl8GK1p7ELIK+hIu3XrIJUA3ACASnTN
oZ0DZYs+8YgWh4nyM2arvbcJSOcCyh4t2eKyjcaHIvB/Zp2TMbNTVT7XnJDBoMs3YeVSHWfWDMdh
CQrocOGYulwpZT54iqZqB90/aMoPe3SvVVRX9wkE0hhQBR8UuFhnNcbOHSDTAYR3oyxQtrpIbpMn
FaSKIlz3Dp3rPQHtIFiN7l7qMr3PtwH5OtahIMj1IIkEXUaBqq7NWAcr6jC6UTBaumE5bHCE7n0J
Pjrp2Ts1ElbaQPiF21Yb18jDa63fcrK7MseRlLZadAoCW1vGLihxTbFncfGVI8g+D0P3FTYGGszc
h0tRYDFhaG7dqTmjSgLJ126HVDtUTWsbV2Q5OEkBm9yqTqg37buidX36UYVw8QgwYtfC4zUd1lRl
NewBooUrh4XlEkaRsaYMNlZ4iSPeH/0HewETilHibtWw+9mwGgvI7NwqQZp4scFgozXrT7tjbSqH
RFu1LGbXQ+xk59XYJ84BvtJTGvv6JjISTFgl6sTcgnBSjAVsy0A5T6xU1pMM+3VoOF+m699qIn1n
o6WxIK7b3BbPYBAwCTvwhuPK93nd8p63FtfjmF2q/DOjVnmqO21RSMB9+Hk81Yw7AtfQt4OHk86w
bIO439Wanq0VX5+V4Cor0j4F8ctDIHTI3bPHT5/czW1TEWgBimwiQK96joWWLKO+JjyP3+Pm+Quy
XgiNGC/I8ZVPuU285CjxOzfCvwtnCf6g5h+TU+07TGcrENsfmRZkSz1hs1vDr7LHMGbfmK4NjZDh
LNW2zP6NRWegUYlgDvsaCfdtMG6YVHJTIt+iXafnMmYA2gSqZVYIE5smPemGO/bk9p1pKpJtRYgF
dAIjakG2tUGC5BMHh1EzEpfBkHHMS9gnJinTjfJsEqY3YgRfi9I1dqOLsXUc3oXMJN5Hh/GA1WQ7
mOavejAxMydasa4RoJv9Ba0J20rx4OD/PAeRhmug7cFZWbEgtYMfojGjhzpEFUCiY44uywgINlTW
eYKT25fwz3Pb3WhJMIvqGdEbibtPtRbDIVCy9ZTC/FHVo9OLaQYyEUlS5qrn5PH7NAFsHRjPLyai
NzjpyMpzUJUB/g0akZ8yE2tym2UTG9vZMYq1FzEqEVMij8Uaizni0qla+zDO0XdBmJ+M+tmggfH0
FuShlkc5QWb52xi2mETxQBBGLWbLrVjpQnKVcIGlFXNGAAK4VsuzZcXBk8wUL5N448Ngwl9h/hxt
OzxOcWgAFhEcPu3XmDnaNW88tcheNHsomV8Fz/NQA+BxsJ5arhnERCD/ACsRWpcqBoTCLWt7Za91
9atjJZVXpQEJpnBLVz64KxJVbWvr2lP2qOntLvGVhsYcj3YlfOwI/AAGCq0H1yIbOVeilzHZYa/2
PSy1yVpnGr8hjNDfCyton5PefHQi+dDkWvjS67iTRaXDMOrE1fGVJ44lZnxh+2xr8PBN4nMJrWYP
H7Fvc6lglkFbqF4CA3mVtF36iCm4IOqvprtROfPUysiWMbmwL8jSf+hj2540dpUrN76zAt1861V2
eIM9+DgTtZMDBvAQhgPR2lZrv4nQefFL/y0EWb9TZ+AxcCIwd0Fq3xEVaV57u0btoHK/aEGPDrkK
LoLl4aIOsR1PY6rhfCVAgtkkQ00hLyZR20cQU/lKn5TSs1BaTn74WSnA7IVVx4+Jz7and6DA+p0h
7uOB90OYhQX8Tw/pQMNdmQzmF/gAjsb0btDHT4Yxd3Zol7tKIk5G27qZqjLYDiEM9CQiE6QetXyv
aBN3fgf1Nb8kWQ3WMSz3LsaHqzv7QUlq6j8kKYilVSFTbFB2+mqzI1eGVOHikbeKHVcTlbsOb9XG
8qfszkhrQGrI3aLAtpZw4Do+FIEcTatWQkbh1YKxSp3VZwAzUvyOdojwws2qJ569G6sOoDxUERNa
VVy6sjnrw84vaueH4zN0b7TJfURvYcBsmvJjNE+QwqCdzSvmkvHxp87Df2mCYFuVRB+slPnCQQ4R
r5MCA6Zizw7f3PiKm0GALDUtL8vVswMAamqezUHUP43OffX1MnpRYUws+7HkARebpICIYWMwXrKC
4iaxnjBAKfWlCgFx3WRxgaxtCl/9c25ER98e5GcA1Cg0w+l1bIxHxRbvjZsXl9zodyP2Vs4jThDH
SLepWTE4dKJ7jctyIbuh3VrDi2DTibOTqrRYuiXGKa3+9GeRud3ADnR68zCFmYLW6MuA0HCoEJat
YjWeOVYS83vD9FCzE3MzKibqXIbsy3zyo7NlrrIgUm5OZwING2DvOKV6X/iAKbUh+Vk6SbJqBm30
Cl8+V+hAqlLBKDRO7mvS10e/4uXHtq16AkO8jMyb7wClslX9C4GQBIjgtCus292eSOccUnPx08jl
IrH0DtBkjyiI+OuFrke3bxcerQe8jwLwBFHw3f77Dw4mgKDQBJBeZPxeKvTHclAaJMig0eixYnQF
OK9ukD1t0G/yp0NKxzrWCzhSSH0WgwPDS1UAJs4Ohi4Ihn//wvmMt6l8wOSprop0YtwW7RybK05H
hFxofb+lADsCimD1UkKfJnaHlKr5F4S0ch/1w6sGdXphRoCqDBVjGAsWeznWazjBgJQCi+FYr8+B
8YzL8jGYVqoN0pF73gafP1O9krIkVrmMnzUSzzcdACilwUOkCZkTRwGrKtLnwO6mOwR2h60lNIkc
FxWOOFIj9tCix/1AbblGhjuXzdZ7W0mFVS/WBZfM7AVh4NdKwqFqnIiebgo25FABUiD6c9WO4UMl
bAuJHqF7lCdTZV8K2Gd2+G4lfXLX/gwRJNI/xPeZ6GBiEg299LXmQJhmsAMbad7JOT48gqHcWojv
SjM8aooPkSEhuUI48T26EJRlYbwOspgQYsd2j7D5bkWIaHrOirkkQ7rVKmsJzJICOUzii4a9uRTV
p6uGjGJjn+xu4iZhFTK+S/yYOIupf1UIcl6KKVcZujovuY5ytvgm6bAhgHjGprGZhcQM/AajfZxi
lxzUwHmNZeGNdR96ap6+IJt/haq4bUvtzh7C91C4OVGw5rNSH0MTyVfr0ohWcGX1mIdW70/3XTu+
AuTbgPFYqEMa0H5AwQwsspPnky1URyQD/Y7G5JDkMetNZmhi4WfFoUr1FW4CZHN0xTUzOy+Hk+J1
ir5tRgclG88sILfYuzt6wAWYX7TIVblMQ0vZBFK9N9F8oSq+60GG7o2ueutjMo67SFyUBh84GSsq
QTZZgkT5lgzOmyWNM/fuOe+SZ98orb3bokGQ6sm0GN1R2H9/IYw5mleViVf5OEabkgdHaWhrn7Rq
YU/PJAzoB7/gPg5rh7awBzw8FCV+gvny65JsoAtifABK4eC7rr7ziWYoZn/YmKForAhzrgc33bJD
uEdJvGxFbu4AR1Rre7axMSm0900PeFBL9X4VuU6zUsfukYPnIeoMapyMIjLz9WjVI5WXa2OYfNAq
5KthWAviYjHelzLWdkAZSGSZk91wxvk7pf2pdDS9tWt3SyyaCk1gfXLk6GyixJarMZMtVGDeSNjQ
HV2Pc6WzEnvTqATOx0kg2OiMreDrlaUJ/AWV+lLVFKAQ85nmdsOjOWWvqdXe613ULrthGFeFQh1F
LYMOHXtn7oIhVwNWwKADPqiGaur6gATiUGzRzzwN0geh0SuXnFgExDuwq5J10rK76e0MSEd6Uklj
XgdTGS95vN5Ua4RbYIXHwE5/Zg4MJtb15kZRt4CgTUr2FGsBUpMFS088mGwczR6yAJnTT/YQhSuY
SZ9D/tpAe3jU9U9rcm+ZjJBXJ85iICKLeblBkNno6Ns0vM/GAe8lJHWiZWCFp83KD6V2iO32Xas0
j8E5SRy6vW115xwH2o9OWzV5R+5zp762zAD3BRlLYpzAwHRd7BU4P/0mWIUxw19De3OZSCxE1QLd
HsU6SOht6rEC56d/lkrlHk/d6Lo/dCZlBBFVsyx7YDIWOMHBahxsYs3YLyq93RRiVBFWBuYqYIfc
JcZw30L4BzmKJBXY9FZGWXynU+ov27oJmM8jZe2bcl+Ya5HxYYxgskeh/RxkGjJCm3sAJiNcl9bB
VwIbWZ8DB9rQqvuB3xWL4kkt23iNcwBMq5hWjST8akh6uUw1dOmKGYT3dpPpzGmGZNV3pAP6CUKZ
pCAHSolGUIR0wBWXtVen0Fin9JzkFbq94rOi1yW3OPAim4xqJZX35VNok5st0euH9c1FTotDJj03
btqsm+iHHioFa4UUO+mUbEVmP4UtB1rBKGTST9zXUPBLkr+yz7LlctCN6mD6xCyJejiGSk9cnA+s
Wwel1UPvM8v8TUW3XMHJr9QYZAiLosSfEyFM8tGIf3obc+n1Bk8512iwM0+cV7Rx8MbXSovRxxY8
FwpqFmNaFPQfkfnTicOfzA3dMH6UQdatE8PgA6pfEit5xab72bQ7s+aT02CNmnZHPLl4CAN+4JpV
HrB15BLsQXIAJak/rJJQ2aGC9sgX/ulAE5eFJJ26FXuYDHA5kFyYVMqQ4S1cUq26M2fFNE3VQY2V
c0mGE9Oe+6COr1Ffkk0GnpgTfhNT31AcXbhHSDx7QHr1aelZTFlpgSWRp8LizWFEQX7ChQHTPtKV
98g3rAW7u02JTgDqqUoJwFXTBp6vrhutyjYcasqCRda5bi14t5ITl3hpqtbnya3RHZqfkBeeMhPm
PFFNsTPcGt8Cvy0/Ij8hs7AeEdIb74qs2Epmyz6OfvaqdrGnARgmRJgkh4isQaMtmB+JhMyxLn2T
Cusjd5A/2ehiXGq5ffgcaFROps7YlDZh50ZWsUCS/2RYYjeWyS4g8txtID2W7WtRietAFzAU8Sbl
MEek4jU9EocAHkyobLPMXoV2wdQVvSNKaYMPFFpDUmrx/2bvPJZbB5Yt+0W4ART8lN6KpCjKTRCy
8LZQcF//FnXv89HR0fOeKETpHEkkgaqszL3XBkdvfnsRucClMc1al1Qi1WbPQGr5GwP56HIK0bua
bzFbI5NOLkav+qQNfI62Vs4omoj1pjmaDcFRup6Ws6kHhs/kFI9L/dkKAFAgrsoe6CsYlmfc+yUH
KV9iCkJerd9DOLOf0doWWsAVnt1PN16+Ga31YHjfTdC/WZ2dwWGhfiwLb+lUxameIJyZ54zgQq1+
LnjuJTQan2sq9OY4QBdBjQFuAk8dpoEgEoxQa8ETMOnjik7BzCMv0nHdcjZYWTSrG0m6gaK2JqT9
WkScgoLEek7NW5p6APPpf5T894kedFuQSBA2w29lASerUv/G8HCcEYfxFnk42OzAnLZmogNYo9vi
99GvLMyH1oZKUdPVVp6CzaCAI0UFgoHyZ6QPdh+FxUheUZKSouaox3rKra2ezyJ6HNih03Fp9fd3
RD3Ku54o87pg2/rRMUhlxKmcjJ0pKJa4N055F1CY0swp6vjOAGbpRXFLblGB3KLTTebG5H9NwfAJ
JeQdTvCsiWGyR0htOYVncwPYmjc293ALhXaKEmZjVTUzYj0oOCuGC5Cs8VpraEtZFXedpsRc6ImC
OcSO50nOmE0EmzgmKxBNbTkeNG4rQVQGgFISbjIwYdKtrC2yUBJSc0XhCeRVK5IPJwr77aDX6TzH
qKtx6TPHTXXYctgtRGw7B2Rt5uDNJqFpNMxzGvzuLo89aiCFvr6zb6HBq9w/OLbxUWRfddCZNy9i
QtBINRNA4fdyNLAauTaUgTIsiOiA2qJlTERV14CvIVyBOCkCK61lVFBpFV1irqSIH6dElbTLLeIJ
a5qfNRpPvwnhqAZgbxq7AtXSqAf7NKkvvTKteT+VHrvcSNkYGSuhjeWi77qnUeh3AMXjVAF+ly4t
Cd31I7TekBQhdzHYYfYN3W8WVynmsRY7nhgUOtE2xfZoA44yg+J5pAvXhOFThQdhBgX4JW3JVbJ7
69SxaPlGLXAl+me9tp6MCKmrIFri6DSRuKstzHnb2Y+VTJrtGFkcW9Lus4nCp9aBwmTJkHUHTUNf
imapS3n1stZjNfDdhbsg23PGYXLbjkU4R64iZknFDlHRqMfgzd3p+TDtpKVTi5iRf7bQUdgG1doY
1lwpgX5Ac9hh9RCbFPsTf5f3WyR+Pid+ZuNMRoEiwdlEdTku4+SlGbXqbIVk6jVchi2uRJURTIOx
YRl15Tz29WcK3GbuVi6yPHoiVCDZlyo1GAXiFqZuvU19DmG2n5snPZzepZ07XNdm+dBFzSrP6lse
IFAxybic22PGIa+vFloefFRqgphoIJfpTFRW1ZitRcaPRbpmLerumW4/gH31k8hxN5j5d992CymQ
J06a82Y5xWmC6OmU1boGaDtLuum1kClgHL+4Di5/lH7xXEJbcSRR8fbUw+/C7a9eQQvDN3p9Wdk0
FEJMs1ox1StOFTUkcLDCzsJisA6d14FvMOrVTI9XiVVkG2OQG2b63PgaYVYtaTNjAF7lGtDSiQcW
bhd8PXLGFihJcNEC9yoJlaAsoPU/+UvamBAoyR11ucd9KXrOmrClYcXTrDfV49hYwOJceulSzz4i
/jHMzd98/LbR1Ls6cUVGxdgPmsOjAHDuJxTf1jofk4cqb96bvuWKzd5syl1nGA5QSokxoe+uQWy0
CVdiVe7O6f1sYKK3wvnY5i/OwOQQSig1l14TI9ZxTMk5pdDuMtf3UCcx9C9MF3HymCgSXIQ26nfi
Jels68cbMiJDKn5KH25yrr3Y/DCR94s0/wZfNoT+BWbjMDcEdE2/PwjdYfpKQChg1kuDyW+S6dwP
06XrhAg/5bt00yXqgWeqPGsVKw8xlHvUnGQRNvBfZzqij061r5Ud7O4/q7HRjJXWnop1jVO29hts
DPeR07Az2Ftjq1/Db9qTLlS7xasvCLzSnUesD9Dy1hA2X4VwD7yT8EwWghxfQlMWElAn6axhbeJr
MtaCJXI2UJk0pb3MWKSa9n4+0QlaKSeOOtV4RCHvkc1tXL1xeopl8TrQ6Gjh3w1ud8gdwkP78pZZ
T7xq+C2Hbayj22Ae0gz+ye7V6f5+KY2Gbp6c+JUPoH700rkErXzvK7paU9J1M0dx1h6QUZXWNNOC
TdD3G3iuCTLkhq0FIfnMorcO2IxgnbG+OJl6IQmEl1uyA4hH4XgzrbVniTOdCaxeNma5Ypz9ltim
BINYX6R/KYy7LSfaNt64cqJsXVAWz/rafo6VWOEpAcBVHLEbmrMq1Z6GokHHA2kioVOludADy6hJ
1lmWPA/a8M1UcZ7lkmA0IlRNlcK9x2aMIX0ztNieMuYGEkJ9dM/UqjrrVAtUWyr6LjMGrlFNMOMQ
P9N7RuBqNH/uDPzqhIY7D4H1TmNrn40dIke8WHCbNrofrotebEpOyfm06FkeLXUOnWHZco1oxniM
LWMdJ9FWJdGTSCi8NXM1tSNxNtUmIL4UmzlMW6YuFaCxamCqZCxwCCBpstU1oAncwhlk2V0PFihg
FsWDKOMlmpHr/cJvNVzKGV0P9rSye+hhDXZmvWhM9xWq8L7R/Ae0VEvZejcG7a+4sxaJPew5YbNc
1fqLgVNhpo+/hYmIasjlZeSWnxkOqNay67V5bxR7Sg/C+Kyt0Jt1Lg3UkcGToPtQUb+UuXggqOih
SKoPxtdvcvA2BtKnWSTytdt/FVaxKBh7Wtq0aChcEGzvvFb7nAz5rXLrNgrvJiP67jQjvovWeRqB
smoaMXJt/cwc850wXFsF77pNvtkkf9Ma/l6RrlI7vTBz3vbkoqQjg1b0FX6RnPRujRMAQ7daMKRa
xX72KXTmwI55LfDgwlX8og2zmYCdqvSj0fTHJpNvOXe9VlQHFSWvourf+lYjpQmAape6mzTPzxMj
WKIZaG+KZlWnbED3PJDcx+4NydmFi+OEN2Ea55L3xPS8b/7WWd1HBG00cFlvOpM0h/2zNvJzMjwx
X/oJRu+hDsWDzNL3rGIY5yabLAoP8US8IgGipka6iGnt0Y79xDgmm7Tb25p6NbmpHCB7zmjki5iZ
aapfMhm/FTmg9UbQz+OAq1hMuMFebM0+2HFMUm88q1zUaHH1ELn+xuwYpuhtfzKn6tSLZtdO5oOW
40UGfMClANIgPZBn+URz6dqwp8wmJiKlkUFcnZZtyaXN6mkb+myESxrk4gwecBs8IsDTZu08zGlF
OqrdO+X99NU0S6LHJ/dkj6JmAUf84hdjNL9fLIHIz0EIRaBZRRVE2Zj+FesMqBhXNtk8KGhaAY8J
cnNEPVGtSLgpZuHJ6rKN3xZPsEGWnQmYurRNJHkQ4/TqBG9+qdyrmfRbG+suMpljEIpXeyxM+Ay0
gNzx6jr3bkwPuNFuTlNnHZNRnH2t/jSHaBNCyo7y6RAwRZXT9JCn8j1X8SMqND+K4Ei6LmL498Af
twMkgVKrmKQY4qGV6WMw9+44HaP+6LFZNJIEHPkaWeObq4xlnvrPkcctV1izzJLt1wjP1KILzlhk
XQEXxUlAOWU25XZoBbnx4SZ1XSIKWyYb6GLQxu17n15czjA6LY9JNK2DlBqJFWNJrg8HM3A5Ls7u
GZobsSSuCS22Rn6idTW0Ebe6a9yYbh39QsxQB+w442xiK3u2Om77fgr56dNep/1QmXJTGA2XH40n
2zpT8/6MfD/AA+v742owTk6NKC9r1qF5Gab4BUrY1bFtAOeU6rqiXR7NywrgXlKtNC2iQW2TLGJY
v/ffS6rfRTf9fVRHxwiIy6wRSHXuvzC3jKub28RERf5hCInAiYisl1wpUXwTuVi1XfnszqGpHm2D
FBEChziHgPUhBmyvRcyf7/9oyOsX5YYc9+IfISMsCzn+ElFdVLQiDNAkn7Qsrh6SEos0wDT3P4UE
yYTN81GfMAj7/mLiAIf1P6EzPEjGiNOzOSksV4RpagQzxt7csWiKaA1NboodoCiCBrNMNXgfOchV
MNL90G8atzsBCaVNaG2DXp5GzT2OoblF5bhO0IJar52iiT0+dVO8GOJx43nqZMVv4b2V2Zc/Se99
0m0l3ZoZaKTPnBDas39jRLMJg+wnsLxjEAXJfHTqrafLjylwHgHeL3sVbb2CDg7J5vwCsL2SoMaJ
JbLK0zUtvDli73fITPrCZkKeZeXOSHteStCey4lda+4WLoFWjFXnSZsjXUA2wASqmFsmHYAhF2/3
JTOUw6uT18Wc6Y8z1+TJ8Vqs4Yle73AC+4LlEdXE0QaqDHa+2xXaP51f/1/++X+Tf6L/RKn5f5Z/
Pv0MH/K/qT7/+T/+pfr0zX/YOmAj/Z8aTfNu2f2X7NPQnX84JjWojuLzT/j5n7JP5x+W75D+gF7U
R+5kYzH+l+xT2P/wTNu2PEvXmcPdAU7/D7JP27L/h+kJJ4qNgtN3BeJUZOV/stD/oirXATR0dVnS
KiQKYePI7lp3ZNq3IfQ4oDdHx2fBEwEqiDCAiDSNtBN95k82Zwz+icggMgQk0Ni+R4pg80hD4YM+
MwwT3d1U5bSK9O7JtyhoTD+6VLZ37VvjQL29aCJS6IIORXcxWbdUc8p5qgt5sM3mo6CdpaHRrJEC
DjF1oeFyMDIgMTA0U1WwaQi0Yhr4MhFPxUChOBBIkzCpsi81nVnmsCDUiz6YK58kcK2mx6UY/hZy
WvdeurJhFAgFwyScgLtqX8zGwpWTCij+jUtLV8xQXYgFCZizjBbjcnK39HfQpaPuXHrptFaGeiYs
fDZxN/PEirWmxU/SJzOidwHfU4ayl+No6uMBeBVUyUrlKy+Q77UHq6qxDuqvaSaiLQOGFhYO6Pad
QZwSSXG7mCCefdlr/AEiJK+8C8WReRJxckSJ/T2CxC+Of58ZDWFUeBePBHYYoMp5nVHXo7VBbMiz
sOQBffGwl5rpoHuajAUJItqpsMvwTIctPJe1RmxtPx2IwE2WTdYCW7ZBo4STTR8qp13z91CVQX2+
R3Hpsb8yxRhR5MXWk9tJsSvdzprZeRcduzJ4CcmXPlGww64PY8jQmhec/j5w7tBOlSivnfmZ+4O7
CSaXYGgCAdn6w5JReC7WlZXzNb2pqdB5l5NYS+i95kxxplSWC9MuTQ4SwkDJWLjYvrm8562Weoe+
cN1DM9LI0YZqb3eDe2BdbxYZP2cRZ110Hho3foj7DPGOyjwsQUrNGx2dftYXZ5/h+NFJmbthZozW
Ywg7WLl2ey0a4tYMUm99aHhGc9O1kg/6e2hOwfXvgbA5h/Vld4bXMSOmyrl1uTf70/HosMX3pt5R
PTsyeZ0qzogj7o5lIs3XoZTkSJjtcwfd8TPpc6bBk2VdOoqcHdb1ga6Y3s/Bhqn9yDXtaiEREA7A
cG+oHsDeW/dYj3Kp62Gx85k8PQnHxA0Mfd3Re1R7jbgyuRq/vRp6UF8plDi4LQwGaG9lzy2e+bCi
LMpEzOOPEaT7dyMgxbs3Su86Jja2At2NVrJ3/JlXdNBQEpr7Ne/zhS5pN49J3Hj3pnBbdWnw2QnS
xTR0fqQH34jZnjYRvsiVJ035mk4YqwNHnOxgwIvdI3UeyFuEnt+Hz3SGmSFw8F16gx9CSzapNe1Q
X/191+/F2lCIvxJ8yYROqfHFlcbLmGrlWVpkug6NTLdeYNMMkbL7zj80+NSP6SRNdIT1Pss7/0EO
zLlCw/GJao89VH8intNUq54ih9Ii4Vdn0tCWEKA6NFSN3DmduPnCwjCZhR+5xmC9Ca3pXBr6eIxS
5FoiH4DHcbPt68oEkurRMMgyf7iWWj9cC5IQlI0UuJdFt0ruX4ciQ0UPP3H59y+oun16nXSVkfrO
mXaOl7Rxh4tttT3O93j3n1/ivUzXoR7vY4wFRI4U1Qut0Xw9eaXGOJiH4yioJKO7nyln+Etu1Asq
yBOwK3mxJ5XeRlTUTtq/OzXeG86PxRMZPA8xUSGnv0fIDaE5RRllMPfEMFK8swKhTc3H8DDGqf5C
HOjCa2z7CfScOje2/4xwiqrFyTiuiOzSlgUHdInWyGGYyegsP1rNAHwL/AL8p2TlMU5MZ9VgxvtA
PFmAgEm68txV6Qb2tbKcBpZIUP9E/lrVSXfoavzxDkFXxFNgfCxq2Zx4/3D5d120dkfgG7pfPoeW
Jq9aYeTYbUkYgb1DpHJVxZvKMU8hQQnfnmecvEzXvoaVMoCVuOH4ohEwswPKgDPo/nBR3oNxGlWL
bSMtTvRcVXCw0xcLB+nenWzKxjz3XqnZGbFxec3iHvUuTa3yFdGq6Tav6N2CfRbjjTCq9rfTuJ+E
Y5yqPu+eHQ3Hgh4b+bbpAup2XyKiIZuYfox9Hzvh3A9aFwRnV1vnZpQFdmdu4Zoc0Jny84IJahNs
HPIMnl2qP2IR2ng/xMVDUFY+ymRFnnLohjv+5OTm2mTERdn4KoK7P8kK42uul+ridTn9Mj261r3F
Wh1g1EfmnB1E0h7S2uvODMw1bvNEvTS2tsIFUkD2VPFtkE0/t9wCbVsdczJo6nQZ6zyjv+/iTCJH
joqA1O8w1PGeOm4znW1HXYxwQq/z97X7QyYAJcgv/RkRUXv07h/+PgOTzXbZ2dGyHTh6D67o9n+f
MQ8P5yjtDRBOAaKHkN13KFie9EY6d/43VhEhqkVC42CWI5M7ZwT3uan8NXTdWPsdMYyZRd+4Y0om
LCcDJxSEKwNPCcc3y+L68TZmmPtzLnwGTPWbSZDdNo3DTZTpapuXMcf0hI29t6lyGjc4VESuGkVL
QP2uSpszcVT5RWOVvduW7+naPwaJWDQPtXKd6+C4UyHrfZdW2dyJ9WsfxAmZu4GxmczAWbhe469K
GPqmWb+Ffr5GESmWQ5f2G7tvPlmEJ9I3NP8UjsidOOG/1Biyj501fFj4DS1VKQBR7A8qddx5NV7j
jvmL6Oi3mW3Lr0WJhhAckKv75Y7JE9kKrKjpvNfIOpbNcAGdGPJJ/RuQcKNUo4O1BlQoW+OstQiO
TNF9mwMZgxjXCEoxYlpkgCFLImw3XuIyELDk6+TndLyRRTV6JlauM9RYiyEKRlGyID3pK5Qw3rlb
n2lOgtZH826bYIPCfOnH/rNZiy8j146tS4CpHgxzZb0RFL/uDe+iSjRiSdajVMecXdc5qMHYuYVK
PsO1X0sHhWStGGtV409K3NjMzgijbocXO6i+OnKp5j7naEoN1+wNBDX6gqE7ltjoQvAig8uV3uvd
MuiC9xLp/6z4VrHDxdwqgFuVXIeKcCq9MVB3oBbsaaPYmS0JYwi/RArETM/tCzF8CNm+4qR5nSx7
QXcdh3uDBCUm3xcMbn3vEky28VK2+jVw08dS+f6KEBDL1X97NHn9+BwQl1KJdFGFuK+FtgPSdwom
bddA8uRqYjJOCFN3HqQ395p85GLVHjtT+0h7edFDfcs5cpFo0OvdcpOyEhOzNjzhJkMgqVVMhhV4
m0hJ/DkTIVpoDjvSNXD/CjLHFxMa9AWmUtLNyBCFOfUFlZyQNMEt2STbWthydh/BDj0eL4iyhzpF
6GXVNDlxzfjs9fhIqvpUh1bHuFIeqJ9QYZSEUwbQ5cHAiaL3F5kF9R1qaxRgvPL1gNwg3z1Jv6ID
Q+4S9oi9qPnsXnbHzC2XeQheLigeMr97QyO1R9L6VdByWkttfNK5Hxdt0ye8jOYmF9OhJ8AEJQ03
oo8RnoOYOy983NEjumQzSYt5C6Xi3ptGc6auY5oTy82ksPD0htAfMFZBY6y41KOZ8vBVTKH+rJfm
Q6rDcBp8E7q/nbxNtcmpHW9rK71w7kMJn3yBakF2zzI33/B5FLD17LewyR5MFWDb8JhVjYiVLe4R
U6u/uiruZ1LJZO7csMq9u57xmXjf7ADnoEEyZlboJxA2F9L79fLx03LEQbS02EHGNXgn1DmVQA9h
btGxQidses+jYf10aEjGuD5Y1Y9kZjjPy/xgFdHWppdyVwF8RZBt0VRh+bWrD6N0SuTPI9vXyOCL
vaiLq3cn4VpmH1h79rApo+hIwfxq9N1LqOxH6TgPXuVfMgYsSHju+q/hDcHHsazlzqq1PaURrdom
+o4ME6sFFyDzigC8h1x1KmlmU+WcmtTZqwnutD1ziN9BwLUoPXkmC5ebsim4SCbgFqbJI60/a0Zy
Tirr3daxLLD/OhoqxnKYylUnFc0QnOydiTcH04KeLJImP3cEIa/V5CIzpY/Z5PkpdIiZgrYNSQXR
mIpC7LvRovLerdQn8GeafpTXo1bAvyQdurIknScB8MEuZjI+OenG7OOTzAS6Y6M7e7go6MLRjFTb
UnOTldUZBPhJDE9DfFR1xyiiNYy1E4cLw6r1zVgzD9BKIEIOAA+XzK4CUfQD530kFFVDvVEKqiXO
x4bHa+BjqAEHAVjOl9HZbcATlc1vOkqcJh1iIjNbBZblfYWPydVT5pUhaPyUluZLELC1h7LSFhrk
v86WOUZHU25tn0uq8NWwmQA5WXX7gtMdBTyOMgb0I7199NDNgtl6BK6mP8o60R+17IlECVpsdkUO
vEnKouqQQddoy0ZWE6RA46L24501RlhCHLId6i6x19rgRazdznPUxuXS9oqTm47JqruP4vTA3ae8
a3uNZyrbaDuaXbis9OykaSRF17Z36ntPImi6I6t8sqmsxl9UejstPJZ+GvTDu9O4ass5cWvTFkYX
iKqF2eBbnJSChBhO8YXU0fsQ+oMZA3uCj+CGTmpCQTyu8KrUrxKHedt4RMkO7TXN4w4tnvMhTCKg
w5K1793WSI4nVnLatB7nZoc3f1abOiqu2L2QdrjiWOvN68Z7dHK+FTbmsy4ctssmo+fXOAifvBOu
lssYsMC7mX6USiObOgm8va9hqtIXDDLanccMeFZUo3aTiHTIkIgBNgOuzTLyue3+2Bf6L2xM8Ldt
DEwjzcOlUVscrEOQEoqMheaePZGggctYS/798d8Xif18ScVE4uD9632O+80hifR//bu/byc6qPdg
gBZ8/3kws3iiNCP+x4/8+6YeUBFaAyHz9x/596W+7hZDzTBugmQ0D8yw2Osuwr4kL1mW+7U07W3f
EMA+0kgq+p8op5htR7IEBWsLhFikw0Jrt6VsTxY8NI+2D5idjjBryKJx95lW04+bjD+1iSJDjcxt
cT2Zff8zkYAxK8vojjzc59G89lsUtTm1AugoHaeR+BnxcaRetGgq41iOMaO672kq3VWGfo6xCJmI
FQqAuKCZqkx97iIAmksPBHQOcIB2Kh+6EbL932dThjqy62t3LpSrNqrXF3/f/PsQtW2+Qhx1q1ME
552IP/IItS/Os03XW/eMZBfWMxHNg2h9ZGo4XXQrxLp/Z4DWQhFwTBta7v4eV5zxd5VC0pFdSmY+
a8gqMAMlutGAbtLISGSXOhkyd5vqbBL5S2ZN0WpyzWJXI/qYFVHyPnk04TszFEwXTOOfH8R/fObQ
/6OUCrmJB0TSXifS7dhXpEsl1+yuRZaMpwipEw49OP3aivA568O9TPMFjisy4psvnEE3Nx42SN5s
MTzk5E6l+aE30SZpxc4ycOMk09E0iBDCz34ItRqEmTYTSoeqTSjAQAiKWmQYSwKuDQ4pCATu6mqU
MLISSzxh6dyNL38uhRHbqeMuW197r8lqnPVu8RAP/jcIo20MnvZeItjogsiAXbh+dlGGvXcLpmz1
hYnGsSowEqDuJXNkZujaO2TUBb0/SnwoRAx5axW9G9BmzLrlHpnCjh5dQDelaWk2YH4p/HoRPRap
CDam6h98gHiwvCmkstUkrT3+JQfTXqpVB0tPmHg15IjVBvu+OIkgOaV3DeeQKODbaMY6DtQzLU55
mi5XcFFnTyVyRKvMdjanKC97GkeLg6EIXgytWzOZ43wx7HxxstwGEXXWfgYeAUFNEtgwYLKzSLam
3howdKrftLqn1mg7DzbZHlUcRjE6Al7B4Wfwy4eKhX82ULXYXrkVxXAP+OyqLTqe5eBVCFfVoc6D
W1k5+kK30lNCzCUzpdNoFd66sd7GILjiZ75rWqJdmZyVzcimlZU7j+zIpm40dpNq13kBbiaVCQGM
+UugYH4DMpxncUSHNYqfKmutchfgPdILmlQVlz5qsqpB24mnx/NbMW8cRJbSGm+RzeJtdU240Oq3
iLaDR7wwJ6ZZ3sgvq3R3rZXWyyROvpIy9xY0bulMjv1C9Efg6O8Dibs7U3JxFmGD5K/a4BqM8LIC
lISF8z2OpnqILapH3LlDyjaWef5LAtYMfah6SlCluY6a6BH1r3UWM5jJfnpHvhjWuE4g1LT46mdo
OsqVLVxWhqDf5tM1E41Y+Loip29Af6lrN88FnGJF5S4aFZmtyt7rMQqK+DGHFBoiOCja8dKFlbY1
2ldwOhutfVFuvDOjisFSvdUz6zEpEBvorvHQGwjmsjqWc7yWv41monsIlgDKTmWNLz4PjlkgYQ/B
mKKHwsC7+6knBlzJGen2S1Za1aKoGGjqhWOueocVzbbbVddHB78LwjdVlV+Gk25NqR0GSxGA++xx
I2K++009VHaVF1wMf/AXBNetHENea6m/WHayx6VzDQUBRVnPHp3upxpLaeNec5RxGM4+CEVEFRUT
OFmaaFXbVL1Flh+tq8n6DBKHOSrCmnlul0/kz17zqfqNWCjEVP8ig5/rQXuB2nlzXeOAI9KlhfkJ
ru4zYFEwjPzX841jq6odLk4ic6p3hQ6LdWohraKcVyW9/84o81WPK9iFnQ9eYibeGmtINv40PUnP
uGb13AqsJXfXrdT7S+Z57xV69bmM0eX0CuGLS9cMJsTGH28qJ3A3HMtdcS9V8R//tlqLlwGJsRmY
t4YtQIXGyfJJg9SRbxpjsSondzXGHAWTKTyy9a3otl0yA1WN/SXYwqpA4dEUb6bxoKjenLGAut+j
hw8vaN4eHYuibLonDtP2sGtY5unZKvuep6KdBvws0jaxvljH2ECjHpvutU4cAqzGrc38lY6vR3fa
eOt1/zEiszj0YrF0qQ31u5C3rwWO/oyni/eLVxuX7hypVDbLlk5IwTOVw+X+Equ8evIzkjHgfFDK
RyvRRl94/gts5yVlDk8heksmDLe+LDBVwbaXiX8Tg3HsHR4U2CmbqWH1xN6ztTNSOuKvTtrj0WIA
PbNt7TWLszeTcS9HK3/hTelzExJ41d/6ojT4b/Hp70ZqMy796pfi45bHyLAJBlgkrc4ZzTvXDgrq
fvTptmtCYL8zOH802mzUhxfX4UmJgJpdQyFHR4ptMp2OwuBc5KQHxmP8rA4LMFcMO3o9F0y71pHS
P4OoWhhpdI574zNzPRZ5vz6HRst9D39gLCvuSsEL2CR0sO/H7RJjhl6GxsGpdBqCqf/Au7/tiiKe
e9g8wAbCWQ8t2kYpTzD0oH+yd8wd12kwC98wtr0Pdk13x7gFEQ2Orv+lxn1W2dVWXbkiPnQR9Nh3
ubZQbJiYVBg7sa/EnrZQmCeoI8dd0CAZ49D3a/eOvgRFAsp7fAwrfj8wDbWqFE6KXojP3HPAWYEU
GO3gaCt167Nhnku9JsnBJ1UEXghyxT04THgWDgftezpYrkablit1qaT5pHuzqDMYuk0wNepyFWWC
0WERJnTojLfJ+Mj75HlkBDPL0+DuHGKFrMGeDN2HY3rpzOsjyAidcfAy6tDMQ1nDpdIQxm23rKOQ
xwP21m4o6LsLzK54k0b2H3dew11g7LVyFGII4gagR2bIP2hwh3TawE5UbYQsLAqBIkUQOkcw5FaI
Er2NvFWfufdclQgQAWB22TRo//yXCXea2bdfqib1dLAmogbt8ORm/kUKuqSteW3r4aUy/YcuZJaR
1dorHVtbL/CoRmWxyTValA4eSlGwocXx+BlH4yaeUGNzzPudAF4BpuPMypxvPgIVwSfARtCT2kV/
3d8G8Sdte5db6G7cxZ5qijfCq9iys/h78ABW5C5vXJSmIMbg+Bvu48yRbbeKRPkcWWpZtvwBXaQj
TWnoKk++WqKTCMHOeAvlc4kb5X262aGgqnNzXVudvcJE8EV5cyMrTFEJaYtQTVBFsvF3iNqvHCxM
G7vUrj6xxIHhcIAMVlDfygfQus+Gz/lJyRNoNN7ePSYHIPFlf9LKyFyojkGwVLA+oXO4ODZm0YJi
SUGndeph3+lIR7OwNA4RQeekWAbRsw6UlDZI6C+ZsOU0yD+syUGU3OGEDbpjMVjxwvJQWrVQToj1
XrE8E/929wczg0LD4iP+G570tDq6IWueX3JAS6N/I+y8dhsHtiz6RQSKqUi+isqy5BxfCKdmzmQx
fP0sujG3Lxo9mBfDlq1osnjqnL3Xng6OV71bBuOkKDwQaUATS31j80Xjzb6J4PAVgpJHBKbTNq4F
Xfgo2dqyOhTEWoAZAVtUtt+FVttbrTW3YCmJqnnSO+bSMnZo5sXxR3Ua21xBE8OQhrTJTq5ljoot
ndzvvnXp/zPXg4+Ccn1ZAXKLEfQAMWLKt3mdNyulcol+XSxy8Jii3EO+yyfehOodNHa8Qlnr6SDe
O5MkISb2m7Z1btnQPkTB8I6HzVlNnbsxMRvDRAJjnDvTLuh6gvNGIisy+lt6jGMiGq10o/fky0w6
ClVABoGAzeGy8pkakrMq3qoxsmiq4w5nmrIxAi7plOwV4DmPIU4jKUEzd1/NBApi01/nCj2blF+D
JdjBOHD4e1CPqCrlOpEAJ1SbfNWMzPyhSB4cHIMrg06A32ABWWGpaHhmg4nAWjHmwmzXvtmokFaj
SWGMKnrjOW7s6838FGrQq/MeV8ngDjHkM3da92L87B1uspHHuUgLfXc8hkxe1jTGuHW862wSv50I
mUFUnoBg7ivk80RU4tDWSdaecljVlaEpn5b73dR6wXrSZzKu66LbGK7M10MsFlEBxaT9HDjmrTWG
SOZiuoSu7iLoLl5Lwkm8/qlP0I5H0PP2mQr0k9ns9MKptxiPqG0fnMpwiFoQ0zGfM/CoEFYY6yN4
zTiTmTyZ+8TRADuFltgGSAe3/chFppJE6xGd/B2z+fMjoJyRZ2+bEm816dlDnh3SabqKhnbY59mc
bTJLHgboOqyGDam/MHh6hj3JEJ0hd1SHOEOhnHrM6DJxCDMdEZZLGSJBxjjG7I+wgXZan65tSLTb
oqVEsJYAB9WTixp3jZ9INuRzq72UDSjGOki3VbVu6/KEzXP0BdlC/oKy2FgTYB21QLWDFAekKoGP
Tt30YSCeOBOVtWZ6lq1FfheHI3Rc1FpBn44MaTkxQrEpyyS9KoL4PugHCg+XVzahcavBRK8Y1e7j
KN0mTCdXXdPfsY/d9kJ4Gz1hUguuJCP2odzN8bE1ihu7YLBQsc9eaW52N6jQew66Iz2csrK1L7pz
ED3kDou6r09cZoCaXAeGq9ZaouIdz/ceqYpVE7NTR2ygP1pVuTVV8YHZbl22SbieI4c1VjPJJqMj
YoXJxS6MI5fQu8qRB+UU+Pg74phQFi+5utSbgbTwSTs9zTbnE/0PcOs+X3idibshnp1pT2tsSiNg
6LB0cphHho7+UWhhe+or7brG9xs5zqM7CWbuQQZjMMHRmG0r3hJh8GF0YFty0jDnMT+gHYI04pDW
ho/kaPYTkd9M/XxlOnG2ZrizEl17kzcpow5wvLoBw8tQAK8cBSykT9kxNc68AWRzb7qF6dchCrks
rjBfBCGjRM18rL3yTkVdz7YjYsupzMc4qLfzIs61GDoeFJlefuMNm5me/1a0EGMC0OqZdrG0rthx
3J3NVLsgKkD5MTYXY1b0JdjDId6J66M9a+91lDy6LzT0T5n2NFjTwSzZ7g2hLX3D49Ijvs0BOWXX
Zk9pgZKSXhATh/5dsPmSFQoh5A23SkFD8FL+k7M5Urm6OXx1iYGUafSzMlzGb4W5neaqRtwy73GO
3qopNABpeFhCFtOzWUqXPpJ7AbcNAk5Q7RlFdAblS95Z6uDGthFBEW9lB/0rYJV4N6G25TAPaFSc
AS290h1kJ9JhMpUGqPAemkXnIvaDz8Xkw7pkqvcHLO0EX+2dPIc0w3BZ80lWxdVg0MnmcntSDOn8
qlUfsrTg7Ft1sTbVC2t7xXxS/9Jbt/YTJyFc3BTuJvf6c75zA7UemgjYM8liY0r9m/Zq52WIeWvK
2D5mS0VTvjYLAz12VazZ03k+3J0AKCsrtg2Yp1E0vgG2cH0O4PiZxRJ7FOansdLVNu1JWkZqsrec
9leoJ7S50l+giF2II9R4SuLPq+MjwAF0EQXyUOtjiodrz9YgEpO5Ojn8VaweOyC0ycJEj4bkGMzD
48S7MVT3NsXvnd1VGywIWJeEsY6kUwDGKbJNCWV3M6th+Tcld52Zy12O/kfX+xsc+fCr8KNZZn6f
Wsh+qxnzgyodXBwlQfURUx4hy4cgAJeup68943fkmSxEXo3OM4n2VNLCmZ09CVrMu8vyF4OqpyX4
V7C7s+jaEjTaP4HbPy8Ug20w0a4bVC7wY+XACbJ3CfaZldM4eYb4CmRBRUvtT33rPgBgjpRJjmEy
3ExTTRjTIlOOIzJtw34T0HGFNWC0Ozdtvwg5geU1UQFnAsJiX1un2EHtm3fptna0ACyTcd/heGWq
wqBQJFy0g2cGU82WZgX/m24BF6MVTduqgV82rS06GiS4Eb7gOh00FS5LbjSy7nvHhOs4+UHJrspV
u9G4Ytoj+8kKiBKy/PabURz+WhPhFbanlaJPV0zkXIS6eZSAFrHkMqoyUYSAusflMAPcUElr7ZqT
dGo6HZZ3r0UZ/BvVfiHtYhOVYZYw5NTtJtOE8rFkDdqGtiuBnwtdf5qF9tWEo3Vsq/LQCI8Y7itE
5mNUnNoQ/36ZSPqd4b00v2WWtDdlMt+Gfd35AMyCMRov47ziFGHH1eIFMQc7XU1ynnxRn8HzKDy2
mAhcE14shGGxqmWHUbMtn8F4ixfZ2neNaX+UdgodH3swiYJiy6qmnDubBuvO9NLkhDSqZpJDwQma
3z7LnAUyBZ1AmwkjlYPbLrTdw1g9py3x0MES9Crs+qNsVX3MKwTEQX/TVeaS1kiJWS54uKrRcPOQ
FRiG9i7qkEhObRVu6tpaFVp2CSacRbqapmvdAR4Yds0xiBtxkLO4pnFADzuZdw1ulJrFGBxcTUyk
Dowuxh7X0aH3CcRE9w5ZYPlyVcZJ8BXljNhGwjIS6e00GWS7gPnSWhjapq/HYTHz70Y7uGiYE/Ca
cRi4KrlMk7zXy8AkNK88eAOGrjHU72NmUftxId5NXXAsbaljOyqOisH+EereWXMMAuNH/VGnQ2hb
at6mgdD8tBj0o2G670lF2xHfXLadwI2HdipXMGnYtWCS1a0ed35eFTgc6GZ7S8zV3EbYerr3NkPp
H7HSFFLL11NDhwzK1i41IbPpmYVmLc3wGBdee0AHIlhK3jIkFSRRF9qW2XvjVzFjIL7DeBWLm7bO
U3bdeF6xmCu71q9xum6G/CMQdvqUBdltnJkfdiY3XZVrNGMV+dQBAQbeto+Gu4xDAUUtdHL8dex+
Ndws8qtrumet7r1NTChv4OB7yUrDhrdDYVQ1XzLMKUw9p2UfiH2EEFTEMcehrHD31eGBdYrdVBE9
Q4Zh9TWR9uUgA8dlx/kVu11xseL4tSq5Lue0q2ONqK6shcrNQb03XesoUCYdzJraeigXB9zGgRmK
NmN+M9kM427zZZWkG1EyxYi7l8Bo4g0w6dfWaAI/oIXnUyF/D00F2qQtIgCJHebamKZdXVAg98OE
88/Z5hrH6zz0eFgRkmSi4cUaheeHcUwqfJEwhnBOFYuNs3jfVC2eBdX92sHmK0I8aPXSJrbKuFr3
ZfeQx14H6E9O9Jxsc21HcGIcFieVpMFxspHZA715LAwbgl9poZ01TCias1ZsRcTKh5YEYrg5vTek
E3cQ2BBKOTdlI6yd9GZ7m0FH8hGuPKUxJeAwF0/9wOdmEb2xzhwcr6Kmx2uAg3Sr4UEoNe/rNV7I
CT+wiwyhtcHUpcEh8sKRN2pFJw+XHWe5nR9/vqOfgljz/7/NYPdOTsd//nBaHuHPw1SUQr6so644
6UlRgwnjWX7+pqolQrufn+nju3Df//OMQVrxq5+f4yniVz93+K9v/zz+79/YLDaGe/g/X8XvF/n7
GbnetfPmv28JrSBZO7XVZycJIfL3a/x59t8v5OfZjAg6wv7PE1daSgnx84x1Kufm9+f3+8F/bv35
8uc9CYfo6Y3iID146i3EK3J0c1LAMDcahw5GLstMXB1/voPMWf7+7s9t7jyDHPnzc4LIiq7af/7y
57twWan/3NZidB7hGux/bv/9CD+//X3nP8/1535/PYytLbIePdR9XdJHh9NKgjEDses/L6Q2NCYQ
P4/1X9+C3m7E5s+jEeO6pIPaj1CI2JqrVExbtxfXnIUFiFe+JEvkerR8+eu2Pz/+fFd0zpWDeR7W
wf/e9ee7n/v/fPfzIH9+hAfcsfchg+Zff/fXbT8/Zj8p7P96rJ/b/nUXoKuAF1o78pdwsD9P/vvt
/nlvcAaT2f/rYX7/0b8e9uetpLN39Nq+2sEG7o4kGXZr3dLw4i4/OkHMGG358tePYuzMbPXXrwex
TWZ3m3hLx0VAavu5058vf90G2w1322jZ/p9n+Otp/tz3r6f619/pHnBDVJ3/+2rRF9bH5jj/3Pxz
B6samAH+9aD/9fu/nuTnx79/rXl5tZ/gtP7zI/jX6/rnw/z84Z/X+vM3P7dFKMg2g2N+93Fv+eh8
kRHqjNBWxdAx+tBzs+luwm6It7+Xi8F80uw2C+ZzZFSPP+tCSQvvGCVlecA95URcwek+5BjWU42W
Ils2aWrLRSzFsqeTaxqWO6a/zWlChnSCxdSc6NY1FltsWW2UTjwC7/lipLTOhJs/CMhee0A+u3RU
D/AraDlqtDQdQMOrEe8q6oVwWwXqutXLM2A2lGU9NXObTzdTpb6sIAApgp7ATDr2Hsxh6QHiFs2m
aS0gQ9LyE8Eu18WXl40PeuWlgJIRReRjibiosVeTHsQbI6dKIicnX6h7TSxK3DNVRORDk5/DZQ5T
YvkepvyS62gBGGJDQ5AFggBKYaboFQmAHQk7dQ8jZHIwZ87iluh3A4I1r0yyXR2dZ0oTtjZdqiNh
p9Ax3DbcwviiEmMGrnK2+nym65K9Cju9a7JSQZnrk7YJNDAXSz8GUwtC//nRtLJDUVVnVLoE+bbW
az3Ux7KcsgUVAs2WazsVylUUMpHCZhmu2bGXcLSAavRXdCXYYyS0ATVRtiRD6CthMgUIOiveDjWf
nd2ZRAdG0QOGWX+uQC5oAfy0io15607XQKl+tQ4fjKu8V2bqjEeVdxVOaeLHGY9TJOKoV9W4Y3Z2
ZSgRIXpK2Lc00XOtfiUBBaQQVAQjHL8dwd2OVnX7zmD8rTXuLrbgKgwW7fSqHawNtfETteS4bWtR
Qtpov5z4Jg8Z2qML5L6SVvLO1AhcN2Axg+jTqMyz2XeC9K1V4EsY3+f7iixThAiQNdxZJxGiy7ZE
s9CEtXjjIbrGferejrHX7N2WFz3OaD5DrABHUfCPJngP47HPDNJcuaErGBtwLnUGO/tI+9UFmOeb
8bwcQUYiuzOQ8m9G2JTJLeOB2nrDkR1cSqP/rHODtFpOPx8ZoCKZG6lcBDXVtwTUzwB3DWOKYd3g
DbHadlwTlLo1rVTbzSkoGAnaZGnIMsMxuucgThHzg5BCs6ZQD+q8YJ5LoiRbk3Kv/H5U07HpbXR0
2jYP2+B20olBrt2PKsPCG4rwfVLaFmzSYpWnLtPNM/2E6BThUbe96EtblK/lGNHXHucXr4aIJonX
0b4dDyekEZvxwdRFvhgmb+cOfqk5ZdDcAMnoLv4076p3qb5Lktq38DxXtZZ+pjVQvLmmMKbxiLXW
fYqWCtpOwOU0GeASSxX0QrTyal6AqEMHdSTW9etwpDuRM33txbtdW5Q9YCY3fXPfpvUjYvrM9+hU
Sq961TtFQpgFMIiwraxTT6UITN9qiUNsApHTpFHsN6AVrrwQcFc3Me5InGhvWwvGs9bvJGglHNy1
hW0ty9gjtXkt1jACjgSXAnrT+71uIrjMsuk59NR7ENaEmcXlVzK/zEY6IFOLPkUcMbs3Hl0s/wr3
wamIO307nEgcEVJ5790Ibp12FXBox09KCnIZGL+KDD21kK/JQJjQOD+rDPiAwZ/l+nA2Bfq7braS
jULS0lXtVYA+hNYUOIYoklCxi2g/fUhoSEH2kJLyq/cFcyGC3K1EgwiDZ1DSScQkwdptMQirVYFI
qqfB2gzrkGPCb8oedVzyjl0W/U+FEAabxaEasWBh04IrzR4xEtTsDn6ftjyZ1bbJoRugRuk2Q+Al
/jJClmO+NsmzwrJGxyHLXsCpZ2vdA2rZNrQj2jZ/rmzd9G2yF7IxjddhOsxr2QgaMuA6BCr7Tatl
TzIxbtW4NKeflWTqS9ASVkoEEbHxVWop4SPGZ1ubdDkaVO4Cglfv5Dhmeso1EHR+rCOkcRdYKSS/
Fx2Vwpij6wQ0cS+S+lK3k58X01XV0+hsaVgZIDL8yNh6LdY70QEZGjVJXxNbPnMr7P0QdkwnZN8a
jgf87hH/kSKVGPtrsDN2J0OAi4eGqTpkasxDWYn7nsaW6RyA3723MWzd0bqJ3CxfWyLbRzpYgzAg
zKkfwGRJdyAiHTeOBA1dc9Xd9GaCrn1Q6VpqzG4Q903oG4qR7Bzt060Z8AVq3JnQwqxpQKMEDpup
94Olzzuny2HGWwZBc8M5jYrHYhRbS88QokfIQ6Y6e41tDjOtfPGWtCzlh5G7sqv6Dg3wQ25nT9MM
6x0UCmmu82c5ymejRFdDaziX9VaG43l21w5Wbl9vkbLqUp7LChlN2TJJLRnKSKuF/oVCJZa7IdZw
l6BUe2Vq/0ZoxYOs+qtRwlYRAwLXbN9a2Ws6ckwkXbs1emoDU11FMyKiCZ+baGhqpZVxE2vN2mw4
PwFH2dmeXTfqw4xZXzxIJPYlcQ+h/TZ141vYMhN0MiShLsiqLmbim6efgxM/mvX4CjDuO2FIq0Jz
N6v40Fv5A/NVJnKivKtwlfYxoBqVAsLj84DJiSClnGO1SXVAkzmGV8sL31u3PYQ9thy6m5vCBbo+
dM53a7UzsBwG52SsxeALGD+BR0DmNqzqgrCJYPEIdcVtCuBrpSOM2GCK2o3SO7zmLUCamrFmOTKm
x6QW+mSYlaAAuDZrBrDXnv1ygKDdcoz9oqOuq6CAj5GeOvtT5BiPxPDS86IOonoG1FWvCI9/8hrt
xMp3HzdBtep7h48+vOggoEvb2HXJsB/LYNvuW1rILR8LiwRSiRjL1WpgTPgWTQwGe6e6xO6iXiCI
WLSTXI/eFfjJ+6wHs8BQCJMKZy9M5O8sG49lOtg+qJlnVCFXhtfd9G7mO/1wW3Xhm50jJuihI/jJ
kL06nof+ALOn3840tUyL3vDMsZGCHQbzTNnQgB4D57FxTXHFKbmz+mk+eDiTy/yCNwC1DWYgPDOc
Lv2z7GjLzRlAjjYsrzOY7ytcPnyaFnpOMw8fAC9CrsS4knfZgPS6f4Stku2biKkKgh4H1wIeA3Tn
RahOSLeiFRrGN2wwa5ZcqD55vXVaEOqNd+5AfqzrAC19FuP5YrRuwglkcv+cp6hTYfcCa5xBRCiT
Dxlequ84OAhyVFbr3nC8VYuHnT4Lk9X8Hj01jKgUMRMa6pXdNvFdpzZdILsHLnBUkrfelxj7/oqU
L7/tSHNzgTBr1sRuzuvf0Pyupkkj/mPo35rW24bKZaoRT/wWyRzowk3DVASUek3EhsbJQxFWowms
Q8ZnzPoQpIIPzWflHtw5e3Yo6iuu4L2q0IFTG08Dp2dJmlsSA8Updyocrkcv4XCp4zud5Wfd9pxr
QZAyJqyvAED+giBOe1xnXJ6aj0HrXhCcfOgjqpS5aSm9MQkFsbtl3Hvuw/okKRZDmmzAoS+UIKuk
sc9ExDxRaz+5kiQyOwQCORvjJ10phi0kDl5cYpUDOa1Tt38PQW8mjrzVwoT2uKyRboOFqwZfNvRu
bTIJKcbhmlrwon0JOScJ41/Q8qzuZJd6s2Lurq1I+H20y2GjG/ZIYaVxbXXYB8v+Bhsqw14tvTHp
jTNz/aAlVuwYs13X4BwpaEF5oMs1W+bbuls8oiD6YKdc+3ZaI3vVmfg7HDTaLyMw3uMyPQSS6WAc
dafKuuSVsHwvQkyc5RSisx0iuEtd38OUk8z2uem9h1zrvxntmJ5FnEywQfK+nnBKr7AabToV3iTK
shCR1K9jkxz7Yr6bTZozqnojYBi1qodoTJTRY2UhGR2r4NEdENDWIqTuxJSPVhYDuIuWQ4AQQJzC
eGXeKzmt4sJ+T/oc5twwwSyWxtYypwdDYF5KOAMjPmGQ2+EiOfu2EZSsM7JA2CNGukQJAglpPDL3
ecwIs1nl+VBv8iXBwhqsSziSdImVedkkGZRj7blN7WcNxoCFjQy5KsCx9gTVUoqRMQAATKu0tqAE
MU5oiKst4eIDnZ7cxbs7BJsqTVnYNPNkRu2riswPotanbWCoe0GMwNQBFJ3CjJCRhooQqDopJNrk
bShMQs6QlIIKFk+MpK9MzV8m44qVHPtvhto/6+Yqrm3DnwxxG6OuB7lFbK/H7F7zOEoc23gncPk7
Zr6EVbA8mMawVxMhtqmh39W2h3RK9xAVm1jn0tJe7rCJY7tbI8Daj27KYNyYfB1RpKMrlzogqXzd
Q8KDuOMl0esDGLiThkCxLhH9tVn1mGTFORLyqBqyncoF/NeBXsM8XK9ktlj+kvWqbOcLrYCXyvqa
kCRV+ZysGVjhE2v7W6cYXp12+IzzjqgIAgcM/Q19p72uwAyD8SdweGyw9c0DAwEOnsq6hyt12zMM
XU1JflY4ljRmlODQvNfERn+C/ukh6O56C5yVx9ad/ELAysIhWywqzhlkd0tn8pmG3UbOI0YN4VxX
7DoUYIl1xFTAs4ZHQ2mPwgOaHEbTHQ43tQZtcJsHHoPwJDiw1XpxvTuXXjsik9whVXgxLHQJBfYC
B3PwJUHpX0+DfUQ2tgJ/ueucCP0QrufsscYBehRJsOeY9JsqMjdjorMTUwje8BvAKjUknedjG2K6
1Ft8fmE8EyyE97RwNkMtXrQsO7pNb+yCkVTzkSBhlWF6qYGCh6r7jGootLZ5oL7AE06BAZvGpqpk
9zVci/RAJW0ftEV5omIPhYyCI9nKDfW+hu/DeylqEw2emxCjEr1EXbSZJgzJmgKHQyISoqvpubTi
bBOA1AZDsioUIT8trhaZMNqz+pe0YMIeMO1cg7VHYiYbtDAe8NQGXI/n7PmzZBFfyfRxHBdIUomg
tRooOZTsfGDp1YohQIFIyDta5VcVOGC8o+rShdHWTO0Y0+t4qlLjAxAEcKME0jlNcJohn/EwPaao
2LZa6XmQ0ZaLiOawN4R4hTezvRTT1stwq05xiNazq5l8hYxCywBCdLCxMlWtEkx2a+Ko03Ucf5VB
diUcNE1swWy29XYF6bbdR2PZEUDUOuTLG1+Diakje9SZXe8Qvr05qFmceVyi4PJDalZfJTOgrVNm
X0mG1XdQw7Y2osscIlSt+eK3y/xezNdN5O2dm5GrKafiBafye2wEW8NWv0CyXAIPnxes7bNOaG6u
nCdPH09To6HkqNnFlybs+8ZCV8b0z2F6lXokRC2t8KiarjKbICLSDvttjIBRMmxeVdXwxDmKGkSv
ELkMQJubcNpxP4B8fbhOYe/pmXjEg6qtY6Z/T5aBdmSog9su+vJGaIXmM/qZByfvqTahrtjoLPw2
COIVog4USWgpHXYLFLycm2h2y3pXN3Jrvgpp4P8wn8a8J0oobu5KPjyaguatlqXTurPMFwX3Qw8J
25nRavGf8cIrLAQP4SyJ8qZAB0lO9DAQzATBiMseFpMi/q4ePFtX4npUQMmi8Lb6ZuENQsR8tXlF
wNVtZrFTk42BbmeokRCIl6hpjdVklBc7Gx5GdArbKYpvElCQpoeOzGUmazGGXbMJvBqweY+Tea+/
I6V+d3Aut4IDM7WfnEjeG7JY488/R0Qkph0WFGIs2oazJcQ67Y771hQvfWd/aA6SEN7XAVPVFjcu
zZiE678zk5wmDHWo+wtpPueWBcCzwA83nf4aLJtXl4zxuUGroZdXqSHhSqr2s6rHRSvwlPU1WoYI
udYAUEcI0MB5wNFCFdMXpbefBW4qmwlyGXQfhaVuq6if4QPY7Gn6eyezTogsgIBpmFhCpPYuE0te
mAZjN0++KQB0hjIGsbtJ+Rnl0T6xycXFWyxS+ytyG/pUTVOtrUwPt6SoG1N1SWU6+k2dHSo14icR
1aYu7fdUb4+NwSTWI1CGPOVulXTmRxQUt01sb3gJpx7aPDSEdh6uCg36TSqRbsTgLwaTDEINd0bw
ay60B2PxrOHYedDSN4XGwZ4N4jAEieiDgbYzr9Zmp386fXcwvPgeIk54KIv0qwuWDzvK3iZdPacF
VpXCxGnclrzneLhM6XAuk/geC8U7JcS7WGTOTqm2djW99RVoNFcsZPDcS/1oLgn0Mhzkzf1Pp3Lc
jSyZa3OiNSti44hqnW5C9OZhCVpmqld5Fp5QQd/l7mCtHKG9zuFwJWqAiF5xNljCgaLsurJEYjAQ
ZIZgMR7ilzhrLP9XbVeftpl9BFUVUMCXt7lWr5CwsbhI3DEB5g8JsrEYNgG2V0lHL0uJrjQzshGY
ghQOGpIC9cs0YGGK9OA5SVDF2j3kl3lwTvEMuFFUiOm1MtzJuhh84XfzCO7PidPtHDon2G/v5Gy+
IR2/VnngbmKOU86QZ9wO5AT0xLOVZzCw4c5oiMgaiJhxtIIUxPmiBcWxyNS8q21zY/eQfrjkaRsS
KFyDswsVpdqTAoRUDj316GKxW95UZXp3o0PzBkwTu3IqOo7i4mxmTxBk1lFW3jRR9xIptK/LIThP
BGcVlEfbUHKg0Mu/YPeDpzm/BE53oXN7HbSBYJdgDKxO+sZOqlNm5fddZLzmo7TY6EWUtUO1c715
E0EY3Kgivke9wHVYLORnkov37Mbuuyl/ITThk93vw+B23cHBD2KSPbSGIPBiV1dNFbxSHvSHKKJE
CWjUX2mutWnQUUGQs1NQTMYeQjptvWQyKRnq8CqftKvSqbQLe83nkSC19dw7YF8JukVpMbCnR4iD
oYbOuEX2X9FA09UYEPAAMKy0T/a9q6lXD+RDuftx1i4Vu/JDmKc0MYFTqnhg0wh4z5xaza8SRPcV
uS1Tm+vgn9Ey19AqmUQ4bNTcSOzyQN9Nk1cfbM1Fjj95ro8DLL/TJuKxYsgccOj58fdt0EETzkvG
N2snAwffFJXBtaqz2cbnJfEb7josxhfXis8MfojQcvBU1ZAgSycHoOs6b5I+so6BeuWYvbbn/Wxn
nUK1twI6fTrJ0618mrOm3Skq9GbgGqYaGpBxd1+N5Ttgfpd2D1efWRsOlq68nRP8cpwJ2EvGaKim
bzy3tUIuiYqgxZui9VOHhYnSXg76N25gThoq7DwIPszEApsjaaFDVbI8LPKRQILVSJYlggVxjizN
cw3Rprt3Aucz8gzML9YqmViEgz4guC++EhYdq84znr300iNFwCN8rpeni5cJjCl1YnGjt8Fzn1wL
IoZb7C38N76akqtZSHIhr6sEDAPKGhisONwxMh0aUqmH0LnGw7hqHEIARhv8cQjJy85uk2V04Gk5
bcOxOZHKNuCCMDkjoIZuetEde4XusQ6hc5YTkjWEbpzW5qFQFrlENrs3+CnoxOs0ohMqg36lO1XL
kWU6K2PCeAdC6poExReAt5RDY4Kt0cx/DfHcnru024W0t4XNTtkMPS6wExAWXFUbLxIv8eScvfAX
KqjkJJrFi8CGs4rdguUxuc+Hp8DElqJc9mhRiDwWXOlq7EpUwiXKDC9h7wybHgT8uEtioT+nHqt1
SuarndJigQZl7/T4BJMSsoqyLuyxH6TIn1syZTZag8EACuiLHcLxz10g8IsULkGRyT+R6AVH7C06
hzSp0GnS9sT4O2fMSrA0V1p9BF5+Ge003aEM4l7GyWQWthWufJ8xJObkD6wDxXBFhdyrXRhv3cge
TiN20S1ICkilJHtoVg860RPMu2qcxZB+ViYNK7v6SpP6pvGISc2mxV2U4RkxrEOXd6Q8hgym2pnm
k+Ok7z1NPq42pYbZlI5ZVkYHMjWXAtp4tSX+V7qV4Y6/bm5EjmZpMJC3LaOn4K2mw4JxSaN27a4w
DmAaxFAZZtD0KEZuAzAvQOZodvZC83bqorQFQZP31cYr7Iaan7GHVMQf9zUdv3juB+ZlHDCeGaYw
OJo14jnYlk3a39YAuIFyt/xrhhIweXIObbgKPX2bkUQcfaCtSS1VHRK1BBpwRYhqC+xAH4tzx9gd
RymLmGM4eGzic2GJa6+yzJ0lejI3p/Iw1wkGjbTYRAv5dA65OISh1Z4G+u2pi6UhSccnWeADFd0j
UzP+/8UMbI6ObBC3yTEraauzb80xvoKZN9W2EGbjD3URX3UO89MaYj+wgVE7NRzFMMCABXbIPdlA
vMCT3hT2Un+WnX2a1cFOWUmzuHwq5Gzu8ZwlLGHldLTaZSbUCG3V6zm+LSdtqGtJJSh72mpWxGGh
DZZB8g+NQE40tlnSfsozbGOOTniSa/kFYTQreyApidhe2GbuckpeZyNPkRIrBECisX3LskxUdPUV
/trnTvLZBnonoeylaGg47df5+NRI3nFt85TkgdOJCSXLGiMZ6apn27N1pOD5lUtT8hSWt4IWCkcU
g27+K5sobaE8gkTYEJt8rVfT1qxZQvWlynKY9WykixI8CdXeYuO+EhpRfUZvFTuGxWZkF1sPGWYU
kQJAtJeQVneXG8FGJdMzOIarSjkKagJhfjnmS1A7jIhmAAJjPPNH2i8r1/gE7PCjMmW/dtz+GDJD
pXHoGV4DwIK2uay+jI58Z9wJ/8PemS1HiqVb+lWO1XWTxjy0dfWF4/g8apZuMCmkYJ5nnr4/UJ5U
pCory/r+hMwIwHEcx2Gz9/rXcGknpa7pmg+x35obdEokKhR5vqjhoC7lotg06Z6QaaAXF9UUNxLO
LPlRHUh7JXNH3hoyyk66FRrXnJpL772nvRL41/bje5MWVysPHU0rLmOli7sqQFheua9w93i3KusI
uu9cnKWWfU6TGdPj0YWuPXXUmHX0UyHhupUvPFslxsuNVIo27R2UAlUwnHg0f/gRxrE+ZS8Cuejp
MM5RFwM9Vsa1azmjrUz6gbTqStiGijvsdKQ4C4I/EDQ3dGa9rF8JubCO8+C2FmJxVZoXWRXoGIrD
Q9tjUFWJoMJ9eV+3VER0UhJlj3ihvrOw1+njkaP3jn5VP8c6JTLlp9wGF5PRPoNgnopt2z+qMsOB
Br3awrcE+uybMtP8s5ehSsgUygaTiXsFnzdrnzGPgNPtHqMG51u1ee9MAP08BIJvPeGuBhTI5NjC
EjzVAT+Ue9L8QFvjOiEAo3sVGLqXvjHgHBao2yQMr4KaY0Kj4W5jjCTBZxb4tdQy5sM1DvA/Tz9E
pXurW5Eei95tJNqedZSSK5LFbyjKXd6LuEQwGRnLRkm4pxtyVaErKnMtXvsKNp5jsYyEcJOIeAuV
rnIpKivcZfCSbUzhPU7ygjDmPdcRec4FWhu/7rpTjjRLJZfY7LHO8kmSGrIzT9iQXrCyQFQS4Ima
wgPJV0OYVQeUZaD+VphfxDF/Dyu4ILUf3sqi5dp+AfTqZxoOfQXACQK65pzqdpAIP8Dauxf8rKm+
QmMX1FNbUWYb+/SHYeAPaqgMjcrqVEzKnFASx7WHq905mCYa6FsiWMZuXoVO5UergTzkkc63rcw7
jAt6YkHJsY+gQAAQRStTsHAWLNthmRe0w24u3YVNEHIdiI/k6HVLSZaxeFc2po5mTB2tRy/wMZUp
wbSzKumc0mUgk3QjfaFF2WfFtuiru9bIx7WMAMlpMVPqCcmgdkx1Di+QYs3Ng4rYRKJUk0+BxqCn
ICPQxuqw7Bl5RZmjlFVzanPzJk45oemIXjWXylNt1fkiCrCk5P0Q4AWigu2iC8+lOwDyAzOiKHzr
GglPUoOyfNhID4peGLA7XvIiddd+j8A6w7qsNM4JFbElEnboxDDn3VxYtZRYpZhIzgzTshDRlqu3
SMMzgsmbfpUkBeZh7glTsqOnM1ZhWAYPNscvVojAYyT40Fae08npP2hyMWMzzIuklNeiiYBhdJw4
BuqfKs8lL64ZCaDNdNtL6KIaDzSFIMs08VZCjP1bIZk/Da1Fe1g/9DVMM7Wku2EMMGyrYYqUGd9V
LOFLBXfW8Kehc4GOCSk/PU4aojGZuguw/knq3HdKfl9GkClqLi65uuujam+VMHzQaTrwzO+lCF8D
w1J/qG2JTl6RsJazZMV2Cd6QPaJHqb84radvLSg/uzzs76URCZ+XC1TbM06Aob7jG7BufMFGKRKv
etcMl10Y3+EQQd3UQMkPjRw63XBuFaoHmuo++xcYKLQqttuNTiOT2d2WR4zHyIxNm+3Quue8okBs
gEVEUg9Vx2CfyKAek1T7KMf+qGJvQC91SejQHkFyuuDqJA4+rlaRik4rmnpn1FHOeugj6Y4qBJut
sim0eivhmNQk/a0wjNKxgQsk5xqPgWCDLwXO65byIUcKdsZ4RQgZVuXNGPEw4LzJ5NcVkJ4IkNzX
1NLA3F5lta4P8D9p7UnkEOraWlb4KFuqz9USXOMMXz6Ptj4r15UqbfWWGPgIg2QnlvKXWA+Q1vXI
lWThw9OaVwKy32oclbn65XVX8LuQrmGjg4pW+lhhVwsIGYbEqQshFTQFPZ+cYQmiomIDYaBiq3Ga
WzjLEJ9oYXdhHd7z+98YbyV6yaUHXgBMC+hfWSK6Q4ZVmvfRV/1NJRsfeVw/mkN1SxUCF9JQ8Djp
NXVn1GWFy3BAlSb2DnVUAc21rmJvJPpEnTYJ+d6GIFJ1NlxlnxfSm+R22Cyl8MSmalZak4vESA2z
sDTftr2+b8vdoAxrgzsohb2X0HC7uvCkNMHPUkaJjZd1T844tDYX9Xz5kRrVo5V7oNFpdi7UleTy
5KRNj/Gv2yRqe+wxlEA721E8cRozgFInqvnKo6Na5EbsaJPMhcbn3ZA/KGiajj9axx5K2jKV1B9x
4l0RC/s7PIR2JB3PgvJjjkEYHffkQEI1et4iWdeDJjrQ5ognB/hpUn0tdb13qOq8WHlVcYMOzBG1
jNs/Unclg1KvLsitabAeSKyipoVHSBZ+EBhbIVqot0oq8L2xU1R1UBy6twzCdM8Rhg4JhG/tQTbs
vkqn52AgOb2R3vl5eVEaZdlj6sBhBMsOHe3SBC23SzA/HcPcRUG53A4GPPQMJTqEenEl2wytbp9T
seopYvQJeWukOBW1gEFJfq5HUcK1uV2hmsBeLaJTllebLMXqowETDlKcd2qy5Ex/PAb4V9uuX6SO
mNc7zwy3rkfAFXYRewkDRgf/mseAwWJM5AvGuHQBCJYRJDr9GEC8exT0ihBjBcsTgqUwyK96XZxV
sd4kVjw4tUR/N65Rh9CvFuw0zvDa7i61p7zl6t5TaDX7oCOVWP5pwXHIVA3Hytb6MIb6FfBLLcwH
KijrPvWolUR7hUGp79GN6D35bIT9mYTzc0DQhNwQs+rFyUoCHtAT/dLLiOGAp8p1Xog7fGWwNivl
x6rH76YAMCWREu5QG9pWqp/SUbl1lfBGpU1ZmUQ9RuW4tnKJRFv8iM3QbjIKZDqWSWEIGokELkQi
IRe9soRGyZLp0dnJ4cVU+BmLdbINMqyqW2ll1DW9EsBGK+2hAAjxQe3Ldzds3yOyQ92QbNnihiS6
hptmQAqTPcG7fw967aNpM4dMjaUixvlaFHrqZSRGSQWjdt1/A5KlYI+ADPBMOCvZeOdrxkNo9BtR
VraIMoulUMuHgCBi7GXh6DQ8ELUKre3hJ1xqh0h5HhhVabeWutIIyavF7g3K+iWO3lRlMjggFymK
r0jCZH4/giFda1lifYDUSbq3shI2kvXsN1DbqXQeBGwSCDPGKNBL+oOWmLdorQC4E/NeLNtD42bn
2cr/f1IP/lPqAd6SRA78+9SD+/rV/1Powecbfg89kETrN1ETv2IP1K/QA0n9TdRFmYGiSL6BqBp/
hB6o8m+iJOu6qVPlkyxJJang99ADxfhN5J8iapKh4Yspa/8/oQeyZir/+K88iwcvS7fv//wHhwYK
p4gKrJwp8UBX+LL5j9ebIPWqf/5D+l9ZkQV+NpjDUZfgzMQRYnRq3Ga++2VWJwkuxh6zKXafs983
UOM1UJ8xBfPCMrcJp7oE/sQBtLJ6TeyhzfjCemgzcLMmU6EdFwGjVuHiGzgVl415KEuh22E+ZDqC
NP7sMyG4pMNYIkQfgnXVRyE5PAJxH/i88XjyMEMsZVQQhndKEFTt0Is/+8L4hPEzBFC3w/ZahW0c
dQTdJuAfCT0zuhNStY4LPVomuOUuqqDDpmX+JvgR8kycZwUs38fbeVbFnKDdm2PWLRlpgVsKOd3k
+aWgif/7VPyym/mlX87SvNW8UsQsKKhGaU0aQis6xuhO4SdImZ/mWaT98UpV/TttemFeNU8iT0YX
Caf+L9epXY1AZ94wRmD0+6wqtDjbzO+cX5rf/rU4r/v6mHR+47z8L7N//+lfBzjPeUGubYeg7Ld1
V+Y7cZYaTXPtNJnXfb1QReLv676287Schn3e5ustXy/Pb5kX8Xv0qRHhWf5XGxMgQkV1fuWXPX6u
nd+u0eGE2jAdX4Abw1j4nwf77Zi+Pm/e17ePmhf96aLALBOQ5o/vk+MogoXetAwXWrbTnFFHPkzj
7XSeBpP+qIPciwHXNIuEPt1BTtvFXpmt51WfGwKAIlT6Y5PPfcxbf240vfy1+MvLBLjyaZR5GG/N
s/NW33Y3L/77l+eP+OUovZp8ON8KQH7gARSLcFJGETj0+xEWnoB5kdUJ+ZKaK36C83I2ye3mjebN
58VR8MNddzOvnVd87WnUa3YyL8ezXOuPybxhOsu6vt5jChTjmkRmtOzzQJ7w5lpKofVoX7PYIpa7
BGLNbn69T5Gu5hq99m5SnSFxJ3CtMdRlJwjtMlKviaZp29mC0p3MKNOgOlAGEehUCMMGrzU7H1Me
wGbgJrvPWSiBKbaFMUeOlOm/Z+e1fm3s1dDz1/PSPJnfOG/3tfjLLueV88vzhl/vm9e58pQgEKb+
qvAIhF+0SfbWDgUuzW65H5tMoaWIAQQ0g0pKXL+YUyM+TxRyyREFzE07pZl8J8FZxDanrDFP77td
ZwX9TjVInE5HcQlGehrV4i7TYtC/9g/xpa4dyqQatngDJzs0SGjpprmvybwOS718SbJxSzGU8zGW
lPYY8GHnIZTKoxoWMc8JiUzWslDWnt/1O9djElPUWQWjdBckWGxDwaxIeWtdBr/aFciQPnCJGWkd
lAqRA4Qxz4tJWSzgT4LJtQ0MsT4ad6Hc1XTATIkAnTbETS7Is10uI340ysIC4mkwcCq6rdQ8ABW8
KiRir5IKEiMUDzpoVUlMp1XzhBAVd9VL460L+gvtWdxAFqx2lojRsyYYv89VZqmCXTe2MrXRZoB1
haZXcPLAnrihabxBn2GSzLNfK4NWPCudP6766Q6aJ77G7fq1OM8RV4sZdzIBV9xI8ySCdLE2UmmL
QcVAbU0XxZ3gnQuxFtZ6qRM2m3fcAgOpiTaRipUt4C+Tls1Fttru80JUpl/u6/Kb5+Z1RVwiIG5V
rFAMEXAyi9dYxVS72Y1Vw7Tkd4vWeXl+5dO3dbBKMsSUeAk9o99h9Dr9wgqheik2rE4wL/twPnd9
4fKrdHILu9qoVadyG/yxQKUW2E8LVMBGtd99ztbFBsdkeeuP48rtSnXnlSas+xxqMePRhemnFoJ+
yfycIOBSu4EHchNiaFZWkMCUUV1SJCO7tFZQGPUjpkUGqBC1bxIUuJF7QDZ6NBtpuOLTOdyiIFcw
/b3tX0x/TXqDSeB0ao8P8Ub4ydDCU/AIs2EPcilG76SRRheY8bn3BDaa9/DhNkPz5PxQ8lMBdFtt
ZEQcvtP2su0YiLvkytE83x6MDYPOYDx54kUanEJ9b9zXNpl2HWLEAKuMBPt+WT9gz10Kjui/JsqB
IOoU4lq/b8xN7K38dIkroJ494eOVjB/wJELqe7lPbXWleVsqp5NrAC4Qkd2ajEfVe/Q/qka4wr71
Ho0PPd8OWOtZTtZQU9+U4THDrRr7s/gAlAWdMxn2Ko5D/hHzhFzcmBBaMcRobdVfY3w34jSQK+uK
0ykL0BnVhcphUZoGSrG2Apyx0RZ+9lhkG5jEds1T2S9xPGSPbn6Gl5ykqIxsoTkM5g0su655TKAT
N94lr9+RwZQ7c29AzsYTFVZugGaXcukyjbe+oEGu2yBqxufRi24MZGMqGXcnr93p5qZKSCTcKK+d
N1KPW4sNuRRbOTok1bYt7EzEpsaGyudzfhW8hiiHL/D+AUuAv2IBTS5quGK2+FQ+mMKup5z7M4Te
R3/tLB2TainEG1dzdKKeoH2RnTPa7UO47y2nO3vBUrqvj8GSsB4PvwpohQqw8HbQt72yJqQyATQv
P/CvGmPqREczsqVgA3NfHw+m/BaOdKlpJie3uYNIjLCwzPS1ieHiuCuNS9TsQyJwRu4LZdEDe4XR
z8x7UKujx3W0JxWG882gVvTWId9NXwg/IeMbJA5HS4HLtPd3uQfs7GBOrbbrkTyon3gtq1CPoGn0
SzT8Zr2TfmblNY228CMU6PSFzXkSUGHiDsXVSUWxMLeh4GCZiv0ppnfsrH4hpkoDHexXWYqflQ2l
RrPsNITG4uBp0OGiZe5BJaR+KR7yG03ApQL/qt1IzdhfVlu4qy6QJqZ12T4enQ4f+PoA4QS5EdYq
+DMs1MMYDQunf+nv/ZLCiWQ5sXat5W3n4+vXHqDtYK2OYjGEdQuNOYZfsu3Gvc6o/SN8AcjUMUIC
n5NF0sNuuuRgUG26g5WnCs+QYQLjHDzBFldG/PJ2EonNVIueLWVXcSt4qE8v+RRvQVQ7crMRPQd3
LVkQYpAju0EgvVIbKik2uqAOHQ9Rlxo1RFz0d8yTGj/gYoJTlnAIy7c6WUceyL5015hnyt4lJRNr
geWK/g77xbrHgE1zlBM+LzgiT6REiyQGepBOrq66Z8gpuoHkG1nFagKgSjt7QuWB10MDIVhfisWS
vVTQQ9HYxUvO+YmLGd7ASdkjrdpkUDXrFfJh0Ai8N/AjXQAD9obNkQQw3zOnre8ZOEEfyPfNk6Y8
Fc0GxK/eNDfyu6s4Ubnh0LD0ygHV8Xwq8zXH5OLFkxxkZaHDV7C9+/wR5FcNMIDZx3sRyx5sYeRb
arK1COhDyG93aLuDLq78tyY4jdYSvYvwGvNzFTW5rgIRlydgLShlBqLU+/QxORY7/6zeCU493vgB
Bt9AQC+KcvahcWXNQoeEJcECWrbFWomPUn8Q1GPp7r0p25yop1Vhgqnu8cOGidZTM78GFCbUDaJB
NBsDopiL9QggZv0g4BM606bfwDO6JWAhV7feddxH6mIENHwk49Mc1oiAusiB4w2ShTNk+CRi8DM6
AV5drbWpYp51EPBRAyyjiWG4ADTzD7lwp5HGMt6pI6DYtWNQWr2SqVxjMkIOSLhQNH5kwFr0lCuP
FA4opdntXePfDePONIFJaztAFhATU4Gq+tYLf3bDc4t1PuNJVAiPSVUt2vooe8jdsJ1jQcSUzRap
AZhEi8LW2kTuQe83LS1LsMtxHy9eu/wgCbiZrzlDeM2V5gJzgQAXZrBDf0EWl4XolHlp0b5j+xYu
zv5ToO7Ze7RnQOMrCL2gFy78O90u1t1NhoWivBxrXP4xVSW3Yx0vYfdSbK/fsIXM1n65Jp7lToQy
ZOs76IaLcGVAsln+0EI7f0QSoV9IRN+qVwXG3CpcpvvhopeO8uIS42lnsGYcrjTDQaspvlNRDR88
3Klt8dY4daHDkUs2N4P/iC2zC0ccocG9ejHf8w1FpuNH+QhhVjuFKAU83GhsypECVywLgiPYWHrd
VMvedjeJzTld+La08FfazY/FR+40PzB0XG59cSFflFO6kS8DjQIdgHuUYdwx6WP4KCoLCATlo3aD
+gGQP1GpZjsuejkEG44fH9m0y1ZVS8r0EuUziPXFNWDL3McU4cI1YLPmohJewEnyettfkpNiZEu8
TL3O2ULPgjbqY9/0Uq3zc+D0JMeJa6+6Ybg0QfKj7ZWrwQl26rK1EafJQLrILdLTuFMMZEvLN0jd
NjZuMkWilfS4VdEcvMDdVg7EkGwM3O5Pwg/xQcKYCqXnq8dtAMvjqm2Sq3jv7aIjIlEINcQ5uOGJ
cml2n61DjmodXM1nShy8JqGdgqZqj28GR+1A0UZK52dbjJ48HDXpthFFwLmlInqFGkEJheAc7VHk
DgMmYvR0L93J+HPeyg/QzZfpqr1oEI8X7SXa67ZCPWixagh74qTZ2kE5VKf2Um7d9QumdeNhPBQn
ZYU7mreBrHZAQX7k9kbaFyEqO/RE8tzVLs+MBbQtwqTSW7bIFjghnMaDtvKf661G1uzr4Jg7d/dS
vfaH5NQvie8x1/Q+DvIuPaBtH1dUBuzIFpx4Cdl70SzCo2sDqC+hGR7jlbXC2+xSb3XTzu+iU34n
PAU3/bJ5De/IPLijEvKzeOicfKstcpzaF/Wz9wgZGbH6Hb7VMLm1cMk0qRflUlrx1HikJePS4Qyj
Ho5RP0MgAYmf2vDuMt6UB8JG8m10Ejba0jhod/kS3ridrq1Lagcr41ngvfXSP6IkGJ8bW7Zx2rZp
oTADhcz9LCgbyGA8XJ4TvtXaW9Mp2cZ7LoeH8K4+dD+jk7luD8VrTK8H5OtJ/PmUnIKbwXF/+s/p
O241nAnaGG2PB/IRHcRk6Xub3jbHVLZXzYt4H1zx6cJWmcuKmypY3IkfKRVLW+zt4Z4Sab+4s96a
FwyCVYcEwWuyMV/V+/IZmQM+AfRZXsvn8IdqdyfsJfvbaB/t5Xvdbi/FlZxUh0LuQlzLR6b2uBT4
gLccXcAaAbidYsmy0A7GRrexnX+aLrqN8EiNk+atAa3AT+kF34TmCEOTlf0iuUqb9MwjcVd8cK1m
9ygetuM+XFX3496jjakfs8jJjjydoo/5uq8fw7OPzJqnC3fRst8n/F7hsiYaSYdXbJO4kUNhJS6A
MekHOS71I69xMwXNUpf2JmMUTg3+sjywOE3CAgJ6/za+hbeCa4cRZd0FdoISiebDWqP2DJPpXngT
j7TLuq2t+i0VZO6Wi77zNv225wcZTv17+YzMh7iqFdd7CsfWVn5A5B/s7EE4kzyz8jYZT6RQ2kDd
Ex865QmC3pao723v8Cxu8at0lJ1wVKC8Bo5xk3wgVdSqpW+9RxBPvUUi88jsL9EjNru6tfKvw424
Ns7joSG68Vjir4VBXsS9Ij5Tw3XajXv5CK4dpxo7bSwgILzQVd6F5+A6PvZzAzi3ErBLaFSwc6vu
sw+PijlZFQvtreGN0LVxE6f94DH41h11GoKHepsu+63EUO21Phc76y2BsQZ57wZ+ufnKXPnsP2kH
qv/9dNTjwQvt6qat4VxQ5lq0t8ajeF+eoRwQYptcp/7Bi/RWvHCI1JxQUxUf7XAYH3kgtm8jPyMk
knRqjGnY6CKQE0SzNDiYKqDg3A3OG1wu2DiL/kY5QdldUI2xfdtzyjNtKY/JlzE5dsMaQd2ZJi8+
d0fOa7QRbQJe9w3EjrO887lD6QLZ0ou4RSCrHyzH3HLjq7h12sgAlummp7nR19ZZXIunDFnvUrvz
HssVaargVcihuHm9zZu/zB0NTj3PtP6qH9pFxgMvPHPcfeFINJJEma0YjT1C6vDejPfxuUYn+i49
a2eTZ3e4sk7pY77Xt/Xer2zrRibf23Ca0OGRJl/oDoLDcNHe9xuF5rncdjaGbnvp1lwXa3qo7Hl9
MZfaDX2K7sOcvj0s6j1OtJvmo6Wd2CQbynG2tAlX4W1wja7aHinyzapEmf4ocwlEi15Yyvctd+aV
e9Z9AFvkB1Q/FOrNgSM+DK/Da34p76Kb5FQfUlpBDGTP/p1xK53L2B637g7ry5N5FR08xp/fwqVw
g802t7Oymf70HlvNRVDa+oP8Gl8EzQnzRTep0xd1awtPSP2VYBHRhbJR5z6Z/pEnjfhQuQezXtEv
3uk78h/X+AvnW8YLV+KaTnQzuWrle5ISIHDAb+u2/Z23U7fWiP52JZvOaHyIw+R+f430gV8Rq2fj
rr7DmdPb6VxHJXdsdmM9chBvUFIXTRi2q2ZCQomro8crGwpjI8ZHM+wmTEDk7PQzTz7XEQejmLIO
VgD+ZE4FhXlOmiCqee4TjTIx9ci68MooBBBKneDkeTIjUV+L85w3dOZC7ihTzijUfDymGO8a38qX
nSHdYgXRb32qroXbkeOIslTClX6LphmZW7CvhJcWMEeanELj1inQ623gvVJi5q6G14ohF/Qzg/x2
EnzPMpj8uow9BsDThKELicT61iuwHoO/k+3mOdh26G3xFJJ7CgxVOKH6yK6oK5QVwZbzbEQcAk+B
juYynpzQcNyQAxME07z3zBJ6qgeLFVe7m2yE5omchQHvGFJPGhSoxSrYYKCDOEjTqp7c2p3vS5jP
DtEbXFHQF3ly6qFHnfceBaq+nzrlid1H8XHIdbpB0xGDalEREEOR8ncUkJPo5phGjtlJVhQa3EI4
g9FuSgTxNJwck+IpkHuyx74lT6WJYBxr1mTbZkzlkXm26XUgjUDFo3GGdGeMd8Z15zljLtZ1RbFP
XC9Zhwrw9zwZpvqdXAKUf63LhSZAQ494IR1aIBWpm0KDtHLXTpN5cZ6ISIyJX2AENuOg8yQXhELG
fxNcVHcRtzXQH2Zc9hOrlSdSvVwETDtfx6g6J5BVnDKa+gkZHv6Y0xoP7HNaN0++Lc7bzW8jX4jC
BuYfL5KZAXRXH5FYQUUxMQkwaAAiXOIEkedMLWV7qZblnVWe4jrne/WAlLvBEssd8jmY8Bn8PneL
zCZcyg0Wq4UKKp5PVZu+orI3z0Um7JHUj5bh2F+gI6Rw0clgxzUS6vceR4lzg8XBCsY3THc5L3YY
1+dgpPqDIZvN9nNpfsFCpLEMPDD7X1bO7/tcnmfbHsq4gepoBHPF7JrHCiBy7ZXgxxWsS2pj8/y8
ep6g8eLeniZfi1+vFpUL4trG63mzr/Wfe1Gashztr5f0Lr2ajVHjioLCqCWkFzmFqB0DeHaE4MGW
A2Ug7aBXdU4v9+BsvCeoBLUip3zOYq1cZxbs+z9em+e+2wJCIsTjb35pnhSztZ8KJR8P8lbGZIM7
Zn4T6HU92l8mgIiZ+Hm/exR+Ln+ZC847/Uvvwc8t59e/djp/3Lzuc/dfH/+5ea95KamJ7e23t8wf
2Bkl7PcSTPtrN1/bfT+yX5bnD/z+UV/LhQZ/T7ZwA/0yZPyc/f7tfnFodOdt55388kmfs/Pazy9o
NYwzdRySfvF1/LfnZP4yeEFwAc67+OW8fn3Pb1/mr4/g6yPGl7FW7ynTPVdTUQNz22Q3Toae8+Tb
um+Lf7UJNYDZFu9Pu5HmotXX5vPc10fNu81mc9Cvbb5e/qt13z9m3sW33X5uYyjjTU29bdVM38+c
C7BeOGTrAglFPT3IcUFhMr36bRH9BsVF2uffXzHnKuq8+efsvH0G1iSbGr5zf7GLeYt58rWbz0/5
Opp/+75vB/ZvdzNv9/VJ8/6+1vVTFex/uEdpHdTDf+IeaebE/Pn33KPH18qHqFNn6Z8YSJ9v+28G
kqT/ZkmKptMDsBRNm2hG3UdV//MfWMGpv9FfVOSZRvRfKQVf/5//UGEsibJqGhK9RImp+Qf5SNV+
01RNQr9N+IGqTryk//t/fvT/2/vILp+courb8n8hm79kQVpPZKKJWvRFPVJNzdLNid0k6hLKdUnl
g36lHo30uhqhavRrhOiaMmU0bKva29aeiC1Dk6ROogAoI3OFoSpFqC+yfSqKGd1Wbncqq8R4l9Ym
jBvxiP795y9n8vej/fXo5D8To+ajsyzJMojLUHUwM/nPR+dpvRobfq1edXCxAsHyEacHOhemoJEd
Il0z1b3RpAxqbhZijZchkTOIeNk0XkXtIzEDJ/JQwrkj3s6mFk7Obxa+TggWFanzz40bQG6m/ztS
TVEy9+0/HP508r6dXByYoIqZpm7o/P5/PvzSqyNczSX1Olp9/lyOWXgqSD63I2Pi1o+qvCRhxLqA
azZK9zx4Yn2pJXmf4MNxUHw1gLVObjeJDCccGGwCF53anJiIeQnXkmjZNHEx8JKLctu21Y1sYPji
ehKhghMzNheNQyLE1//wnaZT/ufvZMiqLImmZfLdIO38+TvJSoDtYxgrVy70dF1W9Klp6j0CzDEB
lxGbGL6kYW/VSas8olroZoWw0yR/IMfP7daBWdyb/VDsjURZWWEhIXck/jsAGQsj9UaPS2o8UHZ7
C5+Tvz/06ab510Pn3lG5o7irlG9XU5oTDOfllnyFn2uLuhDeDNK6S4oS46DAtQ2v9fc4t6DXH6Jj
28T9C75stUlNVxNaZGkUv7h9GTl4Y7+Cs44jXtQFawYldsFX2AuhfBRawncGg9gnuUz9sykoDhoY
cU/IIOVaJA828jaLrpsRr7g2GE6qPnnKZKRzSVbENiey5RTBCL5FOvyK0UuwFro82xjKWfMy0Y7V
DD2NO/rXHAPXwkVF0giWtC0G7xT4unWcJxFe162erDXdb+wyEo9DXwRbLWAgJ+E8obqAvp2XDS8W
9sJEngWPrZA1x5CUFoemol9XuD9isCCFK2jN7Xme6yKQ4LAG8lOE6kaR5ewkFi6GftbaLDAi7zq8
KvToTh9VbFP6SIJIqNbY3ZTFtq/EEo5P/j6Qx7BNgupJThmrjr2pXn0p32hJVW7+/veW/+pS1RVD
03QZfif0yj9fqmZnKk1v+PJVkJtDa5BuEptluXYruHlNrG5NQz4xoMYzbqjufXQrTpQQN52RWYNU
1ZWOhEytG5BSCWr0gSy3a0cYGSaLC8UakLfjSIU3gvX4Hw57OqzvdxgyF0s3TJpk/v/zYRNIDslb
K6XrSNWKhtu/8SL9rBjk3sp6Yq4KAnL54WFfm4aZHlW/Yuwe3VbWq2iJqDLF4KfpZeWmM9FeVtQ4
BdVnTFukI+ahTbD++8OV/uIsK5KpmAZEWZqF7210i6w0InFYwmXILC7iMNXpopegiw8+BUIIAyma
ktQEZ1AP0phGB8kL74PIrLd/fyAKNN7v502RLNFQTZGj0ebb/xcWLZEtNY8mfiVMIW6LSFIPJcBh
qJMjoSCaFZqHpH2OslS9Dcbo6Mm9BUdRls/zqYQZRJZhF5/KtFaX44AfEQPZUN6itcoXZSXhpxoK
B36cjlJLumn7xNjKQXvTRmp2Soth17kSznEueRalUeC2J6TDTgjjpzBCTvT3X1X+i0sEwrBKl0Iy
NOVfWjLkkZlViK54rfrgh9p04b6bbLVgehnLONTIDYt+6pl5BR0Indzt45dQV47S0OoO9rPjKg/J
YRiwktv6hoz/ZYKPyyj06xGD2mUhQF/4+wPW//VBbhh0Lnhm8Gdo8vTb/fLbSDkJ34LSyteyqs2l
TOT5mkZ6PRrNj3yoDfAXVcH0CMFLY0Sag8Q92ydkWGIzIy+bSLtIPlVgNet/aGZrHiQSB5fkB7+o
Ir5MPIApA5pKtCVU4dyhuSC5pVW2pvqo1565EX2lhKWEN1nKJ2yaSsGxBEvSBGXWqhQVgGjJSA5N
MiQHtMEKBrd7Q+5vUDeZhzpqAYBDaDpCbyTIsVbpaLanwkQ/LbTmOezBD8VUvqSVp/0U4LulQS5d
hcbYKWHj7bJQupUsT7lPeoH6u5ypO63CtY1IgCMudsIu8QkFnr6UPOm5//68q1Nb8a0tMWRuCVFS
NYVkum9NYBjjwW0OlnS1rHwydx7bmwHjl/3IwHmjC3p/I8BKQ1+WxYdhGNFyd8MWfRslAyEp0ZTi
X9FU6m40pbWaCqemIQ9GU8mSDkWv3Yb/j7Dz2m1d2bbtFxFgDq9WTpacZnoh7BlIVjEXU/HrbxPn
xvXCwjn7vAiiHEUxjBqj99aRPoJ71qc6eesHBYMrjLZ10zNawwOFdoXasNTuS1IypBgEMdRG6b+G
IbZzGOCz09sXXO/E2+h4vNjSJb5c7uuwyl/gjDpkeLjbApzWduI++DCKoN4UngQxUKHV+e97yvL+
hz0FIDN0gbAErmf+a08Zk90PPnasp6kuv7oNkYfE932TYE1PqrHcNcw0rCpjS15aVhQnT3cPaY/L
lBCn+qRjtDJOrS+lE+j1f//P/H+XLT62dZgPFJIWVgHr3/8Zaau2MKVWT2PtVCcxSnWLPK8kO+wt
bgx0+wEZycYdhV5nDC0JZd/FzQzA18fYuBy+tSMB1GiY7Z1tOJc2REiT9YN51nF0uUMZVkns55hZ
MY5igsm2JALhaO1Tck2cfQKS7nl0vo4+90VjxFY21+jZZNC9GyUxy4x/SmBduyL3mk3lAiidcO/o
Zo7g/NGNAyeAC+d+8DuoRUzC1FcF+SlTnCLNyaJ0awVVix5Retic7szwwpzWI3EqGDj1o5TvQur+
jKQJX5+7pvbA2FzZXyQs0O0Q0qkd6rrYRsnYEkZ4x6MkNrN84ls2TlYl66DM8v/r+hu50b8OF5ZL
JieUw1XNdgM//NcFbQ5lFDSZTp4MOUIrNmirQ4qkv1ymmImNM2b7X1k8IfmZyYfvEJBFTpm+drPB
oIbuEoF7HyHMiUdPQ93GWzrPa7cmyJvS+xAEODOBeOsOOSEeJuF/5CphbSMGUIzRyNRJZVsgufJm
Wt+7rrGecY7ij/fNS1/dRCSv5oAHjh1m7lLR/sx65jBw2iYseF5K7KDtvxSdcZRO0j/YwiYz2d1M
A0KykFMaNVLG+FjzlgYXP1gl7sxZHMbcccSJcQhj4PyZwL6cxj5V0uBHex8/pQiZAtQpOmw/1OXO
bGnLF5NrA4kLxrODfev895ndP02FS6rFBP8hi+OzlamNKSd59Uh/Kyrgu47RBrsgL9c1qVk0X81y
A4bM2ifSfoboCpN9BVfhXPrjHVokvlq0AhFX0MQGfAEUApFUOyP/IoVS7VIof/DcsiuoZmQYoh52
gVDBjl/rEMAlmCeMMYuxnpmk9CaxNivmghNFL9b0b7q1rEPP8noFiQBU4GTTmTf0Ga9csWnVRkXU
A208Tk9xiNDPEj35UyGkiymOfISuxc+ZGQLAo5T36bmPk9ufDRTiV3gufdJenSy9Z10rkkmdEYUh
4dAPhdlVJNZD0vKG3wiqEXOBACyG3Nz5YYzYtUe3Nhv9E+w7TPQ9Z29dBL8sYcQgTWD1zCPw1Ngc
HsUQObehEz/Q476XIdJ1LG7+ky6h27JWOgyhf3Pb+BtYTwxD1bh1qyJbtxYHhHANyAzkM2HnzLde
pX65uW0fpmBG8D+E5ivd8UOlzPnEx5atjLACsKqtveM5yYpwp0eSb2dGeowiTZkDq9L+reZU2U91
1F2YWrVVvIvK9BxW/W/k4uBsWyWYrKM7sH1HbdNYKULFMvWYY/qdi749kHFanOxIb2hnQGaJud9G
gJhAb4zFJa7Vpc8CgMZuOD0FCvBGbRsr4jfHLQ5lfQ1zAJ9FmNagBFOy0DG54s0tAG9r8syHmFVY
Mh+I6paPY/6nyjnBpjyI9hYB1GjSLzElV5Wo6aKdOFn3nuuvM5uezkNDBc4FmXhBw/FPnT/0u7GN
0AfKtr0SJKGubj6j53Jsdmtq5qc2J4eqYsawTmnng6aYvrj81NkwwZrVsxF+nQzeP4lOtUImIWfX
vOVdZ970rMebOHglmtasYycpUYMwLEAlFRHpYzLNkkccL8cOX+m5SP33noi0jRfM+6yb/KuVo9TL
K8U810PPm4TEvfpoxTd2G/3U4BDywfmB8d3YEZAXj+upI2ox4MjfMFtDzDQnXGvT7nfQiekxuj8E
NcLtJqQpxNouOMVYX3bDlP/SRZLc5m7sDoYd3ypYHEYzu69VqS5tGyeXzHeshz5qh72Vtl+KRtov
fmKfUuzsjxlqBnoPD4NjS0b+YfmRzfMvHRsBNPG7gKGLhvNcA7ecuVISnAtV03tLa9ZCck6REbgW
6Ks5uC21TCKyq5qM7DEOWqC7cUpWUhHv7rAw1AIO9d3QuCsuBP4mVUN1HBn7NT5RXH01/SB675iD
I3hxpbuJ8RZsBmf+5qUaS1uDed7qG8TSQ1C9ji7QK5R2kkA2rlPpmhigvbLR+QSpihF/DmvHR8Db
+eRUWMQg79PB+I231Dn0bXxzqgrdX9S7b5ZlvxnpPG2mMK7IXyRNFXl2xfjs8ymrd7Z3k42VgNVs
AyCN0eLidFs27cVwsjwNBUP5UM5b9z7F9MpwNjfzxLX677bJSBa6EMDke7BUc5/uLg/pZED1U8F2
Mtit/TKM/P8PLSDYu90sKEnUQhU9q00QIlQ1GfK5DnWRH8To7LxAH7P7Q0CaN5SJ4MHw7WHfWBnz
PuZ16TgMO9suDiIx9KbQw/vfl9PsnPq23NVd2R9Jf+mPxX0w3GeksfsuGq28KdSxcOG1saTfZ9Ok
sVwYjO2Wh9Ry1NEweegIlfCLsd0ycWGGEim9AUmjtyPU08RN3lq/byFu4lmPSsQrImQ2muucG1Ca
RmsHsu0pKDlZ5nYwH+pZv9gpF2rkNzml0LHsJ+8w3J0m2d08sjz8a3MeBSoogrohUygUHC62B+C2
X2zjHjt6lwYsD3Mw/NNhiO/E3Q8Kp7ZIG5aRPHAvro/L5vIsGQk8RcfEVwSjjhYiOLLH8tpO1ou4
ZwqSfZOQqREYu5GL/dpONS4tG8Uv7vodM75X6w5uG5JerQepb2YmkI+E3altKmMTWL/N2r+Mo0Ad
a8LqaQP4aDKE49cB2gNl3cAldn0Gic1IsMUIIncU1WMevXZdm20TYmQ2hp2/j5HagQv1YGWg9ugH
8C3IE4A+xgZwVxBeqacflGaWrEC8PoDVZkfRrziOrfkHOvR7ZEOzNQJOz5QVruzyQysgtXSorZR0
18kwkqYtkOFJXR48sGJhw70/J3Vjn5XvpQH+P4TvDNoeebaX9Cs8UWd7ype1eg6yzHjxvQxPSkz4
b5vUHgF6iN4ICz3RGtovJr18mQothrzFNcft6xAl2ICWlxa73PJ9y7Pltc/v/fuz/+uXP3+Dl9Ic
7AaDcLHFV/j5N4tlgvX5Z+rGRPQCSPgfv/uvjxCqaH5P+cYwdLc7fv5yoBk469Pmd6tqG730ff5V
cXmasWiRfzzOrPWWv7J85fPnln9l2ZRJbVPzI6tPtLH2WtGjs5m2QnCGVKHncPaxQAqr7pcQhHZP
DlLJmXQS+2/s15IGdn+YbZskZWEuiRVc8LW1tTWKMFimUCIiy16FQN9XwsMAZfoyhBNOpgq9cpph
tf0zFZl/yMzUO5bII45kJdylYPgJQZakL2MYciYvX14eetZBxzBAjWY3KLxhG2XuavkKd0HvqIU4
tYJM0uX7lpeWh2Wz8Epk6p63VvdfsrwOhuw/z+ocGTXhFaQD3H/R8gNU8iiPWC2vilqHey8mICc0
ugOBBvPRa7l5xoap7FVOgjI0PG8vviVj/OIVXrhZjGlx4jFvX56WOHLmlVqca8sLy8PomzVSqruo
CHaXQJPnILW+m8mWh+iu3/jcXKRIgecy0Px8cTEIfm5+/tzy3Z+by7MpQVEfqZBrzIiGZk2yPU0E
+354StcJ53vN/gr3Ktv+w6O4RJ8tD+Uy3/3cXmIc/9fN5QufUYrLZrIEQ/73H6EcGLAzSnICenod
f4Mdi4Lc+79PZ2dC5/v5t1UG7dHjluPhHXFSGw53CA/0b0jl57d9/tFF4fW5uTz71/ct07DP1/7x
xpev/OtHxgiK4uxcIgfxHO3Tzv37xyfQHVb9NwezjoHJvZj3sXxcEFe2X/ZMLQGWQ0MOHlQRePvl
M/v8RJfNqCPUHinr3Q779/ny8ue3Ls+WjzeroD7SZLn/wDBYxj2avZh3jsj20JKp+8c5qjeqr9YN
C/FFcdZChidX834ETLMt1LfFJRktlw6IgcnGAmFF+twdDFNCEFcUT6U9/ecBWyBKpM/tGKjlylDA
D2uLiLtg9lhh3H/1/fK0iOA820roS8Sn3AAy4oF/zcxwXC17dflcWgrfrd1UrzWrur8hxuRedJAk
0fV3YGzYgf/a/ctr//iI6uUwXT69fzz9mwqa9f2PsE9+BqQHHD0vq066micceCFq0CYon/opPk2w
89b57E3PlZQSAw8rLtIVQjBl20zUwQ5p1p3IygzTldhXUIelmxq8zW4A1b+qKCUfhD23F0YQl6mx
m6/ejaRj5xyWT7GFoVBCmiV2DMtLlQB4Sa2P2VLuY1OZr95ICI/dPfbSvKeTuk9N2Np7Gi0f2TZT
nn50A5lvYBwBzsmZEqmm3VR242MRS1/n1ggoEdxXeOICanL4UXGxeuhzYWLxHdKNkXGvJ97tR9OW
FjyVMVhNrhMfTG2c8rimNeabP6I09LeDLeZ9FyJelcm8IfbmobfBeFZJV1/l3GzbHiRzbMagrkcW
9GSvvGfz9KM0huqUCTpQpsniiQkTYX1+5G9bhdDZkdCpJ6eaDgicfs4MgLcjTLh7AnRyM9UmJTil
dNsnkegvQESDgy6DX2Vc6K2p+gi74DjCqY6eSQDOngM1N7t6EG9D4XYbhsPg2nSdgBCqwo0oRu/d
HmiYOdac7FSSHUZOBhiBdKuyNAdElVVYMMyvnnbBtZZxBOBugjRvtpD5Q0J/2vKnQUjRZaihToMa
29MHJbuHUac7++khz/JHIfzhkPvyyY3M4rUnQ4myyP2YbG1+afO96XjVCVpTsI3IPVqDt9r1/hBS
uwzwicJkM2rJrVBA3FYOPQM+j59z4BD6UnunDLZpGaP5Zjr0p6joU0oTs4ipcOV4BNU8HAvmQOei
D0mEkazFnNdJteF7nqAVT+ze3ltVku+CBtTR1J+lz0XBs1RzQ3jWoz23drmyonNTEeDSGRN1djxj
NhmugybHO7Am/Zyl7d7r4XEFXv9kd8B6JkczoyxCeUq6THGoCRZ6CNeMMMDfHieHUjDEFCXRs2m+
6zsEjEKu+8ENz+QZfEmGwDoQtnxowHVue00P0fRqAuBiSU4dmP3TNBo/+n0u3Ses59E5T+EHm0U6
nDLrwzAMAhgHxglaJQRnz11E3k2DDdcnSfM2YP6zcZraWf0Y0cQmxzZUv4ooyR5FZH1hfkMFywp9
a1kjmEuvepwaDiw94sAsWjhRbfCS1o59Lt5nRs5fuujDrvWzzsr4ycrcH07jTrdkir1jpfWFEV7x
6AWCi1hkDoe2msyVrtSXFpDxi93ISw51/KzM6SexHxDZ+tS/aKMY1yQ+azzvhNsyXH+FV74ZTTFt
wCi0+1JVeAdCxM8NzI/QMHeZM50HVzO/yIZDzdzEr8r2NFhztLFtwX/HDsZ85RoAe+c3UeeIt6cH
Edt4CRzA44l6CouMPDv/aGReTquYqaiVB5RIOcaaWU+7luCBHUMbFP0D/NoUaj0eGL/akR4JqvVO
6osyf1V6zkRbEzGV7MD0Iz05dRAXp8EGB6Xggww2KdbQJE385zNWtdh1TtRR06oEKLG3Gmc11sEq
JmgPV5b4BvidSNI5xNjQdt+MimQQewDUaQTlb92V39I62PIt5dYBsc/orq9PDZFPz0gPXuzWpp/A
JjlUd0wZVRmz+I8on63Hsg4f+1Sqgw5wpLIqfuxq4gp0aq8gt2ZHmc+g04rwp21WrxE8yC7R4Tap
g33lzRdR1N+Akj/6XjvtzJhZazR9NztprSukNBsRtTGOP6xpzm9THEYrat8tQr7L+WKkxqZtD3XQ
A1zQP7LAcQ7V4P4Y7d7f92J47jzxx5Oi3WM5vkqvoptbpOuBtewr8VykfQW6PRT6OQT5hsvdh6fq
l/PLCEF6cuBvlo4Pp4BVa064yZtlm/sADGIu7NfUCdcT44CzBz3ggckDBjUDg5MOB/OkE/NQkfc5
ePorCAq1qVGBPnpDKTbkX0Ukm7yYo9ueE2h4qwn7MiTtcGfErAC1EWCBph91xwOBsicCwcyNi0c6
ZdfXL7YKaWk5WNB7UrvCzCJSdf6oRt0+hbTrCCF4oZTzNyPTgykf9TdHyYvj5Ge42+lLlPhgPFKB
xle1tSJxI30znHh4CjACZnOE/Gf2+6dB/8xst/0wFCjDuoGG3EkOWrqRJcvoEV9rALq9JYGLHpCs
n3THPS3MVY3Om0EfJ0S77+enoUNzvrwSO0l7cqbytxREuCFFXxUad7g5lefQ9QzotNRQ9pzhp445
YepK7LKav+OKob4kYoLH5CHBb3pA8ZaQ4k13/kObVJAIwkJc4SfjN5gLJh7wCdfjVF4nQgRJp8hx
pzrOSvn2qVfcGAK/Jkq20798ryMhwiK3VGfvhtkGh6S8X7ahPm50iUutpaik9GojcjwnWvca0UNP
TBE11C3wu92RSEzvMIXge82hgdprusZLjpU0dN0/pe7HL7UnjtL0M4QiefasQLqCakrw6Iv5lkby
3Ul1dVFDCcGJOfWxezIChoA+REPBhX7H2IWlvBvsGl0m9LsL7mF0RW3/MFT++EZrhcPXgEjZeg7h
L4l7hHl5r5XGd5rz5i4XLOHDZowurogQD802Zic5PbbjU1J/50/Oh5G9sNUWuCmfSCdtpliISBRh
cu/oVezSMiXlGgx4Gbx1laS8MIB3Fm0cPFhSfgVaGjPRs+dVOtpq2/qa1pzJbLeO8VGaKl3NVKrf
XDd/G0aXCpYWaxSDPtTZCHw0nV6lV9qIy1y5HcfkOrV0P4XPPyEM7J5ZmO9HR2PEIb5xwCBwNP13
hnfWowlnjx0JAnD87pTK2vhwKxOYhw9wmN2naYKz2HTpOYhuUzL4a7vMX6qEQ3nIQhhHFpd/ShiO
Cj1frdkRx4i18tgF6krcgNqQLvklY9VMB3nOXmO/vySgMleNp+fdrCMA0+7eEdGvrJnynTlwunYI
iDYiwHwqO1AAZDEI5eLKcv9Q1eX7yB6DdemVHC59/ZthzrPX2+YvcqtpJEf+V+5e9UbqYG256Krq
PHhL52J+TxM/xjeDFVE5DTXjIEOAFphrarsxdlEAJdrwxuigkiO3UPOL2ZQfQQ2wPVPjMc6IqtMu
9m542/15TtLoXPvF1fKheBJTD9AkxzGhJCuNllqaCBLayDJ4MtS98ophEMS93EkrfJqbst1393aJ
OePxs6262uZ5U2/HyV+nCeRVBVjwIS1GBBACw2Eshf+dmE0IJJjSvdwnN+ce8QsfE5ACXF8pR3Pf
yQa6QuLcwrIIb1457kjooG0zZidGgnta2fRV3Pl7ExXVqeFiQBxMs7Z62nAVyb9gI7v42PTOM/G9
4Sr3/G7fGIpq2ZdQNkpI+XJiYJdT7Kc5pBQzss+IEugXuxN2l7c6wHTYmR14gMBEiBSFt3qK9FHa
5vepyOt1bnFDCRiqltNwplTo+A9qZ18H06/Gs66T3tajz7W6COJTI6MbKtCrbdFssRpMHDNhKx3E
jazwglsjqu+1JU9ZXxs7iHngtmYo64Lp206N/DuUVQJNRDdgLiqehTaGQ3QHIk9G+IeCxzkZLXao
NnLnw2SNB59729UmsrNtRqqKISxp4U7vvmIA4+KEefNMeS1cdZymmLLJV/M2axu5kQTjhRWhQxpN
GdQEAJbQrwkT/EG2TfC7hGfuVt8zx5xIIjavZGt+B7YdXYOo/gowyjp2tkt+b6009eYYMwX08KJa
/YncEfzhGVK/tLSKi9+wAubGgtxyKB7RYh3T++8svI5UBWy0kfU65PWetMqCSdsM7Cb1GH2Z4TMk
602ue4+kma5dCY12DnFhsTNxVewsIMcb1LZ/6I0/p2nJzqoCPj44EH7tQ7ZKrO/VGF8oj9QxdPxd
K5L50cxQG7TTbZDnICm+N+5o3WwMXyAxmxpvdDVfgZD7D7XTxpsQRG0M77eyOmcX6+6mOzww0ouP
lfviN7l7sbrOW0Ewri52SpwUeBVZ+dklinNN0kI5bGH5wtu2UrghIHgWeWaS5fbGNdJ8y/V1Rb9E
MeTwWqZBBIpV6QBu7F6MS2N6/Bgc5je9wOgZcBstUpzNpgkcQKuf2IXgaw7YIMNxb4ZqPvQ+oUXs
BezvGckhTpqtl2McmexaJkV9GLPxDzLEHfGP/Kx0mfYzrHmYbMbVwEK5YLunps9/NwmuXmQ4JsVR
JY+YhAiFLqxnSPRf0tA4M6WpiEv8YdQINUNCVm4IomEwN9zvlweJ2PXSFPrrKIN+T+VXnOcC433Y
sD4r0wIsMUqkHEBI6upiz/LmVcEm6uQ31bpIJSMc4bFfx8BLGhZpsGwflrFTZQ9HMcbORcTNl/+0
BnLDOSTSOFW8OMkz3zdsNXLT2aujc8l65EGwcF5LbjZ7GYW/mPjvuRj0p0bJp0ZK65QI392STnfS
TsAHbnrGxY3GeRU3tr+2JuMZDtNv1tdqb2jvw55KrKQGEddjWhGla7Bw97xvDPjIKpVphCDX/FXN
uAWDuTS2puupU9/D2eW82dcDZutUAQdiqhKvTRvMF+EyG6d06QtV9ODdNscHPDbygaiJ5kAL2D40
HZspFD50BBo2VnBPVgSFt1ElCCPB4GPHihicPCcXaP06P5UVMcC6mG9+XhhENkNZaZndlFlTPVgR
iB/0CaivNmro9wwinK9e9cucqY9IHj53rMYO1OFfOWbUSTnPHV2NJymjR6OmS9OZZMH3qTndNJj4
rktxrjuoe8jdcJ+8iHhfh+LGFeUl75xtmRTYUk18xiwJ0+1cR5QI8R2+T+f1aAsCi4ZcUc8j68Kv
V3Rr5WZfsaLIi9eCWfESzOU0uLJNngbRLtUmxODQHXdGQJ1Zo/o98cu0G3OK6UbvfeWjdmsJxDHu
DZK8U7/qbIgvU53c7GS4plkcfZnu8P28hG7MfRdudg0znhhO0v0cqAiExKJycIt9hFBw4wQ5Ojmv
3zD1bR6LnNy6TjpEfuka2rYjpnUFIx9M7jOpE7+rkRlrosppJ2OvP0eFjPYEj+ersrP+GMp0LoHC
otm3zXUkQmTtZ9lx5ihdTW3Y70uf8bm8D7fTOLcejWIvVQVuhZEXQkizeGA+NB2rIBpv6SxgLB20
kY7XUflvdW1cfEdnWzewSPGOzAPiDn3pROQ+dEXSX4IkvxpNa678+4IkaTwBZbT/OvfpNhgkwYUD
kIYiAgbm9vbbyCUx6vzslWQFBr9DQEY5mJoIN2Tr5j9tO0pYj9svjWdkoFhQUdgRzmKinIqn3qci
IQN2G+Nt3FRkD1CZA3VCfHJDfukc4ntaQ16nG4oxReCbL8DGaG+FWkes0VLelwxjDxvZDxTRpmMw
XGw4a3gS7A1Av3hPmpZLL4vB+dhCWutMzWr9XpQIyxJY7VgjML5k0l63+yZFfDlD4dsQJPrqeMCx
Ysb8DAxim8AJvBidPMZTStZ3HK5du493ordwIgEyXanOzZjfme8RFZTXtOxjWX8bpDSOvWeLZ8th
GFJvQrfVq8WSEIYsXkwXZlVaJ+V6SJIP15MDY8bnhMvFY2qUfwoN7cNhSR5KUGoqJVJGDwguVV9y
3Z9hgLYs9VbMUUgdyLNjQjrEinhUcQ71lSiEknWjjh98rMe7UL0RDRltZJgZB0bwDmom/KxdbHdH
/KTAKAo3OMoOblAOzH8L/cBi4ORuOaNLhJKcqC2zvNi42uXE6Kp1N4kw+5MJbM1LUTflt6Sb0kN9
v8yOGphUF6T1rhqaF5kHISLwC1Fz/h6dN/yE0t3+7a+Z6llEVNRtHemrnlkutEYutnMZf9V1W28S
OwT/kdcKZOCNu1F2NlTwbWnB5AGULS+1rb387lS5xTQXQVC16jjdYOkxRBzMtUpkvzPa31lLZNyU
je6tHIZfXuHDRYrHjRImSv2c2O9g8l48VRorwgaRTTRgbvwqehrIHz7IumXN6kwxXdL6D2/7yWmy
N/LA7bWiZboikICVZO1RHA10Uca7hCONzR8k94p1mEgT2W1HWrYD78tOS/9q9yZwU3c7zW1GwgID
FOLr5q2Rxs3eJroCEg6VNfTx/Nm28rdwyJ6jKYHKlGTTxh0oQHxzKLZmRK5wVXiPkwr6U80QwXx0
K3JevNr53SOxOFsFyTKW6NZRhHoiM1sOt8gnJLmAoJVI7nAZlcp6zgIA/b1FNGF4LzAGNI6q9i6p
HIqTkPF1LE1A5cQwjvXFntPw7BT0kQoIxFtPzL+k0Sarwuw5ntq5OfRZFlNzV78XMXw8hR9lTRIC
4EJfPKReGO9M3uSGwEt19Ue99uw3b5rGPyQ/rzQrJsRx7rAfrA8Krgy4vE3fr53yixNWt8HPaDZW
ubMVFfJUydm8otu8Ksa+vVRjeCZuu3ymbwtKIfODNdXUWycALjNuRj2QeeEZwdF3t67bU5PgkegD
N9u0eWw/CJV3G90oFA/hxOij9c9+TB6rWaBJEoRSDYAwszJith8lEKoYSSDVRR9SVtZKNASboCru
98q0znNeu5cYWTTstNHVLzpP4d6kbbKlrQSf6N56FEkDKKu72XKiS29ouXU78a1hMQxy3/gykP23
C9F8nhJZX1V2Fy9GQCEchp7YNZPjGD3XgQhOy0NuuBxzqnjOCVBAuen+TlmjIhxGPfcwGuW7Fo9U
ydW5lP70VWaEscA7LK0Ue0Mpo9fajV5yToRTogigUtH9rJY046acFhfw/ytKOHW16xDkg5lzjd+Y
IW1XA5NNEOV/mmiA61zP3MhUfXFkYZ4YsoABnFsKkirtjh6af5LEzk3e52/ZJORT+2GrZleSKf7G
3dk6k+MEi4ZgF8MWLybK+k1haUY2lqsvkUVMy3xPDlQgSAYFL3/pLVjk8rSNsTfHOiPAHYVhyvzD
DNtsb/6aUiM9Nbi5d9IxXsqOLbv31rqzoosu5MGosgDJfQs607J/ZA3ZC1YBOqoKgf+NIV3ebLIf
RorawC1B3HSgzvC0OGRjNyRtuVAcBOAaj0zMPQoR5EK6oLdUhLACfBJnWIz4ayNuXkyF63600m2X
OsFzGeid06HVq0LrsSjlj26+K2iGWj2X8p5nOxKNxVrtVFce4MGSRqGVVd2pMdJdNdnmNS2rL+yC
euPOlODasW5OytsvmVCCYi0KwG/CJ1wCtK9DRbxDowtYkg4LAcRI9nz7rHPjwxgHkGphPYMgbCHr
ZV86YPr7NB41uBl/oLGaXeJSAnEhI+ich8S4xFNfPLbyIyKgKAvt4l1wNX1wkK/g+EkutezGDflj
YutZgquRn1Vrb8LEYYyW882DDkar46us8viYK+PVqbv6kbgFIJeuFe/ACYAnjeandhrKWzyBcvS6
zZDeobxeCQ8tjcUVFjoUhfJba9bqWGEZQ5pnIqPJ5gGNbNkRWlvbm8Fj/WCHMPcG74LpyIOZI38W
CaGyVaiNK8P+lyhn9EG7rn2c7tmsMZlwbfvCPSd60E0RnJS9iRXcAQOX5n6Inul7yxfD+JPrDvwX
iF/S3lnqjLU8T3RGLrlJnHaYZBxtIkvPvnSuwq2qa2QFxWOu3v5u2APHBZJsqCoI9ny3JAjLQbBq
lKO7yVyXnczi7DWzRw4SKyFNuAMWNvSkWI3tHOwXw4U9UkHZihUlo6JqF5rIG4UfnpuBkZWdGNV5
1OJrP9LJMy3zVjGwUmnvA1dtjFVABBKdKHu/rBR5C6h+BdHTquPzFVzvQ69DYAty0c7mfhXcM+hT
WOHWJKabl7DiTOKnNrWmK/8BFTqRNflo5xsZV9MGze+u4sNaUdNYa9ShwcWfm/e5gOMy9Ug4muRO
mmzl9+R+PQkC6FBNZzwlimgMc9ATYJoAQiX0jz105w2L6qe8dEbSYmH8NiNItOY+dqwVt/0xQrPn
kr1d3ivWkrIYSYx4qHtuDjS7wgcD/wXRMZKyVFUnKCo0n7gPN1BM7DQoNyJWp8bro42qkc0NA34z
3hOaxG7YhT0NuWSywPazLGvGnzQw5V67OgXJW4Qrq26Js8mQ8zt255zr0TrV5iyurJNrlgIZvNbU
YxZR1hVmUbBrbedZrzT0Bzrd9Fj3XjDqV1e44inhknVP4xjMQL+MyuM7zCxEVwaFor6XZ0S3xLNN
EhhK01nA49FEFqzjtkeXg4VGW6n9Gji8UyS8hWtjr3Fo845h/dt3pHswqIsfy7Fe0YhbSyPzfzh4
FAPAUEHvdFyY+vBk3S+eRWD2e5PPDbLJqq21T/FnSXCdWbu3q4D+XXEaUPPhok09NNJ3+2RGi5Ah
1rFKGqL06Ges/IlWr+pEd6yRWzDT9Ik86yDRsOA6t779NfZ/TInffeHDesvGkDi9rP1/7J3JcuRK
lmR/pX8AKYBh3rrDZ850DsENhGREYDQAhskAfH0dMLMrqzZdUvteJCXeY76IIOkOu3ZV9ajeuPaA
u8CbuHeaqbNPHfBHdv3lCKXv4oAig7Dj/swFqIlD5g9PPi0pgeSJrhl3aH4J39hpmT1LoaG3Dl7/
sNTy5KiVnphSIbcqc9SAwgq2dHDsrZmfnsjAISph3Qknv/jzdXAwoM91GfKALOf7Op0waHn6F7US
fJFhHInaPhrclG5K58vAjntIaLdBlFAcm4MfoWAmtMZ6VDvVJk8Oq4hfZdpTe0N6pLKAeFVq0bus
pXArSHAwl4uTRN1sN4dKsoLt9WWYR/1wTTArXVx6KmX+yuikIszMcHSL1twN3nIMYhupxPDsk6jk
C1bp6RI6k77MKEVT59rnQRfqtsWwcggDkIQ0611MYcvLz69qt6kuurBeE0X3cUyZyzmhQfb886tp
oUVtMmZ2SWV369PH43kEbXsXn0BrxfNWCGxjQQZSbRrqJ018CCWZH3M1giWdcujytV+RVyigmc9w
fbbKJ8beJoGzmap0AlAabn/iZRXy6vOSf2PEoo8p9n513FfS0PrVTP7wZJdZc/E15LJe08ztGf7F
LtZQQcYysKuXWzH2+tHOP7Alus+9UxycORwxmA3mVl7qphsiqxZiW/R/60y+p0z+B+QHtrq41zmU
F3/PbHtGMmP+ktk5S6Z3x5Q85tJgisLA5hIp888ff8SUzKyndaZuF0dDDkwE7nJdscgMAhqf0/Ga
hrm4MVKelKyhPgf+IjlevQ1uir9W78KPc3kbt6a3+lX6y+g4r9KanrDnAb6iFz3PFnmwYiOaBeVb
7uLeOnFQA54mvRtCq8yzmYthMF5a5KJLGMubZkiKSDfEeJ2aqdvuB+IaIcAr135JyL0D8Q28qEfl
ZnvK6dBDr/2nRbYVdxkM8/1PO0dlBA1yYNlTtCq7bUOOboe/O9h3VBpuM20bsEJTtOTmOpSB2iUB
T4nKjAmeo05RpQX5uBgkTN2JhXkbwp1PNc1fY1vku04OI9Je7T5mmVfiT3VPOe30In6xO+qOXZ72
29DDkZL5JbvRav7EGq6OpntODMO7ZZXF2C+MXdaZ4iUo/T9S4Yvi3DxIlBc5dArXe5CRumSnu7gu
58BcHzFW6aPGglClLJ7VeLS1aR4N+UXQpT6MdXafspAFNWZ1x67zdp2nD8WQ+9/62NXtTi96eKpF
ex+kK5PZNcpID+w/AUt4NCaOlMUVocWkLax7BXg2d4gty/qd4lxQAo7j83yhO1Q0wIR0zC3PxzQx
h5XaHcOyJ/fi+dN+SkK4mL4sb6dq+J5yi71kXJzs2X9RFhKJ8gtjMzk5afGebsS+cVmo/tS91iLy
ghAoN6ptSyH9uXHbX4lt3glaFB96V+ztTCe3XWA9zEO6sKilV5sH4XxOEwL1ZmWih6E/cf+jecDV
d4bjm6d26Z5+8gS9Y10xeNYnOujaO8fJn/O2Ho9L5b32jl9ytfZnUirGb1dzUsi0AN43hyFxG01M
D9UJuo5l31R9/5m0qr9k47waSN1/Bp//fxvT/0RE8YRJRPH/QUT50/X/5zVrExrVPv8bFOWf/+W/
oCi+/w9fuLYVgN7yfggk/wlFCcQ/PNd2LGJ3NDnxfyDW+n/JKOY/PJt50ce169lgNYij/7uWyQqp
azLZdpgOPUrh/4aMwkMNKst/Cc+6DjIL6BXHJbqMfGn/sFP+S2g5mR2NjytJT9oADB2I+o8cVbcV
mjSJ37cXjTlhVzb0+6lh+OypuGbBeVMwytyx1CfXc9LDiGklobMboENVFTH9vBJkv072zLY82OP7
YSLaxsQBRTRJwm2hmhj9G7O+TuLbzGOhsng4ZM7CRr9tE6bDQbTFDsv2m/4kCtGwnlV+NHAgD42m
YKE5ImYyORFD2Zseu/PejhalTm0w1SfHMWQ0zgY9epX+9JNU3jgALnKP1KYVw2ZMyuVGL+Sp/IJj
IVX3lFwbLOHJWlnBJi2AbpaC7ou0Sw9VXAFktFSE18HbWeJ5SImO2cUwoiOM3EXs5WHySBPI2XN2
imTNOpGRA50LSJp9E+4mO2y3OHTkwQngrtaJAc02KwZ0YkCzgxvsgdK0IwP3XKlsK4bPdl7rDtYs
F6c8j12BI73JN/Mw6Z03N7ethszsZ4zvnuIeaxlIwqj9FOEq2GkUde91NuT7NG3AzjVUOWBputpj
8CSDjiO9rE+Ty3Qu3O4WY+3GOspGXJseaLqZGldLWLu57169VD+6QC5G7YHoQG+itqNqFVaft0Vk
m4x8mjKNi27Ce48xYRzCF9NvPh2O67HBTlfY7R5fCoGLPjitn7VLHBN9Cgi06j50zgLRrRjjehmO
G9Ny7mhd0RvT6zvWzTV2lInaSKsCLZyyeAR0q5Oe48QezwmVMZfAZAU9Ulxfd8XNMgvuY5NV470B
lKNQujNhxCwGGji4yGqHfFwo+Avw6cQW9pDc6fb1mGIi7lDaal7gmx48x9ZUPojhrFTvRLPJ5FAd
6re84BL8wdz+osZaNCAUqsdmkRwoo4SxOX2zzb+aQjZ7a13d6qS4FS0w89i0nxpL3KA7PFKofF8X
aUL97YeTlD6dGKygmrQFImpuKNTWRwTZYFMwZLgZOuqwWl2MLkQZthgBjSK94cKykaT7CfZYB4L7
C99Jde7GBpa7Dg/2PMxUQtIekdjoT0MS7+QwvAkuE6eEgOtuoAeeJwFvs6nBLOJ3m6aNb+LWeByF
qyJfEePjBhh37cHqRh3Vjo1nQ9a7UvpsbLL0uegcLH0LY1ffWRvqOu96R6pbjHj7se/1S3olX82i
6CmQwjiQk6ZyvFl+5z0AIqSC326g7uJ43oeVyXvR6SSWOyCq5IIocF5avauDPn3X7kNc4hcIp9Va
snTgZWKfHBk97sV7nj/B0MR6q5to9EW2g99z57c5tT40n7TzW2VNfxDo/UM6unfKm06D1WK4pTiE
Lc+8XwqrZvsxPsxzWoL3d6vtGAhQ2AOofT0csXwozMzJIxCrfWjGj914H4tu2bVhyu9Q3vlVjS5b
ePZWNDQY+w6+pBFjdJTUttyG3HI3aWYeTfD78+JuLSjfLHMi3/QjZJ5PE6PsLkkWEn3C2fvxcPBH
fHht3sEUD6oRea39xn9SRlI6zqFsl5MSeCNKPc4b2oKeJhXGL6kEmlQ+y1TVu54MEDOIg+8iTc5d
BeymrdM/DTEKK9Q2NZodlGPbv7eTeDxPqX71Q5tCJec19nKFj42OJx2csiINHkcMjUUzAhcd6dcL
wjZZBWvawlPuobrpb2Tg/vHyv5nhvRL2RF6aQ9DAhfijB+xQEs1k9rhhG6559aXsdrr7TjJb32H7
LbZ1aZobBGz8i54VhaTDK4919hxAomeXlaIB2QSso4CMa6Dq5QCoEy84Sa9H+lt99s4UZFGEk+E3
T9tMHmIXoD8g1s1IjGrjgCQpfG65hX2ZGkwKLLW3beq8yAb/HKs7FXU5m1IEnBiGMQgGscOihR3A
MjYys2iMgAFm2v6AUp68KPPYBYiCNBpNDTQlVJ21fCPfx20sHiV088LBM6VYaZw7OBmR5dI/T5bG
QLKj0XiXaLZEbgGanwnb3HgWVeRz9dxSgLQtwyQ/LEX44YX+eJR/mVnf88BBVSrVYzc3EKeP04Lf
mczXfYnaUHo4paZVGWoG8rSoqW2PxxGlAepr0h5sr6GbJgRWkZUJy5aYLC0Ll9zFvVtmr5wFUB0K
szj4RrIShO3T2HKs4d54sIsueADhhUOyInnI0m8STnrx1lv/4menoa+w2xCEvsm85rY74ro07h3g
8HnK9tJ3Bk5IXJWOGT5nnWGf69EoHozB5EOp5cnIqeGipdbNfe48w/PiqxcSO9ci5oWSFG9pTR3E
FOg38HLybE1qr5thPtWYWUmo2geZGKC87fCksmYhMHjiucqNxAAJhKUnAE31iPWqWQHkiuxrqNET
6wVZPPD5/7VLuJ/H8BFiyvwYD4ro5rz8HqBZUEShgj1vtQ9Up6ehnw28Wrz+QzWSbuKFycyhjxm6
3RbH3Rkwv6gH9qSyvne1G9V10URDRQ1HrbmIOM0fjNTDXk31HzXM1E8oVkcWTSDt6BDpcIGFoZqc
8fyvJVvpLznZVyopiz231KeEASQr8xGTVzjs0nimirgG4CXNEy6Xm64lUmtzHGXUkEcjV0YOhfHW
H98zEMcxhKmIsuuNJ5OjO0l5T86AVaJIPpTvd/vMMuB/j0AP6iV9GWvccrMUH2kM12sJOeCJYIbd
9Oa1BRFpJa9W4b+5VKjzG9OiAdorPtqNle4Ui/mjF/YD9QZr7bAFNX7KPl1j0eyJk+86tcgXBjRP
CHDdSnPxC/iOmQYhaFuEULaHyM8C70Z4jlhpFhY9BNTLJK54lSVzl+eVn3nPlrWkXc1XgBtcBdPc
MMYnOfev5TAuUa3SJKrxNvoIYHMS9jfJROyVcOmLCinKWHKeXB0d77d1jnnK95fmtp4cyp82gWi+
zFjZdzZlwi420WhCIDkvMwG2LH3MLDIGReN+NmPW7qx2ecyMhtt8AoYgeZ+bkCei+vBa4wohjJV/
GtP0TlCNbb3RHSHu3XYORRBpuTyWGZW5ys5deAnWXynZEhJ958q6BFwCBY8l7eenpkt3ZbD6FeI3
8FshWHLqSvg5n5hWypvAmhiReNZlOm73ssN403cYuYLErbdckee9mpG92vY2iUGtLf5XXjR6M63m
Yk0bXCGQjaYRFzrWF0OYX1BDPhxRe6cObyMiVHaxZMgSc2lIq9xXJo/oSi8NV83qKVbq3vKh+LhD
/pQvBHHSx9gp5A4LAiNlyTq4CoNsay2t3DS1vPpsbOrOgbrQisgEfj8r0ybjYj7VyAx3PbOPnzKi
hwHnmG7oTBDrwz131AFiFk07T66pre1ERRSLrJtAgiIACbCpx4n0gwEwQsfIRY5B3VzoLhRrTyO0
Z68Zdku3tL+ko94YeZntsNBs7RGpkG7sBwyJKIOWgYWH4Gzj2Opa9H0ALzwfbgEFALK3jYB3N99v
n7Bww3/D1gBZchxeJt8aGcvpbciCKd4vPaVlo5FnkWNTvjXZQCSXSUdxLgYIyciqBs0a2KA/3PHk
K7Ai9vDamt3eyH2GVEfcjUlgY7WCwaEpUqbouT3Noz1GU4gu3LktLQM8V32LYpnGWFgPzYG96Q2/
uM9jCjCYk9SHaiYXhngzrIg8zjUjSXeeJNw/xvrVyXyIU9Xt7JNqrllqvMdN/j0GTKN5Md136fgH
EDXl7I5Hf7h0H0wuGzfuwBMly6NJJsHGjj32JOuneP3VsdOdWEx+dfZ4MQNeo1hcDcqpxVda3hgE
SIlw1Nk+1eptduc/xDye0PoppDFIqQ6TuOluHcM9VKq6pb+dv1PXOZGbo1Z2CAe+mX5hHFg2TCIf
4PFOAT7BaXlgE37uhuaTW9SjN86vmlScaUB3E6AjS/XRG7o/oHyw01rCJzkmBzd22DkCLDJz2GYo
advlyWvCJ3dKPrGA8B2m5dzFY0TGIWqTz9gYTmFLboidU8L1xndWOlOJFcUaohBAAunCs1n6p0yi
lgokPNbEEV6moxenX6H1Mi3LbuH2NoK9bEixW1744vgTDSQ77FzXeA6/mT5/+SPPEFiEW4PVuXUb
Oqz5PZrFOVoCs+RuUMGP4PHnxw8LzsIqbV4zA2HCABwYdA9OmIybvvSfUP+jMl1ou7AoP0pz+DFT
vg167ptU062/VV7Kx8bpo9Gzz5Ys5gg7jdwIY7p3PRxLun3IF/FetfUxJ8jgjgQWY57QRkzdGaIN
Lvba7VLkJ/ghPBfoLaDLJvAUWzTxWJvWq63aI6HzkkPb/QL0ENf1LRQPcnSquIYOHsCmvSdi8iDi
knXfr6Gpd0ZR3yRgMfzOiBqsLEvTZDfvbUZNgWWb17QyCYLwVLZOcS08Ht4ORnPnQ9XNldX8LRF8
Yn87YRgMhT4yEVbY0GXeUxR2yPCG+ZfVczqhQDos+JS3x42G0Yu+GquMCjVxFDAIEMtXjHZeDmVU
DDti4N+hOz2W8cRGIOfaJ/wHlz2u3YzXLBNbJVkarD+ainJGN5R72R7DlMs76pUh1HNesxW2KNny
J+gYgrRmY0iw8uLch/aR/AcBb/EWLAgtOc92zYm0fs8NHVzb2jmspoa4uR118+mTZ6oE1K3R8za1
60dY2B+IiZALA5/ajbswJmtCjxRrkBfGile2FyVjFLdnTCwPxYr/z4EKwEtwn58aL20v0NaH3dQX
QDNl8VDABDnZEM9qNi63RmGaN5nbEXNYulM/8tBoUiaAhXtUDXci4MdUmpQgkBzLva7homyorU1J
Imf/cE5sGggT834a2ABwcOWYV7ATa+M5qwWuGuQrI8b509O4xQ0Q8yzpDLzz8aVKJmr2fJ67eKva
Wv2pPf4C8YzdlvfQAjb8vlP+G2628Vhzi0g9vSB8dKvgGg6A+5Y7EhObwoiPYoAsa1Ja2TLWZSMF
cWUtd6aFVpU0BzZXjHGJfeem+bD377zgtlWMBXkquMynt8yOVEfZqPKnrmWMyzWnhYe/e8ur526e
MRdPXNHwY2THpam/sCoGJ+k045YFn95aUu/TsHtoEpVue6N+8zwKGtk9U1NnfrUGUqOZ3auAHuMw
rmC29+7VSYJbjr6H0c6NjWfCfJqNqzca94OtX0XHCqbu2FaZTbg3MkE/OJGzoV4+yHuv3iQ0uj6Y
ebcNR16Xe9GaaxAmRHesiluiwsFdlliXIhbpPsDB15LTORtFuR+J925r0BW7ktcdOcfhkDbiAwQL
Q3Tz7YzoB1PrRTlU/ZNt+rtc2Oa2LurPOgZppntUM/+mCFcEapL11yorTnGY79K07S8lG8/INdNz
shxMTfFWNlIx5XeEcL0iidBm0eHi8ICZinu7pX/LnPwRpA7aZAExkPo36b0Mg50swGbpkfq7ldLo
cuWop+c8HVFZJKVXVU8LA+XLPYONLsGrOsZ8csk4bPEsXOaUBVs/xO9ofBu8gNlWF+a+CqkNhRNp
Ha1W32Gvy7iPspzMlrrhRvFXjrxBB19xk3THd68vuC/o55LoEAVn7bDJaiKMXcitRJe+fQnbxduD
jXskHlhReCkwVK1hGZIDh8nui6MQMbe7xT1yplILH2BaGdHB7xnFgZdw2GofpEfhusd58s5tSuMO
voed48Sw6+gXWe0349M0/K5tTTwKdYSTW7Otsm/V4AQnC1B1FDodoeaBuUBON33DohKvHm6p9sGf
6oPFKnajJ8odlLEvLPXtxqwCcy//vUyeT9RCUGIaWN9+7P6RvkUHTgmcZAj8/DI25nMbdkcTDFbk
0JDam8mjnRlowXQQxqGPN5zwdsMth1lwGrYWSFeK3/OHpnS+sw6DaJCPN+Shbhcr3heiXd+itoxa
f9WEG/RMzOCnSlzjpdot+FZjsmhb3KB3pbnacPL+sazt62DULAdmg7y0sCMU8nM/orVjo8EYYxqY
vJhMDKhWJlAsL2NuM+3i4MqRcq5DG/evdZewj028XRPmcufQYu0IOjcwMNNnlAhY+DukpvC3gcrl
LWykvDyBouSOy4GF6jEe5ZGIi9wYWUlBcTtV5zXn1aAbMpBJtSMrvSM2HGzTMYSde1LxTQl4G+3w
uzUcTCy8lNcr02NYzuJMcbI4J6hwNFeX7t6zugcbk/Mxyy3MOTmzRU0hq067f/0KBZd2Uo0zNowN
48wbhRshd53IDdh9/nyQaemdZ0dQbDgrXoA//7IPM7Rim7d6xzPzPCTZsLdZWJ1ym0KWZLDuWMi4
9G3AEmoqM41YzcAXWvuqnfWDnSRr58dIgGuuJn5pJ3jZ2cJw2aC7y5mz+cA6WVFEPh61lLhl1oYf
eyX1/PxK9ww1wXxa24JqJPnTUD9KS2XokkV7ifVa6Pzzp6ckQ88NOCOvqqkPZScfYOPkz/35y/z8
ipU4XST//d8xhSJ3N+II2QYqHdrkRoc+DtF2Cbb4FmnXMw084p7414e04tqKsvL2Uzc9rXSE9AeV
8fNL/weEoX56CtZao6zn/KmEe6MykyRv57gXtMv8wDuvoQgcLEgKaQxjGDXAVsU38efDwLtmp4X5
+e9/JdzgzJTbHP5ZV/3vT/wUWf/7H/OZpsS559H+709o6qMpsmSYqxsebyt2h6sktd7/+SFs137p
n3/OYD6oVuBdC3kXBCs6TYrBOPiDcQbQ2kfANIsokOrZL2N5WyfMw6PBaapZYCsZXyS+AcCxGVV/
47KzBsuKMLnaUUukB3k6QHkFeA16Bel3C0sYckNoGDx4CtJRSfYoKw5+aHLmUxm3iNzMSDlnKamV
RXCe6uzGJ9izkQtLXgBXuJpG788ijP7YVOOJO4FLhVt2aPtA7hq2Usb0LBIympLpli0kbn146ejP
wAtIDMAGky9z3pGomEEd8KK85I69JmDH7eSygSjm/GrFZXNjNAULej/d8Yw+z8m0HgKkIFyhxa6O
hwenxNliLunOqmeazKpqvwBS4ryx8yOiL6eqn5wXO8TSh+Viu4wDmcyBCkFZmMfKnIdzHY+/lCFf
zAnTWs4+CJgYQd9H7on2NnUb/1TGA9clUpk8JG30oAO0XD7UDHEi+eLuWz40hpXtvbgMEW0wDzo6
aqvmtxL1fUfNtCOOyuaqYs+H0mfvKd3XwuppQW3tP9Lwnlsu1aT7LvhmSoRsqjQNJ946ZU6MWLwQ
2psxQWxkEZzI8baIJ3CpknG6drN/zovrKHDnJ7a+jwfnKWxJIIU5EayZHHH9yjKe+36FXWCMq5cZ
XLFNnGs7DuNHKsOH9Y9tAggfBOc2RHXNKM3y31WdbUY2+Ahx83uMiRXLO9FHUz4j5b85+O34tKbv
1XyvBp6s9dL+1q393vMVujmLkRW+ByW3+5XO7LCp8qWguR4yOqYTOl0J+bytX93WYd1wW3jecgiX
/tMfk4fQYDivwTKx2gXeAzAPFGQScHOj6tB0r03M/LPw9iiblRfbmC+qnw6jAFKYZsPvTveMV9xz
2YBzVoLBXk0fXX8V+RTvXFNSQFoGJ6qlDpnAq50i1HhqBSlm8k9BbhbFZMRzNm/yDLhrmrSclu60
meMWu5Y1XxsRfnuJu1y6hh2UhQ1nC+K2JzAAYizUirmvB1drpC0bh4M7sKYnr+wSowhGQhKZ94Br
lEvBypZEyyjriqqKtoe+vPAlVCh767cOocj+VATxR9v4uJM1t1QipeHGH9x3w9NR0nvP1pAfUCkd
6nuhAY69sY0FO+/YYuEbY2DysDmuP4+Wio19m7Zk/OsOlnbwNrbmJ89KO6pq+9dY0+DrxHzNqh03
JTn0osUvSWA3ES05W11ik4nbq+cULBBmj8HGvk+qhiyqVu2efQ28rtwFkc7O2/Nr81z2+ddM5ReZ
y8fM6/76BYvQZYFlJOuRvSB0iyxc8MEhRJj8FCN7SmhFtD8WnG5UpAcg9sKbJVRP8WD/1nIkPgG7
mIG62sDVW8G8fIV8Kst8uKdF91t0GKcC59XLeJPG2cjbsX5tfes+xBC2JxgCeA2Hd6leuWSROEC7
x5frQB7QlHKHtNl2BVdKKd0rirrDi5TlbwhNMVpgcvu+2tkk4DdZNzI6Z1mkfpnDoiJXxpyqGT+S
oL24fv1GWPvOySR4WfCh6fLWjeokHH3fW8k+69esgwicbZHRXa1d6zh66TVPXbUPvHYdUxHvAsM5
JAnxid5QPDjzdXbnthWKw9ytVajkZjbBkW32u5HaRH8CDvNLgf+7bb0PxQjWuZXNWVpEcRM8qdD7
CnyUG142lT38EfXy2KgHX9S72WENSJqOjR+fyN0CIVjF7+sLnnTobsjCnQGMz3aotO+w2KaDQzbN
j4w5/+zG5Bh6dKkACIsGj10caN+HOWYTw7AgInemdb1uyJIWxpMsyptm/DKSuN0EY4/XyDzNKne2
XpvYG3B3dzEcMbsbtgvtbQRdA6rOfPBgtnGk5/COPdWj53sPdtk/VjQxV5UXEWC4//lz555ae7PA
Zu315b7166e0M+uNwJVgLYzcjpnx6gTpuGFAYiIq5v1ANt7HKY3qmnS4Ccgchv2hDgT9mexUNpPL
ks0VapcPT53PewljKXnQtroNq/jJw9Fpz7o9SOeTDgX8xq773fDc0rS7da16yQESdW16cYGO2+F4
zlKeilP4ELBNsnHa8dYlbY8K+9mVcPZn/6MPgr9B+WXWgO/Qzq4gx0nWwPKtfIucK6p7ax55uGqW
wmxYJ/O46PaDNe5qUs25RvaHigetUanPPJFPmCnu29DdkqEAbITTjHQp2R5mkJvUTM4U1lxd03lr
ADl4ki+A2fKUzT6txPxd5gQ3A/bNlRi5aZBhNgbrU2byHerrOXeBXEjkzoGV8VA2L/k4ge98Mt3+
20yYcQT5a02DLu8TDtpDSQGHyWFgpUg2znxqsI/zc2EvGYAg3ioiGmULvyOf0cSaXBxawpHQZYCr
Z9luNp13tZirehVfaqCcFe6EwZ9LboloKSapI9X8yofxrStoiafI5N5OW4KTOYWxffUbNgfSuzO8
B6XadX33pWbnQ6rqtSoZCwhsK2/8BWUKhlgFArlsqj33R58DIJu2pS4+U3KVIeoEUT2Ehqr9cvl5
xgGphhRBf6qtXVBaxTGYKVY3+se8Nm+aKRKmUlu0Pvu+jC2i1yqrIu5ty9blrVTbUebzE22GCRSO
pvS9dlvIvhlpN0FxbJWZCF49uqRVfPYKR0DMQYEsZu+9Xt2aEr3Y4RuDnSCHganRb0Xyq8Obbc7q
UvVMPk7ASYmF5MLm9cE1zJTUxSmfnE89FnTMztdgtj5ZmoGQ1OPBCPE02LL6Xt/fMTZksng0rk6S
gkgB1G9yvCvc+dOYjjx9PFQ4bc83ro/SFrSe3HjCn3mUDsfE7937bii4gArju1b8Lq7xWq2Bg06R
K4aBDADHecMacHQq2tlpa5lPKSvjn3Hf738Lj/1Un8BKCg1rPZrvq5F68lHxyASrZhX9N52BMLUN
66sjMbUAL1tC7JN5tfMw8mxF64bYOqwTyazlaFDXmL0UwIf2SV3A8QweTLIFlwGlxJarbLagyNQI
pHV8DTPv3UzRBZIYRjLG494cL14XFDtL0U00pOQnq+bPrCoeGWJ5rGAv+lkBmVMWl5rrEFsFpJA+
UBvfznE1+Z92l1Eh7lOujUWRRRL1t8V0rEgMOCj8W6BVHinyQGxQD/ShNtw3oC8a0BnFJ7mFPuln
b0os9wND5CEOBPQFUTwyAuFRmP13jDfHliaXLeNWC6AMxENto3EPK2Eaw2Q53M0sV8dBTTwy8Iyz
riDHz3OFH66zr4z0SamEPt+4jmko2MPIx7LdvYslt3Z6smnExpjUhWsSBNyGZYPpRz05g4Doz6g3
xICX34hBl6bjVlF37p0Vj/7BDqYXXgoE+gBwuVqTaKyBrOQv2lzbbQ2O2qziIKP/Z5dPuo6wh5Hf
A/HG1MxXziPqVOEdimf2Pl1HbW3De4VMScGQ5xsYprwQMk1eqWOTnBYIrZsEjKSpMPeP+KmZFx3N
nsB7CGeMITUpnJK91QHN2TyMVvFEuO+rSQpCyO4pLO5aLtmPg7VcpjSxT0hmvQm0Jeklkw0HFskL
4oSwpk9Os+B+N93N0uR4pdjmNYNkjkzNDbzsl561kBZE5wh2Kyj1eKnb176rZWS772Hz7UFMiIwu
izemyJ5ktjxVNmu6Fs0SyJd+iovHoE4uCzsR32AtBuH74g2l3gPd/NsuFJ6sBBceywTBiOefXHf4
K0KJCT6eD05uvjjGByScP6azbHUlqotd4Zyxx+wG8MiyCxPhMr7bu0xXd2IpX9e4fFyFDQoGfoKl
i8DKVXvDS7390CRH3fV3ozWZkTPT3pz2/T5OrWzHPpou34Lk3WKbPBPnKkptzhB+asw2+amD7s5S
lBhXGcP8Cw/eBIq2rvxDML2ynmFHiBd9T0LkqxLIMrKJn/Xkv1sC/MugXoaKqDtemPZgSO8Oey+7
6Pm31bKRLSFzxC2qTVJ62VYOseIxcVoaczgUwaAJKyUu+HsOEqPsHkANQEchmRUBr973YGBUyK4+
CfJPwoUbMch3XWJ/iocPgsH7qm/R5ZtYMVDpWwRxaqdQDkyVeI9os75d/fGqMdgWMarHMJBz0Fw/
k4Ui6oUOmAzknFzgDIPxs47eIu5pP2DQYtXp2vu0yw6jBgfeTNYXSGNM3yVZyiQ/cvYlh9p6GShK
3SITYz4pJSAwIyUQLB9yl3L4yh4fw0o8j/7vLpckUcGGM61/Nf3w7uXbuGnlbelSHd7zvwXL0iak
zfgQx8uNba6l6QKmZSWcM3L3sci8XR8u7NL/g73zaJJbSbPsX2nrPWgA3KEWvQmtUjMpcgMjmSS0
dAgHfn0fBF9Vkawpvpous5mysclFMhUjEAjAxffde64yiSuxSIjywValN63eulXxnCQEqRRiXtWy
FZvAnPWmIwa8L781JRyEoI8sBO/uZzlpDPQF2PEhsR5jaXZHPZYMzZP7of/sV3Z8yBq6SZQYew9u
jLO4xNOOLVdZA4dnS5uNz77T3MS2m+x9n1zYGcaM0zwnIa7GoJifXNvITgn3Lwu+PN12dg3GdbGP
t3lvb1HJ7O2uo7NWHixB/Dj9rac5wobqRHdOS2XdCpNPrm8nx8Ee7pTh0J3X/bDJdZGu40RPm0VY
HZSD92g4RBK45gUC0giZkStXVeW6r1rYiBrqrpUfaObgsJ9GwkiMg10P/UMWcWR2OqDQG+jhRriW
TP16VR//f6H2nwq1r7EkvxFqJ+oLtP3k5+RKSFuEmfwh0vbdNxRj0EY7lOi870rsP5IrA/uN71uu
HdC99DEeOD+ItL03pk+UgW/xG9vzlqiuP0Ta0n6DlBropoOMBa4Kz/VLXOVv4yt/zZUKAsdzBFGZ
goezXLHkH/0g0SYsJUYmHGOkX/BIIOc14qtHxwL75DR62vkIWW8dmsKoS8SxjGrwgua0TTymsZ6u
9vVK+yld88e8SuvXXK7lcDzbZfG/RPW41i+pMBknBd1j4ZyFg+h2qgmaSO0vw+TVd2b5KViKLg7i
jZUx1HdL8ff0++f/NZTm+vTS5ewSzeizlvn5bAQpfcPA9uS51eHHyh/6J0eHB1TDWK1M+s6ji7R5
QKmIWvZPc+B+jZriyblUuFbI2zM9U/7y2tt4jKM+s+Q5K2CpAgAgLXQSiCB7f5O2if3WSJmYSdCq
PALl0/TVRaeZVSnefiW7Peu8dgXjPcZEr+Y/iQL8u3Sn5eCsJX3V903yRH+V8gOoIUrbaCXUWtWC
OGs+OgsGrGlCC/EQBNRescEiEIAWQEmIB/rJvI/okg/2U17RVmPB2oza3/3+DbvGq/6Yz8VxcTdY
ge24lu/6y5334/WrqxyQs07kOR5CKhYN0S5YYM0NfNlv7MejZ2mmKMZy9LfYvjYqHwCQI005VUsQ
ZXZQKTVRoQbiDRqIQFPn7QwT2PDoRemdaZ2CYNhI3bdPomrs1URQGM6xxDqPrn6lH+4+9NVH8sC9
A0LwQzKzhiQ+pHqh5wuow5aPRlbfc5NleN/LjUl9+cE1010e2fWpD6YHdNTf1GKFDSuDSCnli2Oc
eh/JeHhv2mVw+f3Zsgje/cGQQXxc4JrcVq7pW57rSXtJyvrhbk8tUDwkmslzUlUmiBnUMq4DPwYz
tyI/gCrSrOmrJZVLtbBsv1QQ79Ev/M8OxFqi97CoLDG8v9xoUYqlKZ4meabNRF/JjG8K8jIf517v
a7t7AiGyd+pJnWVIHHtXLGxW/fb3J+PXVLDlXJCoJx0oHNx4v8YuJsBiDLfq5XkI42+GfUCayjYT
bagMgnuZQOCx6z8b3v5+tOU5Xdu6PjdTwi9Xqzmk0uvsXJ6JhDjoFq23oWz4hChkw8LY4ciYzwWk
HrtDCANG7ga0zKptLPGubZ0/uXXsvx9vXFPYnmW7QvJG/Br3iP3UwppiCQBu1MSzUVwECT0+gHoz
zYNH05++OGC7N0XpJajjx2E3D+WNpSvWbXOJTyWurZu+oz2vJsc5jbQftoGbPwqTZW41kW/QtFl4
REV0wW4w7TIa5LRU0JqiofuT9Dn770du15TMY7DH+cL+9cqm4gy11s3keVwswuVch3ftUtdzNN4Y
neIwWvzGtYFnH4U/MDIF4imcMFFXdfMITnc11iYbqz4rdz5M6LUY22xT1TE9pVGcB8c2sP9H29Ak
1cQtCK6i+DQhZowwVGPIXXUulUunZo2dBurPklh/NlJ9v2+lFAF2Li5X79cEuwxSpC6ymusmc5qD
NlBjmyaHO5Y9fMThQx/p6k/Cfv8ulnS5Rl0cYti6WIbYv94fuvbbii67OCdOAL6PYvA98Xj3Vg2c
LHBgowbkQO3BK/rn6yffhp/7mjVl8SeT8i9zDxO9RN1teoFkhUIC469HUsddlYPrM05dmBkIjs0n
mm2Qtl067DEiW2Q5qbmrl+U7cm5xw06DmVC14uDb6FKCPNpEURs9ldbQ/kl4q/PziLocm+ezGhMk
Di0X4LKG+3FErRGR2q7lBSdQlWuXALut5XRkDw/EsLhRgJ66T5GC+P6N6dnqjER9A7bJv1vmlQgn
GJJo4rYi2ivn0WFX7urk4AyR2OEYQ3bjBLRNuIzL0vEOevS3AauyVbLgXbTNf0wnByonEiht9c5F
N3kEY51MaDZHzQF8YUDGTPhgRv6qjvxgWyrn1LX0dlTqm3sd45i4wn0yfGf4cfWuaVE7sTzKgAEn
9FvTamsZQ3CAaGHeo1e3qur8+2GYtxDH4Q+zEo06dNjXlOHAFLQ83F8mg9LXqdSFkKcoolCpHPeZ
Puq8qxLX2LllcQeyaWTS7k04fJ1Cs+XTjUAatWaFFhersM3GU5oyjzRAhbeJj8/WrAiULcSUHVOg
jnmHXCLpqC6x7HopZHGc02zk2oH7AGdPkGOCrDHw3Afa2MkeKz7gXmwHG0uzSc5s71RSNt+P7njb
RGT5FRH+QAoICp9LNIEfCdP1PMssR99IKlRalNO8lktW1PV7DU1iowKyssxWMMnUwCHRcrRrMdfx
0UAmjPsFtgAleoRvCclQoz6E/TiBe5h3IV3zsz1G5bqz3W7H8oBLaMzOXaMF3gEaLyKgM9EJyBqg
aVdJ+T4n5uI4x+UjuTKgTcz4sCyL2nx4mSBPQTFST7Hd1KuBRKAtWRp6XbtuCCMbd7RZyPuOMfRu
NLpqQ4povCU0hfoZ9LEmjdWlUD6abCfytplYtCyTCi5dRL27CsiwU46tT/CKwnUz50TI65plD9aP
k1ALXcn+4Jn5cgH3OUUh/UkxCSOOeknL9INwDvDEEzQDHd1PshQvSgLRmUfzPU6dCKuV86mnKblF
EAtBw6A9XVE13CtAcxvtmQat40GcdlUJNkbWiTw6w23SC/cGGdF+xu5zLlu1zrvAexqjOVhVbghk
p+vo+YZoX+bpOV2Y2wBBDzbqsyP4/6+lBrlDaYZC5qJXJ9gR5B4dz40Xd9H9MKDRMWHpilzFL1k5
3Um/PNCNGx49dEZqFCzku/7RzQCQhnmJ+sAJy22T5h7LeAxtWeOR3h22gCRYeBRFi1rI7Y6J3+QU
4fNvylXRozGE30LTDrejQ79jiHOUbxjiNsrJ55syepfVaF+Ia9kkfRnfdmExrezZ9z+MdbsUpW+a
dFxS5STVRwhjFI+8ESQ9JnhwJS0pCv2WXv2+N0K0mGrCXhfvyYHStwaxVQLWFrpaE1YZl/XRAmGx
7jyDlkN9azdorszcmQ9cawJgO1gmw+K9EQGFqNgufW6lfNxgtai/X+FtSd5VEXKlYtKjpB1+C5JW
nau5eg0i5uAgmKv70V+SAnJ7U8dzsI/oeJJ+asLw7/F1KfXZ4NZ4DsXHtBwfgyyxL/PIykKwk97X
MQiQsRxujJ50+GZqnpSI9pEcw/sOQ0Y6KRrAKRKZwP2alH63dYq23SlMoOsgG6ojhJezgkgHfDyN
d+6cRg9T2nySIN8OrQLoqaL8EyV0Itnd4BZvTXPPC6wwGrTeMbQh6AbhdO6K6hs16vEGgZSJtFJQ
0+NdXeHfTN5i17/oEgG6lUzvZPjU2ogRor73XruLMw8x2AKayDWRQWvpifZOldlmJvTulJulwPfz
LcBvQKVN0bfrmjvpYdvs58+RWS5papPaOpmo9lnSfkjMI6hm7z2Sv5fECjcKhApuWlBnUYhsZ/KD
7CaMxvU4euKEOJugkgo9Hig2IFwL95nsu9tettMecby5NYuAUqcZm4TcGOmlaox3LdvhvTPiUWzp
+DIQVF8KlhSrTFGHtKz6vs4idRz87FJUSQgzlxwhey6fTB2HOzfAJWbML7GzMLMbSC6W4eXHZpBL
m+qljQG5ForSmPKIHFu1EeBOKqe95V4S3zpMKrxJiRN4EJRNaUvQl0JrK8nV4rar1LZV5GQblW29
Lb1D1HnR294Sw8rJi+dWpvpyxbo0Un6NTE3s1jxlbKM5EmxE4iGv0dwW7hi8g4td3ZKcBwPWy4dN
GVN5Z7IuD4kHCqXN55UVNu81KzRE4lF7aKnKXooheBtPSDsaNeyFtuSdEbtbvWDcG630SpTO9Da6
aHNgdS0pYHuReZtUQfYy0PgarTTC7MueuiAcT6nGOA6ddd+EDf+d6NNQKf/GmCHDYDy/bs5KdsY7
ypCcsraNgRv7SbUnMMZbj9TYWS8+zQonkdYSEgmj00MG/boq9dbCcXmeshlRNYbg1oZgXBTYk8xU
vaXM5Z2jglwPANcvYeFWjwXx5uu0Iz7OhWa6YFrF+0GikqoJ1MCTUWwFdLcLpd6vM92ETTmK4ViG
Id1by3JWo9P027Laj+wZNnEsJ2z7meYisR8ig+w212EvEdghHuSG0BEsVHJbl/lbz9D5RajLNLTG
IaiafoMyPJrO/VyzW6z1vfIxLEqiY0mJdC61bTxjvpCr0Bg0jbzI2eu+Zhuftcz5hD3Tk2JMcSm1
a2NR1pueuLNHTPMZfja7GYMPjZo+gOJsD7So+r0dNB8N3O8fABqACbYKd2tC0EKognctm2HdXmFG
vhzV65TauM69xDxnMMHxqFA1aiQQUCXijW844tLE3kOH1OfOV6hkgq7Wu6KHrDl07QPr8JmnCyKU
+c4ur+nf50rivaf1cDKcXe0hHAUlLRFnISKa6cZWsUEilKAg7QtUg3EGNGHS7C5Ft5GBMexBoZo7
jYTTgEWyIlWGgBNYowgw05b3sSc0Wlfs/uXSIG/89tKQ6QLIsYb7Yefrdh7GE+OwWbIlDrzJYz+O
fdutUHBbgXvXVrSZh0XUnMoYVKBrmWdyRW6DvkV2JgjmiJYFGD31JVVXK0lTLO1vVegmuOWzYIvQ
/jZtBIU+FPF7XYoOmxIlLxuqBZM/prVOl+0GcdOyTs78Q1gVejFKjltf2RAAAgn0URThrhBJeoPj
yLJXTWM42+szEscMOw/uLsHEH4HFjXCuAnNNJQ/loo1eKJ4HnMZFa19kfhJFB/K0nJwjiHF/G/Zu
dqOZwXHAKgApLcLyNifUl2oUkJngK53Wb3E1IPf35ctQuq91nbLdlea2DOF1WoH5GVdBwpaE6JHR
GO6HonNI6dVc/zZJ7y1qPBRdF1PA9nLBUMGy/GgbwbHTZ2Jc631h1V+lY72IwObusl0HP2C6t3TC
3CG/VPUYQxItPvTY/w9DljBMk2yiLPdRFxqPpe+4m6aMX1z3vBTDdCzivVdperPON13OCPzsAmVO
/95RGbG97s5NdLDBcRexiHNIk1/YWrN60tyyW0USOJkyL8qvs32hLWKqCjrVje6OOI5DpBXlpp3A
M9Oju5FNC0EoVTeG7euDWe7K3up2/tsBguKq1eKdz7+TxdtGTPeLozN3RyzEkWYMfnKnm3ivq09m
MX3qrfTQT9YXZzsA16fFlz8N0wi0wke7I2t5KNp3Ro+vBvYymVIOkvjWebVzvPdohEkktWgT9nm2
0rwZlVQssQNMSFVto/XQzu00gFkfG1IcppwEdVEjwCpTg7eloYVJsCbiu/JhMJv1opjY0uWBZweE
1Ccww5xgXWKTwy+Obt9rLo2GO0UEAv3CMWo3Zd6w+kUntGTA5aZUmzGpbquU/Kxu2Hk2QvtWd099
jSgtb2in0lcDumrKwForC2ENABWAvAN+i1kfrEX2MAOTWyP828ZOzWanU4fJJnwHTSVFcSfb1ogy
2QYD6J9rJVdWiu62gXlrYdTdsumruoQ0Ji+PF4Vvh7PgrsluDZF9JADtBWeSv5OudtcdVDrhlHeG
R/RJaHbrIWBAZ6e2YY1IzrRK+o0viR9ukq/seJFSQEhrZQgDuZXvmBjwRsavYMorxiRm7sirN6w7
x42EROwb8BVtJXeiRXQG/vExL60SKjp6gQxqOCv0FR6jYwH0gCGUUc6jTWg0XyeHLYaosj3D5nsS
w8n9o5TkiIJlZWRY8E/sJzNmtCgKRIqzV51lCnijEBkqxe40Y3+Ab0rnkwPdl5HA4F+5h6Cvkw1W
CtTAKgpWOUynfZi9Qv77OmqgtOQXeDs1pftJe2+TsJm2WRMzEaQwMIpYbNwoupgWdnDRoY4Y/GGx
0IQPRU2Atz8+1iyCGT8IKZRG8GVxeK6GljI9bZ9ohxPO9Y3FXLYRg/MkRjljYA2f0Vm9ipr0C9FT
OC+QRbVNMmwae6cD4DWWa9HXrlg5Vkw/SGUgrfSfBXa/HIrzGBjOJsPRZrjrcS6XGGFRbYrBoZ9f
fc4NQKVdGakDGHAkiVgKq8FZ5SghPQMhxlSqS+Uj6uqsj4PttIuk7RKxEKQrPBxKLyCFDzUyI62O
30NwbdStHzrDOhxh6uZSPdhAIbdGiEaMAzkS40nMnYnFdkDqbvBwM7JqWbe3hZuzWwdMPcSQ0YWD
EtXKT4770WmXXq2s9N00HPC/YvBOHVxuQ2ysRo9zzKXrc/6zW1y+OL4stuOSYhWKFpJw2E0wVHxO
XiqN01Vq/QmsCVM9ao5igXH4vQhWDoR2xTrfoQ1rtgRZ+iiukjJ6lC4CoTrDqRUSZLBVkXtJW2bX
wnL2ILDR/beYufZD1FoHu8QC7g6fWudDbnevRpCxPMH5yBRm66nfRErC00/yNbscQe62dUnaHh6+
2XUbo89OcowPXhG9K836mxUxPPe0s9MxYDvsYF/w89uIWQ6jZbzOAvfe6KZ6J/JsPVOePng00te2
GTyi3trkqhwulEDHpyhAD8begpDJgCqRmMkrdPyyYvaB5maZ+UFYeL/WCw0pDOQLFU/z1IZi2NEu
CDfx0OcHK/Kx9Qza3PVGiWePKNx10wAN88bEhpvRfHUC37px3eoyMAyfrISFNsiNnTmAprbNygWR
rtNbHie9vX6V6zK9jaPiXkzxjOfoLz9XqGTIQwFGKN0qYUdlYra0uS+u314/sSmpTU4zM24tEC/2
EoGBVkO3H/Imvq2FyExWs8N0asLx2C0/a68/m7r4NQZ6fqh0G92OtnGITGWePCz+t9dPzl+/cgUe
WgCB7UpH/rMY3Q8yF8OhdzVFp1yNwTGOjAs9H771xuaCj59LiJQgcjB2UZPY2zrJ65d8V9V9jTAs
Lw7lYh6c0glToodiozeIDLQL84Vdsd54kH5217B51GKmFW2Ton5VZbrEsaTdWpHK5Y+HAEcIszUR
STUOCcJYWMPEhBhMZHDDP/ROvKShVLse0SweUXXTOvgHh45wb5qHDJyF3HgumDenxR+OdCyLqI/h
jMcu1j+laXTXI5zfY13f8bB3FGUQRc3s5gIryFcrurQZkVJ2AGRieqsa8WlKlLthe/KtR3iEHLLh
BlpqjLFg9Y+bqMCUlq0piVJIb732qOQcP/rWcFG2iO8R0WRwfm5GWe51QkVUKHe4LCPliDOSmRs0
uiiXvJsIkruPNOSIYhrVPsnTpBsG/hnuSnfxVUNmTl/eKSj/t3WUV2RDEB5Hct+Cvk2MR6fHWoQv
Y8Mm2j4qU5MoU8yvk6jiJ7oXN55NQJTvA5xua0TjegqhTPWEIKv2AdNYcGhZWqxmYqyfLIfJJIxI
MDLirDgrp7hTjsNkHeXjIS0IM8myKWDERvvvgetYTejRRdygb02s9KgrgiMMoJmqm5FJqjjZt/ZQ
3ZuUylYaOa8HD/USpvPWs8f3BVGAG9obzkWV5ZMLIwF1ZXapFjt74xEmXoNn8tGjQESz/T3z5kjm
6H1pKg+qh289OPFjtgAexzCJ3g+quEXeGn+uarS5mqKbCyi7bhyxMWz4tdwtHysjzw9FTpDYd6jw
lLeHyntOvY7hfdSE7PFSYRrtWs08EPVJ+5Snx9yW1dmJqy9t06o7mVeYWQcfWtHE7Go7+iUYvHfE
VOOLbq3izEuP93UBCkvrCOCHOLFQzfatDzp14dedNWYZj81thh/9Zpzu7ZkIMB2N0ZaWZLCCYowC
Rlnhmo4gsQlOOz3WLO+7qG/OVVS9t6vCRCKTOwfPg03uN+VTAIc9MKpF0c7833V5cakK6ifRwMZH
B9F7IiU+GchyTm7lP05LHh+Ci2crd6wzHnWQAdTocKUZzwgaK3IfxJHttg8fBJLNdfNpV010JI/n
hkpRdI+9AsxriTU8E1GzL6gf3tTmYN7kMrVulJlXhFvIYKeUiaD5+sPr34ylM9z4TyVBX4Z01QMS
JkK4xwyuCj1gClYsAdYjkWoTTkNiDGR3ZCrE86YJJgEwJZ1LFWpMnq6A6lLIclihiXQuUHipjgDO
8/y3Vm3ApSFbHr/NhOWKwKCG7c9hHN23C7z00LTFtPFQqbuURff12ATATOiBc+j0tezRPNYp22fg
+tiQMFVyHT/Gs/XB1B9I5+k3UF7VWorsokxz4D2IYajXGjg2cPqNKFl6MmCZ7EO3BCyIhLuRo2WQ
I6YngjyBACw5jCmha0UVvyZYxbmSNrYsF4M+EuLEKXeFDDZ9exewIcOJOuUFyuL4iyATYzsbxnQi
1Hzdx25wwGNun0j1cI9m9A6B1HS6fuI+epxl+kUaPiOprxuGXUots0+Nvh+p2V+/guRCDR8BuNoS
zkjttItgF7DphyAVIl/13Il1ucNZyX1KmvFcjachR7zmWicChZPzMCxNOfb9Y4edtQIw5lsrZxwA
3EUaawghkGwwqJ/44uISlnU2GZrNyNC7ILaO8J69VRfkOeZxNiH25D5No/tFRdh2Uvc6vlpvx0Y7
+8GqH8YWf7tmuN5qR98laURNaljFIZl4rYCaiMupZDvJ+KUE1GijTwniUqzxRIdXtYfDKvXRk+oM
YIdeFUv1jVs4xyyjGt1E1TenJWWJ0f9AFa7GQyWnQ+bvk5ot3+SiFC77Nj+R8/Jcg3F6SLA2+ETx
9bIB6jNxxNox0u3QMTqyJVuZeRvdWG6JjrZA7ZkaYAzrEvcrqmdxYBcb5V6yahg5V3VC9kXcaMm2
Kr+h0JRtzY4wOZNSBB6L4J0YDPs85saTXvxqLg5aA2Nu4FHc9yMylfQY3JkZBaogb18G9pJH0Nf7
0UJw6Q1c3Mj8YSHJba8dGFTKzHZ9XnC+0T1OIJcRtVAGm+zpxLYTlXs63wsLo4xeDAXxPnIliQ34
np25B5wK13fuMbZ1GFX6FEU88JN4Xxj0MRykgilrEsKeEbl7M4VNQ3xMSBLdGzm4MdkWx1xbG5q3
hHTV+Z6WAgZg8FBbW3+hNAfljq0TsG0GQjxX0YKCn5tXkyJRkZMLMDVLyUcX3TYG9pDZ8W2sH2ac
boc5M++tCF4NyhlFmxgbfyHJR7XBO/dGjwNr7NdV1S5og3RbY7DaUgwZYHgXG1D9RGK4Pa9tYad5
JfNN7X5tZAHyIMgeBPtsNj7pOl8IBUwMuwgXnm9J8qLDj6DLxm1jBaSZQk7BKzgv0Yyg5+aaUCft
EZHIvpoHo5lCAsPGqauHIQvDnVWjpgc45QbjoYqDkPrrI/7+fNPZ4WvrGl+dCFrogL97xcLvJUHP
szICFtcyp5XWeOyDkthDgV3LHQPEc2wVTya5M9vIDT+OhUvE2eCXO01YwHqEUURFCZp0S9DBpiu8
A7DNbVCKd2EUfcQPC3RDTDXhB9BdpokQnYpoxW3JbjVOKubEkGaqCDe4o3DJlhpJO/t2pYR9603p
uw5Kx3bM2se07b/MuuNS/DYmrBYa2k52MtZonmuPkWLnpxRFEihD5oe5TSjhJ3h38ww7bo1sHBhi
sjUqFzcB+n428K4evwT1UuKgIw2vIFunLQl5BuDPDShnNzX3dISZ8XKNOMuaLhYlih0yMqJZyDEb
Vf7OcVsMHqysVrjT6arUUJyTAjp5lrsPsyFfJnNwGQ98aPBJuZ1cieDWFmj7lRo3UygZLMRyeRvf
nHQyN23b5Ft3QsVKcZqSh3WGAw5YTUyM8VPzikSM24NkaDNUNhlNwNu7NK43dm8BE6AINLIfx3Nt
4omlkEHuO7mGz0ZRPQQzOSWG2R1UN5qnph6abY3i9x4cXLosJCl+ATtIEnqkVLVpxAF32UdW+qTZ
wp/R9Au0c5uJpfdJBClrUuIj1ihroMOPLpmDxK2enAREpGzmjx5+gmciH5w7Nx7u+iGIHmwVHgJn
zN7ma5/GahsSJTPmjAmQAtK9bdBPHs26XBdyGs4jaztYqtVuUeNbbn1BP1wGznPp+59cUKHYc7xD
k3XeXV31q4A6/W4mg2xHwO9lLGy2T5bK7wjAOBe90E8FLUMiy7q3c2SE51iW/kX2MesrudDqwv3c
y2BfeyyU6kKllJwE+2Cb3RG4Va7FZlspl3b+BIqQvgHXX289E5Wkt7i8N2VWn4xBRk/OnHztDUEp
p5rLm6LSt07vj/uJeJqtWRdfSrzdB4p46gDG6hOSLSwJtTDf2dEcrjtime0yU4c6SdZ95jc03PV9
yYLrRLbJWcrgfbU0O0JQcUJX7wletlY016IDq9IvdsWrqXD/rv2ioGU0z2rfpcQ5VF0naM1a92ZE
ki1cBEDuNcuVpDZ21gAsMkuAcEjghRGemZKgsYBSE27LyqQVTJfomvDsROVr5fVfZAOypwutG6ci
WkMkwyFDTXJsfTAvlcjXeVyJPelM41Y4zND0kPyNisnN7gn0OmBPNyE++uS59RGoDdNX1Kx6a48u
5jP96G5Ne/ABqrnEcJKn68ltoMeoFv1h2aUgMiYS5KCDZcAAti3Vy8Sp6XBp+RBZxd4V7ETJOkW8
0G6chNGtlyx+prBgtSUbhP0BxvV6sva4IB/71jGhfWN/jvAEbBGmrlVT3JTOGO0JQDyh1Ym2g+Hh
Ty172pL0w+ECYzKPmHTDePKAitsfw4F3LkYckdsaX7POjiYj59pPaIpS0M1I6TzOA1d7uIqlbqlC
soamIgjcUh1CwmtOAqIt0zn9zFQ38bu6X7wqLEUqOjdrE13qdpgz6gXeMDHVkG4AiNfa2SYydnCr
Cc12tz7j9sIt2h3Lof3QekW5H5beoDShNjhh+g0uBASDUXzWDu743p9PMp/YoTdRtOnUtMcwlF/a
DCiXr6UHrjiOiE7MjKew2fuZs2kTj46hRDvigthdl1/xT64jXctL1Wl3g0RFrkoD/afr2AcibUve
JbJHWKqKlskb9cxaxuCGei+he4a7LR6DLTyYFUSVZh27NVdojOeUMii+MtgDobbQmjVsrxV5daIi
NxTPKfU0tkWRTUvcQKe0pjbOBsGLk11SsPmMPLkFRR2cfArG94iooFJB9qsS+zYHRYM9hRVcajfh
3moIOv5ga0xb1GcW5HTGI6Yf2WX7zK6BCTbU+db4pbWF84kMJTkUSRHRAUmWaUOhpA7GExPo7ZB3
e8m29M5R8EMNS13stoXM4EZIaPv6MrjtzYApaifIo5ZDRUjUbLH/nC2PysE1NZdz10562LiDxmUW
gRmczcnahEPz7E3cKr6RP2OHWQwWI/VyU51nFduY70tm+8GZb3vOHHqa7iQ9nrpW+KpJ4J034RTR
VMMGii7mENndQQSNzQ7XsNYUJFpaD+xdgbuRJoi5mQsb2dWimgdYRgeFmIp1agEUnlJvuh8dk0Vn
qPyt3zcXVAvdtpTzPaQ/tRXswta2XSNsIA1qHShJHFJtTfthcutVa3u4TdKOLajww1M2vEvXrjJB
J1UA+HQIcQ8w1xNkUG/V9w0hNST+bSdNJ6ce6Jn4xfAYIRV8IlzxnLWct8ZKw1NoguzW/VYZw/uE
07c2Me/jo2o3aRScRx08QxH6bPXxgXUhMIgk/fHT9WfDz7+4/szITTirQhDdZ2bGVtY0o1VXkYRh
V6fUIzQFsQ1fXn94/dR4fromM2Fc923Z7iskmmGj2lNqp+3JmC042Nfv//ZDzzDbU8PclbPS5svr
X6qQ6ywGdrgpPI/998hoQfpzC0tqebSinM9hxTSZmRXHcH3m+Ho41y/NoiyOeA+YQOC9/O1TMyym
3799702sQxM3/WKkwFIaXt4J3/Zji8t5J8Ez7A17oWDwu7/9gdmE+HhsoLqKlsz3o8V7puDiLS/x
+ilevvL64TLAkmFZ73anwtZ8Wk77yO2fw7g7eHNIGIcwn5pMFDtn+Y5ItbvAdSmFLt9dfzT6otqp
SD7JAjRQRrgSDLuswswc0Ale3Fn7iqTOwxDSZoX9+8mdndfrf8+Wd6aWPkjs8q2ShLCRezmvjQDJ
w1Vl9/+MheePF7L51H1iaw19/qH/Shnnq+pJbP2Lv2X57T1rzu5t9T/7o98/0H98vT7z26n++l//
+em1YHBNVNcmX7ofMxiQjPsIGH8yBV0P6nrEv3uM/BMvrH/lwUXwhhJq4AWLz+T68Z//AWADztn1
14bvvrH9hXQVOMh4+UAnzhP+cJL+0Wn4/Sv8fj5//zc/vYIvhC92y/sQJdVPJid7caf8M+fgl0f4
6RwwBC/aeySzP774IHgDTg/Bsf/H2UFE/3/lxf/DSwBSnXD+uZf/y2P89PIRC7MGtsT3txhh8Y9n
wbJcIjwcETiOdf0Dfv/vdRYcJ0CE/89cA//4JHhvbEcinUYH8ZcX+fNJCN64LMY8S3K7LB//bieB
9+b75fnd4vbXEep/ZzCw39C8kjbtlO8ngQf88SQwGPgSYbRtIvy5fvzbnQT7LyPUv3QWlpKC73t/
vEosED+dBfFG4oDAKeT/9Sz9e90POJn+5UFBviE2G/OKhcdo+fjlJFiW9YZLxQnwiv7lfvn3OgnL
cPavDgr+m8CUnuc5/+srgdijxUPFlcIAtHx8P+v/5yfHX4a176uH4+t//acVLDaRf21klG8w6/n/
zdy57UhtBGH4VfYJLLe7fbpBikAJJIJEOYByaWYMa+3sGNkDZPP0+drd3p3uGciGGiltuGKXsl2u
rvrrnLNfxL0k3WvHx4HeYcr6Fa2i/jgkxwSMpBVfEReMzioq1FSrPQ6KVGOtMrqh6KBeVacDZgmJ
Qr10VIuYoDkPbVMyCwk1a68YKeRlVtoupCo5oKQUDYZCGSiarLQgqNAY/+MjwI4zw5INqlI8gkru
9ZtGi/UAYDhvEHHt9UDEhLrMTNVUhvZNpycS1AOVEnMBCde2RQydslyRXazbTDXM0mfZnDsi6emB
ukWDi/SAscquVKVelWGkB2pwpAZBqSJBGaBwXfj62mS0f9Lqbxz0sbj7WB1Q8JSpvNGMBnfilpAV
UKZWTjt9O0A2JtMNXbDF6gpFiEApg8NoJ4OY5KS/sA6O8Psj/oC+gjEUTgXY83T8/S0WoIc9t/B4
uZIzB0SOTvZ+/tfIkckzNrcpusC9Joy40KAJTUOtbPNgL9A6CZ0FGnzFXAAS4TCX9KWfdxEadpyi
KtAFLnbiffSEuICD14jRcZHltanKmvb45Yo0YqszC5tpuPE/J9CWmCxoJFmoF7QCAdHb2QA2lysy
i4QTNcGTlrFCTi84O5ySLFRsPZVyoQEMG17RDoewV8yFButBWJXApeOCE76EuECWrJJyAX+RsU3g
YV25t4zQMpVVGR6zUh6XJ/T6iuiXOHJSZ2VRMzasiq1CST4ByTDG8+X/yid8JWRCjFN4BkyZaYLJ
zLJ5kPFjhFC1GYU3iimxPrqWIBdwZoVc0HlG7wVOYxmbA0VIiTmuxZpXSe71ixyHXvr6REvsISij
o19XWZ0DF+wMneVKDh4yushIPz7DAUmXECVn/N45MwBIpn2AZILnc0IKkHpFO7xN5iLjAmkCwppc
irtCHwF0jHokmtSmGjIqWEvlYJrIU2yQgBZ47Jhwag0QD7LPNgdtr+RwYUG+TxovMBXWoFVEyX1M
KEZEJmMDGJncIjl3Ge/NiKFQnRlwDj4S39leUcjMQSELOozDze6GCSmEggmgUiHQxMRwN+t7bziy
CigEUmnYncLH1tM7CvjLYrWILOAjERhDOS5XqBYRAHwom3j0CgEupeUoIgtihUDQQFc1+TIv8Fa4
juGhTanRcm1jJ45JyckC6NYOcRSZSEqPNAABnXgeJC8p5hqUWFTJvb+d/udEU2AcyR4TQWeE7fmg
icpRCQzUsEMxUzsFREvswGTZ98dFzgHBAA2HECMvgdBZ01JkgRwkegpwYCqxFBAspqpIkzx2XIh1
QZvhQ9mIUbrpdaWkvpINJhMjBS97WYi4UAOnMZ00oDtRaNM7ERXTuIUnAp+J10OzfqHUAjkgaKSM
IZjq+JCaXig0YY0LcIEZQqyW90go0gskmsFJFGuupUnJWQeN2ydFSppPTZCAsfrnrUNN4oEQKwNp
PZfSS7WydlZqI9ALjN8vcZ98MDmSBSovGAELTkoWL2qd+yz4tyMFXVJ3iQVgx/VZG0FdpjaUKdvZ
xMvlnJWUPCgeXxpRggtlo3EffAXWSWKBE0PWPc9r72em5zvg4Em5wIlo6OpY0cBJeoWaxIZ9ETb7
4kxEckkmikZ8oOPbTwQlCDlVmfyJFAKlJ+ytYAI25RfLlZxatNDZfRPR67MlhYzlKupxSAU3GuVL
0MnboUepgkf80n0DDAuBdtul9WXo53MdMl/6hbXl4/Tnvt3Dlq3ano7gF20njLv3Q2fMkyCFsxQW
HP1wLTRY7uP/u3/B01sH91rfav3H50M/ddPm+m75wZ1/zFfdLe0z3+26t91tF3TlLHX4D09y0sBz
7zT9C+H5JqJr01JiutPw97gPCS/V4nLCN92eSb/rIz5UH0spP2Uo2jv2kg3BU7ueDzHtcTdO3XY8
fmpXKCunvN/3m8Ow+XgIiC/Vd1Liz/pd97mb+mPKrsRTTNn3mV2N766ejsxzfxuy3VXVS+/yPVwf
tsH39AW6Uso/9CO7zkPKAGTQuJTyczg+DCudRbz1sihLSvjFtrsOBNDX6Inp7nYDS8nDE+kKv8Sk
99uhi7SIa0YUUx4/hx/PVSdJyf50qptcqYuYMAQ+bm7uArlwBRRS0nb5+3zC5nbJy0tpv+yGfaA9
SEBdwry87Ka7XbffHrPD59LljzzPHTt35/5wCGTaZ6vF9IcN+7C6sLfU5UDlpLEF83gIJNtnFuW0
53ng74cPgW7yKatLUB8/TjFpmwERkx73h0iH+Ki6lPKr/u3URejJh2rlpD91od3yHbhywp+vnne3
H+brITTrvnnpEvR/7Ke5DzQV4Tobur0E8Zf9X8MmMGMQt6X2lyD+J4MlV0qLf+DCjGLSbNa7vnra
TSOWMjyceFdqvePZNvxHofhXyw2edTfx2XepVOnz/8yAr/Uhndu0RNzEZG92IJLQqylcAEdMeurf
x+37S7GllPAv/X4/3+0+dZGbwDJGG3KRkv/1etz2Vy/mE9vm2gmk5H9jNMx5QfSJtsvc4FQQfTBC
Sv53uN/Pcx9ACh/5lNNm99L6Ba2Uax6aqI6U7h+H7nqlspB1KW0p2df9dItlCyi7gJeY8oBnE4m3
zzRISb/psDv79yxaCZ97Kf4RE+/nw9Xrcw/v+i/E9L+2+vjLc1QepcDf3I0MX3kfcMUl+r7+1Oci
Tfe9L6fxp3Uayrn/FgbX7G9sdn03PfkHAAD//w==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ea typeface="Calibri"/>
              <a:cs typeface="Calibri"/>
            </a:rPr>
            <a:t>CATEGORY WISE PROFIT</a:t>
          </a:r>
        </a:p>
      </cx:txPr>
    </cx:title>
    <cx:plotArea>
      <cx:plotAreaRegion>
        <cx:series layoutId="waterfall" uniqueId="{2C1714FF-5AAB-4C63-96DB-EB3384D8C9A8}">
          <cx:tx>
            <cx:txData>
              <cx:f>_xlchart.v1.12</cx:f>
              <cx:v>profit</cx:v>
            </cx:txData>
          </cx:tx>
          <cx:spPr>
            <a:solidFill>
              <a:srgbClr val="79AC78"/>
            </a:solidFill>
          </cx:spPr>
          <cx:dataLabels pos="out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visibility seriesName="0" categoryName="0" value="1"/>
          </cx:dataLabels>
          <cx:dataId val="0"/>
          <cx:layoutPr>
            <cx:visibility connectorLines="1"/>
            <cx:subtotals>
              <cx:idx val="3"/>
            </cx:subtotals>
          </cx:layoutPr>
        </cx:series>
      </cx:plotAreaRegion>
      <cx:axis id="0">
        <cx:catScaling gapWidth="0.400000006"/>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axis id="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solidFill>
      <a:srgbClr val="186F65"/>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ea typeface="Calibri"/>
              <a:cs typeface="Calibri"/>
            </a:rPr>
            <a:t>SALES BY STATE</a:t>
          </a:r>
        </a:p>
      </cx:txPr>
    </cx:title>
    <cx:plotArea>
      <cx:plotAreaRegion>
        <cx:plotSurface>
          <cx:spPr>
            <a:effectLst>
              <a:outerShdw blurRad="50800" dist="38100" dir="2700000" algn="tl" rotWithShape="0">
                <a:prstClr val="black">
                  <a:alpha val="40000"/>
                </a:prstClr>
              </a:outerShdw>
            </a:effectLst>
          </cx:spPr>
        </cx:plotSurface>
        <cx:series layoutId="regionMap" uniqueId="{568053CE-6E43-48B9-95A8-2C53A179698A}">
          <cx:tx>
            <cx:txData>
              <cx:f>_xlchart.v5.9</cx:f>
              <cx:v>sales</cx:v>
            </cx:txData>
          </cx:tx>
          <cx:spPr>
            <a:solidFill>
              <a:srgbClr val="79AC78"/>
            </a:solidFill>
          </cx:spPr>
          <cx:dataPt idx="48">
            <cx:spPr>
              <a:ln>
                <a:solidFill>
                  <a:srgbClr val="79AC78"/>
                </a:solidFill>
              </a:ln>
            </cx:spPr>
          </cx:dataPt>
          <cx:dataId val="0"/>
          <cx:layoutPr>
            <cx:geography cultureLanguage="en-US" cultureRegion="US" attribution="Powered by Bing">
              <cx:geoCache provider="{E9337A44-BEBE-4D9F-B70C-5C5E7DAFC167}">
                <cx:binary>1H1pc9u4svZfSeXzSw8AAgR46sytGi7aJTvekvgLS7Ed7gQXcP31tyXZic1RJj51fN8qcaYUW0ST
DTzoFQ343/fdv+6Tx235oUuTrPrXfffnx0Cp/F9//FHdB4/ptjpLw/tSVvK7OruX6R/y+/fw/vGP
h3Lbhpn/B0GY/nEfbEv12H38n3/D0/xHuZL3WxXK7FP9WPaXj1WdqOof7h299WH7kIaZE1aqDO8V
/vPj8jFT9X3cf/wAP4Sqv+7zxz8/vmr18cMf42f97b0fEmBN1Q9Aq/MzRrhOqCE+fkhk5j99rwl2
RgTniFLD3F/0+aWbbQqEb2Flz8j24aF8rCroy/7fl5SvGIcbXz9+uJd1pnYD5sPY/fnxJgvV48OH
K7VVj9XHD2El7UMDW+64v7nad/eP10P+P/8efQEDMPrmBSrj0frdrb+B8ozPB/n9gy2TOv0Wbp/H
6h0AEmcmopxzRg448Nc4cX6GsEGE4Oxwnz2/+4DTf8rdccyOP2WEn2OfJH7LbVZtYXK9m0iJMyoo
JyZIz/7CrxEzxZkuEBZIf0IMED28+0myfsvPcYye+zFCZQkycoJS9Vey/bZN31OQyBk3DEoMZB5g
0V/DIowzQZGuE/QkaOZrWN7A0HFcfhCOgPlrdZLAbB6b7cN74mKe6cyg1MT6UXHB2DgzGNNNxvCz
OL0Ul9/zcxyWZ7oRKpvbk0RlniRhJsN3VGMUnWFCMWUMHQzL2EEwzzAVhs7EkxobyctbODqOzE/K
ETbz05QYW2bZ470K72v1rFL+e7+A4jPGGWa6zo6KDQd1pwsiMBk5BG/k5jg0r4hH6NjXJyk5623Z
J9vs4f2g0cFl2znVDCTipUvNjTOOMDF1kx4kCizQS032Fk6Ow/KTcoTJ2jlJTP4qw0Fm72lk6BmM
OwFxeBr6kReNMT4D54CZBjOOGZk3MHQcmR+EI2D+ujtJYK4fQZVV1ePj88z97xWZzsDvApcLCXFQ
ZOS11IBfplOdMPrst8H9l1LzJpaOg/OCdATP9eYk4fmrjH8bPPyH+QF6JkwTYhX8ZOVHXoBJzqhu
YsbYE3oja/MWjo6D85NyhM1flyeJzXkQyueZ+99LDXhnFEZdp+ZTkDmOZsD8IxOcM4IPtmbknf2O
m+OYHKhGeJzPThKP+cM2eE9AKET1JuLgMh91lzGmEMaYOmTURgrst4wcx+KJbATG/DQNPuTNZLl9
eEc8dk6YKSB4oeSof4wRO2OUC90YeWFvYeU4Ij8pR6DY5ycpIfY2Cb/LMnvXdCY/A1NuGCZ+ysKM
kmMYm2cG5oTjZzl61pmH5NjbePoFPi/6M0bor5NEyHlMtu22fE9vzDxDSHCDPCcnxzEMO4OlAoPq
GNyC3TWy92/h6Dg6PylH2DjuSWKzeWw/LB7L6rF/nsHvYvWxbiKT6YdUGBr5yhxsDBcMFqQO4Jj0
+d0H6XkbT8fxeUk7QmizOEmEJmBzwvdMZRJxxnZpSqKPpEaAlyy4Tol4ynGObM4bODkOyg/CESKT
08yU7ebYV1nGz7P2HSSGnEG+hdBdXn9/jfxkzs4MuMOM58SA8fzunxLzO46OQ/OzLyNsNl9PUlqm
j7L039UVIGcGhQylgKWy/TXKyQj9jFKqc4qeQsuR0LyBoePI/CAcATM9TSdgnj2E23dNlpln4J6Z
HAzN0/W3jAwk0gQyzKfU88jKvIGh48D8IBwBMz/NbMzm8Vu5reJ3TGPukv7gGuucH7KUY/tvmmcC
Qwy6y9jsr5F39haOjkPzk3KEzeY0vbO5bN8TF3KGODUYp/SolTH1s52oGBg93R9Zmd9xcxyTA9UI
j/lpKrHPj5X6cBuChXnfcFOAjSGMwzLYcRuDINrUOfjUTw71yMa8ma3jCI3IR1B9Ps2l5pWsw+qd
LQ46M0FxIcFG7pmJIf2MBSzcPNmikal5Ey/HsXlBOsJldZoitN6G2eOz9/oOnjODdZfdmthzJmDk
nhnmGcHgNoPiO4jWCJrfsnMclieyESTr07Qy621Vbe+DunpUqnpHaMgZpMjAM+bHS2Y4LGYiBrVM
YlRa9mZ+foXNq+6MMTpNsfncSyiy9d8VHRAIgxi/WDIDB+0MkgSUgktwkJzndx9CzjcwdByeH4Qj
YD6fZsC5lpl617iGQqkslMtgE0LK/TUyNhhB7plC+sbQx7rs96wch+RHH0aQrK9PMgewDu+D0N9m
zxP2HawMrC+DHjPBQzvIwmh9GcrQQclBLLqLSHfXyHN+C0e/gOZHX8bYzE8Um11phlTvGdbsSi9M
DAv8T+Ekfp0IMOkZNiGlCYU1zzPioMLW4Rt4+RUsP0jHuJxmFuAygK0KH+bV+9aYQSYAiv6JyZ6W
YcyR3IALwDBU1OxqmvbXKLB5K1fHQXpNPcLp8lTlp6pC+D/Pw+fJ/N+rNx3KMAisp/2okTVfS5AA
i8MgAU3JU3r6b+rtTUwdR2m9685zj0Ygra9OVMlVlazL90QIdmMYHKqX6PEltV2BE+dQJfAsaUcQ
+h1Hv4bnQDnG5jTLBXYLHrNtmldB+J4r0lQ/MwSsz0Ax01GvbafpIB9KIFt9uD+yRW9m6zhKI/IR
VJvTrH3ayFIFH5xt/L7uAocFG0NHAtaoD9drZQcCBsUDuzLc5+XpZ0X7tNb2Rq5+AdQr6jFOzkmq
u93kWz924f17FkbRM0og54np0xrC36Ig4wwjASlRAe7ey0rbt3HzC3Re9GSMzfo0sdnPN3tbSth5
845ON9RDw2YnnTMIe/bXKO/GYd+NYBRzWIHbX2N992a+foHUiH6Mln2SaF3J+v9C44Es6ZADBQN0
FKudxiM6ghjKGGUU3srPcYxeU48QujpNXXceJ1CQ+647PkGShA4m6clxQOPwFfJwoOgQekYPnPOX
+u4tHB3H5yflCJvz5UlKz+ctOHWZr+R7Zn7AW8BYh7W5X8gOQZAmhQqRZ898ZI3extNxfF7SjhD6
/NdJInRePvrvio4OdVMCKj31p+MfRoEr3qMjAMARLL9n5Dgkz3QjOM4vTxKOC9gnVfVJs33X1WzY
9CFMqJ1+MvxorNDgLAihC7E7eOBgjiAp9FKhvZWr4wi9ph7hdHGaYnMwpP8HThyID4J9ngQ/ZRVG
TrbYIQmFbbDv8IDUKKvwdr6OYzWmH6F1dZpO3PVj964HdWAIR3VBAYWDJw2q7OV+Xaim0qFuFMTp
qXhkJE6/Zec4Nk9kI0iuv5ykortR2+BZybxDuhRGHNa1Qb/9PBrlJSL7bbocykGIMRKY3/FxHIoD
1QiJm9Ncm7t9LFNYpnw/MCiFojZG4L+R8oKjBQxY3jYNSBLsr1GV4Rs4OQ7HD8IRIrcnisj7l7NB
xAKVbGhnO/bXGBkodwN1JejzprcxMm/g6BfQ/KAcY3Oahv9zWN3LrArfM6CBzTcgEEyHE4YO12tz
Ams9cNAa7A8xj28CeRNLx9F5QTqC5/P8JM3KtIQTOT5cQ3o6+Z1Ce8eT3e7/8fC5gyd9MHKvWv6n
R+6ZkHaAuBc2nbyeIOBvwLFgcNTBc7EjSPdL9310GN6v+Tk+SUbkr7rw/+mkvV9j9eOMQmertu7+
cMMXB/H98919d+HIxRHp09gd9UoOYzd/+PMjiCOEtj/OTNw949Wg/33D6U+qx22l/vyo7bZ2Y11g
OIEPNkYy2FX88UML9cy7WwQyhFCKBwUskCbcFSJ//JDtEqx/fqRQMw6VrVDYgghsQyYI0K52WUo4
lJFAChgcU3CEhAB3yMQ/jpW8kEkPgf6PAXn6/UNWpxcyzFT150cC/ckPzfasgi9lYCjVFAZU0sAe
NApGIb/fXkJCB1rj/6cGXeZFXXebrNVNF0s0yVVHVw3Ku6mfB82NpF02r2konCJkwtFKVlpYhfk0
9OqrxpPpdYqSez+Vq6Yzg4mnZ5vQCJwicCJGsvMUmdrCo/1dqIl8GpRJM+9MOqvM/KYVojvPor47
N5UwJi+AONIxRv/eMTgVhMDhiBTBTiID/PeXHaNZn8dmUDcbn+jptDUjmyh6P9CSzQLlZyvJeeDg
tI6mWal5dl1XYlW2Hd7kAX1UwZAvza45l0berQlOsplea2oiSGOsyzh3UVvWFzwMqG3SNp7hzm+s
UnjJ2hPeQxO34Qx12aXkNb7mqSxtTKrG9aK8WYYiU1MDZd+VDNplaQhi9VS5Wla0c7/JoqVet9Ey
VlVtd7zi076PfdfosLfUg/bC0zThVF6j39SdKSyoZguWgcsyzZ9nvdCujCHXZxntG9v3y/A3Y2rA
XB1PFmpwQ5hgqTgSBI3GNOSBMMxebfyhV5OmDsKJ2dDa9RX3rxsf2Swf+oU2UGA21MJplkd3SrYP
gvrVNDQLsqxUPkm8GJ03Ta3PlFS1mxkNsYpoWnYlu4qMJL7EfmnBQJMb2MpSWKXHvviJahZNYrRW
kzfZ0u+Q61MxZFYbDVYWovY6hg1qVmBEV10SZIaVxH44TYIcW5ykckM7HEwL5pUOCB22NCmS84Z5
DqobFTkF5r7VkxZf6xzG0hwuRGCkt73PnIanraNYHqxjLM/7pl7wPIztsB/ULCDsMg7FMIsCld4S
tSlYXax0PbkKU6Nd/PxozLBb9H0U2v88x/HfhZdTHXGY5QbIMBzU+hoP3mt+q+VJtcnYt9gf5FLE
pQ5DF2mzMqg9K/JIuGwoM9ZdQ8NpXAau4WVuQYKlKspoQTK2qRVFq1Blrh5oU1M5ZlGg23/mE0zX
q2nDMYcFKdhIAcsdu4/dtHqhYxjqfJpXfrZBRKsWUczWmZEylwVt6NS9Yf7mdQT05t/eZyICxecC
SgOgevD1+3KY/0NRBnLjVBoOzjX8WKi4tzSNMBeXmG56FWduqA/mVQECZSFaOYZZy6WJlOXXFF3y
S703/Vulo3SOWh3UGf8WFbWVqFC7lUHSWF7p5VPpocytzJ6v5ZCWk5zwwaqQZ8Ci5g+jckSX7XXV
SyUNowcnTzLYqQpF9ztr8rpDUIISBn6WhhtG9TueBMGSBzD5O4FLUFd+YftGjFw4JrZxqybXVjpo
omU51GQSGcVlGBLfaVDgKgxEeg/asMrxxf4jpuYjzhSf6yGIYI+H2GnR4C+7IVN2FZQTUpeg2TH0
jmdDO2lrCrOqaBeFKFM7TBu8GDQdL1BY0ElV8mSDuFdY3hDxz2YqAzsIFj32gg2Oao4tlYjaSZXt
m0MFKiCvJn7eCstjcbfW2sTGykRuhkm3wDzXba2qv6sKBRutRMr2wKA6dRjilRAetvI+Hma+kVRL
T2atlVOVQZHgP407+/tEgtMOwDxCnptAoQ/dyd+LiYuMmmWMedq6F7byOmJhjbWfBCu/tIEGireJ
iN2WonVI0D/EWESPeoodEsH+siLm2C5japwHWoTmcas1U0W4dxn1WmeFu7ZNZXe61j/UdbyhsT7v
iBHdRVL0Vir64DwO+v6iSNLYKlkCmigz6JZij1tmfkkLwZykrEy3bwZuk6K/iPK0XQ3xUDuMmtrc
z/BVS2I66UlBZ8EgGnsoUDbTGComGe3oLMwMV9OydtYNYeFSI0s2PlNW45Vfm7jLzxM9L28p/1SS
qvssKqbWCMNOjH8aYEiX7abuq6m9O79L57uFBNhlzTg4Oi+H2ChFiMpA6WuVeqFd4AQvTVHjJao6
VFh+iKfJYIjZ/sb+oxOep9nark2paX0x+UmDPe0+H/LyxVcvmjAe4cLaP/zn05oqjeyG97lzeO7+
tpdE8IoXLQdD0+wsFNSBmaJbe3KtLdO5RpLJC8L9jcMr9wwGKfImJqW3h+/0PQc/X96bMYDh8RrN
q0A5R/v0s/XTc/FD6ot+ceBhNwr7n14wuxvCA0/7O4eX1nl6HmEHl009ZUqgpdw12zfwaCm0w8jv
7+w/+v3w73+kILJxsQnAxk9xgwfXq/yVpnvLELIRM+aEsqrXDQbV15id7kZa7k1UU9d2C37sbcOG
70Oi4kmvbnqt/d5Iiud1rK8iOnxHnTKcpg+vVRxsk04NThB33/IUMSeqm8huuYjtrlvWJspvvJpv
oorEVlIZ/nQos88kBHdVsmGd1cgNS+xP6yxdgsHPrRonzSTKNFcnnm4FnjSsXJWZ5RfgJsQe2RDS
SrvvPrUamHO/jKwwIZZqjdppvTC0B+VpVsyp5QuaTIhXSkug7qrNQI3WDTwjFFzaKHoE72ywC23Q
3TRc0IzbVUuMz5UgGyN8KKJm08Q8Woe6NgfY1CQ2ygvckPPaN3s3jlpuIZXldmqo3uG1Nk1BDJzM
FOGU6PIy0GswSEYzAfG9o8mdSEvpsD7PrbARNtMrOi1okNsRja1GmiZwlUfwMGHnWllacZyvZFwY
bhUGpmVS/GXoBs0S+iLW+cb3q2CpKZRaiexdKFKtZ6VRulVWkhUr/AK+jr/EHrKCqoltnHQPEcuv
CC1rRxrkMvLLtVko4Qxmejn4FAa4yqeFWQXTpFlomXftmbnn+F1oS9S6Wd3c865zyiSLpwonyu1k
oZ/r9C5Wue3JXJ+qPtfsQO8sUZV2pxnZVPgGXkoEmhE7oFTCeZnPtMJYloFhLMBiL+NaK506SMJJ
JEqHxRjGgQN6UXcfFsllyjNtTQRoSUn1Wc67iY81NO95UTlaBxMsE2Vre2qV1rK2sobNu8DPLTrY
kPFSMxwxMO9BsSpYPzX6xpvXRRSBVs9gpNXQW7iLiEWqwHeGOgLvJgVVHPMbXCTSGoifWSq00qQr
bY1UtcsHyWHwUWeXDZmXXCNW2mq9PZDuO2/jRdLdUhY9GLKeyK5sXEajy8yX5UowvpAo7m3ZFmJS
tLUbkeabzoNVorHE1sJLBXbeamK8yor4qkGWiPLKCWkWW7jtiUWTmafhpUrYbRcFxXmbUzsP6hIg
ay7KwigdBZHegORVoOfErqVhuH6ZbzRGaldGYWOFFW7X3DcnTUH9helht4mya73Jp0iEvlPJvLRq
RKWjwqSw+i5jlqKgWqMheRhoIyySq9btlD3kyLfzjDPwuptNnarYoi1a+fpg5aWWTFFvbOAMm3Ji
cNPCIiCWGQt/0eJ+kkX8W6P556CwkoWo4tu+1mKI7PJ+lhF90Xt95rIYLVKfMJvyBITU8D9R6XUg
WpEbeNvU0JSjg7Mx8TsxgWhdLVCfT4Th95vmmkfJud4GLgKFaPVt5tnDIGKrEnXrsi7a1BUldlrT
0opYdV00EA/iAa80Llur4yDKXZbPBvAvLcOUN+BsTaLIvGkNP5pkiVxhVKVzRYqvMIcKS8+EmOlx
WlgszX2raAcMBpp91QSMX8ea2M3zmEyoDD0rrRNkdfFKGLJ0eZJiS9b0ioCHaoHZzmYNIqFNtEJz
IlM8tlUhbeAwc7SQLyEc+saS1Ja7kQ6ZMbhUaLdaqIP2M/zPDadTCMU6Ox+UadNhysJo3RWitRuf
I1CQiRPJAAKlvqdLloGeTCAqGiIafUpE6Dakry4qFDlRSed1GYUAgF5ODSOPndyrY8tTpjkZmsrq
VCTtWsV3cdO0FgxkZRixnajPQRXPu7gWVsnpYJVdXDpmrTY9u5CFRuadV1VWlBuV2w4ddgLjkxqI
cPUegkaVmsuyz2sLzquwe5T0VpcgfUpxbfGi0JbNedsIskxzm5uKXYUomfqgD+2gjH2beulgkTK9
yrwEPFBFaxviopmXeNkUs7vabFak9mIrzvRrRsSKe4DwoIK5aAJh954ZO1U4XJGCS+hcV9hE4m7S
6FsQsGaa1OFNDIrT7suKWDEppgF41UMcZnbeUux0sT9Nk8jqTJQ5fVnnVhnBryXPb4sYXVq5HL5m
ZmqxWIZWZkbY1nTjS1l0mwBUZ54O09oj9YTzfFJIGth1yoQVBkk8aePWs2ioTbuoSi1P63rIDYnM
RaE5b3UMHrSuX2EtCSCBI0EDEC1weqmua03XwLPRCifVCj4xlblUXs6mkJi44FF3FTXDTMpgjRrv
sc7iR1xXgYWbbsaGIbUx7r6gDGcWDhDIHW0LK8wDZkVdvS6UXzq0rSXEVoOtWPbZKHNQ0jDJrYY1
jlFC1BSwYh6kq8osJ6Bgwlyn921ozvrew18I0xoX/hBGu2x8U9tklUT2vsX+Y/9rPGT+OTKCbumx
oXH3ZDt6DANzL3x4dzMM2qXq6m6WNwmf+rEfXYcKfd8/o2r7tSab+nMB9nRCU0QWrcm1815LMnvY
PSMTn5o0Ud+MKA4dyXCw6ZSsVkmte45ultrXJi3d/bP4kPYWBxv+iWidnEMolk7rtJXLKMiQNfBk
y7W8fCApXhrw112+aBRnriCaXEHapV1rKOgcE9XpnWb4k31TGPrEqmMf0iNB00P01sbzYBjKTyWF
qXt4WrOO+iq5J1xr7QSWh85RJtRCBFozwZBqufFy8wvbvRfV8brxePClr1HldsgPVm2t2NqPwWTk
1OzvBj9xW2wUDx0vpNXXRX0FLs+yg6jZ7b3GnDUNxp9Q7VFr3wzRzzrN6be+0pCth1l53vsdXrBK
FZMWleEtJ+J235INdBOlAflc+6JzQ97RZapV/iZwYo1mDjYb7S5LpSMLVj4IPywtZOjRlVmW2pT0
PZlxZWifaEGwte8LDUBkUFZ966RJ7XIQwXnNpbkwei+eNKhUEMGL6/0A4aS4AHNVfE5YpbsgB+2y
iItyw3gbORKRcitlZ++b5kZYW1RKdpnHXjIzJG1mWR0Wl4muANndIJrg7YpAeFuNhaYtsEY3pm7E
S01LNLcQkt16ZnC1b+rX/mUb7dIGBRJumTO5TGHebUo91cBVq+lWJebTQAqttbIhay6xN1Qz4Qf5
DLcKXXqyaQ4vbpvUzmthWrUPz2BVajg17vNVhQq6UX3X2wFK5X1LP2tDQraNFyCnaEq0gjM21YZA
dvDQINOWpU6TbxH8yR9H00pv1WhasOmBR9vr9ezelBBftvhbagS5Q2kr1z1t9XUjceDsX5HaXQMT
Ds41iZxEqGHtGbxat7WROkXU82+itQ6slDVkVxU31wL+ktEa53XlpFKATa70ZOU1s30rcPmYreBd
G9lp+mrfAJmR2Pba5Z4fw6uQnfUh2sQJVSuzYrrTDkO1bRrI++36nAZDY0tpeps+x9EKFdx0MsXE
HQew9i0gD1HaQqTFOShPtgx6ErlK9uqu6qpDr5nZpjYEnfg8gXB6qUyeuwFovK8BzMr9Myo4pcSG
AQoufMHSZbpTTbvg/qsRSmgKfAwK4CGmV13Evi4WQ4KI29Mk+Jr19WTfF08XzCLSmIWRFkJsUAyL
JsxMFyZT/yXq6HT/HKUxbBXciD+xviwWPtjciWFo0ZfGz+b75wQdpBKCqOw+VUTzF70YigmLQLzA
PVjsW8S+qq0QROLTUOR0TlLUTSJp2DXh8lZi32bd0G1DEZsOQ324LJgkl6xA960Wd1sQHgT5AMM7
FwF4+yiAlAbfESCSrCAvyW4SonszZEBg4wWkvcPVck9IWNS5CvIaC7DniaujoJoYIrvZ38ylCCCB
mhublgm16XKWHp4axcNl26L6OiorY86KhLoyDvut0YJzY/hb1ZXppEaBnJsJKm4IJPj27CNDtTak
tfR15nvdOU5CZu3ZbJruTjEeX9WVri9CKSJ3/30W5BBEqvZr3kvwTrJIzdqOkduB09meRan3vtP6
PV5FKtQvmB+owxONWITg6yXiUxgZZNn0oKv3jzQ80yFJHXwRncLTTCuHKTKN+AsKqbN/ZNMFvSOG
EC81VHqfVJ+FlmlAkKaJyrzIM6ysoirwRV6F+mpQrWbv+97lwRzSPMOtzBjEZ7jjk6gzh685Ate+
7ocLWOaoLYN6sdvlJVmEEU2vaqF9PXBFYKJ5oWzPUcjoWmiwLrC/UQXDJvZ5dtMMRj5XZgwxblfH
W4WsPbf10DK3qEI2DxLpW5J4kCMm8vIwOlWd2aWfV6DLPb5hQRUcnlri+qaFxOgVx22y6PSkPQCY
aEsChv5O+EU90fUMpkwnjRtRhhCeAsAa1rC9n2K133rn+2nXQ/H2HYmmiAT3XQOm28dxt4CiutLV
wSVQnuCWzJPaUnWSz8vIuNNwlM9SnRVrGfjgmmR6MzWo5Os8NthE8H4ATdiAVa0vTcTkPOK6sloE
wSocNzttEQ2s0qwTGzw/cR6p4bJXJV1Ls3KRyM1pBhEsmJhvRh9rFySkg6u3BrObqqWO2Rm9A8sv
d1zksDyDQwyRnZA3UpjzMGo7K/UKfdE1YlZmEAOGXPE11yGq9mlNbDOEhbeBNFdaQu8gjTFLIsFu
axL4NiFNM6sNRSYBBxmtWN65QVPWi0HFxdIreH748FMSWRzySTvQsgUXIY9hPsGPHWPpom7IsuyK
YCpCL138/H7cbt94/6Hj9Im2q2kw9bNhuSfbP2DfYmhKeMf+x59fgho3bckZtWoaaRA70Vgu4sZP
LJpzu9EqSBeIql/Ds6TdGVriNnF2m3EK+ZcQIqBAU8NUCnUbBl9SWOEChzhNnNJo8kVV03xR7D7i
GoGvmzfg82dxu8Be1S5aFcLgIs1hYmCWgCGaJMaWK9TPNROrhSwTZQ1U5m5TJzUYgS5yRXPOaW0c
GjR9rBawJU4t0t3H/qd4iSA5NdM7chUnrc2qoFoo9Cg1DToUhLlc7D96s7AGZgYWrMaQidkqN6jT
3g2L5ktY+XLJQwgAvMSqeNW6lBXnKddX3C+r6X54QMoql8RtZMm49CxDg4AhKpqbfecgO5ov0tRK
UQ6ao5XDQtFvsYKnahCpTDIe3uAmh2dX6hpFQWdXMRCotoSxgsLGwY4UXoVYapP9d/u7WQUuuqHn
TlD3sZN1kKTnZWFlGXfAUfBzpdt7xgI9Mh2ZQxQnkxR6PESaD6BNwR27rmL4Wq+0iyD1GleSZkOj
0ElrCC25qbs4S6uFEHW1yHu9WkgfDK/MUGN7Ru0tvDiIHchescP8ODydlUou9u9NQ2zaUcdqK6Bq
jr1oVsGS4WzAdeb6oKpgiQUlECzXtWMwSDlEYaJZbOCabTRRZTeq/FTTrJ6iABZSozrppqTiK0Pr
y9QKY+5ZsAoNCyK5qU2Gsr0NaTjhshAz6ZvmAoJFqli4CFBULuCc6nJRNh0kIZvQsJnosBXt1vby
XIL+jUjv4uB/KfuuZjt1bN1fxClAxKpb9wFmDisH2y+Uw26BAgIkQOjX329it+3t7tPnnhcVEjDX
mkHSGF8YkOTk2errrPU3llayzMaBg14jd9HUdvtBJffC9XQT2vltus1I/zYjtdf/OBrAnAHi9+Z2
Z+po2hqeuEM7kDfX5Mm1EpckG9MHT/X12YUC8SHrsuOIF7nqeZpKofNoN/Qe8nQWR1uWNmzTBM24
r9LhoMdkpkUVJmU48WUfB1O+JVMw3nmNY0fqpjcTj+5sGBHnVkfdk1t6vmkWmlzjRJEdI54ol7GO
S5CQ6a5SFTlNY0BOlTVFvljEFrZCaoytocwXj+yhJmjvszHetT0AYsoRWXd9U/jLC43m6oGrnG2J
EGob+8I9eS1QRvyd7jSMwGx5zZpTsIDhYHHvCjEHwaGTIjzVUX5dTJfuEldhOUnjGulQr8ReE35m
SJFPayMteci1HyCdDS/ZbQGrGZa7Xw33gracVT7g7XhfKW9e/TwzJQKw6uSp8S2pva3mFmQDAJHU
7/XJ9zDl0+lTnPFgt9jwoSZhf0p1jBQ8Y4eaINHZ9oj8Ma+npphrjg8oDIb9TNRFmiU8/WpUAo2A
G0JbeFJ9qWqZF61a2rJOsu///6wxA+wkSDF2U73pGjae1gaQ03hq0rdcTfaoMUFPxrD7phXxToTW
nNah9ufRlDPoMNL4zXmYgMLaRRQ0wDRsbk24EG/rp/YD5eDEgdY8yKDxMRNptxFjxQAH61rI77/z
tCQDVkMvX6ZT7JHSUOcf54wv51jaC2cqL/ywQnCUYhvtRT5+b9auDw2LgEIBZ3zA54ma1XG+vZO1
kcSLN1Xb3sCuujq5W9PRSWxlO4oi8GtStk7dqcl/yQes8nWFf2FtMj/9cVT9PMKLkaLtweVzZuaT
SYL5tB5Ftvq9u57wu3QjWdIdaJ+o09qQvMG+0stXGoVsVwf5cFob2WMdqxCxfe+uYxn3wKzXNCq9
Xg+nikzYDJjURZ2lXYHl4HWkiQMFSpYiu93KQywlNXGqjGVvSy9K7dFNyCSDrjujhoroCiup3IB1
AzSaYW0P/RkwNCjQcOdm9RZNDkBN5D9WpiWIJTp1ngNRF2bBekFvHKxnDOQOw40oxWe1Ngmi9UL5
jfz+kYyS5wDxc6CUt1/F+k447Kv7Cum67x1ako072/DP/hizczzRTb8E82G8rVPrsjVidm4UMEMQ
IdUD4LWxAOshtrSe7SmOInuC0KUCGzC3hXK5f2JM0iPXukSKhEVbpphqYevLH/18ZAWtRnEMZ9Zu
fKBqZSRJKfu8O41DuxWkwl5ch/ixjyERhUhpu6ur8UXQUJ2W21xZl4P16I8xmuCHmJsejCt+F6NR
+baD2uDKnGRbUQ91yRVvL+AKcw2QWRVenWWF86ndp9I3YHeRjIUqeuEt73e+Zdm9TcLdiDT3MzgY
uZF5FAOYNg7fRjUf59679OCkr6NtRkDAFOOEHpLU8QuBiudU9XrX2Lr/lMvw2oBifZHxYM/ZRMSG
P9dxbp9a7fK7FhoDRbzpxHIQgqQGtxSBEi8SGuj90tDlfu67pUyM126qLAkBEOZJv9XhDJpGTDWw
2DC+BLHaS57UD3LmMkP0Ls2mlhSQMrulK2l8B8XL/BgC4d3arPc3k5jnxzSOkUYFfnWok2UXOq99
kEMLlDghD1XWt2WYg7oZmrpIAb58CPLIFLK/rdbMhmXMJ34JoBMrgoWoXRIKfkk76sDOZOFmkjR/
ERP7NvhVd117wOIRAiosKoLlvNR5HL3bNioXLw0+jZGXbEkUQH0RyubdRv12HU+7CSxCWAfHhPDh
bZDDXikWP+Wz+jgsNNzknABT6k1yCBcIYEIXv3R+PLxH4PmPXROIzUhb/a4CF28sbUEK3c5m3C/7
WNiCdHm705IuUSGC2jv6CntzOi3De5pUJ4Tz+ZcetUIQPbktl4rvfd/UgHJ2jZztk7njCdP3a0N0
10A8YfMj6zmUEp0KPhtvgHhAxi90rEYkBgg8dCyWhxF0O3KPt9542RtZdHNoZ34FkTJuPVWHD/R2
tDRObuvGqsMQtZg6seEnzaPlsRaDV4ZxspSLW9QG2i+Dj1r3pRVsKSbmQ+bWueqUOqxAYlyGo1/H
4UG34i85jH4xtl33lk8c3EajAbZFztuEBKKzLIumHeIGU/jYK79M9Dnn04F2xH+zWXPSltclS2j/
koZWHFs7DSUUXMCT/TutvRj/RIptJEgsNHLaQfZnzbUWwm4TLqpCMI6tMDf6cejleLaBqv4i3Mit
1pASbQM9Hueh794GEBwjVeI+cgyiL0vukrx9AjMVvjQ1MS9Jg6WBtUWzGHYc7KjvW7yLJF3kwRDT
XtaZ3sCucG7aXbqA6lpwD741bHXtk2jFeCXhcF17QQrRnuf3YG7SvvAIrUtSufr+4FkRvadW7Aen
5Jc5B85WTYzeTcJ+7G23XECLAvuOSXq8PYLhEc/FDB/d5C4xA44u/YgjY0mx/vX4keVMmAdon8oR
0ooiGIZ501TJ8khi1x2nGmxbRfimUhCLtAsI7bBC7FlNLfkQAqwsauuXaRfUXzKNUKIaCvDa40fo
rpKN1To+VTlVL3kO2CLps0/0BiUAquwuIIjGMpV5sut47IP6WJavmUi2mavdxzyfoIgStdzQjIyb
zld650WLeTayxwrau+arpc0m69LkL4/1lu+8aaZ7hGfZSXVmi4Ws/ggBJN3JrJanefTzx3FhyIvs
e5BT8trHfgMCERtBWPvha1z1P7rrWTCcIEljhIpKV/1zYrE42yX6EBHt9n1FIVm5dfvBfpiGAIq7
cP6Hjn13N9W0oFMu7heIAc4ZyxHgRkCA40Tye6CWskwGCq60WYCbAN71k6+5BH0PiUf9ElUgAsCS
LAeKMk1PLvBvNIzqi4i4+aXdxzGN/uGb6YsCmfzetsu0gXhH3guKKKnJW6+QQwMeZ+Hsw9wMO2gT
2WvU2I8+V6zA/Mg+hzp77LOw/2tOFKiZqqoLpw4Af6qm0Dwt4i7GsqwEINKYVwVfqD4teFTxS+Vm
umWICPZe6sINTb1gS+w03zci+Cga6o6R0+YauXQTJKx767CySxa9TkkyP0vM+ZZE5r7xaFt6SxYc
8SOK8G1kajv4XG5GPZrTAnf8uZvMs+rFS9ATs2XEfRKhqkmRhchrtGmetKeDzTBO3oG6bnrHPR/4
ENnC9JgYA6jisk9dVS4G+NaSd0jRoih7d8pmRaRLrknygYDhl+3R9n5wT3q9F7T2d31UjQBM6wMB
lHQAzNSUcTJHh3Zq/dv+qrae4fG2DoHLkEroe7DCSBin0JYRr8xWtWH6PCxRXmjVJifBCTi9WKUn
w0d6BHrk9kTEV8b9+mNNGS+c8L7UgQeOjlnkrnTxNgtW5K/afovsDA52Jt2VeJEq22EK7jQb36wX
VkWmZHxho/40DMHwLGjXnaobvplkQ/w5+2hVR/faxMHLHITinBsZPLXYPAuspgKRb0tenUs/sy7Y
eLUyRQL71NZVIT2i1mRbasbYXjsAc5nqzXGKSVawIUd2ZjKxBy2CTcynywVSGeAKjUr3YL/UNRpz
V8SRd2UQaW/BF3dP3UCGXWZUWP74Bk0oNoSGL4nUdpPlHA86b9gOamRvH8+1OGbq9qn45LnnDTn6
XHTnrgKPGwR6Q6bYPtXOeneBmfZrL06mCgQr01fdGkhAXFsXILc2cdqQb9ypbwPqmu4kvv0t1Y1F
GpF+niGJdQVHKFambd3fGQMio+/dq7YQXgRZE33Mp9e2ZsslmbMFgkrtXVEzQ56XRd+kRP5ZS/fP
ZlD71Bv/ApPxMLMKwkKPILRonD17armIOmCvjbekZw/yuaJuWX6/8DG/x6xcIP4OlC6g2frLxsIv
WR25A2gq9izkcRh0dhqWJD1R33vWhOJXqDUQ0iR0d6rl1zZGKqZtW5euMvWOj8LtwroPizWZ1nI0
50qEx3nW+bMIPAhgmuZhlJA92CTXd1iiUpXdiRlpVXd7h9A/ede+QoDVz1s2v0p/Ga8AL7I7bVKJ
vGKK34a63st8cYWtgu4I0rjbuF6rbdPiXhP3+Qkv98r9+b1BUvUWWkqKam63tuq7jzfm8XNT9+0m
YnOyXfSCCE2CQMC7Edeom6fCAF84efNi9nHXfgXCe29EEz7OnGY7Dnhs02nm78cspkU8J6wwiT61
Ua/fEh9YOpV1KW/TZNKtKsKmt498ib/4nUxuKfz8CIm9PEcI7cuqDpoNVXpvpuH2zqtXSizURdCx
fq1uEaVnDwkEsFvVRKXKHgnp02KYpulLho0lGfN6C7xIQB4UNA9uuvH3lbfxQze+ehXbSq0abHUV
ECWnaEmw/u3qlrNLrMlzlIJlSRrP3YdeIzYzRNgHmttqJ8B9gMLXn+UMEmgc5D+A0YBVC1J5mTNE
S2HSPPVZ12xExNQhzqa5bAkWbJfE4hxJtRQjoenR84U6aJiI8dmPkIs5b3ZFE1pyiOpo06VKvMet
D4gFeH1rOPb8xORffGwWfk3lc5ey+yHV/iaakvy+CYnZd2k9nRfV0LMMaLIPFPjUcASXlUwfpeop
yFspzjYN9jo32MMa+iGm6Yx/uILq29uooNPXhpGt8OE4KXoytQ8hi8cS/wL4pwCpEN42/inySo0z
0DfQx47xYIt/XWwBYAVPsmf+EybwYAtuwIxGERK/aLisUnHZ1sPWazTfJG4KsK7U1b7u/GmP/QOy
qDEczqQ3w7lrsMurYTlSCPD3iDiqIshDsfVbMZQcZ85DZoczcuU7L4EmqzLzqx3EtecjOSI2aTdt
FALmYzU5I8zC7qY/1qZnD3aM+7PPvauoQ36XcWGww0X1FciXLLjw6wsXYh9Jo89BUx0DX3oPFXVB
YSdMZQE07H3g4Cjb8c3QXSMaeWcyIu683gVHE9cP65DkAeS0MizDTix3XchfaOOnL5NvAshL8/ep
GZLHpn+f7N4COnlijQIAnPThfrJKb7uIbzMFnCQNDqZWmDCd20xkaPfUQ6gj430IuuITScD4MhV/
ipOxf2IdVnstZfLF74OSKEqf+ZKGJTGw0dDmExunfNfHSXsw1Nh3A10Sa21eShmJo+dF+pnH+MGC
/jhkOdVJoWIK6E+SHmqX9hmfBkAp+I/OUMIUdPlixlu6Sz5ZGlAoNarqMLvcnpqGX5YJcY4asrRE
LDN8NpAVTz5vIbFLw/NYWwfjBz4Jtoz2HcYTVzDoKUAwpfYdMQuElNXwNEZkE3aUPyKHaDdzO+Tb
RCXDIQaAccMO6HVtGkvwum0wbXJqyiEy6cvacEC7SzgUcyPt+ywhhuoZZfuG1PC2JDksOJ5/qupR
XHWF7ThqoYAJrOEHYWr/xKs53Eipu09Aqh4MqT54sXdALj4htMJSwEakr9mYibv2U7hguWMjbSCn
ytROg86BIEV4kG1NYr/InOGbXfiLcSBqcmQCU+8V2KWCu6rzJBD7CLl6I1+8nKuzD7SWUUi3DRKa
nHvLqRn1XGbd0J1DjyNRoT405HNEjgaivdYEwXXRSDOVSHvEJh7bQ2Qb4zeJvM3O4nFMInNlU36h
ia2RUiqIzCQIZw+iljSFNtt0vTz5AL5zjYnGJ3KKeIPoOgNHBRAzf8q0KXNBP2mS5m+jSruTQDgC
jaiq3pyN290bkvwW7hbR3kNgsp3ScL7U+8BX9J7WPX+N62YzBf587cMbGyh1cD/QKD32WfshGOrg
HjqWM3x7/ZGMSfuatsGptT0DIdPTbbPYDmAFa77Y5WTYfs7C6qWfl/kldBxpCP8GHstcvZjqR2TA
EvxeXm1s5QFekErB7MP6azqDePX1TKDNGkFB+CYtW502B66WocDiIQ7G5AMCDDSJ5gDHiD3DGSQv
MR/YATEQVNHWAj5TMejh2Y9famPuaRvJzzkezQbxFwQpA33uiBPlNHL1se0oCJw0/ouAZk/avEMg
GiOKj/N932bsJGMVXAFT+VcJquUKOZ45zYN3MW2/bQFLfUwnCGt7UzdnRat3A0z4AAYPcB/Sd2DO
D80AG1NP5EtlwvGReFkRyxYsPeJQ6Q/+59HLoLfzwBmPgQ9xG1jTY5ylgIx6Sd5QvarZNYsH+J/H
4VuYQC5gl1Q8zzIAVJ/pb40Tr2kHmc40Ng7pq+52ILWjHXC9IQiriw6m7Fmm3bXmcgvQKj5ZBZBs
GZZDE2OlKwB6IHrzKdmFQHXu7eRT5AT6PdEqul+H6lpn21ZN3SHuFDBD7Jqi8asttlVemm4GqgmZ
5WUJ468RIK1Sjd677J09VWM/PzQRtQ9B3NFdDgsgmJsRIiKwySzOoPu3vnhDxncHq1K/GZqRH8DH
pIWB8PIA9p0A+aDJhYX9fQoJhMlCep1h13oywDPgaPRe09HsnI6jHaxpbEc8kl6TsTlD4Nw9JTEm
U+upTehFMaAtAVJkATjZAlQ9ZEGd7+FtDDeeUK+hE5h8Tj70cKZsoyjHGpsFr0nT9AdKOQKGQEHL
sHQHsGIQIw5NtVWVo1cR5T+aJh/yE2+dlFinus9Sesl5bTxtIIaALxCQSy42kGMDRlD9M8T+wWM6
Kn7wGyGKjopEFgPyUAggGkTtNoseFwbuYDCP7Nb0sui9CAqktE82BqzqJgjO9ezzj0ELaeOyBNM2
WVxwMohWAHUTBhWnx6C5GWlBJGsP4KKDrcj6uBxsF943AxEl3H7mMHmADZfZm/d6sel2AJIKA0+b
ndq5znZB0z+PePDkGZB2ds5pzTaauX7rJUoWjmt1abzWPWv2Et3WXRo02X6S8/ACaQgSeW3C0jP6
m0wgM4mW2m262XanWECskWRaHqBSP+XdTQXTftaVpNdlWsWgy3g/N5iYlf9KptFcKw7pFe9D7+gF
9GlxXnpn1Zi8LAbzvYFR7HtePdWLK8FIA6OGBs4Mn/J+ch9tghw0rgjbrV0IRC6JctCIAyIofNXW
p9AG0X1Hlh7yUheVbdx9INqQh3n+Ns/B+OA0hZVBQQ00AoK9Ipfc8SBVsFMtAtlp3m9Q6v4QR3X1
ziI77fjs+8ewGR8w0cDkh/60qUboRZOhSvfB7adaq64Ap+NO89TrbTXdCOymis52bewdUJ/+ZECt
qqKGnOcAve0p4aF/J+fGbIa5fZPh3JcQGpOPSe8O0pHksU9gHFDqqBRJvkWUQlc8Mvs0p/0F0UF+
mBsfclvF2SvowPyuucnJMzKc4gGxdRbl0VNb5VBqA9PjpD5JwFEDq4q0YtBCkm7ct4sFxx/isXQ9
RcrT6DvB5qjA72I6BgBUTuk4FSQK8yfoplkZ8Do6rF2IvaZNCmvug8uCi+1aaNamgZQ8w1whnn+F
mlltgZQm5bQI/6r8yb+KOcSKzrAlBoTqZzt+lF7YPIWp1s8KIbJHw49t4vuvTYKPgnrtj6N1zJuy
oXCS7FPjQT4J09UzEfkVMMr00S2AuLplgrApGMrWDnlSUIUlI4AGCWbUERQiXT4BGH0m82Cfm17P
gNE5DAAJBMvjLIf7WIdNwYQjpdNT/BplEGsuKjEf8JZAjDVMfR5N9jpQ+thgqu/r2AFf9M3D6GA/
Ac2CtN1UiSvj2mZfbi7ZkKVQaNdUHIUPzZPfQrwDNK56iTS002GdnNJa2Dviw2xWN/rmHFDiCJPt
cMJjYasT3wkSzRcmpnaTmbH6bGIGbXyXfJhYnO6USb7NKZDfYBRQvoQQYPXC954AIXel71r+EcLF
dwpy8tw6vMSMbPyYGMgTVO7RR6yfkNtz2PgE5EbAKEEViN7Wz2vjLQr2G5enp3CW/caludvMXdpc
1qYZQXD0Nfm8Irg1dJaBR+mmG8e/QiyRx54+GKxeB+7Z8cCAv4JPn7JtlYBmJp63VWDaIK8O4IJs
egY1eyD3UGL1RV9JkLqTmcBncQ8JXgRg26Rm7zMP+FPkxfsE3NchBuxb8gE0Xl/nSIHATB6yL/Cg
5Y8GAFepRSb3oAP0FksaKRWKS54Dco5v8HAfzWGxOuN+1Dj44fn8btT/qroFMGFt/uj+3xd455X8
P7d7fl6zljP41cMTLgal1T/Mf7wKz7S8FVHWf170t1fGX//x393KHPyt8y8lF/6bogpPf+lRmP/m
5N8qLnz9vZjGPwtZ3AoShBE8zD8thP9ScOGPMhW/KjWs9/0ouZAk/5WnMBqneZSHUE+gpMH3igsB
ihNhiUK5BZQugpg6gZ/zR8EFFAonMR6ZlBA8vTLEHfp7tYUAT4pH0Q0UYgvwbMUczx7/31RbgIz4
b3ZHpA94dQj/AgLLNmoortbl3xylImBDG8w8/qsn6rom4bYX4aarXQ5zHSzvM9TNG+mGfL+e9TMv
+H42vCGJ61kh+I+z/+7e9aXWi//dvUH+uaGq3lBIoc9rkwnRd8DQ/9nH3OrP6a35Y4wB//3nhZ6+
JK2xiBnccPnViC7/vdtE0jsjhMn7nGDZEPIC+yQFvIVuv7T+dp7rdB8mffQepuYbb818T62Dh6De
qnRgO+7m5VPc9YjKbik3tbs4ZwZro5+6aCMqVwEn7KvzepR0eXVuK5oMxa8+r6BWmSYGZN2n2yit
FtAlhNFNBsMNzDEBcq4AReDOa79OxnskRf6XjjfssLCovTBXq4u4NXVlU6xssE79cWLtrk3SwCzN
O+7pYj3sDjmdkUzfXgg6DA9kOXRnlC7TzhKXwc44THBAV9ldfTtySFDAA8Zq0wV7pYl+y/3eezAw
4gEJxj5vu0ndgWVQd5XH0aT9AgYB5mdjZgoPSSShvu4AZO2JMXcB8J072nnRc6AaSMwmsDNrkQV4
3OYr9JuvvYTb0K/9eHrinOkTpGBpEuun0RfmCe8DuvcGZsh1bG1uc+W2c9Hj2k1gcnv6TzetLyTi
6UAGBB2zJSBX4mZczquG5FezjnVhan87sY5NUff64zvPyN3CpkMEben9AEP8M3zAMSR0CXzWUVI/
W70ExTRj0wQ7ZPY9N1ihgxAamnSeENL3sM9blmzbzKmn0CLliz1ev3ORooyEzadz14IKV+AySzZr
9rYeiZ9HGk7R72O/jlDSKTwwUSfbQAxNGaRtvAceNtZQWqA/w1G4pzKnhylYAKC4GqSinmEMsLyF
TGBC/mD97AkuvKGYPMm+1Xbemr6Wn0y1wOwUQR4eG2RqlPBoU5ml2kHaHReyq2gABAKECH70atcB
8b+rFwii/XRQd8ut6dM5hr1o6HbriQGYeIB5gzNebSCR7Luv6WiBQgvIbOVcl13ee6dbt20niDFU
6rwTGdUnTE+8oZ/doY2GR9C5AXHy7GJDQJfxKDizFjU3NgbCSQhjoVdZB7+fZzr4knSyPqQybraq
9iBAR1KR7WPvq2ekvUKUR+4kkKyMpcK9QY6AqLtvaNYWGTWQA8XdAsabLw85CMXvTRttcEfz+whM
fYXqIb2uIlxqhS1tFC57KEeaR4VsrgghAfzazPRgGXCrWA93advv+W0dWRusetU5vq0ja1eui8mv
Pr7A+8pBuJ0OMBgYVEW41kOUbrDduA8UEulEh8m3Gq6wyMXNu8zyeevHFbsoN8hrA5fa90un1sH+
LNX7b1vhj5Dh91o+qK/7x+6Cx1yEMNEn0a0QLDaaP+uBBLIZ66TO/uJJI45Nzhno1pu0yeugdDIQ
IoliPfyz/+elv/X/5fDPe/XiOFI4G21Bm/qvY0+f4Je197Jp2KuCvVZqCYPvUm3F7WtemyCBE6jy
JL+0sLOtQ3KlHdfD7HaHhSllu17367afd/waj0MH4mO943/+G307XPt2bp+XbIA4eVLzYxMOw6VK
kLXGiek+Uz6dqCX0TeZec4yySu7okHWfp7NpKP+sJXhxAyfBAXVq9JvnyaMEiTY782ypax+8xMRP
sh6vdEnHD0sc1weHx2hug9SMH9oJSbocdH0vY00PA4WdAuVIJBCDpf40VXoppe/by9QiE5Ectrvb
uM4sLKnSVUfUX2rf3Qj2/zY+5iyFqZ6F+0ry+lNg7mdk5x9ggvUO0zhE23WYTtHRsK55pVA6nk2E
+h7VDCiZhGzzP/z6MjxbAMz0reLULXKLbsUF8bTcMCIo/YinGee387/FNo6RTCc+bO8s4ARUB7Yu
5nP3KfJdUsKGjJihq8jT6DJs5QrJk8iT0qNGX5xeyFNNvfcFExbwlGKbBZLfy0B8fpHd8ONoHfMy
+QAkhR7+GF+vtWNidbFe9+s0S/oHcKP4xP/Ny61jvmZ7+KEhgQLtbMdxvvgGpC8fAEJI5egHk7D7
9Da54yp+6JPIf18vDWtkU+ulkwON9PNSlYr0G6RNt6IcwXtSLWobQLGxQaELCjrbizzXtQ/wFR8x
JXcznD0oSoAjX0QcZOFY/zj6+9k/r/Nss7OQt3y/99dZQH/BKRzGqMza3L94i/u9ybvgyEgyHP8Y
/3Utrzr/snaTWF2MldWh4csyFr8u+XXvOhZD9RvOwh7WW9eT6/ift8ncf/J4OG+s4rvKieUFmydA
ANSx+ZAsMMs3Jpu/QOB6dZxC2cG4gS/AG+Gib7rCxPnwFDTyphRpXwNm2f2qJfnZczehCVC513CS
7H4VltzOrb0QO9Xrzyv/v+5DFYHfXuXX36P4C2vv739h7d3O/f2vr1fGrUiPvIOvkAVNfc06qEdt
HKqNTCN6XcfWo18Nak/gBBVRmQT2x3X/7uL6Rtv855mc/r3MV4TciRCUToJjESVZbknP3yeyrRsv
rAfifWuY/2zckD1mKWNXzaupXGc0QoKvI7LmR4Q+DRi7f45nGNc/xyfXzKXqw+UWQny1aZP/dv06
Dgb1q6g+N0P+lBvhoCjNZHCpfv5qvx/dxnyn+y1rkv9H2Xk1t4103foXoQo53DIHUZQoy5J9gxo5
IAONHH7996DpMWXNe2bq3KDQARiNSQLde6/1bCJJYa0ycf5Sy2F5kN82eSYn8nbEhI8EpF3IzuvN
Xc3Pl6hW1JVSsCgu00TAfPDyYzmTx7LCUDHeGdFKNrHPpo8N3kbZgsdgPRk+otxoyIpjZH2dGqKj
/mgd07Kpz73ei2UTJdm30iJ87dvD14xl8vo2w7a++9ah7lx77xhGsmg0m0XWrS2M/1gNzMDI94/j
+VOcN7u6bqk6hRg/foqiHQuHZ5D7HbeKZuGQ0EhxyI1hQXC91ZVPspEku94SyicR2cUTZqwuc45+
HQcn265YFf5uCl/lD457/zrqkSx59IJxpfK+saZSv8NOGuxqoUIPmc+MuU+eyb7baCF8ZXubJ8/6
qL9o+UQwyPHYg5j6sCHqj5RyCn4d5EDRegObwr/75JSJlyxpBQYECk5rUc3XEWn8dRs5W070ktG7
RmkIuECM/B8rLvufvxSHzaEJNM60IE8782fw7pUXIPpX1CE0vlt5EyzrmU0lAVXyYNcR31R52syQ
NVsEa6OJ6sOtq8z5YNKoM9ZTZJnYMhLzPqnTRWyE9ckcW/MeGeuv/ig207U3aubyw4C8avBSdrZ6
tG5aT2n2xRTNLK6iww2iZ6/lEGl7q7Dqcz0rJI35bO4vTHvcXecmQGTOZpvAi+v050kvvAfHiY5V
L4xnIxndh3kMe/C7sXpumWb/qSjSEROQUu7rXsRHeRb346+z9PfZbfR2FvQOuEO9rrb//hQD0vWP
HwC1FW00bC7V3wyoyH9+OKETovIb1ep70uRTba4d4W2qcEQ44JYPAv7LXrauXQ6W6wUh9XGFaddb
ptf2PFuO4/ofD71T7cfcRaGUhVa3Hb3i3W3kgJwb2XDKwB42C19UIFCKSfkCCvNSCBBFCwIkIyil
RRUYD4Oel197XwSAMHL1SUVwRTJN8U+lUGOyA3m5d+3QOCW8NNdaH1dPRpbHyxHizNf5jmHiYOWq
7kw/SC6uEVZbUxEG2fcy+wYkelsO/fgadZmPuAOJiJba/oOckVZ2T2A+RtYjv7Pz13MwW/XOkd/Z
vhzFwjKCdCMlH3LkNrHQ21lY1uVLmKH1ozcU1zCvWXrhk963+iry3Hojo76/Z0DISMhn+5dy3j9a
U5hDVfKjVT03ZV+UOtmm9Fj7OXLHGfxu5+zUHuVE2ad4MckrLa4f5cDtXpncuOa6udBqpTmYZUj2
1c3v22BgPzyfOWhR7gVQt6NGZvpDv5whB+cr5dTbRdZ8ZTVf+fu2cobsl9P0aLjeVnZ9uPzP29Ze
8R/vbPcfX3ZLpxyOZblzyVBcDR/e2Y0dqfGY5P63WWuhaY5dLNqpZIeusk1HXpUdZRMGJuyEKp5W
xcSeEPkfwx8mxm7oOMvrdDlpmCfJmbfp8payKW/pCuuMGTzbRHEz3kcmGKFF45NUFUfZM/XGeJ/I
bkfE/iboVQRGvNT1xW2cqC3kFidNtpMWjffX4V930YgiLaoKbGQRrEXlAsbqlLa609DrkmSeT+Wh
VlL/mAVr2VCxGt29m3ybNs4jISz1Ix7USAhuJ7uup34b8QJyDH/j12mB3jEfN4I1+wL/QXGSffJg
EVkgAznPcXvnTqiI6+2wCX/13SaGXvPrDrLPE5Z3+I/Hnflh8++A8lVNtl/s/3lCYc3/83EHUjG2
PNEob0mdrMGIsS1WKrdcaUU7gALizXJ7l7ig2u5dhC+8XCJ0DsZCvlPw0JerZJp+zZd98soJkeV9
940nyXzX273+vP/1PxrFzk+HL0EyZPVjNh865xKqZvlwXTPMCwe24LeewM2SBxHfzV7ogc/lMQFU
9eQpeJBqszC3ge9ZT/lkx0fkVSWSNEYHbbCe5gtMMo/XC4i4cgHyu7Su861c2yDIAYeI6Hknm0FW
trj0tWInZbmh//eojLzfRmXkXY6q8+QP12qJmj8XWZ/tJzH89Ec9e0DGnF8PStB9n0Si7WWXHERj
1O1jvfqZaXX+AA1iWg2ebvB/QsmGFo8lXtR55Rh3dbIc9dE6l6PaHjEZirVV+8h2cLZWfmi8ThM8
taAstv7QhiteLuFTVxrhE874NeIT5Sy7BjwiLGRFuOqtmHdc2+trr2kxTylRt7S0wiNh5blnZz4T
VhAsiKak+9vAkHjmCaTdUk679cubtE3evRsgVjgtyDey2CAtPR27CnuzlbCai0XxoCr2t2Z0htex
KzBfaDNGTYjx1W+Ls926/SUJw/94EDp/MnFNh6iYaoJ8tjSHtI0x19Z7vyRre99FdjQNb0NFpF9d
5ANabNscrBPrtMfCwj63dBrzp9GF3nGK1e6JsG29S1COIDakKQ+d+GTnU3mRDeSt7Qo+qL+RzVDL
weXE1qNstX7ePXWR/zPBpQPnQBH3xFbNa5xrHElN9r1ylDGsa6wqRTK5CckVL2/zDBnF8lp/XXoW
opODXIRlHivlRKQgXOaVFmiT901v9LJVAwCKtJd1MtLiSQb35UEk2UPQQXCTLZ+PAD+dA9RNZgPi
yr7NL1D2oLxpzIMZD8ZKnmX24H4qx+qun+M0st8cE/PggV341LjiY7/Ro/+Eb1wte00N/P9ayX3g
sM6fqe2YFI+luhUIXOKbf36mbkkOeKzt4q0ee3eV+361b7L2Ph5GsL7IsocTmLzhJM8w9tV7u6rv
2c/hhpGT52bW+9ihPOOSqqlz8ooo2wnPCw+N0mcnJ57stZNnwxNvFqgDUZT95WQDfEG4xYtqpix1
if7dQT+8yFXrXicmeCKInxPhckfySqxIyknFRGinY/6QI+cDEbRtM19fhJ2eRD/0HFFGPobZcppf
PbeDTaL+zp0Ptz6M4wsVpjjwak9beyzvmkvR2fvcr3YZ4uIXIw4RRwrT2lupYrw0tnvn63Bh23Ts
L3HjH3kEJp+Fc4Z9k9zxp2DG+31wp2pE5NE1x6JOtZ0cqLyODJEeqNvrtpnE06dU1P72ttGWe/Nb
87bv/j1XdskZtiLWvtU1+1oE4/F2mDoxHrM022VZo+8MIxDl4jZ6bTshCSuEZ3sL4ch5svsVVM/y
ZMwt2dXw1jmqzXCSLZ4xv/o73K6bMVYRRvzuk1PI4XwFllJve2K81VtsQG3um8HeG7nN9kuMwZfM
yI0lscvxWIxZ/qLNoLu5v/D9Yj+GcbwmMhd+MYqaWBTQ6bOZ5fajZjbP9tyPKo9sJcLyba44OUkk
hEz9wi8HbTx2Q28/5UYRPTcFrgHMTyaEkLkhI0Zm6Ia/G+k8LejeTQsiZK9I4P99tWCopLT/iA5Q
W4zS5jrCLJ2Vg23P6ON3O9fB6HO8jpPxloX8XmDoY+OfD4o7xZtyRGx06zPRY3QLnUD4dU6epuod
vzzr91Vy7oemnA9VKF9Aj+g2Ttk8hQp4eKSsBEbnw2ipS+R0w/2tCyKauhhLPd8hNTWv07BUJxtb
rV00mvQZfaKtrNLDmOu5gAsHsIraUHqfSltR13AtyOjOTTGZ1S65ymhpxmNOPhCvGiJhmhgbtHOn
mifZSsKp+BRY1wtlT2Z3Oz+OnYfAi77FapYfM5ugc4uhfCFTYOO8AfnQp8598Bvez7v1KRaZ62uu
7cN1reHiqEcyiX8g+NImWfK57jplrekhr5Qx8E/2hEAstRL1C3Tuvaq19vc/pyYObx9znmqVXbeK
hqHfulXokHnpwnt3PpRQb+5UFdwHRr972yozdSFHZbt3UVryXt0rlQ5uUvZ5nYW7VUmapREC13x3
HWhGZ5u66ADKMASbOTVfUfSon2ObZRrae4T7c7MSvbl1kjBfy2atp9HacHt/e52c+uFST2HLyWag
lK+OFbZnO6i0z2FSL13D+oFVlmSiZVhPI/7Ak7C1V/kWk13k5o7sb6MziCvnLkjMizkW5DnlhkzD
ObQQGrGk207tti2To3pJ3OjDfk3x1WI/IFM8eJPP06fBx3goI3OP8RI/q45KV4z10ZgPARXvSRhy
NhVJwdPOW9265JmcJmfIpjwgXgZa7qN4IuuORCxo3a3uY3otiih6tQvMJdE0TqekD/zP3ngOnS56
VX3LP04QE6C10NS9zFw5Nnx62Sya/NjlGnjxKv7i1/ZfiTY6q8D2YSZRWPe5CQHCp934VfZHc79u
qv+z3+ERdYgUgKwyHTrYUIVkU+ZEZTZUDtzSpre+dmp2AkSEUqvGyQfVteHlp5L0pnk7AOn41fRV
Cwt7SW0CORoQ+4DTPw9XpR6fpmjvi9I4xV5croPBpEjBZLgnJOvWIuh7UKr5zOoNbf/YEZl8Fq1P
jCEqv5gY57axnjabelLFl1I3TxFv9ifXDL3r5dM87cPl4GtWsp+lkrmGhHoXlaCxb/IHoxAxYAzH
OMg+VgLauZ40PgdEE2OOwRcMjb9x2yA5O+0zcBQcOOzK2RyQbFwNkVLBzSWBJfssWyOD4TxTeeCP
abn1mvTsfBahULxHc7xMBPeKpYbhdJXoiL4tow2fVK/058Fy1j74nX3+9zeEZs0RA+J0f6fzeDdo
FBT1bFUzLNtiV/nnG8LJIH92eSe+oiDvlhnrL3BI0B0XRqRxvJ7bvmUdO0eoS9SH5tKSQ9cJcuh6
qCyxjfsoXZD8LFH/5uk1EC3mpst3cy23XFC6qamg1Olabsjsrvg1GndZ8ejxU5X6BalnkGe4WJ8r
p432t/6bFKL/e1DOl5qI2zRP7Z/jqb4Uer5A2Bg9J1hInC6bXin2wm8qyhRCXNX46oGdXXjEeO8T
r79OUyanO2V4Q5dywcPqQt34lhZd82Oy77YS+pDRuE3+sJz60LzdmfdUdM1i3G6K9vGuMaBSYKm/
l3nJLOofNSXpX6hvA8wfh/mdpyTenRKMIZT/OHutjeo+qgnwtzJATEHn4OLzLl1ooinPJi6Zp15X
D7y1R5TNVrarx4p8wdyU03SkTHdC66B7+GNJWHvIHm7f5WDMnjsxqIfrl9mwxbAzMva4coo8NPMX
P7SL57Yv1MOt/zZX3vP6o1Gs4nq/uBijZT3Bj2KTmlyIRAPPrS1cbJ4VX+QBQsTXKTPHo2z5veY+
+MmrbMhrQsfX90YD6uPW9+E+Q079jH//AVEK8R8/ICq6EZVBZES15H/sWpIhqTMfFffXJtSzA3G5
8OoIGOoxWyZsPlZWbeU1DkNsAv9rWA40wvpSI8Y+yo1m451bOEIX2Ugwrq503w2BAbMJRRqrnVR/
uFw3uUmi/igLJ7jrKtfajZoVLf1hsHog0W2wMkpRrHpMr7sybl8itj74LwGZN9PknS2z1xzih8aL
m5vxQfbZc7iA4hXk4vxyK1vTaFISxZ/QNvXU8riMRVGbCwTi5qMbTmv5R2U6kQcVGMla7pb9og0f
SVUv7SLon+QMILYkcCBk72UT4qV76OdAj2xqRmouMCj329ScoAKYaKJZLd3bYhzvp7IhzqiF8OUD
yjMtQ7fN7ZUcgkX71ROuucOWM2EYC8IdsKUOHv2gXUKn7lYTwZ1LkGDqx2iiXeK5r/Bd/aTIZbuT
aB7vyIhUeho+WKFO2mQ+1CX5JdnPpu9BtqZIhSoTe0fXTpyHCW+WfHTURTBtOhxiW63qg2MLpH0f
5v5jkw71SUrWGj2H5OvN1Lf5kS4PSuY/JolTn2TrNkNK3uRVv+8hZ0TBMCKoR9lzey7Kh52u1eGp
8b9/6JZNp9PDE6Eq2bg9MuXzUY757ffbw1Keleapq93Kvp9fVsKNIduQqzuwb0QME1s91UEKxDJu
OhDvwy82qFb8uYVotsiasvirzJoHrHP+T7t56/LRRgWhiTUucv173Whfc6AeX4LEDpY5CY+D0NlQ
67MLAkarc4odgIlg8op9riWPLkhuKkXMfXIgd5/skDVgpyrzBnwI4Pp3erC9heaGPN0UXnfiW/AI
Vdf89vsElMO1B2vhbajRnLMSdsnRVlP3BAMME3tfEVpsLQUy/dzpaSg4VyWI7E3eOxE8UMs6CHWI
FmHbgKerTStYKWribeTigKdP9RiP51RxtyUitrvb88/hX2PDeg9IjFwvdPWlCV1l7WjILPsoST8x
/1XzzfatjXABdRrJHsv06oOjCmNdVuSQMMcu5IyixWzdVFVyylrqZdi+KZZJ6eh7xS146boewAd2
rsdqPsjm7VCVKtyyNNzfulo76bcG8vXps1bVlA5xENGaFOTRyUY+DGSyH1wlttlSTc4WljxkLCir
3SYsbXUph815IugjgLxqQIKTKkNuBPDY6AxvG6fVdADUhjo2wU3aavi4OtM0l7XlOy+lY30bJiv/
IRJj4XjI+BZTMFIAohreEgUthd7W/mokKA7wsaieCiVceFQHfkxrt3wq4jZaA7tONnLQiBrn7Cve
Rg7KrkCD4NEQkATpzuWKmvZHK7DY4PdzTYqpT59TyHgn0Ln5SmAnrzdlrWbrKCMdEqYkV1TTJoci
T2WnPCTz8PUMJ1CxEDnJl9sc2eRxa29dc1DwqWLeWQxmBXIwil+HYvDOfpl5524+K/VIwYErRqpl
0OyTYtj5VaAs2L04y8THJd66w/iqY471BudFdDrYvUHUoJJxMuD4nz5PuQrkx9LjizwEynPrYz5U
CDpfgLEPR22svt7GjQqAQy8GfSX7dLX+yy2GmIWC04/DliocZEoCgXUE9rRn6/i7etW517RxhvCi
r/wfM0SgahuKTrwabM8uAfFPY46DyFZsBe9a8xgrDVLO88xCU9a31jyGUTX5kRHEPaZFGz+0aOau
v7cyJeg/EAm9Ltel8Divu6NvItjzRUbNL035bLn1sqomPMBK3V1ULd8DI1Q+4x0e7koj1Rb9PCsW
PVyYMhRrOQoqpl6FtUBdLJAQyFvrRZo+aA1AnXnpLw9d3xXbyo9//QVxYGTbJkgAwSSucTdM+qXN
HLylQKzBntqkerXerS/yQL4UEHJhrRsf0IkUrlQ1GbIwagjez3qYa2c6gvbqdFKpfhDzCrMV9mZ6
kj+I2ebvYeE/x+Fe9ty6b1NDzcoe5ABFJIZ5KiBEnI4Cb8SOYjr6mhh5DZfYTn/UiMtmJpOT4bzV
7KZ5tlKKc+F1m3BnYS50FLxjSxaJMAdmkY+RRgcPJsCzGjjVoQvcd/1gm2JqpBVvcO6MCy+fpZoa
3icZaSlcHwRuLy6yFfvOq9b5/jUuoxMExYxbFgc52AWNtyIRl25lMzLsZhtHjr6Sd7Mxrh4cXYGq
4/r1ptOKmJCmR67Yr6w71SSzUjmavehheLzx23vstCR4BjHk7gQm+Y0aFeVpnDNc7Ka3daVE353U
mJmhafuEn1PZtpTk2qFC6i7p5LYLOSVOiLagAvma9gqfSBciXtOz7j9i4LIOZ/HHbsxwVMehBCyo
MsvQPuzGDHSdgeaJ9Cvu/IXdle2DZij1BT5DchB1gtGJfMdF9gmn1njop+1WNuXAZDgfrxoUbQf/
ulGeILuAnV+6g0exMcyiv0/QVmSPhhroa6JRSAIcA6iCPPiZVVJ6Sf1rUpT6mAcOBDPd0eujOh/k
FNk08dP+Grld/O4aeZ9hrL78++Jbk+KOP/69HN5DuH/QQaNM/ce/V12pddhnRv9F7/JskwVavJAG
YGmtlGciTHmtR2pzqSIn3ss+GF3O6QqtIQ9Qg5sxIBPPnS2VHk8Zlczukg7ytF8EbEZt7fzhrNNT
/do3/D77/5/X69WmsQIY4rPpx0IQvAhNAmtyWyybgRknR5mYlM3EHOJ3TTl6m3y7tilg0nyYfGsG
NYVv4B74S3XQnDu3KIqzOyY7qJXhkzwQrwfR6BnGlgAsxr7Jy8+2YyxNXS3fqmRUKDGTNziTO30H
ZSzbha6ZsC8wDPgSnf0dxFXNp/3dpnDTXBkpPgiNR7ItarFwhzR/hbmurJVw0LaymQ/OJ6Vw8sdc
JxmHOu/e8IzsNUqLehcqLVYD2YynaWH3/njq4278bOQ/4mzKX/s0z48GZUL5QnNrnAYALHFVHuTo
aFLiLcyr5yhSB7YT/AXyZmoWBRv5F1ybpvepcLv8sfXy8lJ31n0WhNSutOJo3yKsW1XwFElpCOz8
0DAWblJGb/w4vkRuYTwZamzs7UgLAf3F1VfXeVMaJ3z7cKHfai///v3X7Tnb//77T4jK1h20IGCx
dNOV4qh38f0JT3SpeFQxtQfWIp9NzTU3dRhDdgxgIHatf1Rm72TYlY9hEJhb2ZL9ZNYcsPTzqGzj
piHyjgxs1/dmth/tmD1eaIJWc/SW+qqUqtgbMy6qLG3xUNjtMqjS8SK78gKrc6fAi5JNOWDq3pNd
tQgG54sczDl34OifZUseZuAR5i6iKh2SX2pd4VtyJkrhFq0/rYcYqSSLzHBJTcj0zkKM8DJEqBLc
bHxGSRfsy9jBGd91VjPLoaalbjruSv6Irz95+VOOmmJrmtUxwK4NdiHItrFHTUqTpNf1IBJzLpxl
pe8GwnmKvMKZr5CTc2G/aYZvL4Un8Md1QUtyykvKY/P7rJIjsk2i13XBjzvfBuEh+J4nKoN636j2
w4c4wI0eIGMD0biYULHdyW6JF7iFDBo9KMmyQXoIXbzqOECUz0HsfzV59p9lq23OqVm4z5nuZ4+q
E55JOymfdUguR1U1I8CNoLsxKUVbm1Br3aNOvWDAyS88q+PHmg8kTFTriVKW1lMZ9gVFKOPyKPsy
4PhFk41bWd5Y8ZV2xnF1Ry/VXQGg8O+2PLvNoUQZq7P5wLbvPiTIrHfaQC2reRMXEryA9iuepYxC
CifkmRm2AIMLD6X5KJgXEEq+zbMKHGC1Ek8sD3Dra5FlLWEj6IDzaMqD2gTWOTfF46zoPYyVFc1A
icQ/VcDNPkyLS2zIV3ecOmG8T+qKqpzzAT845KHxQTaIBhJ2JrL8uWj1aU+V1MxcyBEnmhkupkbY
dr7K48t0dBuqAaLVugy1Q4W9Pn2QLQAHGfmLaH4axVRs5ZABDdhM+KtYXvzdZ4qQtbxwl1nShae8
Gr/LWtCJLVzZAhdtPMfK9K5Fzu3aqjNdf04S/92YRFwQeoX6KOzpYIWxepBnTT9M1zPZhw/TWKh9
ikC/TeFfW644GIXmk25z2jxdXM81E59iFqf5AoSVvnfLcdwP1C67010fP54y+vf44qe1Qt7zUmSw
tcw8bJ5zC96X35O3ALL+I2Y/+Q0aEF/nocEBEMULs4vYdNRVtcCbnlGpOW3vslLBEh/WP327cV9z
DxC1KbTsucAlBmwGM9K/P1D/4dx1qbmusnnkocrDlOEP8qrE9sO8L2vnOWyoiShfvb1oy2Xax+lB
hq8HRZRLAZv+IF+9clRCAOWoSgWi6+jtWjmqW8O+1Qvx+L+ul7eTF4Q6CmOrqvTxmJcDupYmhDH4
p33AbpHcsxkGFXANYgHE7O9MPaopEtj2z6LyK9Addv9ssmlvEbtSE/lsmpF4mdxoOgwOlbVkk0ih
unYDY+QhyagdOEjpy6Y8TXD0XiyrWJZjmW5bq/Go/h3aO7w/5dbqdOjXk0X1ZDaCYzNBCETw/BT3
lrWrA7XcBk3sPCudcYmwSu0Ca6Y/DOVBheH4xYIcu6IwvXYyjVw/hh7lmr3C7j5ntf1ZRrl/T81q
IJFyqtP5cE7mqa43vBS9oAQEdXZPposteQUle63GRUsln5DFXjsG7kknBXsymt5907PpYvOjfFON
8ocTDvYXQ2QAXDJ/esG1hiXStrtnyr2YrHn09imN83FVtgQpVKXp1m4Zmuc8p8IWwmB4spVQt0NL
cSK7N50dCD7v4LlOdjCUYtg7fa8e3bIE/mljBvSiItq2g3DuRWwpkE4o5aIjCyYF2LeXPC4gVEVu
86mudPbyet7DKptR1tmgvUYO+Iha9JQbmaZX/k+qbywATs5UOj+sPtuYbREeApI2u7Lnf6cz8/Q8
FmP5mIvybYgN7YsWmOqqDrTykNQYITXKCsj+bGicbYW2bTPAhgabaQHmdMNPfXse+HHvJw9+nsAq
jVOqjpYktZJvJshqGFHtj7F0g0Vrt+I58tNgo1uKQRmEPDi5gZVBoyuDl6S3P/fe1P5QknjTtpB5
7CLWdyN7mmVhJO0FgrixMVq1OzqoWXkgBmLTVqF4okwvj8vQyN4oDbDRRNUcqYyXLp1EuEcS/871
IJs2W3LWIBZVu+cBjWo01UKeqlnMqZx0PfXmy41myo8JxY9+30aeuRGIDUcFoKErXr0aerW699VI
P4C40jcBqsVPCB5zXjhm/sMIv/RwdL/l7BOXQ5Wrj3o55TslNt2dCYXkAcI4P73SKd/qoFrKa6gA
+bPV1eJZZGayafnqHS0DZzZVCoC6apQWKnwIUZRzp16EgDEiVx/zwZhXKbK/aqcnlJ+/um79ZCWB
mTCr93VMEXBYrvf4f/bJm8j/AhUIXjNKNi3tiCLT2EyCTy0Emvsmcx90BWyu7LKpnVmTTD6rc5fr
AUW30CBv5SD8pgw5GckA2fT0kXicvTUdlfoc9dCt8czdG+nUnO1GaZ5mQlaQJoSxtC6l+oJlrLs5
qoV1Ol50ulefS8Non/Q2eDetHVFaZt4LUMZxJwjTZV6PilenMPndYKFdkwfZzJKRz8+yqLQoYeZa
ETxQagJrLvFK2aX01ldD9SgHKvsmmx86MgCo4/MFrDLE8d/fJ8QZ/lyguxhGXFSepFb5cWqa+kGA
Uxp5NhVxrj+T/yQZs+FZKw795G5t4m6P5fwinzxvi23zV2seu7XmMTmzmV/rwx8z/3mdnAn9FYLE
3/+F39dFiUK9iiqnZEHnk07x2570inen1h2aSdce72WPPIyIorZKTHnbDwO1nbILkIFiCqypK6/K
D2Fi4WSY03T8wKnVVfk72ZIHs44sKlDCgtTgSSUoEN122XkwYMOcSqjolvAAAm91xsg/REb8GM08
V9klzyBQdrDcYZXfBohuVZs8o5hrTNUmM5v0h2BetY5ZKVZ2opTITnLrCU6semT9kCzGTH+riPN+
oh77j6nRw+dK6/rNmPsaZYUS6940jRDFcFDvRdED/xsAHxiNdXFEJp4SkW+TzC5e7LwHN9oSG5RN
kPrUCqisZlMNuXgZJ6qzKtrBppTOPfUksxUxKR39fWHzM++t4j6o1pNWIxmtFWXPYgGcdoYJdjtO
01+WTnXZMemaNZFp97kV+gV0cfYt60ihDAWWEKRB9i41yKT/jxlEN6nJ62v6FiOPtplEQ1JDzzJw
R5NYZ0LNPvMu+45RxP+h61/apq0fUpzF5s4HhsfWSVCpzkmthz4ttENMpGSN6cJ6VYWyCQcr+0Yl
0V8z+OvVw2w6Wzs26atagH8Os4Ql+Cz5JaTeLtOKvbIuELmgOY0Ut6d61SyRg+IY3MEJvKMcZRkQ
IogWDWQ0Fn2xBbmj138GmnlPmDl5q/AFz7Wu/RdXUJOARWnyaewibeXzP/OQRl6zyZGOn6wQrPfQ
IGUZoy48+oNV7Aq3cE+EG9NNTBW/Rz4xoAwGCeUxyOx6wxp8OhkldcIKvTD2gaqMr8nAO0AMHjFz
vzoN+A8Wst/062llhAPT5gfXQF2P2zQ1KSl/PD/BlDHnbo31a1pCDWfqcPzk1Z68mPwTAlGovgTg
Dtap7YZ3TVxW96mW+MsAg96bBnkkgFgeqWqxnJrEQxnl6YeaOor8sXr5khTZfWYn9rcsTX/kClA1
pyzFfy19rQ/OAh5VnmaYukY4TbVM7G5/KkGaAZJZ2hbjM2od71KZn12j5cELLuNgdZDNkjQpv2RQ
7Ba20rTnri+Nx0HXQGvQn0zJuhv7VYgPY2mIIdnLjYhsRrX1vilH7aI5lpF49CaX8pBaBM0XHt0l
rRKKghPt+GJk02MkdbmeuxeWU/6sbfGXMabui4LFc5n1lI0g+fOzaWqVansUQhatGL+GTn6pIQY9
VXN/iBh/FZjG+LW7K2O/OPcqoXe5oy+SSd30M0xY7vdlXIAE13CKdGHt7dQxYSYXgPpKy4i31Ldh
ZYlxnFylm1e/gulOr61QS3d3lCYIWCCpQ38n235Q9HfBYLVkJQboaX8OyCm2sLlEToRmOawzd3hu
TPtBKgml9hCXe3o3dymYBh5D4aQgJtwebL+unlynKdeOOm+GVJXSMl40fG8inKt6YP103PIS+67y
ClDAWiZxpT1MmNV5/mvE4n5fDgvu1+X8y10vt2cYfhV1l8kYg3Nr+v3OiYb8XGMrWBSBnb9WVdRQ
Z8/OtkpV56+hY3+hRiyUR6oHPHnYZmX36OXuDngCiJ/5onxk92fqFCA1Q7V5iYqdafjZq1cI+0iW
uFrK5qCMT/hvzvEMBMor/96hRNSnoG9SKuEY3Ur2B5QARlRXfjKacZV7EH/VVGzMpmEJzkr+DvH4
+8OtT3WoTW4WlbGQU24DsolStF/jWXJWeV+Pq0HP0kevpFwnyw2VF2XUbSEPl3dBORZ76NnZIUO5
cDT4ge6MuG1hhADkVIPORb5MDY8xi4dLmnr+Urh5/ZzAiV0Mmta+UiUzAWY3Gn/p/pwDFsWPStSb
8Vo1wNqC4vaihTH6cy3gKFioBUkY32m+Qa59MjrqWP7sEFP8H23n1dy4rnTtX8Qq5nCrLFmy5TQe
zw1rInMOIPnrv4eQ98jHO5x96q3vYlgEugHKGpEEulevtZcZs6EhL4AC9706Z9MK9Dr8mURR2sjo
XGzGXBT/2yZzcn8e5yV1uOpFrl+qBzxzVqMovHAnEZjUxhooQIQUZ8010m3gKBtTpCVQV36R3aOn
BnuW8cEvKhX3oV9Er8RCNB4UQ3KbeqlxUKG22WSx7jy6NVnsCGqWn7G95O53ftRahWKynisPrjYV
25bFwGEIoEsKKtablZ6OrzBi30Re2p4aNYHJj0jegsBn8AvIKVyqxi+lbF8LkssvTpeUq8rtpjvD
QTF+MvRyb/iduUnQwr6BKSXapGGj3Ri1Fp3UtoKpegiTF0Okn+AB6H6Cctl0iRl+HRN4O0p7DM8U
RvCkqfJwF9S9ce+ECKJUo259c8QXlsyUG6S5IU6RLFOwh1LczPlJMdcrSAOIoLczUxtRVLCKaaGO
ln3uRftalx5iF+44bhw4arfmDMRqke9WO8V7GlNRHalripZqa0afuyIGrsbPYyeb3gTRehOIh9pv
23tRJI/67OUVRrpDjwxSmrlJ8I7IpxJ+zy3RId/Hf0NSUox0BUlN0eiQaY6I5f8GW41dv1KgnLqT
XQ4ChLsaLXFyBcZNmgwUXASOtzXLhieDmiqIYXbdU2LDqKzWvfjSBuV9zK8jWJSwdSYJpNkI2t2M
Rh98ayeNwv4gMp8R9rgsDJTkOw/qT6izGy9li/BHB/34WjZRLOmWisKddrHyZ4kcMvF/Xqfbf3r3
2YZBgFgHwQ+77J8qvDUxUSJtV8qT8HINbJNhLMdq6u9UGKkPjaj9DeWSxRPSeKTO9Mz5UYILDFpu
4qvvSF3jfkxuWRbgHpX5U1khYVfOHJy/3TP4fC9TpxS4wtA6+85TW3M1SQNF8PJSqJ1PHZD6NL1p
ifj+rFvtMMAT+6VtenMZtXF+NpNa3xXsO3ZBocWzTjFrMKUIvmRUZAcsyuWgHqZHoqDgNCZwE/r8
JCitLHpyghgmSbLzIYRXT4kg+Ts/QaTtd2tMpo+2eRwoF+e/0MoAmfu4UaLixIDDQLUN/oFA/8/V
B+Eb3wRO6DwZpHZXCZqVJSLe8GOGU7IFKNbcuKqgNlOe1h3pyHY+XCy5OXpL2SnShkzkNLrLILNA
ktrTSeJcJBxGnn3AxHxoCmGNsEe0tgnTtAk3UIeUxUA+DbVbnUWn23c3mlI5RwQc+3UDtcYzVCVo
U89feFYeIWOwfshBmRIxyIm7jWqw55eDmiTgtgxd49lJS5b66Z2ul+GPTgik4RvukioolvYIGIbq
vq9Oa0+fkTVtltSyWA/qiFAKSrr2qY1NZUf9obpP1CQ8WcAFNuYklIMXmp9CRK/XKSCbIyE67wZ8
aLxRslnphpo43pVi/OkDb25NfiDg8cB79PGzSDxrDX3x2yAC4dFlENvW6vegUSIFaqi66lSPLoPi
+UrztulyJV9XxJPq26RIAABte9PL1miehdGnqQ2+ajA+H4WRxIepjD0Wu0QZUQIq180wBDtzjkFW
hlosrGr0LjFI6KUW837zuUytFTzHKjBXzf5c9r+aGefedu2wqYmn7FwrduZuKI+Lc2AmnzMn86FH
o1a3afQXaAz9W9klD7LpZemGwHt8/NBvNrq+7CAvht/7AZ2C8QYZkRqGImgP5dn1IPuSAGJshOZ4
Qrk9+zb1MU9mwHHqI9I2p3YdGzyt7ub2Ue9t/Vlax061jrX3GNRDs9ezxHhJJm9Dks5+VAcnvK9D
8YjsI0kws/F2GkJvK2XSjbWC+NymKOt8J4i/r+Rdq7ljvvNGt7s0pTWDNNbXxq1Vtr+seWs2ANTf
EMax6aKpxNqpAv+J6vwPY3SUY+ONzkkucENtEzlqdbqseXXXRgDP7PV+RXCa5QzqA2uhxrCnNSHo
apZq7DKDFXQF4bGMw+zRmuL3/RO7viG3ssfZ3+oy79XUj+kIwj+DB/s56cK1KT9RlJV7lv7uShi9
urMni/8A5N4XWdu6pzYJi2elDdZynznmXbnPiA8vRaJ3j+MQltvShdhZJgr9JIMvODG9Y8JX9pLH
51LVxk+gz54uIBiwXsZqMhR1w9rYOWR+p5xclA5WftxWn9FcOwdzrLOPy4Od5darSJAOMFiX3VU+
YhOe0jTbKIAmGWExfeGCVfmBeLOZNL9yah1e8+KBYDDiUL9PFOVjz3tTDnoB8YF3PnnVOq8qxX0y
qQD2Zc4ROYRb559T3pAy0iMt2EhrT5lkVYzfkMrOR/bqPv+dCAEULbzMTnLsrCKCe61xXrusXjdp
q33Pik5deFoy3acskgAC2u4mjYT3nLX9k/Sos4gNa5Q+t2VaIQ+TR3st7aqHbg6+SQ8H4onS6kd0
twOqZ2a+EUnqK1SKadQwQzNEC0f29XZMeNKxEQDsnPg5G6JbQ0+rs3z5FLQYUJ7lz3i2XVutEbxr
/R7n+/wQ//nt76nOn9//M9yGzI9Gou7PXEiGpTRKoA7j0+QdakUT3T7KwCR5ntlD9x1D4z5SGCHP
UPVjA4RoSbSKG18BS9b7my6H9ofiFOrwiU3cVObgkj1XnxInQQ6DR9V2NNt4Y/s5UeEZWixBxvHM
cdNCAJ5XFKxFkBrd2DxZPzmm9yl3E/1OttCrXBh5/JSgMHHW7Nw/8NyuV0HuWK9UXP9wAMrdI3Gp
3CZTjwg5FWa3o6dUxCCG+7DtG4r/uh8WTLWvNZE1sAv9+BIbXbSM6vSMFpm4LWKq0CPXLW5rz/F3
sSaafc3uNGMPuR67qn8cdHU6plH3RZslzMcq19Gc7oON7ZFVKHnX/fDsZmHw3e0SLVZ2ld9+G2t4
4DIzK/k+AmMlNK/+qnG353rpvJij6W8pB863dlV296FdItoy6q9pZqxkXgnq63A5iiI8O3F1L5Qw
3g9DZN/4ObUo8sDrE4QiksmsM6kTmuuq+l9oc6tQPFH3430OCx+iTUOtb1xnRAWCj7gkZDCuDWuo
0FPwzbuap9NS+JW7cQWIggVV27A2dYnz4PrqnQEM7qsGYAYRenitfacs2fCMm0J1X0IrR7vIjYpF
JWpUrKYu3tq1qi15AogXz0axsDbD/ntAOXwdVCJcdMZTn5veL6tX7tkU71qy86vRoWJhRJaxbTWE
6rPQ3SYmaoLF0Aw721UO/lTka22kij1t+oU6C5NMeYe+Gbi4TeF37MDz9k4vwe81gA6/dYk4uyRb
f5JyImbjeMvAh8AfuqD2kAKLkdV+OPxRFpiPU0/ZQnocIPW/l4eqUrUbJQHCN3clilIvo8xFDXmW
whDOSP2BKD8Pbnmu7Lx8Alb7pNUe2o2upj4XivapCDTnVo/L5jRaNSpeEOOWWRyzhfsZq11+VKPg
waOuex84GYJ1dVSYR4UAtLeeQjt7FTZR47JT641sKqN955ZsD229F7ed3Q4LON7zV1NBq7ZWu/BG
97oTME0X/DMsYrKCJvQ4g2r8R1KGs3ifeOuXxoQgJuGa2UW2YRv7AlF9vur98ZnMSH5XpfHzrCV2
i2gMd9IktAO6Xz1yHDypgYZnW4IkP3jvivsMfdfTMDg7KzXDaAmhFgE9Ewj6bFRnlax+cJxDOSXf
yDHiIWBI2HsRvGSXdgQj7mKkanLhD3m/Loksf2IZ062B3vNam5u2YXtL1dO6fQ4/8ybykIcVbaNA
/2Ib+c3l1DE7tkmsuNylmHuTgBeUqyvLUNyWiN0e8mY8V2Ns3blZu2X3uTY940ch4E9X4/abMK3+
PLVIo+uFW2/q6HWqye/G7HTGLm5+CfNRuI54RnbFO1Y+olJOlVJWkXQUkcQ80qHw83cqQj6Lktv5
nCldec7nM8fUzhkP/RvZJY190WRbIVDzk03ATdmtotXfElLCReNYT3Wi9nvR2CjKz00HLUQib8nX
WMntJ7iFxUPWIXQ6t8qCis0o6Lv1oA7KcZoPoMnezpAM7Ld9aH+9dl3drr4eFcWkNrj675GO3dyA
4v1V+aV7GKom3rud71ESOmS7yNSCk4iiZhvWRnJLKnHcGKVR3U1u7ay9DGoPIYKzx5t5V2RFdgMf
cXsIuf13XVS4RwOm1I0+qtPdULXF2gf88dBNCAukplCfyvS+ri1QB+6U3cNrHe96s673ceC1d2PU
RcS90vpV9/OTWnGnJynYAi1vvsR1ZyxB6mVng7TrDiCVuuvLLllW0PyvNaKoe2QkY6jglPmVgViC
6xjaV5uNha7W9k+3zB411hBL1AfVs0BCHHKR8pdJUVnIs/A16PmEyJ8XZyuPul09trcut9I20V2x
HSywMqrjEluwQ/1FtZpvup3Fv3L7BEoTggVu5rNN7vnVCY1yWfVa8wDdS7ep0rY4ziphXkxO0A+U
5kyFUTcr/yTfqmJYhkWd/lRDtllezprEds18Q3lhcTNNhnXSwZGsQk9on00xnoiBuCQqPY1H9qZR
7QqBPGtaC1etDoQpHRSYxU9qK3hQkrVnR9zY91nTxTdGFMDkl/XjLeKpbF8s61uslQFlGe2400JU
tOyAJRKURffdmAffPWByCy3PxocxMwUI81rd1HnfvRCeIEGCRzQvnN2qyO51gWZTNzQ75CTSvTN5
9l6b4uLI/2WyHdXWvvPMyltFYqarGmJvN+rReMxL4PhD5PlPlmk2Z+RvDgmVqcIQC6Mi3RsMbXqK
IOBDULFu1xLcFfBdrmyBRpOEfnUQm4MUcVtIrYB+NZ276OA0fVLVPn9Q/YKQaWvdWHWfLg2zF/uu
04I1yhz5K4UYP8m6DOfKo7SjMMIfCLyA3kjQBemVchnpxGFHT7X3fdSP2wEtmodAFyjFF13z3fZq
yDw77adCyqJSI+e5UtGp0rTk1R3rclXkhnfO5gMF9mKhx/xQfVvRlQWBIG011U65Dv3aO0tHz7PN
rRsjAnrtg9mN+haLB8s8i3RLrcE+u5e5L5OltrYNQDX0YnoZlSBcu0WZn5SAACA1g6yfeyM9erH3
xUkM7xQZ7K/D5nEyjGipTzqEtR5V7jWiyp6rnUoKVJYT/NpATyDF99JG3+d9OqI8yQE15zHLN2yO
o13JTmFl2p3+At3pV6Mehl/k5yaQyrOMbfxcK0hENq1XrAWxbx6XaTAdlJQHtalY9wPPkZ06KvEq
rWwEiOLA2fmJkkPSmHO/aulngDDpanJRIDFUVImRGW2WmYG0R2wbA3xASbFx1dE5FlWHDAspuUer
cLKd7LseNBSY31waVyeu5gD/YjUCI2HTvLiNaBa5Y0afekjdkfa2jHPihWxRwUKA594iIkuJAAUJ
4HsgghR6JVCuaU+iNtgCEqF6zMgzLSjKHvayT8sMe9FPLUXFinuOjcj5SS4KFYRl6wfuQ2CwSo50
9auqoKYG8nQ6mAoAo4UPd3I0zqGJShEsBJPPShOlr0INAawDB5qByy4B8PAAKr2H5sywl8ng1msb
DD2aZiQkgyw6quWQ7yMpZ1qqygq1D53Unuc/jI54COzgRG00StDIJRFgSbotijDFPfE0SpKVKqeO
raVs3GbVRElt/WwXY3waiGsQCmnr56RE+dNLzCd+P/bTNFLNQzn4HxXizswWcy0Fq9jFrSqUt9ay
QFwa4qrxb9vyu2zYYaiuC0ckK8epp3MCNdbC0NqBygRjOl/6YPvY6qkL9mJ2kQZ2C3CkKHDA0FOK
OFmqVs4CeGZNGzynOnZd+naGiE+yhjbSguZLNC15WHwupzyJ+F2lar+BMh9eRAvKSUWltDvTPB8N
NA78DLx9R6WVAbfIyaptXgBZfN9WSsLtz2ORFaxzr00D5Ch8M3urtpx72de6xUFPmmlXxK4OwRSV
XR3CSZo/wAan5nCqVOMtWSfjrI6jhSx3GNyj/VdvR2dMdwpby0oPJqrRxjmEcAeCddVbqslrGuSm
V+rU4sTma09R3ynsfyBRT6K1G8uN5xK4LaPEOTR+w1psPtMS6HMunbItDy16UtUwbtBSa9eETUlR
lFRCCiV99dEn/YKYwMyIorSfeN5ryzb2g0ewKNHajGv/zlb5UUTJVzZXJOC7GvB+Z/FqmZvyIDwd
VK3lER2grg2TPjg2ClsrVDn1s9E8RGZDYaNqQ73i8wVDiQBzsurV6d63dUH9hqZE6N4QDzATK11F
k2Lcy0M166+y2uo2WqC+9dUtQmX1oFf7Ia3Ni5/QtFsSejaK6Za3KeEeXnWOZh7aiEiLB4f1kxba
zYNoxEKFBPfJdPq1l6jK/bxQ97tGezFArB4JEPiXplVm2TIeBZrDehnXcO2igFFC/7+FgiklF1t8
d/24QDlACMS5iDSL1hzuLZg0lqOXonTk+e5NUiufQhSpHgQVkmZXN0+IK9YI57gUPbXabRko9ZNn
CGvZw1HNE5YmKiz+VusJzfitf2sVgKoo3fJv89j+oU1T/BJkcb2PkDVaVV6QvNhUy6xN0UQ7aaUi
Au7O0CxBr2BFZgKW20R5VF1TfeD9AYyF7sHpqVsMC3ths9G8cZQJwGBvGTvLaFBy81WbiqmkgbAJ
9Bh14PZzRigB/QpXXRHXxzqq2rYseL0riWMRYgnh7wQmupZjda8PtqVWduvL2A7QGW974nyzMyu8
ZlNMIOOlNemJ/ZnjVF2awLR4YY2DupHOuUjJb6JldrEiWpWv647A2GXsMPgrh4T2Vjobfauv6tD1
L9bUbjr4LbJqJ53VCEm/qiclJP+EZAqVJRnWZIsYz85yvP6uh/p+k0VTeXSTG9An0ZOCNKWmiidF
c/qnrB4+UUXlnQozH3ZVT/GmYgzirmuhoIt6j9ohJbIvfa32tZrgU7t09ZAV3Jokm321hOc2ZscM
0Dw8uMIVd3KOvJ4F5uw82rr5sMycXLDEi5wV8On0Jggo/Kbq7XtOcOprWYb6ApSHdZch5r2LBvfQ
tkj8ocL+3KlJ8EI9sn5A1wLGa28IUIxt2w2x9nEjrYAHmiU5Qu8grYVZP6JD3J+DyDU+dV+bKgt2
elioq1JYNYwhdr1qqFvdNjFJTjQtoEFCKr231shu/XGazqemllX68p3Du1Mz0xCVGwkfBNaDTxHm
J5s/79EzgfEOXvDJ4Nd276fFQbYUS5h3CJE+yFY85VCg5uK7bNX80ZRvRxXp1ir8NNVwB7kDOTo5
a9xOxsYHmbKKbcW4G3317WAqe0cRwd21mwU/YqJ+8Cydrv3prCUYjmSKPxiKIFZnTa5xe3WWLsQj
2OvAYyZ+X87v2TBataY9Uw+/iUQ7vrqT7a+mFlDzqOXqSdUJd4GdXrlwvVD/XqOlOKugyAO6Sm9n
qWG53N6zfLeD/om0ar/P0iLz1kNPQckHg3SWVtEpwTsrxT7Ir9iiISpB7PUya9O4i7SZAO51FBUT
YBmn/ABd2NshZqlwSOeDPLsarn5Xwwe/f+FynX4CEI+Y7Hzh6zjZvPpcr/QvXD5MdR37t5/yb692
/QRXlw/TN8EMzPtg/nCl6zTXD/NhmqvL//Z9/O00/3wlOUx+Sq0f0egMo4frnyD7r82/vcTfulwN
H76I/32q65/xYarrF/Y/Xe3DJ/ifxv7z9/K3U/3zJ4XeoWZ1aBRLCEJY2kXzbSgP/9B+ZyIVxag8
dd9GXdqdmaDhPU91aV8GvBv2l1eQnXKq96Nk71/6X6969VHJO0/rq+X9TP/X67OZYestzJjV+fWK
l1kv17le933v//W6lyu+/0vk1RF4PFuV6JHd/uPbv36qD33X5scP+rdDpOHdR79OIS3pfNEPfdLw
L/r+hcv/PhWY+m41ovCzMOOxue2GEO1dEPFL2Qz7mTLAzBuQO1jBaFlLtXL9leI2hb5NG0T9mtpj
RTmbpeMwBmDiAK8cKVJHEbRAs2klzUG/Nk2kT8H8UkEnu/rJS28qj1VgqZf6Vh8NZ2WSVFpS97ck
zQD0cpZru4i5SV03qeZGzR6UnvLUGqZEWV413nTnbeC16yoF56O9C8txk371o0bZm1A+L/MsS7bk
pIhHqVnxACpzZ1Z5ewvZUv6gEH05Wl57ljbpVXHnbjy7HlaUhecP0k1HjnQREmw5SBfdV1ki5SxN
mVU6pGUBhsuMtcV1on95dd3tz46l+wRR/+LK3gjzku5/C3KDCFzuitMEEmtESBzBM9lGbDJcDqn3
Zr4azN8utqngUgy4FOJtmBwrD9LP+z2LVSXhpjAp3tVKKlqMOiYLIE/lgSghJKXX9junxHVPoC/H
7bsxIE//cH/XC7li6i4HQxXQ9MHhj8qbfdtrkXMrz1K0K/o+704f+lkQRSvWp/yGPgwY2vDYJwFs
DX/MIT3koWR7CwuU3W+vffIsTJ1+Rxnkzw/9cpKycW/qcrIP0ii7nFRsMnUU+0oTFphJ8oQIOVl8
RajI27V36ZdG2S/PrgfgdfaNbE6SAE+euiRT/Dp+GyuHNWbkryKjbtE8y4YNEIB+GcWT7i3g12vO
i0ojSIKokcKvFgg1YTt72MRe0Z5FoLbnWiudg9O7T7Lr2g/91pOVtS57DVzlIQOOvLHNoF+O80jZ
d7mGnOnaKa/jOsF4uY40qOX0OSvqZivLdOUZPFD3b/W6H0p3IeHzysXFdjmXNbuyehdaWNAO7cqD
lzMkh3tQW8NI4TWvsuagVIrNua+o9X+ct5pRq0vp7rd1P9y0mo62ctNn6IYbb7XTidJ5LtENqqOv
B6NsIOskmi+73rl8rLyW9iB2Kcd+52oovpDDZSE29AWLCJ5/hNOIWZsGhdJI/No34QyKQCFS/ZIV
sAPNShpXj9DWNEiDRbbU9x9AP0kG+HwjO51ZLZT6V4sAyKr4jQ2C0+gmtwMyR3MEkDvlISKLCnEl
tHjyACF7hq5c219I8+DRpMJ59mvJhl38gFqINawnDdRxZXM/MxRsoraOVyFU7+ESpGAOHCSLV8L3
6vtSjPW97NPmvo6ibiSHiNFuZFuaP8wzqPFd0/nBvrcbcexVqz96ggzxQrZjWOhvXP226IohX10M
BJ/AAwxO9y1E3IbEvd7DvxyUq+sMXR6/zfWhL5zn8/XbD922GilbRR/uOzd5kwp99155UxGt/WlJ
DEF794a5vHZIAd5cfGT73cjLS0b4kboMAD0tqfCDH1chY5ql0YvwtWKbz2Jz8pD+PhulqNy1Lc29
SC4jPvTLJjvofgvy/3MjOndaEPikasqjiDkzI+V0PeR+89Y0g3bRARM5SqPsv4ztqcZZBlM9ra/D
iKr7q76stOWF7dak4JAyKAEZoGlEESBgrVorTvNqjF0WHNrcEcc8ztmYRk21j6e02idG6qoPwiJ2
oA5uvpQ+9eyYyIqE0QMZ3ZF1Iw55K7vcUC+WLEYF9CCNpmZLT7fhKx6cacdrTrujmFW/k2cZOqD6
FHWna7+OdNsx0y24i3D1VEC1C20ora3Dx6bEj87rgbAefwmo71WkeHNmYDZHpgdV5e+ryb5mvuRQ
KKRkuNr1A4R13hz7xrxc7V1/nlagY9DFE5O+n9Ko2hKnVh+9LoOoUvHtHzpyHmGXiW9um4tlTVH/
2f/tGxnO9MFXOJ9rLpNW8CkHGimAroEcLfUawkl5sDPgaxIXc2VHRCRBOrz1FRRWFUOFws484jJY
ziPCOahXhe6imS01PGbaSs5oD+FOunwcMs9NaW0E6zsjpLWwqlWqO85g34FZz9duA9Ew/3X2Dzuk
TkRLqq+hHcPrYTXpXVUnaP8iZrixqHN5kr6SruU/fdV+skjTAH1Q9FpZOBqvJFkz0KB6QDFMQnOG
EasGvGrSKqsNpNVxATpIqxxbdOQhVc8wvXrpM8/SJE++qGeVA+L1ROAr8FPXprRWsxKVtGYFqjK1
CaCp0WD59bqF6afNHUQlVPDMZ1fDtS+crSA4tK0dU60g/eRBwMZ8MVC78WMiwzcJQRL1OkBe4sNM
8hIjbCcwQjOxdL5eO50/FOir5lQBazIcs1zbI3C8yB7iV+qgkINRXwO+AJKFEVTDotNeK0sDZFWO
j2MhqM9TkpRMeKC9OrnqkPxU/VOQTioCiPxg5+Fy1rzN6/1AvPffzeoPOtwYioK+D4vHvSVca6v5
PZXZ4LMW8If1x0iPgpewnPZBRbS/dePpqaiK5TATo1E/V9zqHbJRwexF0SJrZxuNGWn1Er3iT2FK
aZVTUpUnjtIameq7KfMxJ1HMHG5b/CClkJJh8AoQ9E73oEI4vu/c0N4gdmV/UqboVr6Hrx4pwM99
GTnWJmwsSJdN2KnEop6saivXyVMcGTemky8/rJUpqmQFPqmqcWPFb9a3PmmJmvqdZRx4/SwuS3US
PjujaB6TWb7RSFNYdMzm0KpCEbe/myRFg5M8TLmzpzi6PNkKenZMVOwazY0e5MED4FEmYPFkC24L
/VSZ7Y3RmwjAZGM2bLNO9DxkGTBx/z84WdouZ/2tbQEVHSIxrXoo2845SZdR98Wt7U7b6wDdnpId
T1Cq6uUAXy2sZQt9+sXnct0puSuLIrxMYkDveBeOJD7lp3CA4SPb7lsL6SsPoKbTFdgmsTHn6SfF
LZcDqgiPSrpSY4RTiq4Rj2NQ68tIIHwr+wYQt0dQUT+8me9VdlWFCVVQpp6cuUuATt8ktc0qcm6W
bPoeDOuztEl3M6aO1Mso2WlV3zyMmf8Kd4i48YJA3Iz+AApdnsoDj3dFQdfit8NHr+q3RfrIpl+0
QbWQbajOorVuTf1lzqtPVsSjv7yOlvNa9fj2OS5TyHaZOU+qqIPtBxe7UXmjBt5zaNUoqXSeeXB7
JQI7OKmcysO1Le3SU5odqLLePGXbvnpeTNKVhMS41AJ4RqSTnEOeXS+JNoFiLP/yatKTPWoI6yDI
RFVvhjsHgsFVPGjJWjZ7L6SvN4a73p2chYCDYvPB4Iv0R0i+Zf+xvxgOYZlpN3VepzZyKkwyuI/6
WIrbQA9awEmZs/HYWd5Dal8v/HoSe9mUh6RzH1Szj4+yVcWxdt9ZwypHQOiumFueGQT3FGZeh1Sw
cJy6ztr5YzNFS69rYRnwsq8a5d/REo6XiVtEh+xPDp8vPJih2DRRBk6pqpfAe8R97ajhI4UA4Cr9
R3kwYrsFQWT5h3TucxuAqtOkIO4yN8nWd3d5oB8q03sboPdAGCyEBGUXpWjZ2pl6aGNnf7C3+bEv
nF9Xf0oDgXfZqNvNDlVfjcugD8edbE5t2QFGs6OlbCpuajzk5acsSd+uBitSRfjSdvZG2iagbgqD
oI0765bBJRrzl8XBCop1FMvmvqiwABFf2+beoFAOrn4c/NlBesmmPBiRHYOjKYLVB8O1iXaLuQkt
G4zgJ0Nz0ckZjQCpFJdk0wCPvQXwcdWKZtqQhYe63o3CezVyF/FYZn+yyrEmkjzSNzXc4FGOp7j/
43jpEUJOe/G4XuH39aXxOgegYLh8AaF7UP1vrBAOr6RGQm9hU7xzcpV2TWVGAJGAJb7XbRwc4hlj
vZDenR05yzE0hrM8tLCmnkq/gda+Hc+5TZFHFvvZVn4mKKaRZLDq46XlkkZrFGtYJPLr+G2Vny77
C2tKSOzd2G4eK+avLlcTa0euOqDCKaX0JinrA3BBuKUAwD4M4TKN5oT/3FOosXewh/yXNF2car9b
p5Ubra9jAlGki7EP3uaRBsiM/z/Oc7328N8/T9dP6tKwYCirUss4Fo2+7WPd2re+wXor7XvjOFZM
w9IrNY6pbcSHgRJgZCGNo+wS0nrxke4VRTlrrfWoJZmHSE85t2wqA+oRqyqA8KlNqnEtO6X5ckXp
PlCEtKb4ql5EbpS8PaXLEZzPojSNcYcmxhr1u8hcEtQwD1GVWUC3eea3Aa88JCZoe/L5Lu3EckZ3
XVZtu3tb1/hDtCfKp9xygwR3bpe6m6FoDbiO/+hTZwP6d1Tm1PqlP4d5B7Hk2QVZ8s+9bpV7OV52
yQEaP58VvxRoUebx0iD6zD3a+qhs4mygnkOUR7AS1XHSrPL4V01pkC4jrNZ2PVFa+9995UxpFHx1
bBjRavuxVAxlKc9MQCuXs3zuK1MF8b/f1n/2Qw9WARVMMNNN1x+4sWRTB8ar5BGA2XkdJ7vkoQ77
4J0Mdwq0IPUNaNuy4KQ5AcVn5JdNMwPjPJgGAOb40Zi7/axLDiN76aVsWhWl93AkKQCYp+JF1wjC
EwVyTtLKiv4yx8Sa5hw74WNAsdILh4Tb1mQdg8KFnaH3ti1K56HxbdQkr02KQ/Z9AKHJVmm8izWA
rOw+tk3rCEX4cJ6gSbFGo7uBBG08+yaHJlJgwa4ifeX0JQ+vIbaT4+S+DZCj5ME10stQ2ZLjByuJ
1w5QmlXpVimxzm7cFlpk3JcUWq27kjiZaVlI6s19vmK2y7Kwm4uLNIxMsICZLT+U+vizCyztQGjY
uIfU9KDGoXrSutaNlsXLSK3YfTubxq5VTpo97FrD8SKEtLPxkCj6r4unSbEW6HSzWMprXj9MGsD1
HQOLKcGw38j+tPXaZYXEx/Yy1fXDSLP8gLGTXj7IdbriRfMSZ5/HegBhAhs7Y95PupHS74D6U7el
sKVfXDu1cQJ3K/eL0h3MN56Q1l98rlNcDde+6zSo/cSLifsUrfvhEyG0Fwoqlae2GK1t0Znlrs3q
9Akmv286wMfv/+kwRAhe1AFhGUkFNKrUyRgQeUkyQDW0jZVdZe+b5tyUztIqna9Naf0wtrCBp7dg
rJeis4xTloAHGnz3M/hWzT8EGnTpFPHA8lWXykiYJjZPxHaNk/RuhnaV1Ia4Kdr/x9qbNTmqM9Gi
v4gIEPOrbTwP5Rq764XoaSPmQUzi15+lpHa5urr3d++JOC8EykwJd7UNKHPlWv9kpW3tOSieDugk
xX9VrUGnEp2hZQMSMVihYz4ekBIir1QhdEaHRqBJavZ8Hjtxa+6d/gckzRz0Ras4Wo7GSCJ1aIWu
94mMQNcepX2ONmgczMng2naskbCf8BxZ9nZdeP9kmZUfgAaukPqM8/wggIhapm5oLGmS8DI/iLsu
xrtV4WrWCVrN6FofJDoAlUK6GoI1Sl58HnYQIfffvLbeN9cJ0gAnNOC9YNdZfunyZFoYZRy+dB3g
SEZfypewju2F34riJXQhO1iWkQ8VBaEtNBs9u52JjiaUDfy9AXXauU/bSpJwHhpE9QC2mg/Dm5f6
6v7/zs2yKF66A7bkrer+NDvAY8wmNvCu4LsnR7GdoHwGFLtEzfAwRHVAthGQy2k1u9WUvC+NoFEr
WGjoCnyDNYHXaNUW9ClekKJt9ytLk2eBFoOr3tfsMuR1tiB7kffWKtcBI/cVqBftz3g1M76EU93u
8QcQUCrJ06/obhMLEfnhGVjA6b7S2ivZI5bX6yy0bCTGcJFYtOvOApyoBc/mS/xq8mT8OUwR5Apw
W7v2VTttoX5Sb3Urj+6xHQSG3imcn/Era8F/QpGgN5NXJwEtzNubNfgm0fkETccVKCwy9EC9y8+T
Ea0GWSClm52AxnMvRa1pSy2y8TR7P4sKpErJFr+f3bzzWTKWp64AOVYcOVeOt9cdvovmmQ5oYrfO
dhJCtRHKgYtPDhrKJLxWVe7tKPYWAZ53ZMJsYE77LLoHuV/xYDRZEoQ6YP+lQONYolXV0u7d7Ec7
JsvJkuNrBHWxYGrSjxFClUj+ZwTxRGVJvMxjDjXRSEPDRwGqzQ3YbXL8ijSdX0K14RDcd1e2Dk6w
WUSZ0+bEVdsQ8ocR+hu02D744AztVr5ykNfPPPxosuYktapBU4ja03yYptZGDXg8iObUKqld1iPh
a9Z+dS8BTNwNnsbW41Rpz8hgzREmmn4WuQTxkJOgJapAfdhQfOtQAf+G0rNxALNuew8eRXkG9/nW
LPCxl3opy7Ut2bCiWDqYevYNFHbGgUZ1F0/oqey34HMXd9hcLvupQVkyhJgbCeW2Anm40kR2ZBKt
fHJZsaIWaNCjYjsMOZUVdTl7zDUWnuPoJzQoLjNu9NpDHEoZgHW/dNApA1pcOnBH1/earQ7Amue4
i+AU2FqLoaWg+57j3ohKgfJQuOpp/6/TIoIIZIN2WPS91nK8xup+DbIvGzWczMa2Ho0Lxa8pbIv1
TdJzAu4W6n41tAKluyX7Z9VPCikSczxkkluLCSwcKwokx20pOotSsUnel/oUlnoXzTdyEW9AucKS
VZvbq7Z1iju7yrDRtNJk07A2WwkWY6epZ2ic73TojFrN96HK/TXr9QlSBNCnJu1qsrV+Py1HbRRX
cvynTVdz0eGH1tRbDE3JGjEsOzkaKyo83gii57Llhzomh3rROhyGJ6pazu6ZO/rP87m8aZmQpJs5
p7uyc9Z92T158QrklwubjdlpkH3Pg1RDq6db/DFMVZdxMSBDl/Xthkbvoa3qRW7U4d1OK9KI7BTx
Hk92SwkkvcfTJSnUf3VqEDBVIMfELhmHsgqdQPTNtLjZ6EzxZ55Y6YPGlmJsD7yE6Nd/m9d6A5qC
KHJI6+g0DqkblHX6Mea2YgvitQ2qUT+hl+Ds69o+z38PGoL1Cm3R+APc/kWoss1hZPIKF1WA96nz
kDyfbMj4fgujpl4YbNAD0eLORuwClTB/AlDfXyJAi4FhNRbEQSCiOj9aFnhCKYomuVEP9gVFZf7n
pFakp7dSiREbUPq2CrS7VamEhhTkmRdp5YwnGkeQx1n3EqVEsmkq5mMguq4D3K3ceTa5kRM2UFlE
/g3YaxPEQ8kvC5W3nVZI844OU9u7K3cQUXCzNWivQwlRjxZ5oVvYFkOqfVDCYXRAthp8qw1y3sUY
gsFRCYdxJzUhRv1KAR/MXW+sQWebL8l2WwM5OeCehOvOa5DDKQz/xCK8aqpLde/XAwooW0+TNXx2
4J3jB0qv/e62eO3jZ1BZHb58PtuCQQmUMEq0FaSGzdVkJfqsXesiCqjQQxyyuaoAMlEAHRL3o4lC
1USAle154u9r3Zb/fS1Ztl/8ODH2HuML17HfVGQSo4TivRF2b7o2bQlSJDb51q7Ts/a+73P/rs+5
ylFBS2aIoK8a6oiex0hcoRZfGG/RLtpx7kpsZT5H365HM3S1PtmkNfp3I9anUVcZL3HOX8Y0dq/j
gNe9OjX5jobUuuNP7gFdaOJEPTx54kfXxDjQgII4mOnRy2g9xqrvh+yIDjdpD9RUY6MZbNlBOm9l
CPxyaAbFoAP57VK3pdSlXCRxIbuND2O0Jb+GDfr81Bo6Oq+OAy6T+6qypYfFOtI5QBbA6d/xvD83
UyYPZKJDBVanDfSwGcgcEYbMI5AWCeJ0G+CBVHPrfT1aiQslYchub2krkdIjjk7pAA7HcNUahrGg
bQrZaFtCZzfbbcYnGy1goeq30L2yCzgaQAEZAl/YB9IwNIu6u0bPoMSg6MTQ7vpGGFbKJrBtBorM
HuKCaw39k+tGFUintMrXaDNI17Wqpt68MmI/RgMIGpT04iX6lNzgE0yehuStUHKcvTeYPMHpUaXl
89xPjnkp5U0nfJOhbYjsFrqIoGn0PFVg6goNMPp7vWE/hx17hSBTcSFn17IFSPLYY503/r1kfENm
nkOIzxzQhzuy2HkeS13sCr1KV+S1I6EFkZ+gjqYuEEL7eL7AvOTofroAiokfLhB7wluDyhSoV7S5
tEebp0sMkXahYW4D0CcNtszSfg8CT+/YhTJeCTuOv9do5JgY+E8hBGetB1Y6ILUo06dRa64UAACl
C7KLyLzcZkIekH+vDWyC/dD6kk25vYa4C75WNljrszEHP4zCrPQK7HI7kK2A8Ap4b4vNze7HzbCu
AZREngviYJ+m0lAjMKWaiz5d6EW9LyzvkxhfJruLmmrRKX0KOjhlh0QVnTYJIFitOtzcZJNTxFfT
gEQQOT4vMa9TNSgUIwu9MlnjHG+HoevFvq8AXXq3R0AjHc0RRHurf0/RcthP4kNM2cbjJm397300
lmdwJbNTo61pAGpoyDw7eB2f7XW+ITtZ6KxVc4ZUsBPebW7mCIKS4LRDkfW3RT+sd7P/tmgEQay+
ELHnLhk6p9SegjYgdug5m3FMX+ctChVO1OHT/gONwl8g+gU8rXICX8bWcTIiW/x7rKtWq3n8Ou+A
yDvvZ/p6WAHQ5B0SM6+R0imaB5GhgU/XJjSj5LULHuHafZQOOtNBWPMPJOy8JwP3T+TwjPA4JU1z
YCaAkNAvMh/wNx8WXGv1n1p7IZ0vNceu2duc0NDCo4hiSHOnpQyMQS5lXmJXjIz2a4v786IHicul
ET3oPPQIuy+eT6/CBfcD+CLlMhPgcnQHWa5QUUkugB6PO8eT2oa5orx6hl9j54M+LNMH3bIiD5Px
cDf2gn35NMloGw1sq1Z5bRvwHniSuTtr8GUO1Qm8QKI/qHHXqV2Yz2kznjPpZT9SM0UnJd7e7sGv
2aDHFBFc083nZujPlD/7W8T7Gv8ZgSY2b1mgC3jldekTeCnyOwI6dIGO6tazLUWDBjD+SICKkuvO
fgTH1gxzyCsTUE+oYazNEexVHfh2N5VZ9MuytKC2rZAQSRHPi9L8dkWLSqAlaVHCUKCx050X7QzZ
BQlESwAtxmuK7g53kV4XR2gbYAcCcbJ5SCL1xBtrwITcCRhW1OsO2ZWpSfTiSEu8r0MmCHou3UQz
8GcGfb8D0CMar0DyER0nh6UXoYT0Os6LHx0HYqr1/Vc56eEqw0ZrjrBbvV9wgHR8IO3WjkjQQPWe
TwUdgLiUVWbAARk5SfnTm9EGDzZkLjVsXWg2ijb1goHzQT2QI2dVjhPSazLPL3kFLlHSNe/qZASg
6k9H42jYSyhHhIzaPCPtfXyLlSNKKuvITPAQn0akqvJS6OLhLb8zmG6+HlGgJr27VdhL/VubvkAp
NP+BTJ++jH05nQ3gm45oYAdF2FtA0cdBk2nA82mJt5Ftt7b11j04MrTdFdIl6boAkSJQRtCYJ3es
MfcQ498D+iHoVWZovdtlDE3s9C8DzDowgf5/6UYwfdzs4MYJrCzlL3+Jd5SdxX4JZKMAF1kJeo8s
bfArVTlJGute1CxQNrYhaIfchV8Z48Jy8haSsbX5IlB5aVokIZEcOPOmqxbEsgmeFVBaaeA7pKHl
WP97Um1YAOcV8oQkVQn6W3XQwFMJeCH0M9rpX5tyJJApgyLMANiT7gQS7MaV4dXHREh55epQjHYg
qhLs7mpEBwD+rVjgpVNZ/LzTLx1qxTQCpSP4OIDsgyRydLiZkrHJD0OvfyUTHZzOL3eeztp5pogb
visa+xckeroDuD8hY9SNaQ9x0LJbggjdRo1pqJBvV0byUCSdzeE0tqL8V5HpOvAy6XjElskI6qkf
FoS1NAZ03+C9HB4aUwyd0QEsaeAtSI83M+h7AeCsuu5tQiMgsV1P+iVlLqSMtNZ3cU/WGP5yXRMG
so68VZKa8lH0HHlU278yHVguPlZgD3UM7UDOadB1NFRCaJ28HuifthCtDpfk9fCoOTnS/YbOYvlo
gwv6AXIAZdM03bJstEs9gFuMIksb3dm1LPQdrcMa/HSEPciAvEx0w95AvyvYMPGJgONI7hJW7WlZ
igASEoR9Wn1Po7gAESW2nPWRVkPOqgOJfS1Bo+VAb9SCHp5t9NiGTZw9hWhmRcEjBk0UlEi3A77I
OxM0uid0ZePW3ETVYw1yjIU+QJmtxB8tRMInglyQWOlRMm67qADgQuVUsZ02lnHMa7DiYZizkpsL
oBnSEx5K4GupLDTbaJa7StrEWGZh/lsgdyECENb5Wi9qqACrEpymSnChKs1lyAH5/dieyUROR4DA
RvetYU0R5HA6EDnRfLLdFjHsDhjdvDuTXRfaAEkaaGahX984Nl1dbCseXsNJs0D9RZRWUc5AZGWA
I3UKkx85nuUgV1EeLnycQgsmXTvQDl6QEdzNCKfTORTUlUXQdShLQZ565fsvvGzl5ZYCkJqFtoAw
1raUOCBHLKwRQtiiWeEGa96RI2MCNe/SeAFBRrZ3y7LAjc9nGyvv/HPVQtcgt2MIKoTTtNQbN3lp
B69cuFMefqu9+jwMSMgvxum1woYPf9WyRQdJX/9KrfzZHtLitdPwX4v+ZfmE/UC+4kUmrl1fIiFg
2cbJ4+O0lZHb7WvdH6DKy/64cjlaH69sqytrvDpXskSepcxeUbT/eOW+S5+TKteXSWH1lyku1iAx
Axv3ZGkbq5TaN3PA99zvUgYy7MYLQPHvH9Hz3+9RRzc25pDodykIzZauqKsvtuheFGgb8/8BtREq
nVP6TTM0/SXq3XTF8KO/i7JQ26B/O9nHaSJOY5tMge1P5aPLQxBGc8v4DiGNt49h4GNoYRR970wk
AT99DDn5f3yM2PLK3z5Ggxebk4n35GU34vdcD5CvQBEifwQVbHk1W9xW1MjydRyA5StcWZzJhLct
sfKF2W1oSNP5BKwSDVtznKejr9sVSzUVjQHoMQfRsTtZ8ao3uf0QlkZ+xVYLwITWfoCegP3QRyoJ
AxGkA9maKFKoX8V1BZLjByCM8qsTvk2HJBjqibGNbILV6ceutd4OQp2lgL87Wg90qRo5cT8ht5KZ
SJwqD8h5oNpj6DsdLJUr0nWwDGQXUAKZjmCDhaae/oPMUBeFVIyKIp0aiiomKY9VrV/x3hIu46oC
H6YcrObYKwYVOrC27/F+DDLoGPSPu5sD0giI1t+j5dgEZRtuIdfZLU3kz3ZUvMtScF+BYcIDGSpw
1uQF57W/o8JfzibI8Xqgl3XCMJiBA9PA+SIMB29TxkZjrkjv3VBGaCp4GxJ2J7F4OiMvA4vbolXe
ugV2phtaqK6DJOwycfOREUutGklHfyQKW/Kp0c2nIvX3yN/nQWB4jqzMxkQjGWBh4WDLIG3BoUSv
gPPbIBnHuIJOiHpZpFI5HeZoqzXR5YvS/O3gS00GssLb78CdbWJpJkAKsXwFsGtVZX76IuOmQqsf
7MRNm8Y+mCzqbLZ7UjGMeaF8VfZbvMGsX3h9G3APQ+5lVIztdGhThm6RoYuRboPt5o1UXO62E8AO
tFssspyfIwMPrrYd0Gkh3fGL74fRajRztqfqjlveTZMUL5+iBjdRtcV9hh38VcN/Wmc6KFx4sWut
vIKjwKmEWQdTjNda4r+Uyho9w56NymujqbnXzNLNB7DsBBqeN9BMsbujlmG/Rko1LDPwOsc4moiU
jg1kXwpA07k4kLfN7L0EbcV9FHGL1iBzD2nRI8+xBi1pIg8GPFKaL3JeplCw6vhDJesa9DsAKtVm
zB9KEPeDrMVbTiPYZ5e12UPTMAzddW05b94U22qaSqa/zVcR5HTRYBfY0KRB70DjtpX6p4iZwNwt
rfqIf4qYOct1mzdH8k6qMk5eVMcRzMFvfvPSr4mG3GUf5/4tmH5ruKulx+FQxO64LBxfe9Qi+ceZ
HNmbbXg/+xSnJdByH0UzbkSRmgc+eiDdUV9a4CDuZTXKB7tvzUPVyQyqhvhyNqD7NrF7+WCnL3P4
b/yQgAt06svB0YPKcZEgAonJYRKcHSRrnRUk4c0F2W6Ovw2RS2D1gubd3GYxOauWQyH7k8NQ62d4
4q5az4TEl2bwCx3yMntE/6oLxOO/JjoDr5u/BKd8FpSkl0nGKhGgTXE8UKD9Hh1zgN0z5/vNbMoo
vl0hd8u3K7g2sFuKNc5fsohnAc24BTta/hAN+U7TwLKJ7qVkUedjsm6h8gktOY/t2kmvz7qq9Go8
9w96B4iBqvTiSSvuBXJOkFmooduqIsiRC2tnoIdsnoT24m4lIG4mjSk8Q460XWiZX31tK5QjbZbz
Qx721Qv0yGZ7I6FSBEEiK6jTpv5a4V3VMMry3ixCsBXlEkhjZe/VdHRARbfpNSRXHyKne4bIRbmC
9l76MOhIt9AZ2QZlk8pGZ/9v4rQS6YVCB9f0OHJj6ZsT6PbVHc3eTL1sv1iMy4PUgVkma5rlxnIc
cEepuAn9iqCbQILtQ4RHA0HeuhGJsSGhi8k1z7ZR6vdpPqZ3sWA/yUxRXuzpm8Ky5BcVpfvuxsyB
hyk16wHvmsXBsHETQD3efiBbyflqRJPj1bRN+yGBUPPKBep6QxE0wZJIdyoB2AeyqQm9A/bWOQ/g
sSgGiC8NwNrNXwCXbnZh37CAq9SXC7vd2h/tJbZFryr+b/ZhyqA+W4cLPvLunBaDt05ZXwZlwfMn
0BiaW+hS+ksetvnTwBs0LbuRu9B8DJMpRFKiAj0mBRsm+Hz6fDiTM62S6T4FCVmEV6cBOlurPCrZ
I+uG+Dq47bDtU8fTkYZz2n2Fh2W2GIwo3FnmxrCF6H+SQytBd3XI2dju53DI9kFvBiJUQE/VYGGZ
qvFsxWX30q6c0RpedE20EJwaswUNo6pTDJMaZGCVF6qkFcQV0MpCw3yEgllkDw+oTPtXr3NOZMZf
FwxFEUDuVdpgSQ8qaDmEYLbkdQ35GlqyXacZ9ne3xy2yI5lcxMiQQAvgw2OYnra3h284Bqqp90MA
+TgpsMA5QeZlflbTRIYcdAwypKMFdnfsIY1h3asqW96N7X08heu249GFTJ3uQe+YNz/JR6bbpJvt
90ntONUHoxt+Uvz/7aS4A1oMbA/4aJ3wkCd1x4ufRIB6VGIw6++yiQ5agrfNhyJsy8ciDf8x1FtX
7TbxwsPL5Al0guY8dH4fkvcWjIyVON2GQ4qOMyOL6pWv7UJLdRaPpjfdYRRRn3H/15HpFsViyJz6
HpAQtrRzzq4eM+QastLNEURw/X4QEMvxXU9ckF82VxoAE09TDSENWdbNd6/mO2EAb7soAecGPwGE
QnPzO5R3+BeHuWyZotw2L9lrivbRLd6WHCYAlrrBflsSLeXHCN/duBXDF61kPagZcSbRg7eAzsHw
pRC4Jp0NyvbXuNKcQBPrg7B0ObY5X5M2WIi0yslxQXFRgzg5oGHTNRAKh9YmKYWRZliVM/f0bidp
MQcJDDyM0wTvgievgGzwAidWiOfPAlId88lH1/+I0QH42fdTbK6jzuxWfHLDXez78osLOetuKKtn
YZTJKQND9GKErscXCovjVNuBIxg6m5a7qFjvb5OUhRuOZsUVGpOtIB4q/F9X2dStzDKD7geNZWt1
oBWxrGCEqBB0QZ0pMHV3AyzTz9CW0Y546wG6ai909m6/mcg+2cYcTxT3ZLIVYGSEHU/VaEd2MpHz
/9P+aX18xz98nt/Xp8/pE6Ljfe2B2WsfXW1rQ3MsfCH/PfQgspWsu3RFCt73evBQuiiS743phmkA
bDvyP00HkhE1YY4xpwRCL4kLVZgEd+k/l7pZ3pebpyeg9HXGHArhSg3BKm31LRLV0je8bE020k7o
wHx6HjJ9YfYMvNh4lJpWZOxQGtVn3NjgZdbCFl53csEy/xTX5tsDOKnewmYYmQrz27I7gTXEeUr/
DZva8Y/Vfg+j6WUY4b/YwbffnLAxhgLTpa1saNKbtXuNRWxdgfYc0D+ML3qpH7MWzBYUKSyz3TqO
6YErkWFTouKbKQbVIW/AdUsxUrOdRSOApmOoscwx6gpgX7Y/XEFfzeHZEE5H0EbcUTQtO/q4b5lz
cUgX4350gVqxQi3fZtDBfNYrlCRCN4xONATV36bJ2/hBgyLdQy7NlVQ9rmlmMnQ9iXJBw2kyzC3I
mPXZm40cQJixKLbkpSU5BDdONFRLygycfLRkAXqdrIvakx2FoEXRfCQr+JJR3kQdRJMDJg45uCPl
UrqomqCJF0drGhopHw5Mh2ZRX/PiMULd6MHK5lQKBTQ1KJ9v04Wo9aXvdoHRmlApjBL/OtZoVWNK
LbQaetBOuC2Axl0P9oc/IwavPTQjHvWfIoCcQlpclTz+soaL/ftqjE3ow+OdJWcBkDhIqTimheOk
aPf7RFsTkf5sm/0g1QfJft2ABdYuNGNj1xaqEgyspqiD1UeXhiiZzENC2BCmhg/2bLphat4nEVqH
ot5NNKLQ94kM7QhHHqGVOmHlpcvSA+QH3QdAg90Hl7FntHE1J5DEupAsr70A+e0xIGfrav5JImXV
KieZiiI7l27GwEqL2WlsJwFa6ps1Tfd0YWAn2nyfZ6tJkNLYAN4f35FJ93q8VIH4eUOfYOy97sCh
B7wgL63BUIMrdNZfyTRUGjqIBjfd0keAuna9t5mjAwDy7ycC6Q9Uv7R7srR6DtWn6XuYxP2OEnAC
BLmbqe6qOYE3xGZ7xoP2Sk76kqEaC9H3hF/pC8bTFm0fv08XeVWtuMNA31yk3i7GcwDYXW/X+nX+
aLOkeMzxnmSO6XiJahPfcZtZS5txsSUnENLT1gRRwpImvE/H/SoHiat0A88pk7NpPhBoguEhtAKk
dwL7Dvju0xpF5WYY4++gwf3mdND3AdGIv8s51BjdLDNeMZH8NFFWmreyE4BmipWmJ2xnKwi+odVy
i7K4oaAX4oq6sL0IqyZbe2AtGCCD9KVLYxNspxkqGJlSklJSLsoOZC37YP89HjXDE/Mb3u3QujwC
wpoCqaAyf59ygJUbV0szRkHj5viQLGwoE+gOYNUsYtzD+74El8YQXqHiFV4dA1UWvB77mx4ytldw
BCDn76D1a/D8I0WwMDHuxu7bJG07WWY+dxR9+K/QHZxkaSt24EYtSbG0Bi1p1w00+9QV6p4hedtB
vTvs0fSmdna4LzmQ8YvaHQ0bpq84WGGfYuw88NryZxg9KnobCtp+3v41rFarEZD5PUztY+bVyE4X
1TpL3C5Kq3U9GJX7dABwAsJkm3ZK0wN0wbJDbmjWRgKFcOFDCRh7aXgPXYjUdc3s8iuL+deYD9Wv
OoHeXeqOfGGOgEA3vPzV+fVXqfHia14XCaRxUvdBMvyYK41nFwhUvF2lNsaPV3GsOAlQB2tAf/xa
m/obawyUpocDMFvEEfPBDG3ImVbmbzaapCg4vMiAxIbvBRlybw8QiSn3Nko2EOaxrQeyReJLO1j9
/WDgceDbkB1uJnBh3eIhfQVIo9DxltoYzXU+vPTtBNHS0rqz5ejsTfWy6gC7sTZSmaCMPYkLiu0j
0K6/G2fxeDKaKjIJrP0oPO9nmepHHSwntxPXMWaL/+/JbzFl4svnuK1f6R2Z3pbpRVn2EJsXob4j
++B7F256wD5k09cuguzALb1LaWBltxjEzi0nWlPngRyeqwhKFZCKMFYx6oyQnEumsxkKfUkBtv+c
trW15AWa1RsRZUsx6dF6im3rrAFxOx8Mn/GjL6ygz0Okt8hBIQPklpYFfmRrsvXo/1vpdhxBmK4T
l34AXUhrp+O6LAT+fnWpIQEp5B4vjfIL2HNdSFTa2r5TQ8bWtT+6LxXIaw62B/U+rrSjjXxyl50A
hf/kagWYsKpflTS1V3XipdXbiQF+3FRAEMQ2UF0sjMx4rr22XfFOWJfBgLZA2sT5HgUDMDqEkx9U
DKoIiREWy6wC+U6khOoKddZ5QHsDyIOxbqDol4y6Efx3DAXSIUnAdsJV9G0xOuP5t6JofWy3zCNt
OfuST3dMm44kQ5YmTN4pH+0wydcwfFvU5vTd97/mgQ8FLPej9dpAlmEB4iP+wM3QW0sPGJsBNIYn
lvhx0NXCeC617ltejlAzj8GDh7e6H6B7NhejmqSxfycBfDue0NCTgFlT05+ncZwnQVZ1ntSUSGgB
bqKFfXqIa1tbZtOQLJFzSg9ROIKknTxtmMi3U3JNqY4Eip1Pe3NEAa1QbZWlhkbw2IDwOrTA4qMf
gkFDy0Vzr1lJtSwrwV9lPlxcG71ei3741guv/YWWqX+4Z3vPbmaCh9kbrUvq6il0nwTf4y9bnVJp
skBYnvvAEvESh9FmUvUjOgyl9IGt4egbp3Fmolyc2uPeoArUh5h3N/e43NOo1aE430p/2hAkqByh
U943yOjNCCEFHwIly99twgEDBYlSUzDFje9zCXVE61Hcf65nN3hH99L2CP4NtKforra6ZVh6S38E
SzowNypJU1gABZa2A6oyhY5WB5oUQtspuNmmxD8b2muNbfc+9vwKu2RdG/E3jFbzcBxy5yKHPEHn
buwjXQDipFgdyAEmu3Bh2gXffIjG2/KqkVl/ugXbriL2TquHD2EQco+D0c4bcIG/gCDGP4myss1F
i3zAzjfDl4qx8CwF9i0rwO/XjgkGsjkEPVfTIolDDXcXma+AJ4Kowe3+NLKsApl1QDemluyW7Kxz
kbX5alDB5AkzVOAWugBAMBFz8KebH62eM9MA2SLa0hXboaPoESNWoC+TTnUiPry5yDgYiQVUH7AZ
agpp4H2I471R8hUF2rGB9iCzcs0ds4bZNq9gymrbQKbN4ou8yiE3YRjWXZxO9daO22xXmLa8TBCC
hEZcUn8dIffoapH2yxvqrVMy97V183FJk3InqbdDZoB5xO/kxcSS86Rcd050R7CKdosckTNPCoFr
u/MTGTAo9C1y1angqE4FOlRjvUTSyj+Z1mAAV6O29uDa4KC/QusBCBnf4rBrAnOJqGrgzZHyWbxP
1st42EAfDfLGKOdcgBkeL3k61CfmQKFesNyB+A4oUPS4kfvS1680cpSJzsBbkm07R7UnqKm0CDkK
LUrXegX4nRs2xdsqfpa1K9YhkxobXhgHhYWN5pgyEBLeLoXaEj4NEDRbWm2UyTZMEnEWIFUIPG+I
A/pFlepnpcfFA5Tc2JFGTei3p6LuwPsHHx38Wh8CB4iLICn9Nxs6V69hqXnzbxFdtcWpmswLxdNP
EeTxIoj4UAe3hYZQ3JmQLT7ROkgOg35DugmSTKBUqRT/lZHG/4ghce/sHuLdIgRrPdmFY7tLozHY
oYmK8YklfNNKz/iaDQaUrItGbigsRQk9M7Cxb6ae7f9r2Ylp1cIZQMNFy+bhUOxNggU2Wmdu0TUY
Brk9tWtiIaNhgtz6hyFXQ6Is05s6DG7ecEBSQi/+ifBYeOqhKbQXKf6VNLQ4suWl46ERQXkTW3FE
8gq4RDXUE2APhaLppyFKBvEprdp0HkZy0E9Rpf2aV0LF45xExTcaRcK2z32rP7vTND21hWgvGnTE
yMcNk981mX8m3wjk4l0jTXAG4Ipg1KiveMHahiBYeYq1SQOmSK7Jl/fMuHdAGEjzOrtrHmQbL8lX
TVH86OT/VPjmbYYEWPcuLPqHIS9S0HJl/cFR5E6ADZvbhFkVtHTAFzWHoJumNm37SqOkyBgwgLGx
pmFvAMNdpP6ZRjSpwAv6AgmC/kBDWtL1uqubJo9S0Z5kfZPeayprW1Tc2uAFo4fcDa92I3r3zxSC
ogw/Q4Nid5vQ5kLfoBEACAq1CB26PBbzIlFe9zsT0OUFGCZ8lLIrZ5HUPtDMlWVpC6bZHCJbwl9Z
3RTeVVkZ3qFbMtvGkDda6BRTM7TZFVV3Ji8dKFjuCz9y7uagtMHNpcF3YF439cGUpNtptL1Nul2r
UJcxElDY+mlhr9BwBQyJH+nsYOOP8/4ukA8x0No0/vD0H2OZBZ2LJHjV6puky/qtg26hh4jbP3ky
5T8K3UflwC2fctCl/S0gbdwnX5bVHIAHb7+tJDZdaoUMm6V7Fzwyi9iBpn1hRNXJzTTzhYn1FObx
S1WP9XmMI+C0lbkrBr5JARxfoxhlvtwmvQ3xtp4gkzVN5WF+Mo7Mx28k5iXa+yCP9OHQhQC88V5C
5ReORj1b6Qwy7+4ZG57YHP0VWXzG8J6TluUmzIr/w9qX7cgNI1v+SqOfRxht1DKYOw+575W1u/wi
uFy2dmqlKOnr5zBULpXd7tsYYABDEINBKiudksiIE+dADY/ZPmRds2bNGjN5bHIsBeM2bN8KxKo0
07Z/Nkhjle6QvLAWQY0M+GzstAW2h1h+H4yyRrGdGh5A7GYaPnp6/YiUR7dOMqz2a4WFcBQ+oqlt
vC5dcaGWq4NNYWzTZmkMBvAdqld48r03DFEuX7ECiCk19GO87/V8o/tgMI1BYY1YAArhO1Wjklmg
VcENco+8vQeuKOwFOtfUvwr5QP0BuN1WpuWPRxqYqYEtFbeM/UOVxcPBVWUVVevxC1Nn1AydAPdp
0J2MEVrbYOEAP2NVyBO5kceohcW2FSCL3QN8JJYeyytkPAdtqg0IsqRYxIYur0bnlRdgXzSgWZE6
dWRZ4PdZKnHSXyOsMPVvQQgIDvPM/u42XnOkl5OoY/8CGbRtG+FNv6zNsNuASa9ezUs9NcCRWXsk
kwRN30b3LICkER5tEqf/GmTlHsQ72g+DGScIl44vDZgFli7q/W/Am6XtmNC7HcpLgdpUg1yGusVE
r/ZjHxU3Y2DzRTrw6JypqtQ0BjxaQhJoan3YWcN4s8plfuAWuBRnkhnAQqHrowkX7Ko6P1BHhp/X
ushs5PjNAEquQh/OFRjSnsXPUhriOTT7EBy5YEXzK996bsD/tUkM2W/ICayt72NMp7Kfje92mO1k
xeNbUVnRvZlbAMZnOuir6iS+z5qiPuGJ80KdYxSVZ1BUn3nvZCdrSLMVlHEhsKiavsAbcEGndAi0
BI8w1TP0KXpcCHcqoR5nTcaOvQISl93ag1tdMuBHF23n61+iutdWRWXyPTVTZCygjikfU0NtwYCz
XURghvkSJFUPbIXu7d3IS46oOnWWWA4tRNo0T2MeRmddG3wQ6AIGACHZdqUVXngoVFO5NcpND6vo
jHglNNHCGskwoLBWoLKJDtT8cDPUbACLgRuNQAVj/YrKDjBslcU330FMXUXME72WQFoJ79L7vDih
Is5ZfXggJYESgETKpaM8ghaU8uQBTaLiW1i9z0EeGhTnwEUEjmQ8kPS7Fsm09VihBqQvKuMOpfTG
Xdb4mxpRyhvyyOPEAuLA7xeIToFn102ccYGnzbAnZ9tCTXYz1MBcYSiNqNWcCEfWa7uQY74sHW3T
d+zFhKbWPgUd06JVzDBsDMojNSFSYz0y0bw3w36INzFKlVd91Ti7kkMwjPbqDv7qXVPIeEUbeeql
Ju3WZ2e7lcERQZ1kQVmt1m5BFZzwbhPXngaQci4OjW15Rx2orSk7lgag5OqRYaUBZKfUWT308XYA
BmiaaR7w55yIFEGVcJVGWPaYGYBuUd6lVz/FG60f3dsq4DABQ3DsTe/rbOoSB5IIdi6XYZuJZOlG
ebNKtDbdTO0yHBVneWztp7YR4OVbFfxCUxS5k16HXmB/qAYDbzfNn6HEFiR1/SGLj3ko0xNWO++H
0UsA9vmzHRVld8zrI9lpRBv4FmhUdaKasS6uApuPXQDBYBe1lFagmQuyMdWB//5iyQGKWs80IHSG
MDrSqEDaRXF+P7KBPfQNYDJDfCMajT2QxdLGPegjxLVRps7Sq0VSCvdIHhwZiVXdQAmt1moHKyqU
SjYVOKRoaAQp2QOKsfwFNVESa1z+w5VcqxLXGBCXGll4X2QMldJjlR9bdYh7C20xRDkwQ2N+pDPq
LmzRg5zY6sHb+DEmJHfqJ89yLMHn8+cp9Wt1V60hpRVv7SxMV6Qbvs9VdViJ38nKrHV5FgDgn1mW
patMN61j7xQ/miAVJ0OK90OY2OJENscDvx6zsyN1jspDgK0BcbQPF+rpUUEHSmfwquXa7ZymGjs3
OupD9dJ8VJbbSDOQidJUdNBaUFQqL2qRKw0co3YaOGW0fs01T//7XGT/uOI8l/nrijSzybl1RC02
Hp94GFUpKm8Jwet9NLHdMR+TFo+VuRfLic9N6kVCPMrM+mwzTZ57swn2eLUdWjMBYods06kHgMo+
MYwD2ejAnRL1zOqAMgOQlD5HLXYQ4O1q3OFRA/zeS7Tnsq2KV255zx5+CK+ggp5OgCedTn7r0oPe
fYJUxkF1czXyP0zx/90HEmCo8gJ/95oJxk5V79gLInrIoyza1NCpndghLBfKLmWps0uLP/nJ9B7i
0bSe/zYo8Mx6Yof410F9UlrPoWXHJ8lRfClyrb/SoY3dDFqZy9kyIhB3dWK1IE8jJfqqKzZLXhpb
I8Ye1ZHG8GloJpZaUBXBNGVngKtD71VQQl1BxfSuVRAZ2zQAESzZbGQoF3XrclCD8nLdoaZ+H7hN
9jRo45ZXJkCtyq5bqT/bZVi8210wtu0r4OueWIE95Id99v/dXlSoX6Ps1ZT4UtkrUF5Ck3mYkmUV
aGtPwq8f5vxZ1pnVtmNev5zzZxIpTERhY28zJ8WEHb5kod0fyTTZo2URoKKMcm6jFqSnyCof5ksL
PHC2VRUNy3maOug+T00dg5FNU9NEOqicr8Ixl6OBCsHGGREYzABJuWSl4yy1uslRB9AHl6kHT6hh
j7qWx1zZyK82AygoAkGypRmmsTTBxywS7D4oaFKTfhywPJ1mmk3znFWcbvG+cY/UCRzYXcIycepQ
xr/qcxcrbrWQmVYeePGVg43UrDJ54JneFdkAqi7VpOUK4yFybTJIj2RzPBAcABR+Q52Tm5rXQSp8
M9u4+XOeVhu8z9PSIF9DMCuRTYp9FJZBNG0HRmvqpEP7MW3QYKswlFhV9a3G9mWLlR2tZ7wQOAhq
0nqGmo7XSRQiITUxN6kXtWy4X9KTF2LX06GCeBv04ze/xZYodPXuBEJxrPGo7SojndEhDjgkYtN6
S0MDsKzjtaGGUHueIShA8G919d0f9mnmTxcZMj9euB6XG4Q4un3vhvem3elfXQix+gGLv+ci6ZZ1
n3gXCP62J9B4oJxwKPxvRnUmBwZV4mXhglO+6svyzKEjsqIOZ2tBY+oVys7VyqlkDEXfML9EI7AH
SG3F3x3zoSuN8ZuFovQVdGy5WjYHW6SIEXtoINyJd+7wNdftZhGnVnjl3LEv1IEtAGorVIeGErup
o9TAvxyYqKPoq4NrRKBWZAoC1TfyjmyyZUDZDd1wVyEyuLFCTd4EWWTeGLV+26hFbYJUErVkq0Ub
DYz5UASGyGPouuYBUZU9FbXMhS7UhLozO4D8fOokf7LTYUBq6cBiZ/enXU0LdmjtUBjt7pO/stMF
0lGLjijImTr/GI7qXeSPdTl9vLnehtwAieTHscy287QmMPXnxJPLSmv6s+MgodMDk3/TBXhdo9As
vmtSH7DfAooNfe3zpWEb5bPb1Cjjk3X21fOAApCSf/dTkCdxR/wUNl+lae5CP/QOyaAEu5SsWZa+
FfxE6gww7ix97eM31OhVj7YQwzrCo/FU6bw4GsiubkbPxqIS5AOLMPfa75YZLrUxy3+Cg/tJsMF+
9rUewX1E3i+Opuv7wkbpvos92W3CvW4pW934OtjdXjpG9lN3x4MY/OorQJsQ6AL7oSuaRSS78V43
ebIN7Co9VG6T3theFK4Mv5NfgaTfDmWa/dCH6IvIkuGpk/2A3afBT74h7BPu7GLtdm7x7AqEA5Wr
1Y772PWiY1XHbFmGiQAFNmuOsWeM921j3IOng32FRjPUnAK7PUE/rLwDTdsr2fHHICrTVfLMQVt3
WzcRgNSxt9J8FNeBADO8aDmPz5URYbNvWd1rzdZOEvPvANdAJks5mI0zbFFDGa0TM+VXFL/waxGg
wAsBhxLxepZfDWiveYsyxycesxsyoYZLQ2Za+la06LViF2ptspEK9IH/au3W9LJ4gbCxPFjqvTd1
BKgWGIPiSq3ICYpzbkbneVBW4K0/RDFIPD8m4kgYr3AzJRuNICJYUL9PTD5uZDSL3Ku/E9nbqPg4
y1QMxzZfcKYo3ybit+lIPnT41C77cDw2wLoKwztAwmbBHLB4FJl1mTALI6QxEBxINoRxCLnZnFGg
8USdZHIi42xa3bt/A4Q70mQhO2q1x5ZER2EX9Zcito07E0Gz01/sXcU/2xOz/cKy5t2/AgBoSewV
+N188YPEvOtDVFNNkSwedM07vyuSICfXATcoYRKoVC0H/0Jbt+CeCOwrvpjisYMk065FCfemHSzj
y4gHbyjc6BWvMNCnNKl2GgQbb6BS7YEoAwXJaiRyusVjr0Y2BQJDoVNOI8mBBSgCo5EWEBU3IoHo
uPtrJF1TdwFRpJEs8vQvDcBH5ICVHmovwnUe1vYdEOLJBv8Z/kmmMfiGIV69sxqrRF4gsqAWLnTo
UVugV7XM9DukizZD6Y4hahKjNTi6jO+JjcpCIGaTJzbqcuWb0rwpZKhtu7FrD07VDifk2SE+7hbV
XYXHPMrzOv6CZcRDkALcu4juRlGDMax0S6UqYr80ms6Xf/tso7D+5bOFpf7ps8WaBpFdVftFpVtR
3+TLxoraw1ScpZpAzbcHKvtqTO0OdSTNvpRpKheIrIJCjsJ1Xu1WaysGY8BkdJC2XXt9pC2QxubY
tbbupoeY2TLqA3zrZGyKGO/okJ1GpeLVqwMXurtpQoidu2W/tXqXHzRAQs7SEf2ZzuggkgIMZYHj
rOaOqgpe40YPFnnt9hsrCa2955bRnTeokrYBVL9AnpxQ4lk+k8dgWybym9Yjqn/kEnrs4aHHo8Sa
0/qfYvzTKTmNcKIUgJvEbCP7CNt+sNENCO4y10MNSpCtKwUrbqymXRgtkIEdYEEPDgNE2k7HL+QW
6KA5ZWWJCFyHvUYct+2lVW5diFo+Nfxvbj3u/C0HFBEyVq54rPN8i1Ju5PVw521MFo3bXDVlVi4T
6IY8p7zSD6npQHZcG/UXnfU/hsT3rkg09zdg00bFuvK3DN9ZNsJF5kpNmwu+Jf8hcd+nLRA33o05
KttBrQ2G3Y0HzNgS2cV4T1tbapZ6kuynja/qRcVG/KmJWGa8TyodmegK1aUeAVfDmHULw+jY2ue+
fmKEdsVLonM2KM+4vl8R6jTHsEWcJhvN9oQiE9BL5CCqPkGgMzA3YYmi8sLt5Yb66aC58bfEKc1t
z02BGhYcYh5256KpCpTyZwwMMp7TL8gYF827j+UIsSybBtlf5U0dwg178F9CaSEtkbyF1ro4CxkA
TAh9qWVbQKJRpkDzI3WPU6y82g0Y39qFh9BkvyBjrXrozANSZl9U7s1sLw0T1B9Tr7BWRgmgYY+V
AcNr/NjQjYZbKDq3qY17jk4j7760sgQKZ4ib0wE5qkwipPur3YJfiIPXnyyfRlJ7TGMDmuVLmmse
AyEhhOLVwcxda233mZNdQA/WbnRwgV9KI7DOung0FNyLDmSmszGS1tJJBr6OsVJxsQcJvNMY5kty
Sck2+LyGfk9kr+cZ6lh/xO4kAk2fJ/hCgyrZwVcHOgtT1nIwKTgwYj/nr8najrUN+K7yYq4NpfNm
2JEPmWxW/BpNU85t8qFmUeTMXs49juEWK8OBoGQtkTCSPH4/JIhG1qiXRzvrvQqEQ+GPyZZRD7mz
2i02Xa79pAjkpyBlGsdQ+YlAnt4CzX7C3vFzNPOP4CYN9lj4qMXaE1DQ1tnUwA8orWiAUvyQnKsh
4+BeEtotitDMZdVGJmI8WbgAYyR/68N0DZAiB/YjhnANC6IfIqlei9Bpv9QD8vaaE+l3WPB44J5s
dPw/FukeL60OLDg1qvnddO3g5Yr7gXF8F4kcTtOpZgntYNRYU/G0QiWR6qGDI4HMGkCL12M32MYm
ivZAh/EC4OUtxDrre28s/ROKBesl2TUB8sWijqqbNLDGq896rF/UgAhcAcgYFexoo774wSsgpyt1
/hgWY73owch3osMgtfykq8Nso6aQolmyzNwUIwDhkjfnxgmLRx8o2LvGC5a6WUfAtaxqh2ePrG+L
R0ReAW8sxR05hkV2AUrKu6FWndRvPa+GaRLo1YFWNYtwH6o5C7WhxYNI7qmZjWxcAQtkb6nZeiXS
gwhwb6g5xEGD3VjtrSx1UXCFxntkN6wl9SITrx2qAvQW1Os5XXxuW6xQqVfvzfoGIYNb6sTSNV6U
bNB3uaZZI9iW0xoFGfWhxeIAoaQ8Dc74bQVnOtNk+QV82XJnGgUbF2YVdAjAD2CCN3JsDHMoM6sz
OoRQBTgEMQ5z829+8zAaQS40bG7+v081X/KPqf74BPM1/vCjDreRYt8Z90EEkWUNKiHFgk7nA4g/
2Kqwyn4BoYTsOHe4MSjpqyL/NYTac7enZpybdPbnBbIWGUnDBcvhfz9NVH18MLoKfZLJOF+VjE5d
2cXCsY3bUcTYu6kPMQ+h5uRCpzSkLJNnKG9We82Ki2sLaUiGVNCJK8ZOOpQDAwpEC8rlYFrvNkln
SbrRIGp0HtQdAGy0aDa1SFEr8TGWRhQJ0HK9a55n+6ijdnvM8CSiq84dA+h1pCPTC/cirMxF1Dnr
tIz95XTFj4kRpULhNji8JV07Exy75MpIVtNUNDgSL5kro5tpqkwY5TqKtWpy8TX/YoGEaAuGCXFw
hC4O05mbde9nf7GRS+/ZboYbG+PowD/OZpujpplnpY7ZVoEldJnYuONB7+bflZ0LbqoITOrUDFjq
3wkTEtoyNW8i5VFBXm0XtaxbUmdle/5dgXhLXkn9PA2SAkqBKOJB5AsQUS4afuNZ1gU0KdVbObKL
5ujlmy3cS+TihMPiBUlzcuMM3Ey+Huzdun8kQDrB0EOFRUckYLLPJvIge16NN6gyX+gDNgQZS64g
0LNvkzhxL3ggralFB20Em3NmtW/dEKbI9LVA5JV+1Sw9JwCLgZuHxzqz1X6+cl7aj7M0Md5tdNZl
tvMSRUO20IvcfZl6w61u+PepEOktYyy9Be+1c2ra8UgmiEOkty2A+DcBnmVQzevDJbl13W0EMqYr
edGhrZtdahXyTK0+TtLbmhfPhcvBpKFmJlPfgLPC0cxwP9u6wqqXXqKnW3KhjkzkKLooUMRDNpoz
qiAnGrZ2upqvGrrC2qY9GKjn+UIrM/eu0QOvZXj4wEkxekfbaW9pGP1JwEVUUCotP81uVKDhTaaP
MP8JKXaUEuxfl9nEg/ra+250mj+ZcIN4YYAmETWp+MLIt3HqYKFpjvvpr6rMADBSE3RV5EIHfwQH
SGM0xvRX0aRu50N0L8/Fcr6s3nJvp1XArc9/aVd32kH35Jf5i0OAFLz/ItvPn67nzL8pwheaa/o/
9PtSRV2Hm6k5lvYBDBtSFdPIvWtCJEEr8v5b0rQPZpanDwkkGw+urgOhq+zQs7O0or2MWIcD/Ok1
mxZURnsvL+1HAaI7ctId01i2jl6fY4tpK40V+UJAgO++640n2Q78LFXLKf1xA6wImJMr37ivnb6+
eiC9ar3UuCdTZ4DaK8zD+Ei2vgvLXR4X+nIawMzwvjc2gRAGmDgB0cO6ukv2NDk4cdMDoiLGgpo0
wMePRXOM/pZM3YhQYtZ39ZYmR7VJfkos/oM66eNqsXFECje8ma7eWhJos9hZ02Sem8qLbpcX8qeD
nyTfitQ1TtTqsTzcBq7ZgU4Ef9Co9eEtkCor6iRTAYnMhV0H/YGa6VhaOzdGsI5c6CNIVMbp4z0Z
NBcaL3416jv6AKD10A+h6LGVxJ5Kxs96bHW3o+2KaznKt0D6/hdIuw9rKAIOu7BHMxLaCqRbwGgm
vn8q6xwKfKig/gKeQhuUuHl7LLsY0DXzdjJ3UOATVQW+EMRolu87blCo7Sac3ozNT5H6OHa8XHwC
6llJAzFxw7rT8LHLMHim/HWo81fRiOKhRJJtJxpI/CBK6z8oB0ptYw34ajdfNQQ5XxMGAGQq7Z+p
ld202WC+iKQdoAdq8lvHirutV5n9IaicFHGKVAdroN0/pAOUcTkEOr+r4dAotX/GGO7mCAbjJxps
AivDTyPTUZKg6shjTwOzhZGi+CyL+idoVIDLGfbZTarq88x3kUZEQG1yc1B7T26ojnifbVBu82xx
8j0gogNIHg+g+UZ5h7bIh7fcjYAu9c1nyA5XACUa+a7p2/Sp6uyTWxrRK+p5smUJePRFuKZ+LowB
qTVriF8/RsoMYhQ0snBCwLYtS19pSYIEUcizJzrjoZNOZ/Ivtr/5hbqh47lZZp/ybJpjDUcwg+0+
ZfWmHBsb7jU2OntKr029LrJka6ZVKDP5yNGRM82SVc2O7H2SLfiIxO6l7Mpy64B+4NnMy4nPysk8
Y51aXr0HCgnivFkx8VlhLQ170oJA2/S1J+XvIU6GKjXAFNhQgEfZLKW5Vtj5ZeT44MGuovTftOUy
EYsgFsHRTyE7AqhMWlzykSHhYsgVdSBPWFxiaAhaq2TsV8BQBcfZLRhYtBnCzF32Nqo5JYAaR5F3
3UMkTb4GS1m/mZojiNhsp8ZHMt3uQUhjBIFrdqJOOkgXhGEo6rqlFs3Wp8b7bLYh32cLLS3cdIK3
iHh5ZrogzizID52kZ9QXajV61uwSP6+X1KQDgrwg5gybi135AGwqjwYEYktbSYmQ7S9zTB5qwO9z
/O0qVgXt17ID92Q02OW9lhpH4mYIoE66S1Frte7VTQGNvljFouVNBdHue1uORx3ir2s8HN1j1ITR
svVG+9SkhfWkgy59oq0TvDiAhbJchUDNfSG3IKvsk6GHW88sOhTVO690xzQNhCsqxCxuW11vj23Y
eSs9TONXkZ+LyvK/diloV8d2jA96nvF7NZD667SAho4JuJAVp84+zTCP05jOW4iATxS18hXZUrns
bD+6pp5hQMx1BMuoVYwQUU7ffRkUWQTkGPnKQPK0A0MvuD9sfdXTmYWtquTCQ7gAZ1OvOrOib6zt
oeLuoUxIHUCKKcJtA0DvlrU2krICT6IWywjw+7vj1sdz5rZykVpXfGnTf0bUDqvGQdCV/i+zqEtu
oSynNLiuzNfZ1wxcuxBTlF/NsdeXIk0ktPRCuWudTtvpyHTeSJSEL5GXG1+qvj8Rh7bPwd4ZF/Kr
XmWQg0T9hSaT/IGj9B6l2zgL6xKyoXgkP2iJeLfNvXTGdb1ZS16DGcjGgxIlGvmBPnLgZNnJqepv
0ydWf4pTguyLPPJI7KBYkDz6eXkqCs1/SED4dMATRd2Fcviq7JmOt4UZRfbBcUGV8rt9RCJjURhN
tcPjrz9jwd+fR+ZI6EPbxTY1y3hR6T1ECKjHjeJx0VYs2hZygK6ZBh0Ez1dBLdWcbW6aDTtg2+rb
Th0aEOsjewEbNaljthWN22yqwOyWhHIjvBv2wLeu7QR7wrfNds1Nxq0O7PAiI5rWWdnKt+pb5Naa
NRd4eoSaYd7wlGnrWJ2FzvB+Rra/9QJYCvocYCW3CX49Bw+pg00zuuVjXfM3C1HGt7hqNgjEya9G
HqQr4KeGi/A8RPaMotnwzHWWJh+1ReDlxskjRgQKFFObISKHdU54IBMdXBVFpjOkKaDlWo4QogV4
dZO4AtXKquCOQFxkAwEA9G8s54xATnHx1eOXC/PFHFt9l9gMj+RS69O9rWt4S1QpNNC7JrQhpmMk
bwHuCs902LfSj5KVwVh+8VPdO0Zj0ax7wQVqvVEvDjXPN7vJfw5F1z54Udxug6DI92HOoJSmJiOP
0YLietywbwjtJ6vAHfnK1b1hBwpBwqjTwee8WgcuM9fUlCjeu3PeHWyLbZ08B1x8aO9HHqC0P43z
PXIaKDCEwsMtlEHebZV71oJkzyNn/TfNisDCq1Z1jioV7/JIXwGyKLV7RNfwLcg4LFdU+58idbVD
rtfEKwwqTyBSrG8jBGMmGzWpA+j2dmctNRcECJ3dmY8oA+8OtlkqbmoP4cMa0hBz0wGBIr5X65xY
IRDSnuMvU8UwDqnWJ6epw3uXtdmpG9JgSYzezi+7KKzsVFhKngkR+DW4fDOIEpYL3LbGK/g2BDD/
ZnZ1hTOA6wX/ERmLu3vdq0E4pB61Q/Tu20VgNLZMEd1FBsirRYBEFvaG41dbhzJPL4ZnyMW82wmI
AY7MyU7+I0+CdaiNqDFo23RnyzjaIMmBvJ434rmIXDnYbVAUkmbZzkjz9gt5RG1sbxOI8y2w2MqX
E/V8q+n99q9tIp5HvgxVMszzd6YDarjIaaB+Rl+pqD83qRcRf7mn77+K5b/0/jF2du7UVJWnie0Y
jgc5IOkKKfTq2CMCsOG1Yd1zQMIgc8zHtyK4KXsZ/LDG6qfFPO9RZAZ2lmEfnIACr6cxIi+1NR9Q
qUT3mz7Y9TbRogKxJ7UGEmrBI9Uh80drqevf5prpua66BJnEPq8g7mOj8lo6eQOB4kG8V2LPftBk
wNq8yx9tvdHxO5U1uGlya5MxgIvjtCrPKILna8CeqqfaNb5TaaPmfMdjK32bx+jxGK20gL0IB/+Z
VLUGhHG1mZt+01cbyCNHm8wNwxMbUHrF+mdCvxdFB2m6KBgunu3JkymwkYmrwPjWpJOD1d/rvbFA
tqACQgS3RIEVJsLCdnkiGZpcNZlqUq/VobaTerFXNB+p929jUydC5iLnIFDV+AXLBKwrIUBrVr13
rISOpaayy9oBYcDQvlTCK6yfInW9O+jRrsBwG+a3UagKGER8AlM3s79z1BCvQKth32glVP8GzU0f
w6yo11CSGs8o+coOTpk627EsrKuVlGzZMSd66Ux+l2eF/ROF/cA3+uItqn4NdyMB+EaXmiDyx7sC
/Ag+QjF+fmJtFwA90D/R7U920+bO1i3rSX3IH8z8itruI+cQRpoFifIyardMRCDDHSFINHcYpQ3B
D+0KBhswUZVA7SO4sqhYLI/UbIfivUmlh3g7fO4dfm9Sb6KjPOzfji1GYHQqnq9AbXtijcv3vlpg
AY0IRTavyqMztemgXIJi5PskdeOTgcUn8RkkQv4IWBFdHdnbd/qYXogMweLS2gI2mmzIa8jHH6jS
C69Y205eZDYHC159Bi+1cv2YC/wVkxdvSmcjvMZaI0IJgHBf68+xBW443NfBLY8a8HHj4X9GjQxy
UEEXIegirfMIqDjEERvrri2adlkYvP+S+Na3znfTH2bVYrjKQ7GswlZJT98cH0Krfch0CLKFuKfD
BtwockCapDPic2Bo3zItsKcFZZca+alIom+0TKMNgocq14VndemBFmu+jd8giuHLNbF5Ea+X6IPs
rNV4VSjmL7K3vUBph7Lb0lvOrmSHTGeGF4NfLUDYO25RNJM/u5AX54YXveYByqBdcLFdkiySFw8F
1IAatNFrAmkApoN7w3TjYPv7yNSIxyvPrWeOlc0ZFEz8jFUvP2MHkuxYrz15VhwfrSTehGZe3WdZ
0l2d1AWgRUIZtEfMZVkHur6jXq1j7SkMva9Trz44bw2KP45YHGHX4tgaJC8RISNfOoC4bsMk126o
FVe+s/rnP/7n//nf3/v/Ff4oroCRhgX/Bxf5tYh52/zXPx39n/8oJ/P+7b/+afue5TFmg8OC+WAf
cRwP/d+/3SEJDm/jf0Qt+MagRmTe203R3LfmCgIE+VvCgxC1aWGF0K1v7yxfsSqgkv6uTQeU4Qrh
viF1jvQ5/95pq2kfG8ooPaJiZZvSCksy1u0ANWPZxRmjfOsRrxzkUu1FNFTxdlIZTOP2tzbqiC8R
gDDzMiNJWbJCNiaHQAiYiegQpsFnGzlXebbS8Rs/QJ4Y6Fl1YDzvz5Y69Elbbwo89MDI9Ks3q8UX
kOnnO9bpWLGz3KmBR/K6yYXGkjNNADUFffHff/W2+a9fvePYDn5ZjCEH7di/f/Wgxys02bjOfSvj
YYckcAjUlDGuc1urXuoUSRO1nJAj6qArz66v5OGg5gml2jpgYn/3qnmgHfLI+zSP1BXNhtULiBVr
B8aa6CWLa3OVWKk8u5DEPFYleDIG5KaeRpA+4+t13pQr+KeB8VauegClkTAbTnSbGfVwI6LEOti2
iWcuShrc//C79K0/vxxbR9QX344NaIjDHPb7lyO9tPIAnef30yLdKRnq8gv7CRmK4haKst0tSvUf
6XEYN1zb0COPmsoLcC1+O5TQKjYj/xtiwGLtsJyDNQ0Ppog3EGtgrP1iivrsqjUiXop3PNGLZ6aV
kAwqJVyHwj427jXSivoKoP0GCXt2Xyg2/QrctqA7SIMj2UAZlm7bEvyP1EsD6rjfMMXLj6gZVGvr
2EbdnpUvEZxK9qPLwdofcJQ89gE4MyyZ1ssmQBVh1N5Du57d/+FrG9fGMfcelDv+WNqTwpwpmH9Q
nSQ/N3YhqpMkgh5Y/uonw45/1NLPH1p1QKSwrFkCAjA08tjpFh1KDw+5X/IHUxj1RjPGYk29NFrK
bBpdgLz3Zoo32qWpr027TT+Ry3etq57KRruhjsrUo//wi7D9334RTNc9A/8YFLNdlCG7lrqdPj2p
8GQxB1DJhPcMryjIx+n9RRqgV6Y6w7h6MvzG/EaLMFvr+lPIgv6iRT6WaFoNKcgkPZOq7KQSS+Kx
kzwsndZ+WZaLVqm9xQABQnunSiAuk1ZHGkQd1Py3tmmyUE+DbdN4QNkMlpft/i9j57XktrGt4SdC
VSMDtyQYh+RkjUY3KMm2kHPG058PzbE5ll3eRxcodATEIYHutf5gD7N6JwxHvZNnxpjo1SqPJtBW
JIrE3nDiw635H32uFUbd7f7Hs+fvj/3lw0QAyjKE5bgaQnSu9fcPMwlroaaZ8J/ssZlIxWbuSoW/
8KBFigvoO1M3ferm74UwN3KtK3vUdQhLbzAGFG4RniWNWDpwj/ty35BnWJ6z9fJ0/XSAZHTuO7zc
6CCr8fgg6KSGhNOCOV/XiYq8qyayR9VNopUMtsgGkSkfDWRnIqIEyLorRpev47JEy8Z300cLnMt/
fyqu/Y+vmG7YwrRVDcldYei/fCqsqIwgb1PrSWCXe9YXwwykTRIgbIvLrdREDaw49sbyMbLm1Psk
vVxgaCDlkmUd+nkQYx2k5KW0sm9P4OBGq/WaOlbQ4s6atYQCFibyHFghB3fmghiMg53dlfbbrVdj
gU6zBdaNwxIaKv0YUYxICfay2C11gwNDKZz0f9TJfuUSarp2XvrJuqlxWGobynu9yHuv7GA2nnkM
4yuiBTFKXVZ1kC1RhceWX2PDJVs/9XaNpsEg13BPYactX4HpG1+nchtrzbzPTYAqS70oRotnBEFF
VFPY8SPY7wDGN51V37jjs7YQSEqIyKRu2SktpaVtmHBQSlvCcliEhUGOvPOg+gfMvctL10bIzM+t
f+dk9tc079onWVXw6vJSchhbWZQNagqFSqjf//s7opn/+Om4+G24KuYCrmmwC1/aPz2HJlfwupv0
6ikM1SXqnL/FTR39yAdAh/5oiQcyPxHwPADA6OuFP0oUMcjv++8laaUtvqmoZNhW9PL3kW7dCzYw
08nNlAiOK1os1hDXxKSQq5VFJ5o3YdnNz31ooyoS5NtoccQrC6U4IxML1HQpssNo9469qNwsxaxG
fLRyzHEvixCNPqaURayQNxFQs42j8y2XjKDI15pNNFvtJ+o1bHFWRnV9JQ4RqJoPqQHV7Uq9NjOE
JHACU6/Ua9zmintfNz9Rr8tgbDbdkHXXS8jrTBBzwH1rif2uaXb3aGlucJ/08F9HSDzveqfhFC5E
dgKhYL+oQXXww1J9R1Wk3fJM9XeyWxyjf16S6xpaB7xTzw5C1ltG+/02rR7MRICX4XLasisCQvHl
qemMGdwo1o1T1YcvaK4b4HOI1tV2c5gaMgLQCuw16hfR7yyf8lU2V/5r0s+a5ytjep+DDd13Ra8d
5ExmSwbwNtMgsuDJLUfIyfhk9f641jCNIzgNN9lZDrLerNtp05h6t1at+aNONsh+I6N0IfTrHE60
w8SquXcCIii50WXfEIA/SmfINm7vzHF23wExWuvYnkL4E9in2m2t7seIgL2q6Tp34GTfnKg5Nn7+
CpkhuRc8Dh8nNkZ4XmBwbRb9C3muADu7oHgpsrnBJqDsd7JoVWl3aHqA47KICbP+0DRiG3d68UiE
XfUKkdpPWlWk96Kyd+o02k+yaoz81vM1f97qS51mVA3OHdfu/pDmF63MDzJYi2kQ6oapdZABo1Bm
yJa6drTBRvcCQjiLJQfptnclVx+j2iSoVzQH3a+rn72WfNfj2YHz2vhrtunGQ6Xqzc5IGwU80Ixc
AyzObRl1xdO/zZMmhzErqx0Bi35T9Vji5VH5VC5sFGCQuCQvRJRcKTBtbNKcnxR18mBiHCD7WjNP
KSeqyMmP01enKLx5KqbXOIGg4VSWSq6FHTurWwOCRsGLdBE3NNPSg1g0Hoe6rcnADf2QnJu4qNaN
KtxH9EnDne6UEY4zxXRKNKLzQBLtZ0sjUWAVofMDTtUmzQLjZ9C5d31LRkYOBw7gPhpBGO0ANM3b
/34S6r++LVk1GEIXvBgsVVV5pvz9QUgYqmq1UekxjFcJsQ4+6SVJGUBu6sENO3WPVBgREVnX4x0V
tv3L3FoVhjeo5Ft2qT7Gfc56YKiy3wq+lYDLjLdbDzD8AYlqP9rbi8SK1FnpEFll/9O7Gymq0i0G
tvIMC0eMcddB02TXdYQO+njdGVNy6cJWe5ANggzIw39/DOqv69LlYzAF64bln2XJHfan94E9juC8
HdFdPjDttrswSfnJC5yPEfEiDKBrM3qZtx99GuieMerVrw8DOaJMAfnLX39YomdHpixe//ctG+ov
6xxbdVTH4S/n8PAw/rHzhGmqYjQYxZfrgn727Rol9CD6Rkw4XYLyqO0ku8r1xe7PavmOr1WgVP+s
DtBtvFYLvYu+YbVx693Ere2ZUZWj0bSRYc7MdqNXzUTLpUg3U9ggHEzKw8sTNXxSgurjDCMEwxs6
aB55oBretJzd+uVY5P2P7bjcP9wiISbvdLbBBhsL3XINQfnvX+dhmseons1kP/lQvcy1jilLP2O1
bbPQJIBkPw3zgKHuQjgZuuQB0Fv95dbDV4yZ/JA2robAx7VRg8oQjSNWTiEC0ynvHFigRfhsiqw6
DkurLMpDQCJ4ssbgFBoCr6q/xueDmcATVtUfYrj77++AtkQX/v7f5cfr2KiEGJptw8n6+38XqkU2
kckK9lcOl16urxEZYvvuWQtyEpdoqNTLIZmDBh1w6vsph9OGQPUqsVBxDLoeYT5hE7YONH03oeUc
sl+AuvupfGuXnDCn/h/fZv5I+hIN+PSfMYXG/8R1dY0Ij+E4v0axBK6+hR2FzS7tEuPYYRe+BikE
gm0wg69R5iKBB/DcsWuYksYYrWQ9CCB7ixYjCegoD7+6okgxOzKti0rO4TUjLyq75YWZ3wUhYRdZ
LExkqZt4EIg6RqyWx7Y8kjH7Adgq/pmVFxaNvJHyQCcj5Tvvi9Twmshg92T4abvNRFWd2rS3jySR
h11bG/MD3OzA41GuvS3z9K0f/Zznj3k0BaVHi2RiWV7UIOQFgoJkfwFof3aCpDhq/LrVJTzUoUAV
dOdZea3R3bjIXrJaFqeumvewn7/LelklG+Vh6ivfU1n2r69XkJXNMmWjjv2qy/NgJ+s+Xcyx2103
xc3dp7qsz7NTKyrPHCr8JuUQeSkT8tdOS+vsc53so5h1sXig9QQs/nnXWFGzJ3SEu2OlVR0CgQpi
CnMMF0cVfqaT5h5sP808xaVGuD5RfWTyOqW/k+XCKYJ1G6gRq9tpk/qNhavanExrBJR5o1ht9mx3
oX2eDf/eMkJKS1WX+uqqaYWJV4iZkb8JjDvFyH7eegym+IkIts2j3UhYLzKSRJx9aG1sluUc7jIR
wumIFnTmWfYw0irZExsnAL00yjo9MTaErsKH65Uyd9pm0zR71zkiVrzxHN/b9S5qEpTilnFa4+Qb
1VXtzXWGwq8edfwtb5Pa6hx5ED3LnZzVmEv/EqXB0TGFWayhA+JIUfrTPhXX67SBb5ywbnmT3eU8
I2n9VYuQ5lEW/dAxFtYOuM7lFuShCtDTSC3tJEcFTqDs65K/ibwrWadr0BHIdV9k/8iIEOfw1dCT
n800+t/0oolODtpwPGP6rRYaxhNCj8aTPiOFhZ+Eu2ktM8zXo5KscGzJHmUXMAY6FDbcSCNNKzZa
bLQ7t0dNuEm/p0OabsfZiA6GopVf0tlnAWKn30FANp7VFtodrqPjk9L3P9TKT76Di2IpkbfqxQnc
5J7VqbWSDbk1/uwrW3mM/CI5zU2bevICRMbvnAXOWPTTBak+ZOxH/hTyIqn/UpSujvrqmO7ScnB3
jaGUX7HeXk+i9rda2kAtdUnjKO3dEFfkHjqCgWueLvFBTWwBx5qPjMijWJVjJKq1z0PMV4P8Ubaq
VtR7Fjv/nSyGigueCePV61Q13+GKGM3FcTvxjCFGtPU1AnmyWOW1uIfSuL/2bUf42VgFFFu/0X+T
s9mlreww2TXX7MLVZ00ZjadMv5Nt15ocJkQG4u16q47S5kf2LFitLHeup+yvEBGBNtTw0iQe+3HP
S0w0Jlm3k/fRFcI46Ub+cc+D5dwDJ86v97x8HbZoGxQbedXUBME+2zaZ9OUCy0HeN/Hm4Xpf/3XP
ctDYKP+45yCpEewn73bf5uN2UBJz19XuoSQ3BwetKwF2KD1LC3k6pV0NbJWcSBnZ5t6VLY5SwFbM
U2zdrj1bSB2x6QS4ti24kGWOAUT11o+ct0QPMZKWdQJ50fAkT6+1Za+JFVA7P1cSL4x4AejJc9xU
8DlqVN5YgqTP8C7T5yrDkXJwH2UHQAP6RkCl2shiKRLticGyoxyCA5jjDeGQb2Vd45As7qI1VqjT
oejT9ccw5m3CFlxOV6G7rfXpswjM9n5Srd2tR1ZNHf/NrtjLubq5dc98Inm/rsryTvaTQ+tgxI5N
jM1B1uWjGE6TEb/P1dwdHL1KPSK78c5oR/Mokjw7B2PNSn30/Lw8OEmBvZXIs1UaltMf4bxNc7v5
OaXzb+ygtS9OQXIhrv0cTDjCd3NjsLHU2uBx9NGRyXst+6apDrliBgGYZafTat9jU0eIv52zJ3nl
cSrMYxyP1gFpwF3pWMgLabN918bhH/qgVaRJFcQtLcc8R7w1tkYZqLDpsMyekspdCx/Mg9JsKgNh
jhSUxXcnEBcktJf0J1EbZ+RDjgEKhJFW/K50wW8Vzq5frVEka2OY/OcGfUoPGwYB7WP+uDYs/vL4
y3WjLnAe4UNAmwvD4QsoYQjOKoiCv10Pi274fEVTbt2pRMEc9fNtjQaI56dY6OS9yoJ76tXvEPNW
fq81724D1T5ENW4viGV8cQ3rWGXLrLWrrp0ZoyN97NX7PErI5ciRxCL9sJqefVctjzZm0hs5IMt3
sxY736CWpBjkDM0BmL7zMrvWg2yfrZiYrloNl7AkPA+7Eb/z5UqZGyD0Zdgv/OzawyjCZFtptf/N
r7fXgbrTb7RuLo6qIMKFyd/X642Aml0pOR9cwobgrJG/WRfLhACXjkXU5V9mJ5z2GlTwbdZ23XtS
TivZQdHh5+Hdl90hvlQ9uQ7mU/JSjQl5u2HV8BCAgThZKGB6skExm63LU/Otc3Rj5yBVuguTUXkr
DP7yyzWRuKu8OXRSUrggfvBIrq4fV4Gx+gq8S/BkKTjU+IuJsBxRxyB+CCS9t7MV7Ma5rPe4kExf
5gKfleWDTjJ0FRDAzM7WrLhA8GJtNfNKeiVZ9VpNOHhE4An2RZBgG3ZNfJP9NtFOIJ5lkbpchGBk
gxrYz8qIOefyNq2V2Hwql4OTsrar9FjZyNdn5PY0OL+F1thcX6hlFs27At2ftRwke/WgdyeWk2dZ
ssbOxXVj4DVcFNqOZa56hEG1skHFvKaGojwmQXmn+n3wNtoFHw5kz2sssq5VYE4iGzey1cqC1FNI
3R1k8BEk6c+0dMRFlpYZNVAUr/kyI/J0CKsTvzQrrvsnWTwN8ZuEFHICe+qcOrNnddpXo7Yf7O5e
WxrgukEi+9SsjOWeh751mMsYDztwWc7JN7U/T6fQwmVnHn8P1G+DESD23fUZQTBXT9ahHbZrh3fk
rtKFkayxY9xpvaNfGvgmT3MtwrOeifuPzrlCwm/sMu9a1ogXwtCsWpxulsmaHB9SET+mkZs+kRon
4B+6f3RWSpvWOdlGaxu+ZvJCjVH81pWtugGJLjbgnXWUuKz4LQ0Ua5MpboGxDcVqQJLdD5PyJIuj
ru3BoLGKKnzzOZ/LTTHlyVsQ1mQyFlMvFtLJG24Jzq4W/kdrnI6Jh2LTdJCtvbC/G0VY38uhSrCZ
dQFjIa3KB4Ivr/I6WW5UR3lT2TI/lPF/vynZmhF9lDeloPDJYiGpdv40i5NEeV7xnksxJwG+8tnJ
XMUCZJerjMAnZGig+ATYl062FBO4TXTtJOeMlk5mls1e1QYbtvRrYEnxMziQ+VUH7Z60sINlSQwF
SzTU2GXJUfWDPovkWkrL6aQHxfAg2/zWvUevy7mXJS0QzxXSktcSqMq3brTVi2zLg+yHGprRVTVc
4DBPbsQYztdLiDpd8dvwT1IbHIHVepW7E4CQ5eb8rkCzQE2dO9ma855fqZlBnka24v/ObyoFadsF
4tWy3XSdiXNr1cmB1FjxMlt2vEsUoXqyGKSiPTu1/9UWVsS3GJ/SYEJtTDaKlksVeuMe80YpXsak
L7Z5TIhetg6+np2aiSfadWyLToqTvsiuWY5UOYF6Fu7LRcNu6Dc4PqRk35nIRYHhCPo/rYfmkupY
C6RJpnrk15uLWeHzCyiH0zgEYzHh2LC9VlahS1PVqA9x1hsHQg8TlnDLHAIgSKZnX+shPIwzGHXE
EfNn1R2ySxWFF6GoSgFYdGbDpurYCS2tZtS0d/4E4szPquJZ1mF09c3MNIBYS1XkDpjGLxuhSU4w
qbAWtKLh6cv4UQU65YeYO8qiHKGV2zDpxZOsUUPWepOZJlvZFk7J8EAY5Npd9hhGDK+7kkiSLDqE
PRHu759me/yGVE57ktWtAqyRL2h/lMWgqQyYRtAFZFEehlp70ds0PcsruTP0ioi3F5QlblQehOnh
veHxRUkfBmMUG110/YYnTbXN28L25MC+UJWn4Y/r/7ap3NmbIJsDy2OWOda1+ySNd1o45c+yu5mT
mNXErH3cvhMY7IHMNzfBb2oNXxQ+frDG2Qllb1vXHxJ7QWYrzvFWJc+S0d6C5BvPsnStwnCDtOE4
7iDUfgxH518HOj71a5QODmE52pvUgOcwgYJ96GMnux78xlkMF/yj2xXIzGQNcnfjmH/0091u2HY2
xn5uWEbekATqmXx2ewYJmHnJmIa/+QcZZr61C6P/z3Y5nldzxuYvLbZkuWyvIkV017Vw86U7+q0o
RXRuRahDyM8snaEp0pnl9+utVY5tgGV6tSvGg0MG677R1Z8yJWw5IRJtdW3tZEqYVdt5wojgqWUV
Knv5sf06DegVB9ngbq8eSpr62ndR++gabvWY6ukXiYQp48DZ2mXpbjtenaRkV5MFrRKScbG76Wyl
Sp2dQrYtSRKFJSigP7tIja1kDCsPKZxxMw1FMq1sN39A9zA+SIDUtU7CpKyxbbyruRue3wBEyhEF
dEs4fGgIKYezAWQ3hziD7p/+KluxGMPgGF+HNBmC7RgQpyuVATVNVSvEOUzcjUp27EFfDhPqFw9B
Vv6YtDo5ypKsdzrtY6iskwdhKaM3sWm7N3W0jiPEqe8mu+lfzKRrNm0VNtthKRqKah+sOIjWsrUw
Yve+qo2jbJRVZd97ri7UR1nCLwd53ikr7vBg/zybULdRUFuPOGW3T0py7rR8eFQX+/MhI4Xu+q1Y
yTZZZwUKNlbRQEBo6S/r3OTc1p126uPschtoTaNYyeIvA/XcJC3OIPhgA2GK+eNKckCc5f6+0Bwn
veSsExBdUAlhBfZeUXLtLvcH6x9nrPC3qu2D/mqJHhFJI0qxsBCABwxVb55kqRsV8w5jjO+yJA9A
/qd1jNP5Ts8GhLp7J3jqiacug+U0ftQqy6878vomQXV7mbENTfM0DEr4ZIWApNIcD8j5iyb/SzGy
1p4RWg4SqHx88hDX9V2q68pZlqYBHu04qF9kqbaH/lQXzrxLyZydoiDEUXI5JH+dmZHb7dqkepc9
UrX66CGLU5quTaOMsSU0WiRoIQHNWNauXNSyL0OVuvdiaciWhsIAzIogLDT9YnDvIRt/jIDt+nMu
Neg6ZnroF4iCrs7Go4H65aw1T9kCU7B5tO+bkjCK7CDrhkUMSAELex3UFIrxaLvb3D5b5ri2Ei0C
LJ0bF3kY3BEbNjx0tz2GSmzoaQidBeg8LS0G/MVRJ6Qm+8lWwIUvPa5se6mslbsWliiWcyeFtVwV
jf2VbJDlpVXxg9/AfMK/D/ESyt1Be76dBcoUeuVSpwS0Gon7ufXWbyzME2Y3P8JhqN4JzpIO4c9/
Ie+qPVVkI2V9jQc9YbOm3Isxqt5DtknZWFpf+o4FDxKcbLmX+tvwHJeauxpo9kOroVgz4+P0xkYC
AfTlrF7q5Jmsk62y39DX4a+tjjt8jC1qv167Q6jtlFmHJNeGiCShxH8EgLKRVbd6eVZYbXDuHKPZ
uWYyvxipf1Yw6fh9OQEyOcgTTOGvNXaNk+/VitznL9HFXXhUavUh9dlDRPIvJ08bd8asx5kGAiT8
Ta3lIBv0WQuP7p8jHP6nlysVyMa4BYyHPntaMba7wanUF/6Uym5Ig9yTxbQBaWwStlnJYjMmbNNY
KQR1pHVrXdG2wxDHYIcY6oJwXFX88u6UVldf5MR1XBFYXYqhxcRuTqzdJ8KLTvDkPCAwtilDbby4
CzkoGbEIFWbg9bCeSGX7raG/oRiGpGGSlWvVTY03xcqJ1ip5Bc+t0t/qsnmfTD19CIh/vvzLIEWd
hJcXmnXOsdVWlDhhreQFAahLfjFeJE+G2eONZe0t3TK3maLluwmMN/FxXr6yqDcGO6vl5SuLLX6q
6zkLq8dpSo2jlrrKGhmo6atANGndd2Z2IuTSv4FJyw08E2SvsDQU6Gbu+NV1EO1F8Ck76b0ie8nB
/9ZLV+CC5KoVEg1J+jdDOcsZyrb7uKws/nJZejXpUGwrZVA98ofZ5XaIdfTgSnG+1WQq7/EVmKx1
XZvlSTbgLpJfIL93J4Gw79c847fMe+YVlzBrn02VuU3IfH7t68ZLF8xSbGNiEJStc4pRgr0feyzP
r2AmRvp1nLymVfsxUvWz60jZIf1rZKVl+nWkRDthMfk4Fe0+wqvie5PvRgSrftY4Ua6qsrdeTVQ6
NkU/ROe6UpK7Whm1rWtaxTORFnJbdm/81s3dSo5Kium9C+forSUY74EqCy+hQWpVNYnfQYJNnuLG
D9dBllY/osFB5YHMWeLzRlXK5uscuRWaLU14j1xkf3Dq4p1Ff+ZVo0EsCuMl9J4m5xsLTjC1XfRz
MTpJYL2955lqr/3CjB7U1tf2jpNY+0JXSRKBv8emdxjfDavAxoZ3q6r47x0vhE413YtfqcVLD4Vg
XeIRslfdongRpKqge7rzujTC8mWYBnHf4pbI7654kT3M0dkH85Q+yCqrdpt17DjhQfafg97cVZma
erKVIH57QR7tUV5KVjnh6GG10z3KUhvqLnwjfEzk3FFUK1sLT2WkYbkZK9ALQLDlN9l3LLL6kkUm
jO9I0THTibIXQleXPs2Lb3oERtpA0udYOw7Y2hlSR6MW3yZ/Qs2zM/hS4OXxtRQ/ZHdFBZs0Oizs
ZRFdBrtoh/dC76o9znrNVlbjY+q1RpzBpci0Q6GF1UZO2ivmseDH+GLlLZQ83TiAIUueksLAt8cA
3N3YPf5URe/zKqx4VxNNfipbUEbh1EPyyodkbQV1t0fFSyFBupT/n4OvUy1X+9cJ1AAX0LgtUF9Z
FBtamP3oWbzGKmJknVqaK1mfq+PslcGgX7vV+fipW+ukn7tZLJYOgnXyeYqkJThJxN+jpHVXja3i
l9DOxpvAeTdHD/qLEG54b1lVuJqXhyjrg37nws3YyKJVmeThCRScZNHXX/vAar+Eem1cxixISGMy
WW+ZkIk7JA7jfmWR8/8NNrsntJzgBMCmu1h13W+Gjpsc1oniCbGWfjsmrXLnu1V3B7nb2epRqTzG
E4JvIRzvb2bfXTQ5fk6QgRqi+vcyx6JitNsBhVa8h0vfzS92OXUHZKynfew37X02KagKY0XyhQTR
H1nchz8DsTc1nfuoVO3VSZ0RNxp+e8pCMovjSt3BDOiObTjj1trn5iZC+/NFLA8Kdu/jD8Vq0LIm
JoZfZL9PdOHvJ6UOvLbR9Nc8ap19WRGEkMUJSNk+UZL4WsTkVN9rbpNci0PArzTD+swTRWy8pmIk
W67nOe9Xiq0ZjxSt4trZJl29rzBSvLZaddDubSJC17FhYbPOS0OsBpexpUX2pJlU7B+Xu4Lek2Eb
p/TX1syESNo5AhXKpdV1y2gfqMp0bU1dX9kFvSqurXMa+ztS7JAxlplrm0QIluD6tdVUcXo2NQTH
5VRhJPSdaNFRlUXebepu7hpkC5ax+TjMO830MU1Zrqv22rjDvg2q1tQcGqds9/6Uv+I9NI4rWJbN
WR74836cxfq93czj6dceslsI5XVFIi/dyWJTYjKchyamSYt9ZGZoztmdW3BGpX/Py1e3EUexom0V
IH4qK2U/eQiK+IcdgSyVJdloKehPdtmwjZfxt65xSiwqjcmF3erkWauJFy3H0vQ2d4Mz650Tmscm
8nnjyW5+DOe2QivHkxOrGQ+fVQR7PINlfXe7mF9gP1IpxUPChvzT9aFwNIgc5fFG9r1dzNaSg+k0
5elW3wVKdkS7+ou88m3uKNecNYEx9TqH/ezbKlTRxW5FHpQIp5XQxSV7Wlhlf1anaWi2K1nWsMr4
69QklYZ+C5IDupJ5AoDF6Xoqu7ZlqqzCFj8+2fIf07VptNP8gNTCcslpmccKOnZFsmxMioPEiKtt
1NhhbYYOrjuo7qEK+JbLomUmNvumsDgL0w2+1Hi4yXp1dPRDVQuWsYCvvqoNVDCrAe4Mytl4zYgG
yPokc8fDHI6QA+Xk2PKQIwFXSAyEBa1KKkAeyjZ2T/VykMW2Naut8CGKy7qhqkhSk+MvV0ITBpGp
2D7Hdmufk7TxOlef73gJG8TGlgbLt/sNgS/eK0nOOlt2lC1qhG3j0jtcxt7q5Znrqx/DZPE6tg7M
o1GgufqjSpvdNGnKCUhD6hjZWR4mI0KwajnIM1kXkTDywEHX618akBqHgLiMlZ1jpd9NoiyOv9TL
HnIoaXJ/W7Ncvl7x3y4mx6q1+4MA4hKZI/SbDv60FYs94rQcwHV9HEppoJhCKzlYgdjUsnjrM+iB
WAtXGXZaY8crUzUjDKXr4GCXWbobwiD9EvnJo6SUzI0f87VoP/dwAaP/dw9fqVpvmlvkYV0URN2u
JXjVBvlJE/bG0PHavVXZaYw4wq18G1FrSbfXi+oMPSY7yfprZ3sSttdnONqZXdc+oDUPs8XAsWMk
duKS7qvtPbZUxaqazPbhWlnmzQ5A3yLkSl2xHJo6jTbssYUnp7k2qDb+MQlq2rNYbJwWb6dRmcQ6
Tf1ufauLndC2r+VCejfdmlQVOdWVHCkrP7XLctOghfHLdP/acVzuQLbIg5zRUp2PuluRXx0vdtnH
ySscYbYJBDTPJeMyrspgKs8jboxkdopK3FVwU4QeUpQtnd9onRe0NdxK/spbWWnV1mIKMumxl9Ro
n+pD81RFgmeJFtkHx00Ilwx18qg5X2WbrAFxGu9tIo/rW51l4uMR5bDp1MSsn0KwAk/Fk+wuD6nu
smwXjn29hqwzQhEjGhI2e61whr2aCTAwWZaeCcal54bYxz5EBaLyC3Xgu+twlC2yD1jOFjx2j47z
0ls2wJ1Ut0WvIxmWpdqxMJO+efEzDH/NCis81wmeMzMa39UMzHptZi156ApTujQAIJE303GqINWz
cAweENLEoFGBgZmwdV4NmTH9DtF+DQllCFZpN4A10l0wSwaCAmnUvSg+Sbxer5HusJHeFmkSH5Rl
3QV3qdjo4zS+lA1g8shCWV91ksN1JoxOCa74CD52/PzSLL/4c4aIalve6aZGHtee0pLs0J9leSYP
TdQUe6PREXsKgrP114HQGtz3kcdaFjnaTjjNu2y81f/Sdx6rcMG2/esct6Fh4vRHPPk2cu5bvTy7
1c2lE50iZLOXO/jlSrc6eTPJjPSygwvhX12d3Ih2lZUjtBWYzRlhWIzq7UDfjk7WbOp4Br+fPbo2
RE6laJ2XMtceSuyX7gWJ1JemU+fVbLfpXT9k7svsd41H3MXmM6DVaAZrq7P832hL0V28dGcFCI6c
Ke5rFd+Y8LtsNJEKevL5ubDmPtWJWWLDFvBTx3udo7/I2ZKBAssgy/IUmfThCKJ14X2M7mvm4/Od
jsNFlqByPme5GO6vpdAgsOWMD9eSZe+zuRCPsuQmREgsdANy3X4Dfw5teGjne3nQAMJucl8XQBSo
yyvjo6EGUYnliuNsWmF2Fgz/pQVRlVXAE2p/m6FCJ+A+DsJdnkaY0f81M+R4d5ProC9dTDihO2XG
Bu0x66EFdPNgFHa8nwwbZllfAi1ZDjpRkXOG9bzmsxthVUpdpwc7vZ5HlqeUZN84MrRVbUXQ1bH3
eegwTYqV8SSiafAyIls/UOGpVOtHjdKeJ5JMO+lKaV+mnrSabKhgm+PbKd77wYTDObd/QMhydlPT
FscMswZEAG+nMfDsI2ndZl7HgVYcW9XCu2tU/AOWDsScIVRaZl2+hD0wcN7w9YHgXvmSscDZ1Vhh
e7I1g1x4rofsC8HotF13w7xyuqh5KpekKioz88q0cXHsAxdTABhS2Ip0uTg2qj9fD0k+fC7+UGYr
Q+hXCe6ICsFLWc78uQg/FWXDL3Xp0q90cixo5RB1bjc8W8x9DRxoDEMyHlMWbuxQ1LBio/hRNWuY
MFVT/Wh668Udhf6SdKOxT2zD36Zl778p0AhGoDQ/qhnJ0byf2kssMv08ku1cV/WY349RKJpdEMBE
y0F5oYcx+Ae1SfCKbDT/QVsO7Jqqy7AQ2WLC/RswsCzSmwHXGBplN17RfxC+jo9yDnkI/4+y89ht
ncm28BMRYA5TUlS0JedjnwlxIos5x6e/H8t/txuNntwJoSpSsiyJFdZewU4ggcd7ZKnw0oS5km2O
laFpLN+NusZpk0I6qVBDekhGGOHRaIlrio/DtWoEnq9dZINE0Pw6IbZmYfZQnwxCmL5OKLbV3CsQ
N52mxDm37Jx3I47wWhatc7ERFn+bhp/21h2RAXUaNnCQKkHjw2COjxpaVxywJoV0VFu5QzxshlNc
UPjZTsg+edbS2OZi1s410GGbAA9CXylW5+b1MMRdx0x+qkv+1DWN8lJD7Tp2q6nv86ZU3ktLCeQF
Cwnbu6HJzDv5zKiEqiOjV4gZeSo0lfruP1EQvZUz22XGLbUt/QYiOe3jQiFB5N998lGbiibY4Iz9
4i0jGkJ2RuMyu/wwea48WG2uX73qRTaMigHCLyD9nebK+e20y5CFrLvz0ETBt/t6VrM9Pzbq0e+W
yDnIE/KtRHAfiPCJMZnfUrEdpPjK0Im3hcz321hrsU9BH8C5XZeD03ROKC9zI0oEtukx725n/9/P
ssakeR0IX1IMfXzAnGh8QI2A1YdBTjKVpLuv/iEpKRSvq8t2kMvkiSxX1Tsg1pN8kuzn/8X0oZ82
iMsxblS7Qdgn1/6mWuq7NNVJvQO+A84fJe6w79fc+s3pFHs3evDrjFj0p47EqCPMLONm1d0/z+YT
fYc9/NeIhz+8XHz/6fMnHQCdzZpGWKQ4JRGBnl/WgPJEP863Ms/UnZ5rkIE7937RcFWTjlTpqB9i
NXHvZUv2b13yKm8V0eGz8KuXFYQ/0xbP9aJHj0rxBEkYyct2WIlk2qXNnOxlE7roFqPcLIcmXTG2
dIe7TuuXm7UWGFlSdQ+QVK0neTJx5mVPCnMZyrPk3c6XoiSHR55tCxy9Fnhc8qTsQmkB1dZcbrJl
RWAMUXcXsb0p9d2WN51vcRojhNJdDiE9kM2vvOrPoBvZnrdrukbpA5lprTrujDZaW55dF9tOXSHI
lCXv+qyg6mEzMb8uW0t2qbr+hk1sfi+v7/jJHoiJZ9bZrnChET2OwgTA58U8xBSYbMAU04nR0ZMr
8VgsAWdGnzp/XFSb1aOZ3FOXUne8oekRWzudha3PuPk4t2MNuVLPgqVYyNtTRlIChve4t7yH7Gwz
2Dw6aLvzZaHamhfOwQRd37uOZ+/NKn+v01qBpG8rgaA8eaQce8IIOHn0IgZ3DY3idxeg2+xxaNZ0
08Djwpyv8pFiQTdqagwcdZuvNVWmgvj2ejM99gLwJ2ZpoFiQM6bkSY1IO+4ic+dWOihutjHJj878
uHjbisjD2jfm72OBsVRnQ2/X4FVPUHljn3Hm/p99aGy/Kiz2nmrViE+xW3x4Y/xDpLF3iBLNO2aR
ArbFdphZMuFXtL5ayZIf7I3N4HbzKW1r/lf8c9yEmGLT8hfspB5qlIh7ge1BFsE+b7SXwdC+e5ru
+iqMsJ05RKCdiuO3BgUidYH4M8VDME7cPaAEJZlTPbFdeIaoD56nYn9OndDXV4EAiEJECOnZQXha
z92OSkc4TQPzspqnlxnaoi+q/n4Ajo9B7H9nVonFbGP0YVxpzb7ulcKfTAimej4G+EpCdEo+NHtY
f/TNcCC/8NSt1s2oW/XidXBbmZzG0Eva0teS5W80/GhL3JfZ+/7BCpvPovvAZfCQeuW3sYBMotcD
UtzqSYet5k8t4fK68i0us8BqG6aVpid+TJg/8vId36+9wSdTeoTmzU73R2WZsLPMN9QAzRnKMbsT
wl58Mx2BDBRlCvS1zCFYWd/1RF8hfLOm9JJKBFzwgZg0rEsm2KUgbKqps2tiw6xeY+p2VkZGwVwN
B9iiP5SpLF+G6G+Dhe4BEdqrAjrKOmG91jMAUpFshlNzzuSxOjtV06/wMflP1gZXJuAFKJLTnzyN
26u2GISh5S/DOGqvhnMeYVAGSiReNHQhuwpng93MGADiaZ6IF7+a63yuhEoSV1Zcp57MJw2JTLhm
fBkUesdDAp/0nMQnr+lDRyc8MapaInLM6XHQkpbFZ98cEhvTwXEcHqB+7Mx2mWAhm2etchVfTZIC
pt3w7KwVBculWndDVLZnkU6ndoCbi9USpVno68qgHqcJjVlllhBf4XVhW0+1P3GIUKkpE/UDaXEj
qQxJZF9dB5ozqTliaOxDPyR4ZyZqYMOAFFgvHNcVHYNJBJCvRaV2ZlvuBtOgsHSP2hMYtm82/QKL
Qz2nnkAf3jSJHjZL052HDOP0m3zYoHvL/f84t+oqHWVlj4dOHU5VDdAFO5JnyVfR5OnPF4jJCEoj
3S/mdTog9ihRO5utT9T7jI/G2p2Fl+h7a1Bvql43Z4jkK3dY4hKXwv541y2QTAZ9+cNcZSOTWb3H
Tmxu8qwMfGa/+GzrmCuUcRDVDhlUufv7iTynj9RlA7c4TeKX+k/ddp5FNPg6Nb1TjFY1dNLxV93x
9QhvfahNGwPfGu9mKvBVuZlkj96tzbME/2CCV23xUiZrE+YDROR2+FM4eJZA1HWwTa3rcFUS9za2
0alYXeU5wuA3WpKLZgyvpdVXe5xLPvoyV0In6vjyMHbE/We8V20xUsKnUK111XOXjN/j1uxxMkzs
Q2ZTUKmnYR+NbRnwfrNLUcwHL+EDKWo8W/TCGu+big9Ly8VLMVHX1xu2LpE4ZGmxXwGUj7bo7oqi
wtonq16nWg3Elg1DTiUxUWSmUdHM9n0V3bU1rhIZN6OqjQ91pL0nugNU07UXlf1GMKzjGKJctM6K
rggw+8w85QKTi7Zv/gqtqnwyqQ21/YtLT+rPZko0eZcTmBo/9qWhHXHobePB2uGAXDnds5qLt8ZU
E98zZra+bnFNHDvet8aEv3AMN7X1ipOusUjI3Oy9b73VHzJ3CZzuru5z37UX2xdeSeB7Ubv7inLP
dYCy2MZdfy2tATQXOxLM1NBh9ULFk7IbXsH0U1+M1rtRxSiygJxuQvWOU47nidudK2X54zn4X1ne
hzUVxH8a06mk8uQngnIxk/McLBZ0vkr33AAYej6y88qpruFmkxfNJZ16xmB3NveEZ+j+sCV9Grn2
hqB7hrva3pmL6+3SeiQ7I0OcKqb0Ig+jsNIL1dFLXrQ20mG7gMY7PrsZAguQJb+wFX/o27+pYb1Z
0/Kr1XtqYIl5Bxn7UqNCdBZwRNN2mx0+CN86wkZDp8xfsBW3rjPTvd+3eXus4654KBZ4eEoyPIph
9c2hyMOCRd1OR5iFKVZKwpc2waUt7GDQSFZudGFgCORmx7Zw4ztiaSLcfozksnqFdYpYqZ1Fkmnn
dDJQaCbleqnSbDqWmCDfQQ03DpoQy/2YFDGLWWSt0GOa/TgRjEitSQvrNHMeij5Owri9bwZkPaaw
KaYSAIl3BkvisiHnMMH8N9hYkEGfqdTNTSjxlhDWi214xAWuonntuuOo2OQNlKn72lO0D1rHGnDb
T/AYHqABGQuRTFjkq9/Whp2T1ozVu9JQE/Wyfj7VlmntkLx2fs9w+T5bKH0SdC3vyIp7yMlwH+Cp
kvo3COOdCYxkRaRa77M9DGT4CpVsTYv8DHCR9xhDFJ9hfXoHT2fDljXju+ZFo1/Aknr3LKyQrNVt
3+OKIQIfw+YdCdmMqTYWb7FinAkc1K/4T3oAEk60k81UrPq1VFARzcn72md1gC7JhNMd9/vGnJlk
TfOc2OyJo9gcrz0mrteO//Uyu+0ewhl7ZSagXe0VSC1zx7pnrQ2i5D0oa6u89Bkf2WQGo827xGIo
w8p7nvBIxhRmiI0NBcXNB2oUtN+YBD17NrXAhjK+V1WlIzil++GOOSVmvEHQ+FfP1HSW/YifyA6m
kB2QhmX4o2bkt8aaHH8RmRFmQMC+YY0Hvco8MsnTab/W1zFrluPQpdF15X9RUvsOzuJrnkTiASB1
8PGkYspqFfWGFTqOfuX6YJsLE3bVLgFAAuw6nLspTLGTVcd0CBAz9HtjC0EdyjRAEZ/d7GmoTt5K
0irWjmSw1Ov3aqjIGanWQ0MqX7jU3hvk4N3QTinCF+7/aIXxuzSu4F+x4YYQONyvsLUdO4yyJPaj
HKC1a/HBETzcpymSIRHh8aVN+YOtZFd9G7rjHODKLoZ2N+AdquDDxsQtED4ACODFGlnB4BWOrxYV
hUimhz6N7Kep9gDVrWLfDUbtTxWgRuXF7i4jAM7vqCyHXVLbu8VtxzNGHfZ9KrSUH90Kb6EDLtNM
BtSSJfTNqdK70mgg6Rp3C9Z04Wgt6QVtR3Ng4W/xzm74pjVHDccMoXTRpedWxRyq/mU660AQm7CO
I1Y0SZICIS+OFvZ9VB2qWOSBmb52ttY8xMus+yBq3xm9qTBPYjmXlj8uY+0nXazc7LobrrM9K35J
uf6+E5MI8GzmH1e9c0L0RlkB82R9+wDaDblhgPhTtThQlhYB2o6m4UyP56WPKa2ratkVeeOen8R8
7TuqjcQoeuc4cklMLdx7jNwPY6zk/uiqNxNAJzTsZfG1Xjn3XvUqhO3clb3yp535omZLM+7NuinD
bsl+dwb8nRZTcZJzHqqhTe/ycZp9JV0cfyZloGfexxWCaUW1izNB3lG4RKQHiRGl9BBFhK5h3SEc
5Y85m9PFjKBvzXUSJMNsBZ3gdzLUenFWxIgE1AAYXebq5C4jySBu1dzhOXZVW7ZUBlQRg0hEncgN
yLKsyERhX9rZI9FlZvGktWN3QGQbJrOCZK0R67Gw8g5qZf3Sd9WjokJ4w2C7Ozhd96GJXA+MVjO5
w3JuPs+8rcOMSm6NT25MatGGiQ5jkoXYQbOCj7Vlp7L7qL1EnNEoqVSv1u9dZ8CVY1mw46ZAQ0HO
erDOM+lDg/eRR6Xp984I1oFN05zjDd3ZN0ql83WGZIhnUbfP3fjNwawmnD2dNFORh+sc22yGRz6g
cRR7O47UUDj5G4FA864BMguxXFXDPIFNWCkxRit6fVfO+GF1EVNUYZuG72AJt1fS0Qn6Iu0DESUH
MLj8nGG9a6u6fWGNf0fYZY+NefpgaJpyqLmR/Gh5yCFwTEUqHjv2s7FFodlwqZsIdCV907FjVVud
lT47u9qI50NR29ouhWDjCxc72fQWi9liedONQQFDcmc52WPiiYttuW3YY5FL3bpQ9yNyvOPqqB6K
X0xOGMOR0oxZsR8wfl8Hu8LOKyWLAT/1fbSoYee4rY9cOd9HnsVIEok4xOXpQ8N3J2yGbnrWCmCh
AvVNo+tEfXkemaUGxl9NlM47wh+f+apcMBb3B/BnvhcKSReLsXNyODIxoBxsfacl0aTF0E6PCmg+
s3hLwGfQuQYK3EBI7X0bjCwp9o2Fg3mDEwTs8Kp/anIkXAaFQI+afzvDoM9nc/FVVtLmQDQY489P
bBami0jzRyVq1mBUtehedMaHbVKHX8f6nA6ZOJULw7WpQOeqqGbUzsVhl4n09EL27k4jhS5oGg1H
pCpCOhfBU8q6c6+XkLzmHE/HuPEjDFYPqsKeZWys9vNgrbAgzKogGsm2HiMvW/doNAnDyBCkDqvC
Tn0uUogAXnMi8nI4z5MYz/LR1yG2zeFcpFCn0NQwUzvA7fDbD0uZuwe+3Pps5Gp9tsG79v1aXRfM
fs9YIq3ntGDT5qFLCuSruT3FgCGfDw0FRmxoLqAXrg/UfxWa156zpnxr3QIApTSn9rgmBVtkD1Wz
my/YEg/LeTIGvMydjixcWysK37JwZ9FL8zQqWyBefZiXtTwzi5RsguYotIbqzU5gBfRjXPH6QC0d
ObuFWQVKUiXspdzoLA8sX1mHJtnVAnbfR4rantehxS9rsg4tw+G5VTO4iwnLUr9pq5c06391fTl8
flbykfyYktXC+3yJVhfnl0Ecoi2NUu4z5CN3a27RfHzfu7YuZ940B3uOprMdvyJqqhnoQg2rf3YX
VGU9J30zyrjUgk5tslPfrxTc1502ZY+a4qWk2fOPUXyzsKHECYIVfNdFUcAgtb2B5jZW3TVTGC6w
0A2SbIkKP1Gj6LDmzXHqGowVSlIR0+Q09egSFRZr0GBn4yzfAWYe1IWd9ZWyXU1eheGugXzYaUnN
9jcy/KSHRIlVCPLvl6r02FpNJngNgVRniA76WaAxD2oHHVvz013zn+AuLp9shIfcqFsuu2PaZGAR
g5qIk/yuan2uzu12kE15MDHz4Ge+fZX/63REEP1/XD05XrdfJgG4WB60egoIW/5gczIEnYkrXGgr
JgYjZXYcm8KjqMMFcU3+d+WmmKUvfuu18DOF00C54zDC+NsvvwWZElQAZ03p76J8SE65UmDnfhuI
CdwPyfhYRvVdxjhwxiWbhLS6+IGdXAxQ3iHTGsiYXfVbhzc8cLjihk7WKj7EaMoJcbo+RU1RMnav
xV6b4keHqlhUPJO7/tqqrnEYN5hAtaziPMfYRLatflk0om0OCBGc56HlHvZGF75kUb14UgZJ/EAZ
I6Qcp5NS2Rm3jrtcxYIhm+UoHasmcEYP84ZmzM+RKvDl7hWWVYixLnw0J7xgFMtfqTr7ygxJyzV0
P/Ni8xnHo7Kus7NXrb/5ssmngbR6MqeSbE097XcJJTJ96r3rJFbjAKhcoxoLUrYQO6vtqptaIGoc
2UYFIq9Tf8jj6malVJwxssK0vzwgtF93VGE8rsLw2ZhxtiXjRnfX7B3Wf3uJytQMiEQud52yNncZ
xhmGVilvNcPs3plb95STS/RIdiY1aWvtf82ZODhrT/Z8bz47jqgO3ALlMQJHf6vKCMeEVPkxRGYd
YE87whgV+VVR2fd03hjWeSJ+xHXyCpIUkMBtfoyxeMQQ1flTCPA05gW9VOxbHrF8KeO08VuV2Daz
s3+CzLtgAYxRjtoPR8CSJ0qDaFyGBqEVaMmuirvspOM4v3MKcz3iYroeVkoHO1iaxm5V+i5k+bir
6ik9qM2Gd3ggUiVIay8G+wrRn7hCMT6V6EmMtEo+IqW2UYJTTNCfs1qtNvFKEqqGvT51k/rRd9p7
OfUN7uQIJqn2U4chqyV1Uw8foKnc4bmcPYo0KxC3ZguDVNgvRX5pinq6WBt6t0D1nYy2OXpjq7wS
fR0KzwBSRbG3i4Y8nOM0foUp+FMQNHVvtrryYqiWQnyGOoXuUMBstKpkn7ez+9GCX7eeC7e+i5YL
wGe8y03slEYqyEcc+XcuTu4/Om8yAidztBs7AOPU1kl36NCePSdmj+qdSvifFvtgy0t/twQSs57W
jEevyuste8Q8esYoHo0mAtpQRPkrr/9gK5BQI01qf21t7xm2cbSPEwfBcLOSsbVm6w2I4fei96d1
Ef3z1PXu44CxRVLCZyZouj3gBM5wJOvfOW/2LGveGbW03P9qf56WV8pO2ZYHefnXs7/6/udLyNP2
GslxHrMy5RSDfKL+2EKNPx9WE3HHsi0fyflmTFQuku3/ePh1/uty2ScP/9UnX0f2LVpf7gy1nn32
djneb2VZM6luD1WHJQxw6r96jdFkQbCdzxUouyF5bP+0P5/6eRQLZUDFUvZxJpqzPNTbNDuZFeZj
sm12y7/auFezihzTu2rR4ydLU7kd3MIIIBHFT7KvLmxG99ScDrJPHlS06WoyRXefXYWdPcQMY19P
6kluPJm4+X/2yRNlt7bUdzav4+3FP/tSpfM1bVRPX33sOAPM7I1bZeZamLh1fLBqrMYrpbGuam2q
16jwEqa+uf/RutpbARH5WVeV+bxGoghtAogeq2Vl+xQvPhZv1UcC4+KQEgB5pDCCahl1IiF7O033
xt3Y5mApUXlvV2N3Z6b5wWWOvZDkyRJpzfITyrFDxpb/UmLZesDc5bVsc+eK/FANFbZdDCuxfT/1
c8oKX73P5v6MGUpxIb1XEKkDkRsW1RoanmYTelLgH1etP4SD7SQftPcMoH9f9q36gd9auROTXYbq
qj1Qbh7YYg7YNFbZHHS4Gx7MtqLSo2LIpOkI5Vh677JxVF8bZ4Iw2mebmgIkKScfigiq2HhP699G
N3TslCE0DrH1tk5mvSvQzj3lCSYF9Vz9BMtfLrKrjfXh6uXFSbbkAaFwvO+Qfu/k9bKvH/RXzxrb
O9kak2qlwjTf9/3iwVPrxa4qsumpFFGJDDaZQiWepifZl1QsdiFHXWXLI5XzkjTFH2xo/rlgnbGq
BpWEg7K9hjwU+t9kssSjfBmvXpOTSnSh/3XBOBD3YCptfpJ9DfftXa9EV6+jhr9UO/wS4wdtLVRC
PLNl77jxBk8wbMu+2Eoei5IKquyyqhHWbV79kuO67EqmdQnUWtMPspkuXfW0gIp/vkJJBLYOUUly
XiXJFTroQ1qnzjHtGF+xbPkX6fbzkm5lfa5F3776//s6IP4SOqSh7+XrfV04asnzTDWOnU0xBTg4
VfdYBponY978c5pk9mWfPIyVWt332yFOFeic+rJunk9Ic/594utiLVudY62rD19d8tGSR9X9V5+b
Fn9Ur2X10yae77Zdel/plIwFYb2fj776bKWHRNB6Z3mFQoXp87IybvKjokOG6XVcx9PaJAxFLfrX
GCAojFgz7GVTE1VBGsKA7tqxulcRRRvJZ8MKt4uTSRTHVAhI1VtzEkNNYjA8E6ya2HsJ+9Xwcvht
lQnCvDVNiupHvYO530+D/TqX7XQUCis2eTafu+zYt/Wyi0208mNvO+eoZVFiZ6BzqqIJTNJy+8UZ
S7ZgnniTLavQsuetTiBbiRvZL4Zp4ZLUF4+yqxpiVhNFvd7JJowpMyDD8aPB52Gnz433YiWjgiVY
ooSW57kvGkujo1qyqJPNCqsX/NdY5MiLDYaLBxQMF3kygtHx8k3nZz0G02JwX9X1g7q9aNaz3O09
r7yTFxJLzJpuGUhGIrjQl30TM08oOlyoPPb3XlKPiGiY8mY5scm5ydWdCLhzK+P0I3KRwLD19ejk
3V44Yw73M04OJW4hL/H0WNdtsfcUgqHzafO9nOxnQAKL4q82hBWsrFclG0GncvXbEGfM7ktZvFra
vLDOZ5QjNCZnLW44lzVB7oyPaP46KjPFFi96ww6aCI4Z82dvMA+y1dRT++IYJ0bHJLTJsnRgBZ0d
XfeQb2VYUZeReO1mkKy8oSSFjEY/amXsBIKawIbyOcEI0yVMcnPYA2Nt2JjLcr54XgajDEy9iI+e
vsN81H2wtzwYedDzo2EqN6Nsvw26QhSP2yw33jQ2HNUMXp2zd1EMZJEpxeMgtmukhjoegrhmVT/6
cnyIokZ9IclQMm781vSi5wJcK2tYq6tKw+ezaLCLtoN8JLY1hl2Z93EZ559d2hwlZ8UYn9Iu/1Xb
rnHsiLG4Cgt/uIUl7qVoinfW3t0v1xTXcS60P8Rs7DOvs9gs3bpl9VmQl9Sw+x66hJX5HubK3+KN
fy3K1o/Jxng10+6UQOT9pRUYwykPOTEmT7pdXXDmLfeVBk5bKmkZulNaU/ROvrHoaw6ji5BB9J7A
nz7rH8yxagEC7ORXK36o8WofvE7b2Pmlu1tUMMIyFRXB2S6grQoz1l71xzWdypdpSDd1YS7Ospk3
+I1CmrhDeW8/RMNCHWqYGrQaxvyQtOamL0u7Pazg9Ng1eIRYSnkk7okQh9xuj4B+bWhusnJ25sYT
S3/+/EoNkgLFDhJUmCoU+ilq5X6q9wngje2b+iOpg0/xyghkMNTu40ivSPsuYX0pWv2qOz2etUX5
aLFbex1XV3vsO30vz2F96l0GMrT92f49MDi/msLxnosae34iMl5Hy1hI0SaEeTs3YwQH1kyq6dZS
8Vt8akaQ+601Uix+KknilS38gOunzsv2Iqqt175qCNsti4M8N3iW+uhE7fGzVZvNYz+tJ1PNVGwt
9GPW5Ou12A69Ol3WtNeBa2jVQzfuR1ex8TLS7eusaw573qXwQXTwDJCdxnYmtZhjlqW4FHprX9VJ
42y09GtoJsmIYe3WlqfkgQImMU/jVTY+X6poOouiagWMWkziOI0FsGQnCExzrVYgGMI5TDar7Q9Q
BLB59kZ7pmoBnYjm3OtcvbrqehrE8vLZlGe0th7PiZVdi3x8N6u0OhUgXtdxbP454IDphOTKNcF/
nZhUb77XeStf1/aGoxl+N2uND4Eca5HtVZIeMGjWUwwDzCi+GZk778WImFLL1fjGnYRIwB7X5W7L
MJJ98jqXaKCbbLqN+YDiDpRhe/5X/9p02Be1toIvY9yylIu0nVgigeKUQ5n2JQRjJJZTXlNE3voS
k9ETI6AYOofdvxRW+VpHjbjKluct0UatJJF8Ozn1qXJQJjtlI10OL6pd6vc2uR8wRnpIL1zRQEtl
c/wsG6KlxoRf/Xonm1oPlQMxXn6QzXop01M0eTCHt2di41nc1in5/MOyy7aWIGnz+Em2rGICYp3w
RJHNhOz30DY3IHp7urCt+owWw/ZlM9cd66FFgitb8v31sX7M7aJ9kO+92Hhes5Uq5Glu73sjFi26
VoeyWRMuz0+zJO1Gvje7wAYpxQhqa8lXS6LxIa+BeCksU1qztFINlKZrzzbFAoDkpWGsNqvuqNpU
hmLCP1+duVr8NI6dHxCILy2PyKTjfuqs9S+4xdsCEvpRD8hFKMqLZ3K+mepZGvpkdNZXGBz5sa7s
6Nwbq7hEkZIcqUOWxwoTz5tepG859my/+8V5Mhfy2h23/l0WlU3kcjaftZpQYzeFfQP2k/w+UYjv
QPDZGGixm17zuUxh4sTxhRLpIZ3XF3stDR87TugbdW7f9+tQrX7RaPy8uVPHvLjJg2Lb+Q00FIvs
6IeDw2MwZijQ3amhnhY3I4QrqOdo6FQ8NgdULF4/XyDLr6e2a34Sm6mcLK1YXqyh4Wc3P2jkwb+R
u/arXN2AAj3O3XW0F7b40wxFdkvSBN/a3FH2yPTVt9pKNRat/V5zdftV2AdKYvk3Y12nvaEkaegq
+SVWvF8s19Wz2SZ/zKT6OczCpLzTOEcNxihVNpfgLIzG5jbNcWBC/OAJI/s+USTKF8uFitRQrHS4
sbNm9na6oLzUQAR4qqoDiHxKyY/Q875MCX/BnZgqgfatWWPvaHlUPiG+52EjsMc0HchKE1z4rhuj
O+u7i+r7OpXak6F2Z4TojU8VKt6rFYiYhd0lwMsM3quyNm8d4zbP33UST4zHqrfd41IM2B/OEJTb
AJxROWoKdTU0Tc0e7byOPUhknH9B9VCvOQjYDn8le1fa5ZYju56YHrHYtOOPpnDb51Vn0qZLvzkU
7iF3OwLElINizuJu9tJfS0no4jzhnUvU4t8VGUzd6x5pgHEXWKPoHyneagerscQ5tkpQ+aR2d3Gp
Gm8wP39OVlr/NXHBpBb0JxmGBvG3AKyvaswhpn7wVUzqTiT3TU9qpSUPDSwV2ZKHxuq1PcJ5wLHt
CnmIah2my+xdIsQqT9ioaND+0iPciDAli+E2aqb6vFBaDT2dWrdsWhgpXosUL/jt5Ai78HkyEGPP
9ngnuwzUBwcnsZtd52baszcaPSxPCERbS3ZphoXhW59nZ/mEbfY5GczMrF2SY6VFm9tnPTwvEZRW
M6kfZYtMqjjM3YgIne3kzM6GenV/li1P14bnRMlhCDhY0ss+nYyQ0+iVNioaniAPLEr23BrEi25P
iF1lCbMmU2EjcAWr6vRh0Kk+bCeV7TBPAH8KooGTvAKoezpHFS5QXy8Zu/kZ89Xs8z0XyVQFibc8
Lylwx2Jp+nMXEY1WtuKcF4KZrurTv3Zv4yvN2unJEfZTPv2uycR9AdMMFsOaiSYpjZd6rn+JDKMJ
eQ6IVg0wp/SOMEbNF1sjz1AZvSmU15aGHp8bYmoCeXZSqfQQv24dIvOB+b6GDNMuxdkTrCCQoiVP
8oA5ShU2WVSF2b/79CUp/LjxMO+29eRpiWdYXpGH97d5yEViPLvVYDxnq8KgD6flJJup4g0nbYUe
Ii/RJtt4ZgJbnCL5vL7sKCPPuLQe7e3pTdzuobtHGKKjbWuUwXmShyztGO26aT45ceo89XijX+dU
QWauQ0CrzBh1NIk0B3kxiKB4xEuOPU3UlwGs3y7kA5pDiM3/vF47/K0KJQpR9kOMIjblCS2dTsRd
N3w2ZV9vtrtWYz6TLUJMq8PaQLD7bOoRz1qLQwRx4ya7ZmOlnDekKrEeTfws+5Y1Omv/x9h5LVeq
q+36iqgih9ORsz2c2t0nVEdyzlz9/yDmXHh5z7lrnagkIRg2CCHpe0PKiyFKZS21h9ooM1rwoyJp
zeEhBxxynatgQeJo1TkrzUqDR8vmNa/RzjIHVV8R2yVSrHXek0gc2d/LmTbeRKl37eoWlPY+U+Mg
Wo/VtAtcFtZKHM0CvvKxobJ1VkXhbqnTnOi3I8t89Nq8uisBrLLfFt6ifSU/iYR+hIJHS7R6qXP1
7rUM5P6Coo/81HpueCkV831pELFOQXmjqvZLnY1dWd3PF63aDsEKZITWRm8OFzUIH+veSW58A5Mb
IfRTCwniJEoYZZrySmSd2H9Sar0+fqgTpxlV9qOsXW+j5EUCyCe17iKxS3YJLQgBMNSpy2UJkC6x
mLLbRHBUn8vQzZ/dKGd7zQmDvahLgpS9yhCIuZ9m+XooXHlF33ePorGu4dGaoVKs6cB/chk7rJhh
dus1QflcjvlTzUbhFb3X8jmLELnVfcldy9BB8Xrozlajt9wADvrApzYEUkFKKWb5LA9l+FCF9lEc
FFX4jCls3lfOURm6/Dbo/dks/Zbn2Wmvld7lJ6cvG1BBg5dcSy/fpvlWkrt8U1VWuVEMbwR45FY7
XdKsaxtB0QhbN5rsx7b4uH2pNDeDD99e3Ly9Gq2HYrtPTApewg+3CXeGj+BBZLDSyZgBOLlSHPrA
/DXaKQi28ii3HswJyQfTLbfqpmYOsq6YfaQO/kJqshpBCa/7QIJI6vI1F9E+8DGw63Uw6LLUnUBM
vCqlFew9PghscMtA0gEpt616lke05mpF0gguwE6ypX3cq2+suxhsQC9sck2+JU18xIxauhRNDj22
7exj0kKA07TXsOpCln8262TQnknr289jYiingYg2+x01m4latkrSoYYztZJ7nHRRJyZ8O+AG4ORt
tKpHvpEshq9ye1f8ynmcRPgGSAzmUOjwHj3tolehvJMwRlllwds4ji9EhDZBreS7zKztc5vgBsNG
ANklGToU4E2tOCNa9gWERY8LXd3ucsvHx1VV3Vub/uIy/gm5FW2F7nO3tnSNyG0mKZeEuWpi9PJd
i7lyVyTj2UBw1vMBiSQSlouRCidviA6V0pWnsnHLLfaR3aayLO8S2+W4kWv1i9fjHwBiqtl6IxQN
eczvBvCPe6Hqr1IYFIcEtcYLMongSvimbOPKqi95lrFLonbwt0Z37RVDewFIcGhKBBnrMlqnZb53
kt45ptpQbGLmDSytdH+l4aa1LtvmYBQTItBrlK3emdEOgPAPpJq+T2aiB50o+Zq71a6BwzVr1NnY
waPfmJUEXC+q67NCik4CcC20JFixNxpfe82EbSP/KCJ1gFenl+cOoMFRmjY8tOouZtTKNK1mikI3
aoiDxD7CLGmEZETQ1fKrmnxvTekWx/B8EUdZx+Ed9PKf0daKE/E3mS9hVKK5Jp+GrFCedBgeOt2e
cK9ZdhH4G6tYa6kfXJq08E5ezwwjUXh/Bx9fnrjJkdvrpt6bJ2xZWS2aFFbwilEvE8yIPVSzKMu9
bw4/bF22L70d1Wu2AmufrdAZ7IC3GrEl0zp6rY8jhAeZRkkxLcvKaafkC0SAdN2Fwa8qyXHJDvQD
3/I2ArGCvFW544b+KWMsYnq24Yk+YMpRF8YjGyPqKgRdtnHD6tmxKzhmdoX7m6xlR79kHAwlfT12
bbXOG/YEyvQRTVP50gaBcqmnxNIxrLQgYcbpylc9d6s3IPV8RWWFIlkNY69Rbb0osteAsnZB5v2S
iDygxBCgKMRWxs/W6PK3GllzPtqHJsXGzrLhNKkeMRC5h57qMD2+ehVAnvHOiqReE/cscv2GrXmy
wg3gNQ5ln5+3jAlCvRkgFz/0DhvspdoMRIW9J4RV+HzWBQglV27A4evhpQd5ucI2i1kFi8ImkuHw
6DWb12Ps7UxnUp8t2l+e7SYIlGnAG201BsSgpwAP3b0/YtWoQphfNQpUpvp3B2kwAPa7rRzgfKVp
setsrfS0ltcITWdbOWtAKDcSBiyKLCEfiV6M57kEFnL7eSiGp943qwtbjcl6bAZE0ZL6AfbyEzvN
1cpAT/7oDCooUNU1jpZpnyS3dU5S5NonY8LpFGHzvbKdSx4wzOqVxDAWF8VhRGEJC9VvHUDUfdE0
3/A+0OAEm95WyqPh2uFVdLHYPM4mArEXq8+xZZ/BPwzMsnuXO9h961m1s7vhAV8Kw62qNe6qyiBR
JGHBRkXt6UTdcuNQ2EW2MiKz3gNdzwDFOQagGz4GO8jMJyslKKVmaG4hHfucG43NLk+mbKIw3OdD
re/bsnDeY+cFLlMj1+7P0Sw3cN75ljoTREb6GWjtOjUS76T2Hv6IhVxtWKk7hxbg2d4ABwruhJCU
5LJ4ayDcW0bGpoesb5gzXp3e6B7jDo0iixJiMtG21r2XNJHM85IUXWbNRZOZ/9EsoYhh83UzXOaO
TmeAY7QTgJ6F4+xcz3XWvoP6msLQt2bJvFJlj1fR1bXzWIaETZl9/IpTdZt60XCSR+SbEIq6K6H3
25gcoqDqXNAtFp2R1Rkf4imZxHP0tFcusl7W966th1sdTiM3JSf36nsZMNUtynife5bsr2OLxwgm
7CjVrD+aNmbmYQRvUayic6hnj4bWm7s+DVh/T4lrX0engYdWK+G2au6xVUUnn+XBKXatYKNlEABg
Ywdnw9TvqqfB3nB6ehR2jx2IK/b3wm0nlfcRg0o29licNZPAmZIcBAbMnCLSUIWBJerG5HUFAvM/
idQQL2rRNs0c7DI0H0ktNwep0SdOzTYLfg0WsudTIEAa1a3qYuuK4RYcCcxAHTjWXgsaa/C6gRWn
y7lsjVwQlD7SUbNzpQ+Psj/2UDtcc9OjSrMepiIyBcO61XlYemwDNLP8GF5Jg/TkqIAucvTsDCLj
0A0wUoAr3Rq9uUs1/k+pHkYbFRPNcS0wc/5E4DfAn22tbkjhFIz2rY8Vhalgkzw4hOZOYVW8jcCN
XvHaAG2Yffe7IH6VU1xinPqXnbl0brFLYE1bBeWostKJ6VCWYytXkQx8wgBYOdLGFa3RAMdeLRep
BNjTBSkwlKl+EpfBtfIlKL30mIQ5Q3bfWBsMu4GHEFIABJeN6wzFtMDKTN4Lc60z5F07BUpvCVAA
/7VuF1X8HpIj7jVkg/UQjf6bjxQc4qO7AWu5jWX1ENwnvBEA7U2k8HTR/42lddyWf1jX1Oe6S/Zl
X/KZBBUYWVhayxEkoRoeZ1keLf9rlubaFyTkUeTsn9TIMw5xJz2NbAJM9FZ5X+iT8UD4TW60Q+j0
PtH6jROOztEPjFtIKG0dq8gq1XKK8J8GYtw827o6XJQ4fOllVql+4SGj6EMZnkyaChddm6ji94AC
vc0KEF5SNjuTgDdYrtychSPi4U/TWcozsF0baWxpYCGgM04rE64+jdtqk8Wm8wgLwHqQh5cRBN+j
BhjBTL1qV4TRl5yJAfKVAdDKnGCqKI6xmjDnyxMAmpK0jxrbZ/6kxcBfjE3qNdq6yLP2ADsie2n0
sjr0sEXWoqhGVgXeuDTwC5WqK9Nl/p+6MTdq7v0aTGnYZ2E8nhH+eGxHwN66bUYPHlIuD16llESG
kcK0WiveGqVZ7HNo4JoHO0OKkJhL+PMmpobdIRVs+QQZM29ljX2yZRX9oLHPwSi+SZKHxgcs9j01
XzAtq4/JhJnJJ1ydD8LiqFsPwYQbLbVBPgKM8CckqUgGNXiTJM3dhv+pEvWieTK9duUp97ivTg2d
bpVkMakAelYqyGmlLLyNuxtwhDwY/ktYgRRwn/vKi3cedF6z1uAWdf0zQuWoG+J5N+tqCIyQwA0l
OgsGO7RQ8p4EN8SBxo0hSfY/BrvyTuCyjHHLZJW/RGTFG20UcMkOIhuN7CDBwuLf68oMtK9dqygI
5dJ+mCCFzGWTU9YCt/YqvB7cVSQp0z4CtR5YrC1Rla+WlG4i2cMh95fedqCYpxtXTVcUuQWfaCqR
PG4FVFFU9mMyJAfRMrBq7gyyiN5f59fTRUQrxZeHlWkl8Ub8lRFa0wRgET6bXP32XiXvhcKI5awh
uXdHMJw/m+n59XpgHVLUqEUMWCSRuP8iG7JEJqSF8Z0oJkmx93NJxX9m+ptScJ8e3hkH8ZPiz8B5
2Q+KDnGSttg6ef5LnBf3Hhzz6THOT1hUCrxU6hJ1MSbS6FLX52qzR2oFTyZAHzP2V/QGaLdEqPsh
7reyWn4XeGCRdMComxJ+HfupSI4kRWdiRlRYMWO8XW1F0HvGefmy962Fubh1Kp8naiIhuquj6lk8
ezOyHzr2fXZjqTGsG12A3h5Td8Jb2Sm2WP7VPppty0MDO6wCoa68jXhc4mmIXI7HZ7QSWdELDF91
iSs3Kydr0xO+jg7oM5GdEogI9A1pX+D1ztjSRSNABGDOWA1jBPohK862cKQAiWxr6WnOjnELGsoM
DuL3+qpij7rahHX0ZezVk7hz812CWrrKjHjYiHst7kpUZ6z/awXxlQkDIJ6JOEPkRN3cHURZJFqM
Y0jV+EA0EX3smifx4OeuKW7N0hvEkZKdz1UBhn0jboX4I9W25P7UXqau2UFnlmsUP+rJNgS5y/n+
6qnVjgCvtF3CbIBe96wUaQ3T1t+lI0TnWh2e1GnoEJ/tJDSt/eiNIIGx41vJ0DlRwq3QEzKiNPt/
fvjD3yCy2F5Bdld9dW45Pz3UZHAobTV1I4YA8X1vkBs/mACy+qcYLu98c2c4xYe35gOo4vMd1Ajj
ZQGsybHaaX6qjNvQ9r9JTSJvlzvMIHhSLRtK9zK4yO1jgonlTvwtrVs8xOYo79BobMd1lfiXulMl
YB7TODS91uJMkfvXOqfJR4QD/GgjekIbxjumMCxdpo6g9kg76XCsl+4zNTCLkQa6uu6QYDuIHtw3
RncYUoNlSbFNrQ7jI3sCV/7r75pZfHR9sMJOqgFXmAApS98bw6utTgBGLTPLSd6G4W0alkVPEsWl
LmP3ZxqRDHW0tq5VdGBW4kfLkxgjRXuRLG/rhy46Z8XxsXC6g1Ppa9ET5lOwFdhLb3VFgECMhSzY
qz0K3cflDV/6sqgTRW/qhXLb7ipAenvfCnbimC46u2ixnP+5C4qyeGoiN58jynP203FR/FQ3d9u8
MM2/hh5s5Qjwx/rRgyu3ioHHZDEgt9YE4Tx9OFQHoqmnslAd1B0+FMTpmReIJ96ZKsag1kM61neL
uQHrw4vKjsUoZ3hsR/cUUEpXNmdjwqqOfX5PO7vZ6frIVKJS5Y3sZezdtAjMrAjw7gTvYEgnu0h9
7MqNF+QPFubFy4MXvyqK8+u0lEXl0k0+nZJ1cX1osR8UnVEk5TRci5waQV/SQzhP4u6Li2TgGQcw
K3S71oVWvxZvCax2akX2Q21na++pgYiSWLcMuAZvIdV9NQWXwueGNaEUH9kHhxoSTviGPlJfgxa4
OzImW3GPRSIeezhNTxDKZY08xD/SQT05oZbs5LE/R3qOQJnTHMQgozBq13B2c9RzN37mzV8Arf4F
KT85iguKJy9yjPT1xIYxg+7X2DmPmMXZM2bZjcxnF8+zXSp6xDIYyIpsHTlv+fvUulc27QDxfrmL
eWIxkkbTZyaxE2PjGtCFBKkEXsA7uGSNmbiD/KhoQmwNyomGLkqvGNtZx0xMtsDrFvvBto4DwBzi
uXvokWgUB+Y6wTFsnl3Nq6hA8TJibqoyD8JwqW+lFmk7cX3xd7lm0B9r9WHU0non69pdPNXl0Ypc
2jQ/Q20IVn2WofQPhfyvBdoycEji2y/K88SO5WmOIw3LBzD+WyUxU9j5ddpdEWTXD0DTipNg7XRB
U5zoC39yP0nm5yuexDLGLA+GD/TvGHqmPjjlxoAgjSyGpeFwkvES2IzgGxQCtzm3TDwZ0a09mb1H
A3iwm+Eb8p/BXDRYRvTlSc4dehrvl5uwHBU50eT/fynmaj3spesy1Is/RhTnufhSFrm5cgyw/WBC
izCDmOhKjXmQ8VgUTcTPzlMukcVhk1dtzhLX/gtWP38oxd/5YZYxn5un9hpYwIWAIPYYfOjF/JXg
CFvX4jUZM+Rg1t6gf0Nrhf1kv40OWeX78lY0n7Pu9AUNAIM0XjzP40RPFTO6JVnqhjEh5KCgFKkA
E5smYeLfWZIZJSnKH+ay81+fjz1MnGufoevWkq+Ap+9MolTjGr3ejCDUD1v8IXp5Um1VPoppmZjU
iZxI5ktP00JRJBCE5rUHAWRpLJosRZFbkuUxLnXLb3w6N0hfG4Q6GMMYM8XA2QAESA+iLN487njE
Mn46Pv/xY65kq0Dq5A/TSPEI5543fvcg2h9Fdw1Q0gU0PT0Dv2mQ3BA95Z+z4ux5qAKUUx3sPN58
poJ4MEWWJdwnToggeIijy4FlDSgOiGRpJ4qd+7NTyvQ4//VTT57JHss7M89n5s4sah01bYif/Oe9
E7m5lch+LouT5qt+aPX5Bz6fJSkENmrzRRmRmhXjyjJ7EOf+U93SRByd59kiuyTieSxFkRPn/etV
PyxnRGvR8NNP/VPdp6t++iVvGvAxmisbH0bf9Irj4Uysohjntap44UXCVgrkTGhELN6nbbYlWerG
BE9Q6He0KWqN7NxIDLfi4kvTD0dE1tU9EEKE4OceLV4W8Z4sL8vyUv1r3XKaeO9Eu3+q+18v5Y7p
RO7PQtB+/cbGoY1p7TQXFh+uJZlXskv5w17FPzX/VDevJ6bLzr8grvOpzfwLXeRcFKn7IzeOvxZD
g1iDitzyjRZjyFIUuWVCtjT+VPepKNq5LYIB7U+lRBIhykyIfLycxN6Z3oouPGdFrSiPbGWzrE6K
ZKc62fMyvAOmgja+lKVxopGLshj5mQt57CgZiWHPW0euZ9TjWgwP7P4jyVqhDPwXXW0eNEyZPQQx
umT5CAkT8bfNPw23S1ewxKJ/abN0g6XuU3cRRXG096qYLQsbplcnj/qmsdR4XIv1bwTAgO2iqH/x
6i7YzW+8uClLMg+rS1ncrn8tigPLqyuKHhspfw3fovzpCqJuTCKwE0rEa7QM9vPEej4uns9yZoVX
CYu35GiwMaJNOyQfVo5LM3GuSMTEYCmK3Kd2YhBd6j784+LIp1M6p5C2o3YFFfhYQqXANUC0YKdc
U0ByTB+uHEe8+lkMXW4SJclB3Jk8atPkMMrWqkos4yBe9uWJzu/+h83MD1OFpanIiccbZC07enOj
eZMrtRA90cIAmRQVrexudHLCMai5KMNNvKLzPqXoAf2ohtW7eJH/2tUqZW+LdTahk4rgYJomxwiJ
YFjikNZEUlZEK1dL2TU8Cf0z31jlk+6wNRoYkDEgLzsfhqp4e111z4KzbRAACGS0a8RdFc+lTKAy
qUX2kofwTASfXJ0e8FgjulPP+5mfbr+4qR8e0bx0ne+6WLOI7PyaBwQnR0cftuIui59dEvEHLEVx
Yz/Vzas6ceQzmXNpKQ4v/5Lq++raxFpvhY0hVnFe6r41WdjvNYQAtyqMWYpQzxAgzY74THLUUImd
aRYyPdNRxwHmqUYR3k2l9xwoyV6ZriFHZXLNvbJeiVZjk/QHacz1jdwmgPS6LltVAa+6SJzE1tem
A8BTAVN0iSN7Jwe+kW6RDMJwmZX9ll1JUMODdaxUr3qAk0WsGdFYiOeJhXtRKF9it3+ZEO1PHjKw
T/Bvyg2qcT2qHBRFXYLgURIRnih7VCBCs4ifQsdCWVBvrkOIFoIFbGGnEtvfO4Y7PsZF9RO+46HV
lfytT3VctWL3W5ozJS/xgT+5ngxSPKleWmc0vjvs1hPZdT0CDkqNOk7XrbyqLL+UI5heluT5qyrH
5hpFHeBVAbJdcjbZAuhsJY+pUaDfJMubAolglKFycNwYMRa3fjrCVhJmAh2OAn6k7KvMzG/jEBU3
kRNJkmUWumdpirAwm/BGFnqbvEB+yB26rzrBs30tT1J+iVxo2JGgxLGZNoBXtsvKLcxCVK9lCJ+a
i5GojILhpk4yMEFO3bEerjL7BFKD8JrDZnuN6tfQDsFjNyUQXYJHV46+IaspHUVVnmDSje4iqlwZ
wmeaQbTG8h4r1LAfZSKhj7GkKOuh7z1WEBwITQdoVWxyL1MsRfGQXQ1d19yUqHEexikpE2B7Jn0L
djUtlgO+msRrJbdwReuIzugDZnN9r6IL4/4eomC8zSXQHCj/WvS55fwiMJwHVGaCdeHXK3RPta2l
GPpmGKoUjTfA9Jmm6CfTAuoMrFXZqKYa1Sus4JHBwAE8d/z8UkC1u1RTshTpn/soYw+1Q9rIhJuW
q6d01GNtreiachJJNnh/V2ZtIa0HB5a748dsNiNq8NK6AEZts2+/Rl36rhFKBxcO3Z93S4fPDDIR
tEJWoBLTjr8Jd37x00j9OlQRaAUEcV68PgF2jQ7Ww6gQSzaGyDgXdtqe1DasD3EcZjcegQLlv5af
ql6icyWxfpW19qVENehqB9FDZxYV1FepfApbAkcWYo9bURQHCIW+Ir+ebst+1WLcsRqm5qESY8oX
guWaziOCTZUlQbtlzNh8ONlIv1nxqJ/FpcpKV26W4x8gh+HUmSCLtuODU2yWv6D2oj++P0bzdUtt
rB+qpt6mMrI2axeL5dZLnjEqHNm0zyrWyqZ+hmhRPcE9b29sHR9FCaPd+gnTOshQSY9Y09RC1Fla
/vmkyH6RbfS4cA0EqA3thx2LKSvBoLugn9Zeyo5t5TxG7UQcsFCyOCKDGYFm41aoulTvEdtU1qIo
bk8Sy9OnygITNt0fs+8BuhTTRC/cm/2f+d+Jo9Tdm1kJ52y6f6hOg8hLBgd/evpM3+kop4isSApv
hOG+lEVv62skJD9UisPiSAO5Y9M9AJwBged1K3BdWCrkBYOSWr6XpecfWrPz0Hj3i295vhPHw84v
d7GKalMxShYb1pKNWzj7gcfKC7xLMyVdhO6Jrbn7DwfaNsZO5s1zzXALhSE8532Ch+GUiJyo01ll
Y9lgoqgWKkGF3+C/NBSnzK2Xs5sec8D/5ZTY7sBXyMr+82XqJkPk9t7fcpndwPWnv060Fj8yZLla
XeJ64lEQdtSNGgYsipTXYEpSBCauoji4LoqFgdtBXpdDNtenw7mMcvlqaSRyOOid+fA1xJE5ObTZ
VfHzwsETY5Ckk/VmAMVHWUoc/XSqKIofrlEdPVgIgc+nil/7cEai6tsmB6Dx+cD0Vw15CNnxPmbm
e4w9Kcil0Y7P9VDEZ7sPAJwoKG82CXFGmWjFNsp85VnO/e5iq+WP1Ffk587M5GfVL28NA+yN2DRM
F0QH+fq1GvpfVlmrZxNoyZudcCmCOfk1Rs3gLSikL/CRvQdxUM+9q5uF5qM4BlJ4G0Ooe0qnln35
FnWK/qK4QfaqREfRhG9O8ixXFfTLm1/Gw6X1lPjaTwnifmq30qOSrFmNK8Zs0HhTUbSBaEogx7V/
y1GHe6nN3iXMpfgtcUp0tBWtXoui1lbdQcM1dZPrBor4K9No2idsrJAuMnp1G0CofKtabBFk+Hr7
iV/5BhQs35iJqx96LDMfc7N/AULTfDXy76Nd2V8Mya5PSR4gnWSqzddqBEghW0b6iIgOWrp++8ez
zPorkC11M4a4iJuV+6IAPkPDtu7Ae5IL/Xo7Yg0LX/jvKmiRfx38VKcaFqjYZLzknVNu8WvLUZiz
spdEMsxTFTcDmttt9qLCmH7C+n0lDkrA2F5AYHyByStfRZXpVsQX7C7fi2KPmsRRcYZoLYplaOuP
I1E6URJXbDr5KqP1psKIPnvDCC4hM3ztXKIVAy26dFFhM9Mrm+5hswGLh6wn0rLbwu2skzjS1q6z
1ZXOoN/hdjK6jDwIxgRvrVy0azg+wUkUrUA2gSkE7VkUTYyI8IFU3YsojtLw3eabfxOloU0eGa/T
Ry0E3+P23sEPOukeJ7V8DVxoxL6LXVWXFo8AfbbITrT33Klfo7CWz4AVuruq1rwqIaryRWRfRANR
jy7iLpfK5CaqRKKjchSYEBjKRsVwNcM9NjG9u2geQkd7TPV7VWU7u7ELDAvLLTLm+dkcrOwcNJDl
JrHg/CzJJFVT2MjMysMmdFpEx82gevAVCyvwwXhBISz+KhuFs0U3Mz+IIhwdIPVq9pbrPZKUWguW
YGqmtIO7QtMPVE3a464s1wDFi/grKOpkDx3f2qnEPr6ahnZObcl41v3EuuaRAcBialYP8u8BtOSR
T5tyZVqn4EZEzp6SUYndNTt4Ffjdv+uWJiJnSPXvolWV/T+dr9YAYBozfCj7sbr1UgFcOrORvgPV
pfMl+p3K7qved+ZbZfXoA6Vqdkl8zUTZuIhBxHXjl7aw76Jpr8WXMtCc97JK5Y1dhsY1zh0MWMoS
tRR0YV+hI/2UEL/ahtnaBjZ0kXNeKrsPvzcKADFDs6sHR2+8k2Ra0T6IffkZVZVyJS5vje9y7lQ/
G+JGwIj0EB3GQTuwZ5ujupsbd8dEc5zX3ULYUklXUVJmKOOiUXXJGVMvZu5vWlcNTyXi5H8dmNuI
w/lSC48E8DMy/ht59ORwI4774B4v4mqhZVNpFtAJC0s/zkVxWHWUqN/xagdzS09R74YeGXvZ7OBu
L5cwLP1sAi8/Wb4hbWMlU7Gl6qyDAd73iNdNdVE03dqZUTI8Dvi4bNparl55G2WgP7b1jbnzHW0e
6U/lvNhdxJS0z4zd/dmsM/0nnETEInXGeXofL20SWZBUvHFbFkV5C9W6POha0Z0CuzZw93VzbAka
C30swKoMfDAz1RxZLLd1v4Ze/xoFuvRbAmk5/1CSKkjFZcavIe6++5JkvStmlaB2rIzPvok2OFMU
7wEKtb1PJlFxWXLjcxuHxp7tgPjBhgoExrky2D9jIDPd0f/KAPwN8qH0S/XwQQadxAybSXjk2frv
BGVktWlfPKw5qvqpbcAso1NcvTg1a8KmLZQHcBsN8BwcluBdWRs211z3oKoaHlS9NUkayDFucUqT
nEXOskpCgEggXJsIWRf8a54Uq3Ne0th5V4ZQuuqt43APkO8t/bg8iWKjoTyXWmFzVMMWYSqFedmx
yYG6ZZXtvHoQ0ldF58vXtsjd16Acv6qGp95EaZwQ4JZqPIimjmKdA8VwH0XJb719Hefxk56p7qs7
EkvMjOo51yzr1d33bmJ9DflU7utervdW3XnfMnVfdqX5LQeRhWVOUR46r8vesblbt0ZgP7GOvGDy
kN1KV0I834O80bS+sprrpgNBRsQZZ92JydLvETsaeIkQXtMC7bewOzQQU/Mtr3ldGlRaqW0KszF2
HZaCt2ZK6BjDpsIbeSOK4gAB2+xWjbhtYVl9BuzEL3tNAboBw9EVe3fZTZsSEynesy1p19Qqxid2
Ad6bPBi+DcEE9Kjhc6ADheRerL6HYzd868vAWPdTfTDV/3d7G8mlpb1ru1wHeNq68mwE3/6+/lL/
b9f/7/bid9Wig7nt6Fs9NcJ1x4L9nndDeVctXd2bUx1yGeVdHEhZ/M51oglCkdU9n+o+ncuXEzkr
ydmHKt9EkRgT29IpKnlHz0j+qpOxj3ZSfbc0Ewf70HFWZQnfwMsfpKQ2IEzC+eqVsvO2Fu/6pkXH
ZpP0SvYgkl7neWXtm7pSqmKr+pF88QqIeAxSooBCu3ypp0QUTU2CdD+Xk2LTslxD6/Hvo6J+KYoz
RB3aduc0ANC2VM1XWsoxg97Y2w85t+t7i/0HimTO1wg+E50qT4+OC5dU7a2nwWyd7xoCdOwWOt2D
YdsYjkborWSxHBB9hU0M8fhY5dJOU53xC4oM3b7hqkLw9A1a1lH8hp8A52uL2rjihO3c3EYh0DVd
G/OKB5W79gpuxMB1QNN2alX3J7X00eyeDHeEo85srmP4GeRcFl/igEhatLq3NiArmOitddRjPUdc
p3bviRVJdwSim416cLARi8YRTRcN7RhEyC19xRQEXkzYl3upSNo9iz9k8bU/hV5/Q2Kk+xKEOMFH
Td0+BFWrHOSwTo5uH+s331PxxJDy8S324z+ADpM/nOxjB3+SdB11LKx/7/jJ7LW+8W5FVlX3bEo0
memhnyGXODXQ1ImKVAHZMOr8psTw4pFMlredkzU30V40w+Bpi2nkgAEa4jTR5MkOZB4v2Ta6e4h1
4KtWxY+IDmEQYWCMpjVyv8MHrbwZXhPtC6g11yiBVKH1+nixbJDFsOPNs5V0wTFDyvjs6IFxZNsj
OznD2J2Sou+Pkhzk50TLMPZx2+ASVS4ST51lX6J8wOu1ZJMkaCJ3F9a1jAODXO5sJ+shuiK6jABU
+0h8It/GodXcXdSe0A0GO8iIAxqoaNvnscHqB3Pn/iUwkEdu9FXb+GxKeZn8WhGDXvu9rL31to2W
N7qnX/CeaVdFMPRXFx8qJKjTeFMMfoASFvpxfJsgfLjx+COq7K2LH9k70esKXZtg4tqPwTNY0j+B
KY8/pEj7wcYv9HLDY6Pcs9VdUvNxdjt9305XsEP8O8CB5Vg89CyozAGRTiAmPzJwiWqjf3fAGrAE
TLoz2qj9Y4mR+qTGPyK6Vl4dY2iQQuYNYGWUH5JKQUgG8b7+FqLWwqS8P6S6FLy4kmPdLAU2rTCC
9/UWyp3hdoc27oZ33WTtpCjei53xpihDmiEbIPfvAQDArZd37UGcpYbRsdQ65ZRaSrdhLzE7wQgK
WapOyGDDwZDDrVdzlT4giCiaiNyHSnM6Iio/H1ma94nQJ+QHluuIuqKw4aERwFsnOAbejLzGyrGW
mrcGA8tT78oJ8hXckgS9bfYtO5geUxFFO2c71Bk+l1NR1QdIS7qRHUXRjUtlBTsxXGHyAEnOtFgU
TIma+vg95fqQn3snKnCwICeSpY3IiTqcxmldqUCUuhQ01v9w3ohgVA5B/b+uLYofftrCR+DITGj1
oW45Rfx+H+TjKYnfq8H3Xxhz3VUWWsZRdeFWtKn2LDuWu9c6X1qPKY/ZcrLw0SyygyiJk3TNea6b
xLkahnRAumi8OU0FpbBO6y9tbxUrrbO877UnvUAocn79H1vntdwo1G3rJ6KKsEi3gJIlObSzbyi3
3U3OsAhPvz/o/2z/dWrfqJQs2Zgw15xjfENo2r50OB3AAfcjrdQT3gCUdyjSvzQz7qCDpL+bpE25
7HT92xp372fmUF/pc59VIO5XjALNtdSaeA/OdPEyoTbXnxe2Vymw/vM+QSRP1du+OrwgkSG5ef2E
7Ue2N/48lNZke/bYMrP83y/5/z5amTL8Qnr4kqNRBZi5fsnPB2wP81E9MvxKbwJnVOzLMEUEEBEd
SuKLImMsJLp9LyA53ufWevbVKhQGInb+PYfTl0il3DnatAqutkpwSaqC+v/3cH2OpO7xmqw323NI
MLUduWhMQdZXf17Y3rc917RqsRcjqQDbw94yyl0CFiYY0pn2ftP+TjAuuJXavmvRjP1N1vOLXbNo
b+cufCyXUgZIxeSDPqTQMO2puHMMoCopELfrbMrxWKGqheCYoNkntupk5i5MkPUsPtpqclvmarMv
WOveq7B26RjQvc7NVqGxXhXP/HaxT8/bec0sCCjmIsQHmaJvYZdbX7UZ3qg0MiNIOPiasjajlH6u
6t4C30eTgYHG8Hea3UtYltWX0aWfiqBLzdkSAT2qIdOUpGEJUAsmSM9iKcbnsB07mOYsILZXJzuu
z3GBFXB7tSTC8xLKpfO2V9M8Lsi8hCm3vTr3Vn7bKuIjWz+JiUd5l7fN4/ZaKhx6ToCWqMmTu7pX
lduUJCHuR+aS3G33thu1iN4XXW1OP09t90hDjYOUHJ9/P/XzqmoX9iFlEOVtz9ldDG7S6fCdAgf1
f9738z3qWFw7UVk34aLz3iUllQon0uOUuTUjopDhiZZrZ9cZtLOKjwrPeqId8gVUzPbCdjM5UIN8
ZX1Pqyhzs//5GS1Uvuqlhmz3vx/zX28x7RQP2fbhP58mienwpT3Xwb/P3V4O85Sv+K93Lpai+MRh
icCwXIxg68crY4tFEAfrf/3g9sK/r9x+wbhQw70rxMu/54ztN/j58tnN2AVDe1BPXdwH/+ff9PPu
/3yu9l1EcBv+/Q7rVtju/dcvu/5y/36n7ZV/XzrUxV0K2BWr+MHsHfVcrW/b3hCKljbPdnd7ZbuZ
t82/3RXOALph/O0yEboqw7in2iBObequXZY0fkuARZRgNYu68tOsuhmGHppGqZ6sOFwOtjv8QZY7
BzlgRTX5knpGdKSwyKNw4YO543CK8/67LUJ3T810dkCYJo2eBJo1ryhb98tSiMhOB09pOZEDmhXg
8B2XHmNHupXTZi+sM4+Y8J5FJ11PctjB9Zif2rBBXDw8a9HEh2Hzg4id3Uq1u9gp/ssG1RMNnV1O
d6sS+mdcjReFqedcEYk4g2Co14FfpTB0yPD7HvERs0x1s3OiaA9tnyn3asqStybP6L4Jz4JahHi5
9alxktik8uz67zmNEBdvqcbi9PNTEZ28oGhBLpGbqtxvL+BB++wXHFdNL7FyLo9d89jlYrwfKYR6
u4WFXrIkHxckI8DLUn6R6FmpCVkhIYfYg2awITv0kzdhNRUuekMzv5XaRALYejPn4UM74uMvqrMd
jSaqf24qusU+HrNpr1ewxrbnSggMh4WUNRqm/++5YaGQAGmqHxpS9CrHDO+K9QYchVvbzX1vgWvK
e7g4EzXM/bLeJLlRH53Znr3tIWcQ4z6FRoFhqPv31M/znSVeE7M3branHKXR4ZJNC3GhXbXbnttu
DD3UGRPBbNze8l8vQMwz5u7fF29Pm3rFfHeuytP2xdtzYTx6ltsbQT+3TKzXX3J7McnU8mxaAAjX
p0za6re2rQRjFKcPVb2rMATf95qWPDAz/zslTXgaNeMKiDy/TIRV3W83zgLrH6yVuf95Lp9lSYgb
ZP5MVVIFS2NokHk93GRmZt7T7Df//eyQWLulCkk/ivuOFC2HRVuYkzG0mLVz+PeYhKRm31a58NH5
8npcm/p5LZ7TzrlbXKoDuTTMippB3LtuptyZyTlaHxhJ+p+byWzfB7qWN7PI12Uhfh/S/xBm/Lxv
yqAc5Qun3u2DbLWyyK5I7gm8G27rag7+7VFLnURojXsPKnJ3V7VF9CBokj3oafVYh9F03t623VCS
6R6xQPVxe7i9V4OyHpgNyvHtp7bncFTkWBKyK2u4yXfVyL3PS8O9h8u93BjG8BGFLZSQ9XndLiRJ
UqkXpg7O/+1tEDBPTO7j6/YOKr97NdGMc7Kw/1Vz0h+VyLXuMYva9ySINTstdsgymBb7fntB64F7
qjXDme3h9gLAFHHb5BSMJG8okGPjnlGyYfgy4fybSfPy896Y3ilhZp19yPUm3TsziglwlvFDjRsi
IJ4l2xk2ZDTf7ptwb7gG5HD4LQ+gnpMH0Xd4Q42M/sFEP9QxckKF1iyT7YbaZSEtizRPfZmoNuqI
ODyFsJBwJfWFgIf/c299CF/vtezJ8iNbw0V/t0arhIRD32z3iGsumF/f9KtLaFgljNu97WbchJLr
DYtahJPbk6Brh4OrM/GeUoAv1fwU/xNerTpvlbK7fVP1hTZLzyp2NT783FAjY3XYHheb60GK4lWs
xqNhddK0669ANhHOI2vzH5kNYDdokDQF4O7ebDd6008LAUftyt/437t67n4lmQ4DoyvBPm4vS7ng
EN3upmBnQP5nKWMOwPkM7aDs/dtizkwESQZnJHUsRojbVvz3MrCX89qVOcA+Ie4Ahxn2BbFTZkPB
Yjf8mQfxHUKLyKvmMBH/FZjaY0Su4001yDebzXpOiAPb95r4iGfh7qZVVZvxMZV75oxT7La/92dr
b/e2/wAzrHgnIraVQkraWR30oM0icewJaruxjKo+WSwSsiZtPUUdDqOwnnP+atOccOhj6lD5D7ML
aC01uQOQflHMIG0xMa+mtHJVXNvrP2u7VwBt2DVgQbjuSu2mg2wRNRaDLqOGxJfl0+W/NgwWZbab
5XYgFG3NV5QipN9Pw62JzS9RxMrOMC/V2E43XWyN/24MkUw3ob5uuWL+KDS9ucHy29y4ZQN0fLtb
Oq7UdtvdLXp1u7fdZHbYoHZyoWGs2vlqjWOpjQaDDkXH/7lj1a5dnpICEMDqEV3/zO1m+4N/Hg6F
AVlGIzczXD1My6pR3DZHtXlOt7v9QsOrLOw5+PnPbPvpz8PtnquNxFth4OXkXcEJ5MZYZX8/N+Yg
4sMgzHO2au+3/WC7SdaHIyOO/ZJ0l+2pOjQJd4gcqpEt1kBuiQaWIvn/yqr6lWtdS/qoUeIBW11j
/+7agz6eMiBfmOTZpisfohHEGGw328M0gUKsJcrflpJyPBMM2XtLZ0tSUZR0OttOFRjEdPXVNHtR
QbRuTD51oDoNqxhdDQ/0fr7dfHrS6hWsSz1CbmxF4BxW+pnR+U4vJL7R7FpUTezBKGNQutTxxUIL
c43CwWfe3nnjXNwWGpeI0m3MwIWyelab3ueUUTNCp7NYN8MJ3MC6tF3UB9z3+nEZSRCyHDJp7de+
7cu9YAiDin2QZLF00T7pCaIUpafIgvkIMsGACy4njfRO6Jrlz9qs7EKlJxZG6nvY/+DplmdD5Key
runfEUmUdOK9GRsyC+d8D34p2ZkY/ap+uMRRq3pcHHEmx1UVdBgy4uEC+BU9ScpIV1EZvUYpTRW8
VD5QtmQ/NmtGdG+gwqVFwXDaX2p9JN/Y6YIaREXn0GuU09/OZsM40iUqhZ9fpHuJ5iz1EwK2wjJV
4ZoSUZpotKulCvjWSKHjE5rZyL9piCNbRUnlT4vpHEJYN0rdH3s9ZiPAoUuExZYWMV7xbhToYsYX
11lblwRBUo913zaX7vXcommwY2zrVGYHQ5kxAivo/YdROVBRLD7zxw+K53jnzPj3a8XKYBMh03EW
ak+BN8cBj4Z8kz88Kt35mDkPEwikIxNP9YKYlvQMhwQGteQfXePSxTM/RACDnchRydoaBMwpXE+x
8rcPyZZpp+u6B+mp1V/zePlj8qJfdlwoGxbZih3eVvrw1RTQkXQOUV8bJWFN88i8MbZJzFFTEdAQ
vVRZRwKuhU8MB3eQ004wBKbwJVNz3+pXpAisZW/S+9eQ60UA5dUjl5l80IIRjsN3WY2bwIRYpI8q
Z4boZV6HRtkXURc+zBDXl8b5Xeek6kVq9DlLZd87LARHTQZrASgtIz6jldubbvytwGH1qolsYm1a
3tyGhgUNSE35YxORCNfISE6GRifPTdUHiAuOb8x5EMbyadacPUG4yEdipFiKUJm2skJSsq+s0Yb9
0kxDMMd5vVecl1gpS89Mi3DX5iX9GVnuTUupLkvMB449ncFE0+6iKe1BU86nQf1k5R/77mzL3dA+
dhlRrS15XfTzd5Zbv2u9BM8CIMkxCD3u5QuKXAPYURr7pHgWHtWg5i/wVz2XwFSvn6fCS+34aApF
9STILisVL4DEGoFIEsxXTn3UqEGZkr7iQAxVteGoGZHJa/Nr5MrPMGpaoE7Vd7q8LXoGfC2PvxDn
FkGnPxOh+CzRSzJ1gZY6nl2Qqetso58GJ6DXNs2DTcsMEbAV6n9p34Awsd7T0bytJob2uXsROm8r
tPFqqFT/nNPTnSR1uK+7S7gMBMiW84F4Xot02TI+zr9JzqZf/ZSVw4c2ECiv9vO9SKn8h2XF9VY0
AolGZ9AnOEOXQCYHNMOADSP2Cb+tBoBg6adkI3ltTSiwYiineqLIioXW+P2Bba8GuU3Dn0iBs1Hv
28IMH8g27HeMdlJ/auxnayoCoxw4EShgaPP8jYz7PNBcBt5d2yde1xWv6EUxOfasoacsIS8J9abV
EiS85sSijJ52nZK/APN/AJ3meN2rtCDQNUmG7348OYn+XSnZd5HoX11jEBbYQuZXWUPR4T6U4zDv
nYJhQaKhZXdydETxHL1pdEGnAtjfOFePatrcNmujqpzXQewfo7OJXhj5hWOksp0UHty7djcp1mp3
ru9knHpJZdEtWYW6TTSdKo2LQoFGyALeB+uFs6YV+al2aovkzkaI4dV5dVtk1d/CsE9NY312CQuv
SdzHTl4EQs2PCFXoB4U9eS1jiK/eGW960swiUNVBgwJ9NxgpRJ5RZoGlkEavK/3sKWY5BaGhfDmQ
jeJQIkRPjJ0gVErvbeswT+0TMW+MoQtxoAtwMBc6mXH5XE7qXpDqvXdiC/0wmpXEZDdTqjdXrdIb
6UexszLEfkkjhjaev8xLnwfwZ57idvmqJutVr+YHafl6YTV7K5quC2jOzII815E/qVnWtQJj7VQd
nMFKZ6ImulMWhsi0rcOYKIGTkHX/Pif1hxvlT1Y9XCYLTaM6vsR9fuzQ4GQT+0Tad3uQbKBp5CUG
HIigDTBam5tBVrMCV9rAaDk+ocqb+bHpqpEm7gwzDj400ACyKyLzY+6nD7KpC8/OlefOAWTTJ/p7
V2RfIzg9o5ne8Zf9QbaLLtY4LDI5DaJ4mrGR+7la/aoH4OUJHCaZoahmezwKQsQOFWMANH8GvaNu
OTCABKbWnaJheCDTiAxBh/742Nt/OtGBpuAKS8Y2Ue+lAPkLQNlTxEjkpVqCbcovel8+ZKB5PG0Z
zZ1w3cNkuaf3ogPQB23oVE1mD28/Qyw/I4+IydEkjf1MKEZ1i28YCZ8NNl3niKxDOjt0hXvzSy36
S6aObwO/FEu/1wQRBqTP/MVtlTNnvkfEZbU3DDabPrrVSKavTP3Qp+NxqsJ9d+zGct+xWThJsPJn
djh5zPYS6v8RFLBd3yZ0qY49eWpqR7DY5F6yCtbnYGTMU8r9mHD0jk74J8+JUM7Qp5VT+2oN/UV3
+/vByX3yHB7qPvowC9aNWMiIbhjzdxtPPXzSSvqMZkh5EER/LuwbTATAxpeUDa02UtFMO8dQERgP
B8E64+SyWq6KW6JHW+qARKVXxeEyvFo9TeUldyYPDs9dnk6d19gQAVWB4MgooqfKyv/U/dR6RZ+P
QeMOJEZiOmxj9SRV95dtUETOMeTsMpJno6PKrofwY+g57pZB31vAvO1OXg26d5BTsgDEnaXkTEOb
EJQo2imQu68wCBE6RbTQDHqHrTTYyDabkciThRO6VgSDbrsY/h3Hk+lYBMVjV8CIkpmi7nUDZkPX
Jr8IgO9D2PZc4KgkH9xvdRqGiwaIjNWYeXTC/kkRM9hNd/gQPaTxWUnQvQwfbefuIwlStEvIKHYz
N8hpEbQMOHKE8UGpKhw8FGGNSP0moiMwqGpBxzo7Fot0ToRMvtoJ8B6u4IOsv7We2ngeOTwr+Dpp
chFKRcLcCEMxZXdpkl8ap58AdxKqJvJ7lqS5REn1l5DR2BPawFjJeA47h6CS8rcGuc5ZWlwSGolg
YeKQz1leh6g5WxSLUV/eSpehIfkioK6uGIheqLVfHIYWvhmtWRH69DWbrAAyR063jsulxpqDzBnW
hEGu5hYBUmkHR7V5zfSGo2P0rXZR70xZTBTjeeYJhxrMytFtRMlfST+7P5vVSsgyJ3hv0/hsVuNO
082JworQjMSG7WAN98o41adEye6NiIKcTNpSN8uDQWeqaZaRgjaWB0zaRmcVAQ2hZyuOfsO3gp2a
odmLtYYjgJ1G+UvT7zOpslNoGRPJwD3TytuiBmMG4l54OWrb42JGbdBBxHTH1E8X89oOLtrU4Y+p
3BC1fEkIZi1pQgN8RHuX1TusjPepFGKvls07kIWboVwgPlcrovmjEQRXT66GWb+Kn2thUwmhgXJo
EniNGlF3VgmYSSTopXNAtGQSDWmPfmph7rFmXCHmZzqAgJTjTGa7pe+FMT/pqnVpUo7AmC2cCUIl
mEr+Me1QBnkPcbjYxZp1SKzpY5luUM485yhSPXJBml2hsZ2IEr/FiYFsZGG9buFV6ue1BW++KpD5
Vm2bDz3kTe/Oira3CDzyXFN5FJXYSwC360mq8uCgYoWaEVAfVroc6R8ZJzbFOIMOfJex8Vu3lHkf
6hJYMhZSiIYsT/McvB0Voemy91cK3gEKE2ITY/wr1Ph9EsNIyoy/htWXnjXR7jehJnHepIVoghfU
1YfEUXWocnaQkXLqKS57iW3qnzRc/pChXJ9lxtRaZ3A/E1WU6dovgH1FgFQGA6WhBWpWmesP7BJ6
xIGuM9h3soMw4dJq03S0NelQB6S1D2qug57Sv6VaA466PysJe1vVCq/L6+c0L7EjWTeAMYOlon4e
e5dUX5oUnpXHh5HEcaidy62FhL0W37PmftXFkgYI2Wp20+HBLsd3uxu/IIkel3n2LV37qKbEhJY8
gujFfBFOrQmfZCx95iBqLR5lZj8MnYMtIy2u0hkYoDQqg2z3PTV7Eu0L4ynsfw1CBdUNQ5QEMRJ3
VDsMpri85qa4CM3i0I168pyYY7SqfVez6pBVOQZxot4TOPKsS1Ix3aHcR/H8Kw5NiRbQfmCgQoBL
GsJsXt4c95djKYhE9JXFV/ST3/cpBTYFJvi6KEj1Kpih2BJz7sl2YN4QH5S6vJb5M9g8l2FneGSf
9Ns6NnZTqrESkxpv1ZNyp+iW4Ts3XQSwk6Yf2gWywd0BzUlp78ZGfVPynFHLoB/CCebeFBKGl4NB
a+zBj2T/FTdI703jRH3RlTkFxmh7JlUlq6/xTs1OVNIm1OGclKrE9bVKWnwNeQi5q/gh2tyyMTTf
cdLv2Y7fYuaU8zwUviJhA6auPp/s+bUSSb4L9UMuGEiX+FDxoEY7ixyYSgxvWRmtHWpW/mHKf821
Wp8LArOSVqPTSl6dckgxkc5W9jxNXL1NUr339UjJIa2eMWHHeDgmJNq1XRjK33VIRkYW17d9FO8N
gkT27jyd60z/nSsYduMU8vvKG2r6LxRJzwzEq72CRsVrOOJ3rmKzNnQ5lMaxuy3nvQsFeJ5pt6Pn
aoIwi6CzVdgCG5wIOVOttMP7l4f0QpLkuwrzi2orQM3TmmSh0GT0lHTHGMCGh2jJ9tpK/x4NsFP5
s2bZ5SGqtA9bU472MtE/cVHzGPV3VYE6hdf9DW/mk4p63Dd6fLuAHIbsm2U+abBQCJa7NibC9X7i
asqhiOGw/EQSg/Rb/iXf8jZ0iVhOOEdpBJ0X0n5xtek8t8BI4MyRJW+0d7IVnyX/LJAoD0nm6gdl
jVyO6/mSmyrU96Qc9knCOk2l9q/r8YVjFBkIovr1dGjt2mg+8HNMwYcI8G18IlboOdN0JSAB6/CC
kTT0xiZEPfTtTq+NY7zS236yi4FqE2GquaA4I7oa68Q5z1yWqZyiQoOCl2MTkS293qZFXvOuWvpH
o6GlKtBM0LD9VbHxvHI0HpQ8o2UojDfJ3FKLRhmQ/rPyVNzoEpviKVqso5ZToIuIUD7OTlQAkPZY
wzo67NZmMBAaQxKmYXXvxtFD/YcTb8jkZ8RZOcXyIRes1KwWP006Eosi1Le4Jahh1ivyoMYnAKT5
Hg3XfWrLC2MFjH5KfivyqA9YBF7Gldw6G4/aZ1Q6n/bQvXQqO2ZmvpB98ahbZSAicgqJAIYCTpDs
fNO1HC3YulCIHztDfRt687diS/rKKN06g+y6VKUZk3L9t5fEwDEhT81wmzVwwDkBIINb4c3ae7gu
Xh0luiyQCkFqXzLdWmjcdV91M+0bW3nJiST27NgY/bGi8FZN1AwhewtVzFBWLlZxoXqmyG+qsP9d
CiwU8bAApUT+1A6Pdi7ORmF1vq4M1FQl8nsVQPWUKkog1nzewdV2WMGJok+rr7iIj4Arbtok3quZ
+R07LX2qlikgSapEKSYHfa5vM4tA0bbJT7UkMnVQ6x2q8M9M65CL6iR0m8kuzRg8pz36t7AEHGzu
+BXOQ3xnJyUi4fFSKhp8J0uLPUyP4Wj8CnssFGH4dymVJ50oocmq4icl+4CZWJqL7iuRihpr1G9n
2GOB0Wtf9tCfdDd5rEYm6zgAv/tw3dhx/jFr8jUr8VWTtgD9quJvTsbbORuvVYo8L4w+KSE+CVaN
PbuSe7OeP4Z69eWpXMiVwkURuFSwx3XUdtTma6dyOjDFiwNjpjWrJjoB8DrdhPjDNUmkyLryUuTE
KVXmr8IZBRN05X2JxovagJB2y6vOKVzYzqGvKscvRiB3Zb9LxuQtyVvh/23M+ss08t9hXaO11KuH
AlpjbxecXKyWtCWzB493XspxF5Ifj8oJr7ZWn/EZPeqKRJyO8xeXxXEewRLGZIOmqUpTbygleyOa
80UYgcpMFQZXhBekHH3V75cpJSkxyfZLZJ9xUH5aovnIl+VOwvlirGZdOUJerQxamzIEblmhwXSi
g96mvj0OCI4V0qLS5Rbz0g3U2uXQmMbOBG/A9UcjjzL3HZ2jSy6qPJLpAEUfGfjkDEDW+aNqw/01
2TRvbPopnkFFx15cXo38ZRBZQIDqfRv3b7FkBL7ugstMxBTCEnUfWewo+Cdulzw80BF/C+3+ls7t
XQgon1UCPrS80XakEJ1zUTz2sf5eTJZgoRdT1uKnclwoT6Lnwlgmj5tUIFJpytA8ro+sxh4J1X6r
+/SL1e8TLtD+BDafTOUlDPC9vJn1pa3Dd8oD9BgxJUpIo/6iMMhpNcJWhtnMdk6hH1EZ0dZLZ4OS
oYnIh1QulV0rt6w1X6eC3u4y2HvyssugMq2RNf3k7osFFM0i8uxYtteyUhgQ8AE7J1O+WPd6M14I
kYTOcVoUfJMFyEpCsqLJiW5kMrJohJzAbF/x69Qktng2D3NXaDdKzgSrwYnAJMJmoebEKvYM7TDP
bnPCHpd47UwG06QZxS9l7oDG21l32B7+ew4Mfcpx2eVhYGPhAMRf61yresLG7aIiy2BNf5reHJEA
4ybAwrKn2W/c+VTZWNIxOX1Y9JE1gf7UNgblyN+zXzQK1UGEdPqA2LO0eVnytjtIKvR25BomWxqQ
Sf9IvvDn0Oers4urz6KMJ6FJ92CHf20yO/051z7RkXGt6ZC7paqIyDnO35UBoGplUNpbo/YnLB0O
GirsIgx/G6kYfFpETgA2QLgGEGe15G+yOC05zU0yriVbrJxjGw1faH/Frv4lO+TbMyfhcAhPkJgB
pNOx6l391c2Afpv7elauzfp1yTqBMSzkUyPke9d5gZ8H9rAkWWIpfTmnl0W1fhX1XZ0K6aX5+FhG
TJ9zxzm1taClad9lOm5y2/luJxOIf9Tcz2b+kK6jA1cpaBtO7Vmo0eh3rcER4ZICj6vshnyMMmii
ZmKG3wcU1yOHtXEqpSBQx2T1djSiWACbQNmhWhAJNLuGiZoZNoTGqN2lZn3XpvJtKtagxSmVh9Ao
/o7J0l17SBsR7W3VZKVsRC4X2NlgPmAYOzdW35LZvrrRX70zmMm25KE5LDjrxCk5PaaPxfgSGgl0
IYc1WhwZkYfF2pt6WA5TNfmOm7J2ts3RY6Z6SBNVe81cztawY1nd0mKZCvKhtOQsBrovlhS3rLGf
LLV47Qon3ymtSBBaRG8wRrCwO/oBN5PqI/TgNLiKDm1ih+gc0qQa/LXtuZM6ZnWd/7G+TlsXhWBI
M8sOBJnyU/rZYBa2Vx3rc8HJX4y0KkPJcAWEChZ3Ju5jP7GGU8hdcsrc8TPL0nA0ySctBwioGiBf
ZFUjq6JhZdbfWdrAfinHYz7TZ9Zy0z3p4tQX/eDNEYOpbqH5ZNvZ50CTj6tNpXgloocur+JTlMq1
gNbfTSwuHt3KCNzJ1N6rRcFgRTd/V+voKfxo6LD4WqZQu/aXjp4lMtn2JsIaOFCMPIQWe2VZ0ewc
VHwn8lbir/PRqNQ7tzShpM+MPaw1sWZo6PglyzAyL2OHgYyQHdoYSgXlnTe12fDQkJkedMQbrUD+
M335a2Q2fj7Qt5kgamgjbU1qqfqUygbiB1eEuBGh3wyJeu1HdV9QU3qzjXM6WUgsF+qdWwvjINSh
2UOIPC1NantWVu5incCWJeLiEEWiO4/02zMHgXuaTS9WichU7Z+ZmvH/LxekP3Rkw6RLb/KKtjrr
Vji1qUX0itzDYoAi0ZTJpbeZnzYtTfvamBRMsfAgc7fYLb3BxXjs3kD07EpzrT8rrHGLPJkZZ9I8
qV5KazGOtl6hZhbVfCO6dSbUIqchfgMNn5211LU5eeJ4N3YiZrdQRoEBu6MRyIHGMssyX4q8LXxb
K0Mf5EqJlhPXa536RLaVAKDWQ/Iun/iKbOYQNvLW9IUQa55CczFF+tpbbNtQ661jmmQImDjssfm8
tBZ/cWPylfiJ6MREFqc1RjKWI19N10RYnBUXUJ/TOaoeVFoo7FGlF/Jf2cVZB+67a1nu8d1aPe8J
GpFMnamybGY9O8upKz+N5FGwcCdeuCBidRDlgWGxASNm78prFRPeglf2U7VE/6vQw51M51djxHUp
bfnchXg9kQG1h5IgGk7R/d2ULLxJ+StICaKtE/2uDWsIbGe4iZih0jh0dcAo0Uzb3Kq/4Tezieb0
XqqDQvi0gwNGOsRulBgTmho9rU6HTidsZCBhs2RPNkNwaxxIuP7rq5h7TjdTqZ8AlVQLZYXJPidq
7XuKzE9V/yun5Rv0DOEWgMLN5n7pLBUyTkgfOvwEvsVPC93aqzkOCkaG0Gs6TCb0PZRR3o7MmC1S
fNJY7rpYeXdb4ewGrSVwLcmqK5M/e5cvDul4gpkOYy9f1ah0WOdg7qViZV17AOwjfJgYWcBl+5Qa
4XxjhSqzDZY+okSSY0fVtFdgwaNDfuyVXN23zj2MCwpDdX6Rk3ZcOpWu8NQ+95KJiDX2vh6VnT+N
rkahmC/89tE17vr33GJEZvzVZXLvsNpnEcxVUcoJqRHLgWFiAB27CjX7scU3fheRR6JUhFkT7hSM
nfLdVvLdiMj1ysNrNqCtFMP36NDQr1Na8Kgrn3qaAuS9uXB/S4vmh/EsQ5aHKfSGHQadT2V1r8X2
fJ5soguKNH1QRA0935zZ5Za68iqkKIEmWfPZKxO/q8s/qjH+7qVKxWKNR41zz2GFbo9V/hvtBumV
0E+Z97Iy1u32F39Ryl4Vp7RfzPwQg8BFbBhkSnosVAKd29C4bzo3vak69m2jCSI2sjfXLvJAhuBa
45q7uB/H29rZGahnA2cSpG0Mn/Nc3XGFTamCDU/U2OfaqkQHUu/ndDXs9qw7CG1DIL/U3ykmK5YK
6aOuuqEfN7Re48pMuEfjJI+q4a60cOYqX/Taxw8lOjJ9VUE7iVvZMWZbpvLLtlc2i2Bp1HYI6yT/
FU1dDpG7dHfJemPSfStQ0t5sT1l5Q5QRnYc6s/hruzWCJpyOBfJHNLk651KC1R3FheLfyjmoG87D
Ya09pUOSsh+orx14iUDTdduPjKNjWWYgFvc1SmKBy42edtUV464NWcgUIz6I1Gunqjk1U/ck7Xo5
6KmR7GSb305IxpgdM50z2rw5cPAQbOwMGRzhiVktkzhKOM6xuPTBVNAd3hn/w9h5NretpHv+q5w6
rxdzkcOte6ZqmSmSIpVtv0FJlowcGhn49PtDy8eyPbOzW6VCoQOaEEOj+3n+oarb6650b9OcNzSf
0kVWatV14zUlHt4bl4e+W6LJ0pDeQHXsXPkjQX7CjE04vPSthoq4Q1o+brVHwwZZWNZfSoGSC4wu
lkLZ2qucc0ZGbFVOZr1k0br2oQ52pFjRzJmNNvq3uBpXvt012BdeJVU7bBD+BrnoX3tTcAps9ips
yzaJXobLXkmIx2j9lYb/AIuc4Y0pF/Eox71oRnUj2oQwjB08piP5T5PnUoCCdKWM3wb8g2Pf0K4j
y+hWTZ4FGyXFGUFo7jfHAqOZNY9D0/kLExnkpTOqS6cemZ+N6dUc3F1lYJMdf3NsvqBTln4VA9xa
1WlY+ymYGOVjcOiN8qFKAFM0fLn0+h4ex8GrQPgEfrj2owoVj1ZfOJ75dWacsBBHnaT2dGPp685R
B3mdkn9Zd4G994D8XEFUfNBmm/GgVMi2F7wBjvlap5At4REVBF83g+8iahOn955Nnlp38ChCC+TK
LsZzZ5A9sEz/c3gBgcKssvT7ad3qQPe76jS2SboFlrEfO/+MXQjUF2IRiTYA1XEYMxjHpyy33qpp
OJlme2aVimxxeEh8evDtVAAE1ZvEbPl2z6sz8ihnOw5NlrN1RuTE2Amr2WsDPujZcKeMk3ZqwQLp
4IA3RbTLKpa4jWe86YnRLnK7flKKZiLOlfAw4H3TYWYKQE+VGx4acmnE3J51s2mOGmaxceiOG6Vp
vFU9FUvPDPm2RDcpygzLgLm+qLbIKu3BTPIoT1Qdfn/5JbWxE/MHA8dp5S2w2ufETF6aKpz49uvb
XvC5mBHmhfitb+yp/hIYBCHjeKbTx2TQDDye9MINliYSZUQYyNhavM1d1W0APjHDXsVN/MDnf+u8
VGXlrQLiBYRpCfrXnrpQerZVVvA21MNtrTtvZdo8uWN9RxbCX+qxgk6+g3GWh6KU8NkOmNqM3iGP
quAabJtAsrE8cBdtNgm2/CpZZ8c3DgilvWh+7y5FDk5szmblDfR8dmrpCtudfTfYiD9cjca4dfgF
5UGxzZi4fVv5ZLTRN8TNciLPYtgWKrA26O9h9ZY79RM+U0Sj8+IszI3m8+RkTkdd2dtlZof6cf6i
Jy7Y9GHduhGQOtUs8WWAd1rO9jPKCMDO114d/Y2EprsOJ+80AElb5RrSCECvI6GC6fXCq8GatEUc
haeyUHCtNLKjDVstyUW2bUZLXQObs1hd9Ms2t7daPwSojZUCCxZxqzMwCmv8/BPzqmJTGsDoxN0x
hHjtiYYZfjuW8VtYiFl0qtkbucL/jSunaRPFYXnLJmz2QBv7R20KvQORjeVQ4z3uWpG2Hpz8Piyr
i9FiBIFMNbcRrfoMrKtLtBy+t3WyE7ZCgnT5MhpVjKuM5Iim3g3wb0T/hpKM1UASY8DcCeTUVjRK
ue7LczOp2iHPuk2fK8FKJCzKynpX5BrrVmLCUR7x6Q352g2nU5QxAfmhyNdq2VwFLsbtgYrtAogj
zVPqtZcq0JW7T+lQrauuZgnQBBdFY9Hf58VrQEJPxJhReoESrZRRf7YbcTbVZpd56bhuNNa7aZPY
xIMMyEIpiix+f2kC46U0D4HBrIlPoEM67JsHxqEwLWjunfeGR8ozwS9TuI9kULYDNnBwWg4Gm9Iw
YBkxBPoZwso57NVz1LegPbR9GaTZRiM8YGf2ZdC9GcrDcrQUGCmOYF3LSn+qh+gehCXLUXSorKaD
qJHb1/lk3PlGfGsyp2xcp90m1bT1Su3K50kOWXTZFiTIsKZcxzHRSBw746ha6GIwVsAoKbkBi50S
XEydETWHyx0V4XbstI3TNKxKCDZ6eBYsSiU9mkP16sfda1KTq4inhSZuU9G2/Gig/PnFJz20X6PB
emu7Ar1+fWWoablF/J582YiwgmDXbocvhGRJ2Jd5RfBMORvFdB9azmPsDDtVN/YiZKmqNPoR+R3o
HiYYnZYHolW77eL4TTOVtVBLHhhIQ3SeubEET1i1f6lyZAOTF9Mw8WFL9gR1b2yHSFzaFE+T762q
cTK3YaM9ePiwCuF9DtsZER+FR6UHSAHQDheIbDhaGb6nhU6AO3MfVFTcWr84I3jUgbzq7kRHLKYJ
IMMWjn2COIahnV/eZhAZFt40HvPWW0WThYsSXciYHA10UkizuhvLrW4NK3uuarzKFNVBax9Amtrd
eybhZcODVmC5d32jsWCzVky5ZKDRSACGaz4kGHRCN0FezDKq51xtVwooVYFr6BDpZ1tz8AxFNzAm
5t6W/m5+5JEXeJryxFqYYQ43HaqPL6wbYdTXVjW4S3KNbLsxrVsowrikrV2vczA9vQvycWgOeks2
OCCdUilfUXLA6pHY6qKvUJAEl6o7fLQ9+fI01diXOntC8MyNkVbyXJu2rdY+ZiohMFSRZkb6VoHY
XXs2ixIWij1slTkNiJ5UhOyEGowEB1j9+vUX4WqbtjKPreOgh1LiDJkwZyNo4RQENNvm1Jdmc9KK
qD0RgJhI6/XKDvhIv6iVcthntVnexqaS3LKtns9lRVHDf0SniMem7aMF6YeBtqwstd5+b6ajMnRr
bA3FWVYBByAPYZmfPwaJ+yBmHneHtTXV5S1xGHELXOyuVBHvkFUG9q7XwlN37x3mXikGphvuNlx9
DEQgHZZ+ryt72Q+w9XAzCOzr51HlAW7JLoRQSdqaO5N1tV03SxB2FjIuf9elkbvUEPU5yx5od42g
XWIC2lbSn82h+35gb3fjmnl/9Vu9ydoAKZ2ehNbf/TVho2JhHsmT6tcf1SnWatcBCCM5qKxPixHr
qdC6sBfZlLrwLzGenvfCBzhVlH1zJYu2VySzB9y0joa4vfeqID3oglhiHvQtT47GvcEDYZlCv2mW
uTOcepXJV146Vl69DADr7WUxTr14C7HBXL0PHPj9Ea9Cgmbzy1YpqnOJ9t5VvpTrlU9kXcyTfKU+
wrJx8t2AgATd+1ZkO7bTylIWI5inp97THzKhcB+qejaEVt/JcTSuJJRRiaMcyMoB9Ync8zeytYmt
5QimF1ZNWtzIg5WKapNU/LSQygrDZWsXaF30Wb2UzSCaixteMNpVeDAzi899smgKQV2R1PoYJ6nH
gf1AviVIoW+axojOhNjDTdEP6YUU/IwcKMsbJOqcVRFE3W2CpOaqRlXhbqyEvfRh39yz9qqWQW+n
jw3RN353Vv8UTujZOanlfMoHK1+kSlt8MavyDVNZ6JJV/uR2cfZ1KHNog7Hxmk8A2VO3+NYMrCgy
cipkOIplp5ZMHJN68QdWNIvqSLQKSG6GCo1px8APsCZmudPReyq2IbmQNxIRB6OZxGtaOTcOCP+X
qI8/u3lYPavsCVi91d5nndztIonTcROVAdYoniZuMJNHVzN1mIJmw2VZFyQllMpJYfHTCXEjG7RA
c5gk/HIti7KhiggOxUGqsNxhqPd+ZTCsbSBmK1ls5gEKR3fX3eCiqPfjNfB6LoBPk0ezelGEy6ly
1I1iaKgQz33k+B45we0grO79VmVDXvvtNq/JackucvxBUcH5dyH5/kKAZ4ORvpu6BLtIUqBn3IKy
XSusGEvQMjzxM1PWjTLEd4gYRMtKs5ovWapc61bZB+SIbybXD7+JzHoG4O099bbuYoHcQJvtnZSo
iicOSl4YB0fv3Q2b147ff6aTFze6T73ffbIKpFxCaw17gA9oSqab3Cntz4OtF8sg6KdbT4uKjWdn
yO1kdXcFut/d4trsn7E1rVeGSNRHEIUxgknhRajJbT7p+rVRZggtGHZPaoJcYJuE4povDomioEiu
E7ZOWwOthVOSmOm2FaikpDkJrizpx1NiGc3WyEEV5CbJ/9bUspPWjvoWZZvgpHm6veWH4hyTBCJA
wYTLr+wqB3SyLaH27wwrDm9YjbCk0xz7a5BeoSthvzbswxd1E4y3smtkTQpRmb+7Dl39W1cDmvOt
isf3tmssZt82uQM9FR/xPtv2PtqmqC0TzpB1BDy3nSj7cN1jF7oqK5Wsn9/fZHqNs3LsT2s9mvob
ecBe1lkayElsZFGb+2kdTNzAKK1tydSGcXdMLBtVn2CvR2J4vy6MCSq7ul9dkQR/nXDzQ6iKSD9Y
/0tTesjewFNiN+juClxUwFj2kIHhJdwYqAqvAO0Ma1nXF65/w+oejD6Km+SE6CfrnN5Y9SPyTLLU
h352jUTZTpbkQPDTvF2Mex5wZsaQB8u0fIyb+Q191IHnrEjl2vq+/dGP/MdKR9ruLKtKz82RdKt2
RYWF+pCmzUrVe9AVBFCajRKbfHbYQYZr2IjwMZUpIZal12eHxwJAgLmS2GSyfC/XokKAjzjue09Z
RDifUNN8+BhCNhRW0JxtUupoTrvIwPT1WfNHdScD97mSchN8Mf8vlYFlqztFI8QvL5Qd5UE2wEMl
HTxfPE0l8PHEs/fBvAEVYWVcd8R/zkEmgLWgGviFqGFNkscqLnqJUIU1wccpWhKOhpO/5Xrh3UQB
xBtPEE+X9Znj3SH3od5583JXCGgxStjSPy8ORYkqlDXiNu2PuVjL+jZkR9S35RNZHAdxogF71ZjU
ZWZhOauFvXKoHb5NC3najDiX5kOHlLmlHGRVFSe0yvL7qaz9aO88iGtppnz7rV4Wf6uzdFfbZyJZ
9y4xVHyvxkOoj98PqlrfRC3/62SCF89Cx/qkxZAP1DIpv5C0e7XM0n5WnPyx0bRmb9qGuXW1OFx7
mYHqBxrwj2ahkT6D4ZHrLvNpoKHLVKXRE46XmBozYYLKUNa1MR5cVLb8MTZWoMKZ//LhehQiextL
RD3bWv8UWLUKgrRw2bH3ylX/tNO1DllRldT9Qu2NYOdnOVvrBmqXq2fPpad9xp9cuUUwuzjkOjKD
kTMBSBjajcjK9KlTSaKNSqptFChcX2x/yQDZun3qqqC80kSVblQIYvuiDbJHdxz3BCPzZ603ClhP
vn/Iwi6+9c3gm3y5SXf5BMVQnJ0i6679gCzDMF8w3wcISnJaMdjA3A7MLXKSLzGSpCd5MPKhPQmz
BV5ruUgcKOzSBQDJk6FH5rCQfeByzqfAtOHAmYfvxR9DyO5ZWT5lWVrsPoZODWDBptI161ZADRiG
aY9ui3ctS3kCAc3pkL2XxbgCxQI8dd+79bVDQrDZ10RAQIep0bIQSvU0duRV49wUn52JvHU0pPVz
kWZPwDz6r1g0n1rWo291Z0PJygMc7ItpUbjQBBYKG/k5HO0F8FuyAYSMG5gz3T6DJ97AU57F5QpH
oDCna+Uiwlp6K4sfDUmqZPggg7PsCHefo0elw0bcQJD66Nqh8DZ1CcS3H+x6HxrtlSzJg+xizf1k
UczsIrMPiJc1zk00qMo+d+F1ZbDU2aV3iCjokK9W0dws+1SKry7TlJhoZVn04bH6lS29cvV+ia6l
y0oPrPN7Zz6naw1nCauynBsIQwzy4zXer+/9rOKbxWvUQAoOQ9n0m2UDDvs2SLL81p+3HJFagdX5
UefWbbNKCIEB3UESDuaKfqlU1z0KPa6OcFme2BNb9yq0KvTG7EtZO0jKxuDJHb6IR9looWq/AgdS
7tQSnGDTGeU2d8C7po0RPER+4azLDnEEPR7gUUHvxDyng+o2ZPb9lIKy8YpAeduQX/Pf8o4lqVE1
1n3GWGsAsslxsIxwVcYpBCKQAndEM9cDY10My7DupsoncOro7DAh2bE3R9TdMJt4IVsdg0zn2Dj+
kfQ8AqNRlF6XtV1dOyDWSKFX0Ytwsqsqj63HyigdOBUBciBTFj2VCgGEuYPz65XkUmuC6m74Al7k
/UqbGWtZjrV+IbdExN0R6X2fwlBCwDO6iX0f3SitKUiRpM62H239EPOMAA6TtWS04+LI/NZsx0x1
rk3en7WTJMZNkWJ/F6mKcz/MkkXo8S6EMN1t3frTuMhmD4bWGbUTqc6UwCWqW3NVDoL/VM6H935N
ZRZ4Wyjfr5AtzTjikNybPhaEkNvJca9BJLa3ttGGd6WNZkWE0NtaFuWBDqZjt7es7GcWEMJDHx1k
HR00k3AgEZB+73utiTNtFxzsPK1Ofdhn6yRLm0c9ir/Kj1ozvkVWH77GfFcJpo8YXczXuEgVHcz5
mtQhplDFZv04GXP6oPffzPz9mtxLtYXuZt+vETa4lCTND1CqvIPWjN6BlCf5rV4nISHiPNgkPBsq
3LBpymXT76csgo2V0kabdBBZi0mBCY8PV91FzX+PyjM+6mOACMPCUl2O+VzxcWjSCANgUK/3E0Ta
dTvguF5Hg3Escj1ZR1asPEGSP/d8C1+tqLuYdW88wVvISYvX/9LVz9qzXLqa4XApveh7199GNScV
j/VCJIQRn/UqNx5Uvyrvg+6nQtQ9a52tv7do3k8tv19TemW/rSsfEMokOpzFa3XgGQvjn4Soaq7l
aaIhCBDNh9KLUZh0zyq6XYcqmfdr8jRHg1bBU/XXWllGGb66mgxC1t6oXOVWcIAyYm5TUsVXZOWV
K1kP8Z3gqazUssFFF3nuTdLPyxeyV2trrbWTHWpZK0/lQbgWuTKnjRclyhnf+8uWUQu+tF4VHkbm
+UvAT2OXDgTmtEzkFz/X8os8YxX62JBMvfqoH/xA27kGiXt56a99QZt+79ug3btA46BFdtgNTvJg
IfTJ9ygz147I0C5pWrjf8vSjTz2S7vi9j2y2VQuxlg5jmQiYYXCvIP5+yPNGJT49n+oKiC95Jg91
wLMLeFK4+KjrdHcUp49yYk/JJs7QMZMXQ3FEqem3cQhXkqSpa5vpyiVH9tMYLJycZT4OKviaEq4W
cn2dF10QMsgvgRrmF5GODhxx31h5o5793LBrOgT8PmpLw3BWZFqNlbxQHpBWzi/1rpp7yoq6Bx9m
s+TYwtPIcJp5mkg3njBDEAtZhMpUbGsDpSVZ1E0oowpczaMsRna04gGp35eerl+SzLyX1X2Edmtj
4iEXj/n4VGuketlCOHvZqljqGSfN6QajbPOuzqf3ob3UbA993JboKXERGY9xja4Q+9H5trQUNcHC
UozrHl+lJ93HmeRf79ac75ZlWLghkzQ8fdytHDLhbrMagWYBS38rldAzHhebpgjARc9i6e/q6LOe
+kdR1CFMNA8IjWyVDdOQMrPLcqrmn1MtzXeyNGbiwFQJxSfV1l7MWhdaYBRd0HYbVjXx7PVQOyNQ
pjBb+ggVXBcshbBO8i3SDxXyWbL3+4WOEYKdFu7s6xFdLKWOLuDNArYW/U2C/8URAflDqwzuk6rz
8qM3wDryvIvokod6rs49eDZVQjq9aRP3aWiMeEkgPjrK1saO8cQYk8dAAz3dmFjsDL3iPlWQxjZ5
FQ8beZWu94Qj2zi+9pTUe5zio3xJV+nUI0qvZADnl/LjmERulStbWRyT8fOE7ywaVnV5Xwf+Wr6k
15Ab0yacr9su1R9NWGNJ5J6a1CDjoaqQizGyOuGU7Zx6YZF7iTXbBxdq3o1jaiI39KN5UMAwfFwy
TdPIJIrEvsWj1bBgnYTdXRC23R1GS4QOU8ChfkARyRsMZPrx+aOH1voPfWykJ9kf15N6a3QQLWWx
mgecs7jzWPKavsqsJZoi3tYzrG3TjtV5yOHbswAAal8p/FpVRDJbww5ew5s27IpXPJwycILB7DVg
wradGheifx8/WHb94hlK/pr4OvAXW3wydEusG5QJj0Qj7VM5aQIPJM/5EitiJbsKlzyf3qvu7ZTi
DTeqEU8Sq+pvp9LrFvL1bEiKaWeLZ78EqqiIgcWYkliHGlLluohs9wngwEl2bWL9c+eqcBB1W+Om
iOjI/6Hwe7F02Ef9/T8k7KHe/4ciY00l/4cK1tBDlIsX4LvdxheJuUnVZNoBDshWOsIeD7LYVUm+
0kNVfzCb+nvr5AXGT0U10cWOpFG2ge1MnsRQ4kcVn/SVOqrVNWD4fi+0pN4hm4yOqBKlKwfdvE/j
2D0BgTa/ufWhTpXprRFME4iQxxDKuXry/Oq6Jp5ZtAgu9Eb+3Gci3KKXlSF/l/blkcgcllHz2W/F
FpFnbIbNZsk+gN5C9CPsCGyg/Sazr1PNWPuDEh1JG7nLlLjrWtYLVwcLBNE5PxpWsS6aHsuIoOUK
w4swfvEG932Afm84Jq5a2myv5zjq0TTBgs4lEQegeIpqfG/sqlBbV1WHIsHcILvIVq/TiwMJBFT0
YxJUKIFt0iqwTibxzZM9H2QxTHv7MGEuKUuyXvbQMvJHJH0clKnzGOr7fG1f4HEUWtkmxPVmKQXY
Ybo+lAj930UBgMlaA2chhdCdqX6wPTe5I50evteXqbNsNb3+gtoGbPPuFbVxnmHAX26C0vR3AdJB
WzdM87ukJ8nRKGr3avTqEgHo9llFtWmFjKN2jXQqDmhtGm0GodSPlao9BFXSI6mDUdaYe09WjIdK
rDnJsS1FjweIMaLaPwYX9hiQsfPgBlp5fzT0xr6x5oOpg1u0ipsxjuxZUaw9AcE8wP8Da1mZSbXX
J5YVH/3buo42asOWTdbJy7oQFP4YtdlWFmWDGlVvyNZbVx/dHJBUTl1kZ8ib9k0q/PrsdsryowPK
MizN4vHrxzC14YhtM0HqkxfJhraNhlWShj6UCwaSdVqTD5hdR9leFrvCtzd5VIKGUPHG8QLryWVL
d+g9QACyWI9juEapRt3JopMUDw3prgtkKv8OhvqmblrrqRwDCGzerTbE5onUBRL8gfoNGJa6jauS
LY2sk4coyusjnCtoy/RVp8LY+FNV7psu/wwWGOq55+srTXXj237MrYupv7TEFiDOYFexR8YMyuvc
WFRFcquakbpSyQ6tZd17g19+NkZdO8gSUorWxctfZHdZE1maumfR+vM4cVqooCIaZV05XQeRtKk/
B3Co3sdgcwFcW0yfIb+4y8ojMx2T+tfmCShC7/Xuo+T77yU5Vw2oXHy0db+UflwnJ7kfPeV15Jz6
O70nVz1PgD96vr/e3DYL7vyb67whAP0Y9PugH5MTzMbkZCX+bZuN3Q45luT0US/P3uvEQMKsB9lA
94/qvGKmX8hyPXVf0wBgPv4MJz+zipM8k4dajGiq6GmLgdjfDb6mRsNPZdOJdoUaZFdxjw/l+zAf
I3S1Mq61eNbum8eXBzkWi4Ju8ecf//XP//k6/HfwVlyKdAyK/A/YipcCPa36rz9t7c8/yvfq/etf
fzqgGz3bM13dUFVIpJZm0/71+TbKA3pr/ytXm9CPh9L7qsa6ZX8Z/AG+wrz16laVaNQHC1z3wwgB
jXO5WSMu5g1n3U5gigO9+OzPS+ZwXkZn84Iamtm9R+jvKpFr7VzvOh4wwGtlF3lwM+Eu8wq8r1go
Ue+xUMEkIN0EcWJeV5NlvB+ySbs2mVqvyA3zXqOWZF6Dyi+3iha0i49+soGcGwaaRYRkchkRFLXy
ncjd/mTl2XCSZ8aPs7kHyik5yzhwpyFbk5Ova/smaoubMgJK65vjTyUvV/dW6I2b//zOW97v77xj
GrZtup5luI5uuO6v73xkjeD4gsh5rbBxPdl6Vlz3rZpe424xn8PerslvzDVibY04kwHbGJAOmQ/f
q+PKQzZQ1P5JIbm5ykzVQvBmqG+8yKmQUKBu8G0LOKnahbD6/i6XbfVVpFWL+0z4KIDrnyOy4Y+q
/pgmTftgQJq6TcByy1q3beKT5kMxlMVUI6kyGAri+fM1FtyDdZDWFeT91noEa5EuJydPD7I1L5Kf
xh/Kn8ZXDHXftxVES1/D9dT3G8Q66u5E9Pk/v9Ge8S9vtK2pfM8d09WgfJnmr2906+YuC9YgfyMi
0qMXw/sn3+Eg83hTLaQsIPahliff44/mvkAWtc7zq/d+Yd3CFEZH9Co0p+pIWAc+bMIXLrPHFtPM
ubJzZ/ywPPV9cz519O+9Sst+6wTrLhGU3h7NKmPduc303DSLsSYePmEQs1Ezvd23meneW752ke0Z
uxwi5noJk9O3ryvkjZd1507Pfp3cD8SY75kDfhswBX5wq3oGQMPlkKJbOlnDpXOc8Nj25UmWEAkc
L9/ruws+zyjwdWXuLzoD5UdgLsbKNz+6cGlj5u+X6opZrSbWJ7siBuURIh2ChH003Kq+uB8HTcPg
rSOW5Dbz/xIonxxnPbaW+llF/X8HWMh+L9pjdJ3DYb0zXEyCosLKMEzl6n836nx5ZaCFIL8a//XL
9FfL6fBrUY5VFITNb8V/3hcZf/8zX/Ojz69X/PMUfa2KGpDAf+y1fSuun7O3+vdOv4zMq3+/u9Vz
8/xLYZ03UTPetG/VePtWt2nz9zQ+9/z/bfzjTY5yP5Zvf/35jH4WYVbMWaOvzZ/fm+ZpX1NVfiQ/
nhPzC3xvnf+Dv/783+nzy3P2/K+XvD3XzV9/wrD8h+u5aPd4LgrTmutYf/7Rv703uf8wQU8Zjuay
ueHItJYjfxb+9adh/UPF7s/xXNUwbVxlnT//qGHqzE3qP3Qd/VvPskG8q4an/fn3f//9Ifb+sf37
h5r260PNMhnGxbhL04Hb6eq/TK2xVupmbZjKDv6Xt9FxPltibIjwRl/symCjZWW+QwJMxbx4hkAi
cbCcOj95/3b98uX6+dn6b2/D8QyHOIahurr+2ww/oZQ5dlOHTk+JIP2Y6u6BJfKLU6NkidZwIGId
FmOprIkkOMsGNeZVqA/G/2P+0/gwfnrEy3fD0zTDMHXDc2zTmufHnx7xrqnFtdcZ/k6tzHLlo4g3
C4/qe8VfGtjq4FP9KbH9ix15n5g5EHEummWpZdCxc2IPtdFBwGFDuv7pG/VvVh6aac5ri4+1x3xj
jgHExFI1ZmbDUeeP8acbAzZvCXQY/B3re1JNaltszVictSJ0j9ixe4thMIeVjJ5Wk060nflhNcQ6
qqiibonxdXaxtmzT3vqY2XVl4R21Ia2OjrNNQMwfUbSadpaHLWKhm8fxxyEtHZCbVo+37eiO67wv
LBY14XAmfzdeRcr45JMKPQw+OG0jUopTMIKSsgv1TRGufWXeWMGtwINn6Q39dpwVZpSpV/a4c3zz
fHeAaQazF0DHum7qHfmUk6+l9dpWjXDJtr05qVn92g2YMU59ueTfzk9qPN25YAs2yvjVDxpIunGx
GZq1Q4K865ut66TFKhmxgUz2mku4oeuWjZ0ZG6GIayd+xawSjcA+RDEiJYaCTPPCIKpJfre/h6aF
9nPb2uvaO5BwWcY6G+lUNe2N5sXtwnKgobj9sYiSeF+FhC47ZHGT0TU3wMUQ79i7IWHnmNtKsm+j
UHEYKHG8NELvrZk/kDwE+hY9ZZY9boemzVZT0MElQWw6QYh+2dfmlQfUZxU17haFX38rxuiNHESw
IDqzBsj9zcmnC35FF4GOdWz6+mLoxE18l6fiBdpzxQMPU4a4AAPLdHIGXLZA67unF9SAwBqXlgHl
ywHqinDsFqUAQMgteSYFKSWjQvndr3ZOnkCX8aw7jUXZVtfiPb5E8exN2S9K2OpW1j+4OtJUuDe0
a2UgZlMO4oWVBV4IF21yvgTOpGxKCyawEvpPIE9TxIDQvmYhc9MMzbWTpG+aOZqLJiNZUGWTsyTG
CwW478JV7nzWSmJeyFfBJ4zOsfoSdKWBVQuMPICgYZbwAxhUpKj6twG+qUWUCRKZh4QZqc1FXKZA
Yt0WXnU+nNpRAykdtMbFzHKEVipERtwRKFeF/BiB8q9joBGgI2+3LMb+W2rrOPkC3FmkLcbGCP35
K6iEWG0jybHBBNZZxWZpnXK/ItXY+6tIQNsoNfAuXmqgJm1Yq9A28cCyOEC2mxXJ51PsRn4+ZE1o
rUSMb59sUCzxMkbptEYzteHdDM92UFsbYAS4xM5VXcA+aSHL8tC0+QNoKeggP7rIs2TuLK/4aJB1
H0V5VlnDtI0VaydFktl6RBMWruYTtBz7XeBbilvLVin6bY7pE6q12gReDeXvPjILhDNmJXDZUYNx
A4fasd/1l2UfeHPhBBqS7nxlAGDzllZLFDYAWcwXvle+H2WvyEuIRfegumXxN8ntyW5dA0mC+dKf
7mRU1XDnj9q6qVWo80LDHmV+yY97c0FIQlqWtyBrR3nzcni4v9yYPBXydplC0OmDP2HaKfIlsffW
gpwHdMzXUwm0lz6BI6aT8dkGVsNmDx23JgzcDUpNF5Qetn2voryFmlk1VCBxh+4+MutXsn0d0JRH
29aPeWYjX513N/gAPppGC+Cyv0I+E21ZC90yv8TWly1atjMmLIv5Xah7hYkddZrAJRRZ7Xw1uDUV
W19bEUKdnRPfQtFcxLZx9hPV242iudEDF1Y1oBnYxGunDY2FXVfmKpzFiKyghDzi4uCWj/4xz78Q
2DgNpQsdLoapwvwNDc8r35rOwazLrna5AQ3I1ysoTVaMjJOKcViuRtuiK6+VwQ+vpjDdm9043etG
8X/YO5P1tpUs3b7KfQHUh76ZsidISZTkVhN8tmyjBwJ98/S1EPQxlcqTWZWjO6kJHAg0hCkCiNj7
3+vfB0rzSo4BuzaiXnUxjGvm9imP5+qxIPCMTRisXxGZHRo1atKpT7Q2qjMpq3gS4WaaCa0ywwza
OOFxoDYUsWIHh0gEINUIwCqe3K0T5zqP3/mBiqOfFffv16p7sKOu3MSKMe/aH6kT2mcS3AKdTZEQ
+x27bdcuLy2q+DvbxHjUpbK36RDyUIqrtrscxi4xhBiyXjl+nGyN11mh17ueAR61f6dmRALtzOGB
fHOw0an+2MXdj3rIf5rz/L1X64+WUhdPSu9UB13xDl7Kqy4kEfUA5xZOR9gsRlFJeTJ/Md7zVgFw
0xJExArH2AxBSP+tGUmIOHWnrQ0nLrfUk1G6X+unKCXK4Kk+MkweAAAB+jYsVz2FQsoMvyKn2HeF
mW4PBWKDB56rUkqta4jqhYh+xWXv55V2surqh+aKYQetfCuqByr1vsSU2W10B+qSU3U+4JAtxEYD
guW3oo/1k+ZaVGRk1XhAcPGsdRSo9CYKZy2mqEqzv+t59RPPep16w6raEjuncgpXl00pTpo93mWu
Oa/BS9zPCkGL2aLqSFeAYhGVWEMjW3kqvwC9MnaNYxy1xDpMln5OswmibXlQYQdt+GE/2Ho07dSQ
8aZph+KglztNhwva9eM2nCIQjC32KyWjmWM//pxxI1ilQTjvUGXuKO19iUt1hpCUTasweszi/JVb
/NgTzoxTJ986woJulG/Aj3wM2iJhNFd/sClB6Z9cjL7dkeLxgEyzUuvf6l4cjAhxlyLI/MRu9MWI
xdpWXUgixYyAWzwkM7SBqgcUrPOCGoN16hG86bEYOsd1eFEjdG/W/NTbxtOUo08LDHftuFjmEFXa
KX3orHX7wsjvmGKMiBVCeVDiCLPxcHyqNTIT9lINpMzGL4Le/LZI2JQUbRZO7m17AT8mV1/GikrD
yBOvZgHcD2BJu5JC7irmLZbGz2jfsQ7okUGgW3bubEM8jAkUEV4/EbXW3pZwkbIaj0BcfD13L65T
XRobUNyoYPUzpV/HYLhTTedTnfJo8nJ+h4qP+x2UsmG6jHHIFz25j0HdbC2t/4B+N+TnQbku9QBQ
NRRwowEVHEEUUbwQog51AJwl2IGR29QPwuk/A6ey1i5UnsQAyNFHGcWU1a4toMLCPj7bUBQcqlXs
PgaKNp3tdoTDqKjnIqMwbe67Uz0/6XOkb10dBXUYiBdhgIVFZ/wpoZQHNYzxwZlPbrwQnoLoTqWK
fkrsn+6ofpvGdaoEH5XI9lMT50iGtBF+KHhY1iDkp7PpuT+KIf9cCgPGX3zwThMupqSvHQBM8FLu
HRDa6or0Of7flW1s42JiNrVskX3XzVpmM5aySS6X4kPFSwYFgP5F7hWIvN6KDqvnidf/PVWn3V5X
+dm0OgHnMKAEEl+64n6G4X7WRxy4ony6p4B02+pKvs3wOoFd5S0UH1DpcS24G3Wqu53KA/RFKgB0
Zr0OXPWXc+jLajobQPy2UVyg+IEziObrzmh1kp8aI70SbvjOIRoZi0xf2zOvtIBagDtN+RA7Dv/D
5UpMtZ23ODTnPFUdvr5eTbceiD3M7sgIdBaEhvhX2M7Fw2iULCB1YoXQf8OruAcO4eHQWOLdlbpj
sKicYLLz9575tyQX3ep4kXlC/6l7AyE5ZXxRhLHJANEwRQrOSTu6x5wkbxODGCgKSkAs8LT63N27
eRpvASf9UhT7IQVx689t+DDohsFLrzXuNXAMTpBld99VShg4pDyqpX3Uy77zB6u+M8HtAOtUH61M
V48kdfKzmPJN5CoNxzqgeJY/oshzPFVIkQBRg+U1Ndq0dSs4nsLqj1PtbDHeKVcKJaedWXnHthJw
1qAO36PgGIogvYfTXh20qfoel6FvmPAuvWRIfW+cn4IOs1NqrMlXOxVhtfRXZHONHvj/pudjcn5Z
6WwR3rTSO+zclyG49bkqeO4j6zloerXBm/Cra/FXARgumPtRs6TXQH9T9cB7afIjF5u5VAvQBtf1
Gn+7gFBVZfHup+pOw1Aib8rq5E3RsWjd4T5bFp4+/ETdae5ylR+6jferN+Ur60DNFJOhlpGL6aTT
WiVECVIq/u6F43CADZWenbrc5JmKQlef8fsYL5b3HT0EP4vBl4t+aSklUjey2zSbTpu1tdxkhJ3L
S4oZXVT5AjiDL1tJZJfZ6rYuO03pqiGbgOLZzkT+9/5/29mY3iY1QLIWXTms24hv214sOWQrRhz5
r1flLpAjfu98O1Yedlt9dyrXhL41YljOmIwPkifg+W3he3EMFl8gRVoCSYegP4t/2ecWi3Li746r
qOCJ7TIlOjmL6x5yN4d0LXW0f06dV3njy9XruW4fFUsHGbnJjE550JvHCmCs6lC+shz+ZntoLrw+
2ZtKbx7ZlAt5vq6D0uxOOki/uiXjunxmWiHi38pm1jfHLNQ/4lzFqCBIHnBKyBh4GpDeLIqfy1B7
gFfvrdp0AhnIFO+YhBTKFSnOEmhQg01FlBAZKfmVhILqEYRnPfOr7kgugYBHcG2WsHc7BzEJpS67
ivrtO5TF9U6JGhSXy2ofatldrACBViJrxAF6MM9aY3xKVMvczzizrDIr0GFDAlHagLg5xEWtHV3X
Nc4O6eRZrZ8xqxoiMzl0KL3PSRRnZxHViw8l7zAtstfz0PRHt1YfEscjnD1bU32euDwMKvRoN4Hj
bOfyjN3TRybi87kvlPksW26tM0goPd60ywZtWRQG1FYGD6is49+7hbM2nw17ojJN06DRGpSgcyWz
9TXO7eIuAcO8mifmBA3OhSthBBsC69pWbanhNmzd77MgPLfLQiN20SShdUyqSltF0Do3cCkV5U5n
puKHQFtPOkW4vNj4jjgh03leL3M5nnmaUlkb5h8q3XJ4LrNHHSrDOVUGOEu46iBOwipKgV/HND0j
wjDGnxy9FjD2KWZFRktNt1m8Rh5ghKDDvdZrqoMbIVqfVeuEFv0QVEzw5gwKa+kl+d4e428Bwvld
m8Rfas+O99iZqGc1czEWX1pyYQwTNReWOq/1jOh9AtiV2I9i8Cfo5xSArtxLTF6B8iiHVU866lTl
hX2yDA30netsJs159ZjOn6FKUJYE1VdZ1rrll8L8gjilafe8qf7qixxCKwh6m354EogcVsmcm2f5
w5Ittx/CXWIBB0W2MDFwbEk7dPbBymfj7A2tsU+T5PPswcLZ4J+RWtrZWTbJ7fYgjLOLwirKGPTp
/FfiASs4tZyPlI/5YirhJ6uA3x0L5s/ITXLW1Vw5y1YWou7D1ATqbS6orD87LZzZuLOQ+RiWUmyz
rPoMY9KvbRAZmM4jN0v79GzrWXo2nJYUw94zR20ne9Ed1xvbyInwlG5ydv7sKXeXC8c9JXb3gUBn
uuumtPWNPvc25sSbGLG+eo4WqYu7fIft8qOXC62LS+xLNMG7VTARtJLTHA2/F0oc9tCblvVrEyzF
tMzaYcMq8ye5oVsOKZOu+4cd5SZ5NrldrlKiQH1PamjXj7ltuH2q7Lutem1lbJCRIx/+xwuT+wmj
yf2p+2wkbltS7hWnby6dgkemAKa3k7ter+/2ibfLq+SVZz2Rs4BcwFpuGfhxQfJW97f9ZOvd5b1b
lbu8u4zbV9C38Ss417saz7F9aGYq710AHJZIn1P8E9whImNaY91hkkW5lAScD4YwvmBmiBttrRfr
kMgPsjEzXuOZZt154I8GrKfvA+zTDHV8VWtFrGd0viuU/d2msDLNLzNdPxN8RKsLZJdRfTS1M7Zn
nxtH3WfELLZ6nb7qjHO3ru15PKSY6ZpUnWFrgKFWSDxWqIa6zC1xeyv2cZk5FKFifj4M4+ybsQ6e
qRX8gnVtb3ak34tJRZiUfYmY1+yJbjAdNbASZVU/chHwnRqGg5aXuDtFQ+w4hXdzULzk6uR+7qNv
oo12oh41YLGrvO7rg1L3jwWcv1VLQhz3KsLcs9vX27RIv0YKr2U87aherggkDZ3xCtngNe0y87hE
OmCSAdhtxwTpY/+1CdxLbqn2TjGR+sHISbTPzNOsUzZlW7w8rS3Pc8DCpUZI1QVzV7nQX7vIew4s
VV+XycSTKHdJAIwwpuHuMO4HkoNbyxw0TJ088zvVGxSWq8Ox4BZ80svUIoKODLRF27T3VDgEgnq5
saarQDZGNHhcaybK5LmjfE1v1O9D1by0qqXtIJhtAJcZlO5+mRMrfM6bdA+9y97xI7kbBqz5SjO5
9Ijhdk49PlAFct9PBHS4lU0/O8yjmTIFA1XX2vWj6rXbOsUupuuV4kDh6HCyZsxF4gfwSs2e4gG/
9Ez7PLrTvAFtTZUunMD79iUJbPc89JP40Hqx3xK+PJZ9YmKiETRrgl/WLqJoaK2J0n4wO6ZLZW4W
K7OZd30vrCctCdGZ4j/Wl/bdoAzaXYB3WiJyw4f6hB9VELmnKh5+6hAv9ixIQ0/ZdBjbodsSO0vB
Fs3zPsh1BStbgLDgbJQjAxJwGJjrpUyJt2qutusEoPcuMnvwodOsPIopuu+o3jvaRU6Uo7MXJK7Q
D+WU/MKwO31QzRIzDX5RRNpA18bDnrx1t/MUQN5I761tlw3fmfVR9GTP29S19CP8imOq2e3/JX3/
d0lfEC5vUnT/nPStYwwG/jHpKw/5nfTVVO+/VJNcnQXmi8TqoqP4nfTVNBLCmom0n5yr60EevyV9
HZK+rmq7KvhVAORvk77afxm666qeg++W5Wnuf5TztY13eU7VY+JnaOAydOh+EBvfSZnyyqFmOLWH
s2v8n1fp/w+v0qbwsaga8kL41hRgW2L3wr+tZlkEradQosSvMCMo29Yv5tRS17JJ5T7JINmUCwUj
CN8dK5NpXdGp67lEwlQueZLbgocDSZAQgQJ888UlFng+Y9xcOJuO1JwfCYztnT4RKn6plM+RJrC1
4iC75Q63vYZa/2QNGKvOpBh3U1U9oRCHB14wp5Mt7U8LX3HIk+82I/ALcBA1knynjNqHwMWxNW0F
bw25o1zXezlJvW26nf3NOYEQLEe1VQX6Pqccf7mO26eL6+Y/nfIc10+Szdue8sBc7InyFH6qpMtM
yNWuLcVsdd+wstxYy6bcLBfVnL0g/aB8cTnitsj/rFqVMh2KMrnuceu/7Ws1OLyW0BEUDbfRwuWb
b8Ka5bUtu28LAJSlf90uO/92/c2pZDOGULgDvPDhdohsXc/z/hRvPvefmon3w8iH8vj+E96cKbMn
/D16mI1vjn6z/d9c/JsD3jRvF/3m0L/dLvd8f2nv94ztBB+dzNg5eL+udRer4tvPW7b+Zd/1vni/
Oc6M4vCuUym5meStMzlZNyNK5w67LURT1upWmRezDLMemQFjv3w75rbju9PKDfb8GMXCwrSKnwIx
k9KXLa3gUXJbfdeHTzzZI3s55J+acle5SbbkQp5InvK2aklfW7mey9PJpjW0nPnff7rcUS7kx1gm
DgrdgCvpcj061hP9F9nsgdaq26SZtb06OHuDcKFvW67wp9ljyJ90GXbES6dcuBnGjuvrJrmX7G3j
wcIQdQZz11TJsDFbJcHXbDlqVnF4epZN7BPz8uHNaXQ7VFej0FKq0EKihtdzKUBSk1MNW2aXorrb
TJl25yk1tGZ7/I5FyddgFqRYKDstIrgrY919TzNclup2HDG4+TFRXJCTu93mSoNkTxRAnd34RLIX
Xu2IKS0pvy73sVl8NeYeMHQ7MvBNQc8HNZH5N1d5/W9MJsmnKUZ22C0pboaTLJbnvFz9l32NzIf/
Wcgj5LHXI5YTvFv1iCshGvrHU/8vTmO4Vrenxuggzwxpj3eOPPW1KXvlaVyZd//3VwJXzMdpoNy/
vRqwSmCopich32Tq4gXt5WPuy1a7XPCt7/0+t823fW59lEoSULqt/91p9b7m/SmPvp3iP/sYedrb
p9xOI/u8JP0KvKTwKRqt/XF5denL21S2ZJ9c5Q1+gYcw7W79fdQMvAuXw65NuSmR71V5zLszytVc
viHl5uue8qB5+VjZum6/rV/PGZnKZlKsbDPjlAcwV7m3mI5Q7vASjUp+iuYcX3FcZgCRI1zqhnHf
gNcAG6t5xCXB27qpCqXLoErMtKm3jMT3tMcFyZ08AgitAHkVYSmK8NbbUyp1bjyvPPStBulQ7ddp
6r4YZogiLfbT5sVW3KOWihzqRMVMONAjLE2epsIgF6niZqg01Wsyg6jpGWFsY+PetUNiDlWwb8To
gtalzjyLqw+qo8AMLJsvWQwHL2fiO2mdty1n6z6k2g0p2LymwqXxlsq7mHiEBQ3SSiNCC2gKMnWx
5iz6lQ39tqmi1zTAcHca7IPRwJm1ggFzj3SXi7GBPpUNu8IxcZ+tLhST/cLtI1gx41ARcdhnpgg4
nQ8eYOw0/TZlLh7VZHyxSxnLjWs7fqarn3MjHe/zWJzVqUHjBuBzsp3nnhqJo1XtPKA066qsPCRj
yrg12wnZwBA/2bBzN3aIJ+C3vihJaHVlxF9SZUpfxgkQxpmYTvyNILSx1YavavPcheJSmRZuX4cy
V/OtcJbnnBXt5xpKrZhwA0hjFYS5ixtkF2CP6MyQgh+Jw8laBl/Xa31ttCWaH7d8AWo2rFxgVzwW
AwPfSeNRN35QHWn4OWbKeOYRwkmj6Slv7XMRV18tKxg3HTGfbnoM89BPdHFKxPgLBFXhK1UNOh5K
Jn8L0e60tkG2FU3zKiii+NhObE0nLEum1B9aHqoV1t87vKbXeefhMoGCfE1q9DVBRbnSG909T0a+
8ewq3FheGR9RpGOqRzYbRr6ImY9XZu1u4G/tNYQ+Zmg5WwNfRZj3xJIFJqr8t+x5OI6D+7WI9OSh
78T82H1xn8G+9nsnpibGapSfCnqlChJHFqmfSo+KYdAWqwznBRxBjYuBq3iJF5wlHDwMhYd7Grhv
DaeIXkQAhoq6WJOKwz6BAExUZM2xSsiSx2BjN5VbO5sIlyIljnHCCsLtYOXVATuyr2Ha/YLIPAL1
wucBg5Ye+idWa431YGmnCNBb6gX3wmjtkxsGWIll8XoUPxQ7DHaDl0EDoj6+KtVu3Xaa7zXiV1GZ
F6sLtB1Ckz3eNTXOZuYci72XXqoE1aWFZG1tN4tbMCHqtZELb5MHMWYNJa9o6ODItRYLFjfsuXlm
7UmQHoGgBJ/SDOJulQxf23l8tAkSbZt45lWpI6lbjphEFG0idcKNprkUQShIdGaHWJshIzu7nPuj
SXPy1Sa0dnjuHaP9lWgy9wTEbdgEbr5KVQqBPN30q3LSTnpCASL/n3BrhtrraC32A4OZYcA5ictY
2BQh4JpeZx7AbtdYj2PWPYKnpL4nznve9jDjLC3OL0j4cGrAsHKdT+7Heeh5h9cqGoguaHeOEWr7
Ck8xvaNoqkra59qI3MM8+/kcE7aaaoEfYmkxIWMIXWEUd6e6PjQ0az8a2WUcmP71qTlty9L6SHix
2NXzdOgHvBdHc15hSaQtwbxmK9x2Nyf9NxOlPjXVmMyi4ZixfqxL3L9WeYutkKUE+84Kxx0ODYiQ
OvFR6bCXo2TMPAfVQpudXgwGIzZlHTxPRbZWXAw/7JoTxH1tbUMC941Z7TT3BPoYx54a6CZ4osni
kWDhIESpd/a5hA0EowwxElcGgra5qwYP+HrfVgg50evNgBlWqjZ+ads+X1uY8wr+uCu9j34iM/9Z
lNFd3M8HOxmfgwIxSgBHzW2BfyiVsxMa2YqWYt0V/ngfSjAHALnLGlcI7CBbw3juDc3czLF3BEtI
pkMZp8uQIJFBqbzvUW/ixpKluzbHdVuUi+OII3ZtoHe7MgdrT0Kxqsb7wLC/oFLT1uZiG5p7uLyX
89fNVOhP+OB94u5LiGqTpxo87I4z1lqwkeVgMh9NY2Ljc3hK9ArFaaPjT4z51ZiDy+E2BRXwTSuR
WeDfQvFtRfKewNPzGHjpxukjdz21yJWS1llBFTunofaBWnGGKF5/Vq0XLwuKvdCjg9fiHZQHuBFp
df5sBJC2iOnipVykFTFEQIFeaz0DrOl7Vz+hlMMS8jRwg3GnkSBM4mnles6aYrxu1eS4Dky9jtTZ
dbeh/djP6JZjwT05BCRKiwo1/GhdqHS6r0Y8RiqH396QdhDdm/SYtp8x/4Dwhtot4HHXtukLEwTE
EcicvdbzdmWAGt2yqW83UyRlLcyoLSPpY60mWIxNzSV14+2UmAmG0fD+AQGQsJzME5xiTDXB9Xeh
o66pah7WZpzcGTNO1a1HQT8GXp1jwjIOPs32VK7N0fuEd+lMvhZ+StZl63YKvtWddep1oP5DSrYK
P/OfeQ0zEmuoGEp0SPyZmcAqFPpzMS710iDqt5lz0m2gt2YVkIDGV3bXRvDOEi2mKM/Wv1Yuoj2v
zjENc+mqAcUeJkcRTOHLr+OY5se5Z0TU2fFOseyPYz/t8E35iGwMATQmTCiLHVIP2YB0az5XLrC7
1Go+FJ2JAYaBxxxlf/c4zQzEny1gN1ocrBsX9ME8hFujwH3gSW11vIFhSYCabv2Se8NJg4FEGyHh
tv/WdzHMHgoEsKu6GIu9GRM8ix+06lcIFQm/6z4FWhMJQDPdkwT5FORJ5s+Jco8b1ncTs7tIm0Nf
dSECU7WyMnW1BoNo35e1ku3NGEyXPZ2D5ZsWWn9fFg6TJcGTD+MPDTwVfuG1uzLc+IfQYkxpTQYK
OGJBqCLYjVQdqw/UYTjt9WLfJcUHlwBRx/PYt0NvFzXacIcNABJHS++2JgqaDj+dLVBF7GnV8rlh
5FABOtm0bXvxjKpehb2xzlpdPFi2/gnVywkc2GhDtLcNTDCdRDQbAEBQ6567VDuzE38243G0IHHN
eXiO9f67IMpvqqSCChVFC7U6fo0V+VnToydzzHp+o+1uSKIfi/kPop1JH39lg4LDmKNggBVqx2bR
vhpm6qwSM+8Wo0FKzH4ZmHSixcpKyMrmR9eLAEaq0X3QuwqJKEVbVVR4rIoi8chjwASN0yI4Vgyh
1bo8CzHDa1JNCOn9OnNcnMsU49hFiBw6JDZ84nruMMKLKaLYmBVlg5Uz7vAMNA4847a55sFWKRLk
jf1rRyWPmYKjjl2+uIhq9wR5NiOf7lRFtu0HlX2qxKHIpvjoGeombBAmDtqp9eaC8fxCoxvxo02V
tYcgbs/0AauAF8DKxkOjLY/OrEjJzI+bvOtfC5XMNFBovnFURqH7gRmbYFoH5FjsJ7LmTFzyp9Es
3I2CRU5oqE/6QAmmoRbPVtf9oNoRoaVQ8X6PvmQJMgh3jPQzZOwtrofdASQcrqQjj+YoiU5UVt2n
vT9R2r2ipOcLyGpvxcPQxv5RnHkPMtyyXb5uyu+7xbk1ZqAgTKoHKUcx9wDD13i6IDyAEw295qVv
pxfF6nehQfWiZpRPuefGe/xjAjKZ4aHL5gnG5SJsDWZnBcho3qq9/pDY9YU8OzxLqF1d6iR3Iunv
rfhH7er39aDbn40CJnLsC1Sd2zENMdtKfk64WK/bHtdNcuXR1rVmfqNkuhWoYjs3M1cM0ZQVxvPR
Oiq1blMNGjcfXr4KHnjj+KjpAwZJgX6vCM5RtjVa0YDiw0SxDbzXg22rZUQahgSPZzU9xW0X7oFZ
bIdwugvqSN0VYfYZp85wX9Rziv+EdY/kQ3xs0S7rcDm5vRgdAGjaZAPhjrGdkZZG37op/qCGpb0p
guGXDtnc8XrtqE39Lzv8iHCYhHAz/Rry0fhkRdjzpIpYBpajsYXkCmmlbLo7e5NouncIQR8pTXgW
LfWyXqeGe1e5y73huzc1KQbMww67EoRx42KfHVdrSBzHkKjwAbjKNwu062poZ2vVq0c7Cua942Fp
7WIenmEvpcavvZ7W4CrgIhVejKyVTFyUtT9qDJd3FXJcF0xoTOpyo1F2uRaO92qDEyFLjxDYu7Oc
Zm/WNm9MqnybABRvnX4q9eAwaO5Hs+kxbWaSvDKc6UMdVPxVu49aiPOzFqCSddT0vlebM0/peF21
hO7qZJvp5ScKvL9F5XBG/7aasFdeT2CxRBrP96WSNasU8dChp75wX4N3jBXtsV6Ez2piBRdB4dCl
Ck4mvjtgLJeuYeyP9Zild9c+zQmRDZVDfrwdFepBREofUpFYziQ39LPxrZ0dcMttvzGi+bmpnpvM
HC6DNuxbB8tSaUs5zGm/Guwk4ULCj4rAY2kVMIpNqs7Z9n07YpRwskzuKkIE9702ho/tspgyoLW4
Mhd5eXLCATn9siAcOa+TaWYkWjq/+8AuVKSd4eaqf/q6Gay9TlJ/X7kKUEgreMiXRcePUSBT5qbQ
eeQDXxxzWFDzsiA0Kw7uhChLrjZtZFyS2okfBrK1suvW39jmZ9zJDV92uUqlXzIxzrjtNSXmNn+d
0sDMHiASnr5ylzcbjJWLy+X1g2U3sh4E9FNZHOUHy74gwiXEa40Nk1OxkV1yYwxp6oRE8/l6ZC7i
e8dRNkMYJY/ECktElRcIqfHjUI2/xrgKjoNm3KlTkp3H0TIvcoGpVLcGt23tbn3Z1Bf7oMEuJaVm
UlnhtkqpNpDG1EqtS7ws5M4dNMC5DNIFqdmsCyya+KNm+BjPlnARcS3rdTlXuxrRx1rI9UhYOiOj
8YKx4cPs8QzpYf1z73TmxfNS5cGKT+GyYjC9uS6YWn3FE2D2JzPjjFk4NxTFGbwc/uyHKSJQtBl5
mjyRgzD3hJD2kuMOeC/KaXP9RVHVhiIqaldeljcPEHXCRwg04aOOYpvK8/Ekd5MLuyoXf/BCHOSq
3FdzqSq1qgGr5+Uo2adPOrQiSBdZN1IJroYe+jbDu6AbnX3D6F7AHnoX2a87ef9gDxgtJC6We3K3
oJuOwtGhwC1HMguETKoZhG34/ZWwQQ9K6NkX6ludiyiiaqtFLkipcXYucoPWJs1RxSCMMiP2kxvC
VDUx2qowtE1h1GIRAwcZ6zp8oCZGbr11vu0bVQsFI22cfaZXVDFOFBXilBQtvBl3AyMk3RpOUIRr
B3L6Dqvpbt1UVfzYLQvASC1gSeoKonFUr+CM/ysd/x9Kx3UDTOu/kxHc/xz+393PMX4t35aP/z7s
j5TAQBVg2hZ/ERUGhkqq/i8pwaIysMA0eQgGTPAIbPqrfnyREphUYnAUReTuUk/9V/34IiXwNOqs
Nc9RdeqJ/xMtgev9I5vDUj0qdTTLBQYOEcWzTPUfK5MrDMyZhxTJGRUqYUI7KFeG6DAkz8ZzIqXA
nkJMOpJaYttrjFXkaGgkc2bfcVNtq8h6NXMEM4ZF1BjuZBPZqL+XhWHCpgx0TIyVfHoBWUz6R+CP
6gHaJEWzNAuXYcZWNrugIAm9dMoFpMZqrRDUQn0ZkvbSScEJo7pUOQOIxDUKXy6Ap1NoJZvCc4pj
nKNOB3HhaWSC5cL505KrXY5DD0XhxGjjIPfnJQNRDEsSV2YkZLOdqbumGBVreZl1WfI0svLwtipb
njaso2CaDzyIS594d0lqi+D/bWF1ZgQl3zqhmyU/jDffdREvq7g+YFkcN2fZLwJrXFPfxcgCnVK2
6otFQ2DLrF1flk9AHOtdADmOpGNvCqqll6aDj/gxHZ+AcqIHQORc+dWimJcLuYqjYbHVYuVXjaPh
cAqh52Ca6SyhHiWBheGWG2og4GwFDO1F/6PNpwsE6mGDsTZmsl5+10YdLr5quJuafu+SqGTawqOm
7uJ2n1EhGVBdjKKZsgU3/9BFlOagmr4fNExQJocRvkjCC8GZqq0xG08xGl5a8DLKfa9p34KU6kJD
ibc1XPkd8zsIkemcb/Ffz2JKkJOsKfGt5W8l/zaYUiEz5xk43xW6+Un+/XC/iXdpY7p1ezHLwWbo
t6glsK8JVhBuzHWp2j+JYVOZTmASgX7d4YhJi2zL79atz0ANzEP8zxa5z231dpzsw4yRaiLMFLf1
1InDbb//4TTvN8vThmBm+JMvV3bdnlIPtZQw/LlWlMFc3G399nn/eV8tPGud4kB+PZ88QV6rv78Q
uXrrw3pu3isWASBn9+6jrl/Bu6/p3epYAFZVu6bdyIOjQRP7ugn8bLld4uX+kgvcj3+3UpnBvK3L
zXWBRQ0kbnaSW6473Y4kkLGH38vMSidA+Xenfdd3+3gxLd6g7zbL1ds+t6spWkrzFGq1N3IXueHv
9rudD3qjt6tT73zruh1667v93259aaM/1Db2Pdf/rm47H8saYLIUKEjZwVWQIOUFta78JVh405RC
BGUKH5JO03a6XTXqVsWGBcf7kEDjH7mDbL1bladNHbxeVnILokl0D1d1RJCYhzbIrgKJvztO9l0P
lueRF3I9w21dtuSe7/rKfNSPaa2WkDui3hfBi7mVIispt4q9bFSv63FmjxTAL3KsN02pzLpKsd5v
Et0hN+K9zNkCDOVhMRWDB3i8MKkVX3LzSyq6lq+ENzuFcle5TSZ+b7vKVUqTtd2UWvdS6kDMsvLd
Rf8gF41GJR6R4Loj8tY8yj65n2xZJMZ/SyTkujz4tln2yQWB399njcAPg1ggEDgv305eVL0vW3Jh
lV6/BvZZrN9saBtrE6dUiXcaEn6e0G8Xf9fXpjx3iUPIzP8o34PLt6Mvt6Dso9qP+0ZuwdrhIMxe
g4xBZSC1S2ATJsprsMqL79/vfD1O9iryVscdZZfoWXQA6jD4ctH1AVcvQgAg0V91XbLm6l1dFz7l
FYVk5We1ZuZM0rjx5UJ3VFLqRYJjkOWFX7BstsCNzNFaNIbih2o1bEdEQaSsSDY7Aw8nq+PxN5i8
FG4L2YfV7ne1GLUtM9jZH51g9vtlUVj8fwuqnzAPbEln2y3yLlpJC1/KLMVx6lzLH5aFNrbT3u5s
P1JzdCVBT3l6aM5PdVCSPEpKbMGXH4z8+07LHzlDnQKcf+ns5G/HWl6C2QmIb8zxhl7z9Cb/HrRD
jZnl8hXJLyZAv2FqhbMPKMP2vc4zfdmKrPp3a7K7cpt2SzokL6Z5DVtU+DpW1tmKEWDpU3XCekRC
eyCESl6/+m/2zmM7bmVJ10+Es+DNtIDyLJIiKYniBEsW3ns8fX+ZtbeKR73Pvd3znmBlAiiUAzIj
I37THfQZli+FqumZH6o6WYaCWmPtUEO3WoM8T5tGW+yHUQOP1R5pNopGSLF6J5j/Cjr0yuTPLgkO
dGrI/Sn4/oqojmIu0VsmojnZ7287ZV8ekZsS8UeSfDpcVgM7Iaz2RP92/N1J8iKyj2eDvdP1/nJ9
n5XIMPDClOSBYjy72lTsZqXHOU91QG8aAoElNyzQ/bCejINWHGwNDpUujsuNISIv2erAPxJwib58
0e0cdEk58sfpt3NauzE3Osrwvp3U1Ulu1kFANmWTuwzWeC3C3X88DrVYpYKFoe0f58iz/wf75CnX
d5EvCZPpR+RF7fb2drJ1+6ojtcuNuRSeL7+U/LVuX/ePrvyimD9Zq0gbgYz9vdEEWO/WRcaiOpHZ
rE4a8DnoCmgbyakFfTLgdbcTZWuWQLzba26Hr5eVML4/djoSCPvH28pz/uM+W6AKDeCFNsnQjU5p
+CQ3lD/5g/5syj6CKH+d9OfhzqJwDgr4Px1/d9E/T33XvzbfXXvWZ546ZUDHQVz6vx2Xp65JVR07
7ce79/jn5j+/0+1DZ4v2snh1unv3CWTzdsq7S8gjf/blzncvvx5/93EMalACR5sK4O1tk//uFkBw
TYHFlQdv+2/nguMPtzWA3tuuUAB/dQn8lU15ZBC4YNmqBFa4ACZEqPoOriXBUlkqWLk33JQ8J79i
nMXpEkcld6JwQJ04x2j3CsCSO+3Bg6Irm+8uJ2Fa+lTXqi+b8vj1nWQ/bdcXRLjzHbomkHFvL//z
mrd3l1eXh/m7n1DmAUVTzMp2BOItn5XbEyG7pgSFX58LW4LFb2epAksewsLaMJ2iECShcrGMgCax
SL5tyL3FvieQ6s4VtC7w66kAucuNMgp4u2wWEvQum95ParcJfhUjs0wublxTgKFnEbPdusWME9bJ
cuGDLSAaTp0LN8wSGYQFwDqKLz+XwfwRMpHnFSX5rALroz0DBm3RbhpfMfkqzglmKdB1zbd4MbGg
EbMVrLY3qGxkbovtH7JEtyX9KoCZZsS0AjgjPauDHlCGJ8CNM+NkG0zmdu/4OK21rA6H/WTaH9Eg
21jWfO6o+aJjNJ4A3lHEz2G8wSVTrCBtMyhxf69dZSpCrmKL2Zq2jY2vvTeN2klmof4vYff/Sdih
aYau3v9D67HNvpbd1+59tu76mr/FHr1/IRpoOo7umd6/iz165r9s8mMIPJmORbrMgxL0d7LO/heO
MkLYzzMMi4QdbJ2/k3Uk/zSNs93febz/hdijrul/yD1qGpeDFAn5SLNI2dl8ivc6gg2FLbPWB/No
5a4LJAv1g6jokCK3PuVILR8HPQE0ZpvgkXdO59uGZh9tr/3Cg6pC0OuSA9Ilz65dfOm8PCbF47YE
E6gCaNSCPA3hjmJKMB4c5q1uJMSqSL9hljKomJymejEGaQj+Zxycz9GSzntPScFFdkEdZe4Jr+3N
YjnrBaEN7B+UAgG2XFssIjADh53Q8OtM+4ZoYJhSQ1PLZPRjhOA2vQOaoNCMEXya8ysbDfu5Q7Fq
0rElpNjwAGv/kHc9xdoBEEztLYC6Z9XaF7qOkog5I+Njq1tniR/N0tOPuQoeong7tnX8kYI7eLjG
XYKhAZs2ruZ94VYrHripFqCBowbdBzKV/Z3i4pCtOmBAqirzDlgxLEIjMKnS5HG1FB/tZgyjdIzA
reoBfpfgqg/p1lMLjbI5glBmEc5+NFQ/S8v5GeJntW/a6lXYqWyKqSzP03peVnyi46pUfbTtw829
NnYT3nIU0nFviFuqoVAMbT019k66fJoK/RkHIyMoi/iztzbplmWVuVsIsflbqZOt068wnx/6NnzM
8QMM8PcE1ThSlknG2vYB3h6yITHPEMA3VqN6D46HNfdKXXwa9JrVifY5rNBZ6UsVUZks3IVRsiPP
0OxCauVY7FY70xvVfTVZF0tzd24T7VPPPY0Vagi1IK3POfk1Ardor2Vg8tSysVkrxAs4W++ltkpr
07Rtu0eKFMWfOj2sU/lW4UJade3R6WoEJQbUWwoPnrECcLTrUXuiDpUcF6+71yMSxchk+7Ydg1RW
y7cGA+mmjj526R4VxUCPyu9p0/tDPD+hxVBSMTkMZUEy2JrfYjjpfm5r5ARMVjkq8hNDdFzsWjv0
tvuqwmLG7WDMtr2n/VCa5COAUkTTMCh2oVHlJLcNzfmKYegX06WKbA/8u41VfXXIg6ELhiFF6CqA
fhXFORSRfikqILqwI8Iz66WsphCn4y9DrQa0FHPkF7VOfq46YlU6gpakvs3dBMCoB2iY53WQrj32
WIuS8nGjryNecscsfFRSrDu9YnlNDf2gF/Z+0fsAYxNox13kPVHCOhjKT2uN1adutr6PSW7usxLr
5LL7gUTThPz/guGbp3/oJvc5j0dj+6lK3XpX8qk3A6Z5GxXPgHmwH9vM8IEdaJ2HdZHTlCiapefR
BP1jpFUVhOChtQ4NbVaW/JPwkHXjDQxQuh3BWfqVh75m3fqOlgEGshDfozaORM5TZU/j3l5Hew+C
6VM8pLgfYj4880DHev6pVvHtxvMhxnQgSpgKa0TXyOhU04XvVE3ZRUvcp5QnrnfdOyvR78PWoYqM
5rJfYn2LKiYQk3xq93qGM5irHMcc6LLiMYtP/tIM6WE2mwEFB6zIVmgfrLy/6yNlv6UoMHvo3e2S
Jy+REo9BpE+XyINbVJQYpheNN8OCygZAZdMvROnmjZKDZh5weENvw1Da9OQq5luXx/G92bbH8Etj
z1O8mRGfMtMBxDS2KskMyVjrrV9g5tyNns/hOXpy65AIK2yUZ1M/ObrzIy8BKRVparJ8znl0+sKv
IjPeqlGTUcUcj0ADIRG0LKpJYsh1LXMAt7mJBEQFltOnRPllKpeneYZOz0M5HWt861MUyi6pq5R8
mxYzYG5QY5wvkd6jl4llmY/QB3q0gFA2xSq4LCNkayr086ZI5rcJHcFABUkLcOWbmVxaq/0BfijC
OhUJEqcug6rLi10bQ87nX5u9Nd8VQ/qAWldOCiwtET7rWvDCqYIDD3qkneodUyo8MY8KgEN8IFvh
f9Kvi28z+hyyHDW9/Ec1424YTdWmitxHHf2bzZqrauBlWCc3uTOCxR23CmrN52GKnvS+UoCv4B4D
YsZXLUgCygXXPAqzLKj9BJhGVGv2ySng+Sx2l++Ju/wFgZMi7C6xi5jJqsZ14OYtbiFGquwx3dtq
HmqqWh0rvhZXiZ9PcbTrm+JTaJU4A+sz6agu2RrhBJR4tG1E3VI9qBLeIcYyVIdQ/nXGcOoAfpAp
Fj7A1uvLh3GuvwDrdoUwyP0Mup/QdH5FZkA9zsOr0pedj+BJFVQlSDJE6XxA0i645MzeJNlDG0Xm
mcGAQRlZHT/Rp70Fst3vbEY8D+nOOduniKET+pOVxvbzk1tFnxob6ZBmbBUg7kUUaBbmMmlY1Ttk
GO1NNtyjl4plco51ymQrLHCj7Ctysx/TqkWCwz2gruQGA7KpiH1tR2M6lMg2wJbj9+mBTnHPgM8Y
cBidm4dyXHPybKfI6BqAn8jTkdKKQE2eQtc4tCWbrE7QrpqQjdK8T6Mdf0w8F6S8Qa7Q26umAQaj
Hu+AlPJRh4h/FoWsjW5YWCow7DpUWvajRbliJP5nBhq3U/MJJGlFUcELg3rlxHpVHGDWgMxD/VRm
yzPi/g92z2dUGEhIGCXKIRFsEqVvL5SkNnkWLh+Wwn6DUrJyT07HNdG8sxVNwYxe16YFAh22PMgV
SFytHuJLmNpk8Yv+rsNNvFfR2S7DJJiS5isaY0Wqn8vQQVSiNn95Rs2dv+ygkHUf46Y91SQV1BzN
u3nyqmBIAKQPSvygr2N+0c5dGfHwWbNxCVeST8lgH12iJrfiB00GD1nF8KfXfy5SC0U+qwKvNmWH
uDf8cM4LSDRTuFWc5dF6GND3DzKtebNVxPOUiQkaaCMpznJiRVKvmx5x3gzzLOTpqmAKh5axxfyG
qW0W5OrwOipVh+lVTboyt4P11VH7t6UyizsVnYuK6O2cF0u3Q7EhOkPyecPBo941OlplTI0vqaJ4
viNm7SEKm6OLG8cpFXIL+ASgI9qFgVF0r6Tg1H1s1hcHLxjOfAEPIWwBfupNhvvyYqFP2h3DKf9q
AvUNupqZFGFjlfGIwapLuvTgqOvRNb0Puu7NvpUTCSbm8nlJjAYLHXBMJdAqsJqdsilVCH08YXCK
ev2YtuA0w0HD7xe9BuRFtcj3mvm4TlayTfvYRaYkPLrOiu3tuhIzeYxdRIHDZnSPs8G/nuHnHGgG
bL6xwEpvTIa7mmxn0FtaEbRxpgdR6B0Gz/P8wqhhUuHFlmcYwWUVxsyre8+8NG+dCuOhyLF77khu
UFSNPuuA69fhZUTv2Q+7ScViEzWK1NmNZVohham/Wk5Tb0vb2rhuN19jrkxJggX61NFNcZ6ew1On
pHVQVxvNyqlzuPZdbTjpcbKZAhe10RCiIbJA/xpBD1Q8U8tIAnXIzCCstyBOHliSRsxgCx+pUbEJ
q6nxtE9xYkRY0+PIBMMzaPgTWkAng2Z8xpt2QQO0rndpGeZb1bAJJSYnUMbGwdbDGw95b+0t9KCw
8cPKrJhtb7sYUX4EL4HQxmtO7LIf07QP9LkdLw4S1FrRfBvCqAmodH1L1mGrj+gfaimJgVlQHtIc
i4oBP9eFJYdf6OMvrYucTVQC93LQvYa7haSN2cQibDMJNwk1QVB/GasJD8Bfk1F/XWJ7hyHopdCh
cSY5+LR4MF4bEN1D1puBmaLknCcwWvDcIkR04ZrA5tE3XZvWu26qnaOuYW43DoMaTPH65IA+DPKi
TXeGQ4K8m1+yscaWpAZVbfV4jrazi7l1Bzy1VeG920721FUM79Thn1dnJFvQIyvr9YTghZ5+TVT1
AZwn4Sb6YplDdSr34BTZpJbKo/PDdaKtpQ4ayNGS56RFhXECMpmP56r4scaesrFGOEi2655Zuaov
y3SE5gQKrGx3SdV9J1Z6I9IrZwhqVWUOW+lRmKmOqGR3235GGlOPtE2lR+Gmtyu4CMDfNxQPt6M9
wuIEz10AilRZtgSQo+6iRT2m2mBfBrK6/jSF31d7qnZQ+TaDUxrbkqKO33U7lAgV8JRAqI1dFo/O
DjlI2LVxTPCV9w+mCWFuHfFaslDYySrlnPEAHltDf4hRpPSjtP/sYoC4ycb0rejw60yVGiIBJKyi
sUfyMeWI5vd0hrjkfRiW9KLE3nCcHVD6kQsrbpgS32jXQ1sbv3Ijfx4bhlIbz8YYqObojbbQX9/m
mfoQdTuV6uDeDLs7Ki0sY1oDeSLdPo6ojoEfOSoZQspuY3yKHMGvGqZqb+foBTGHrqzCNs54tvWH
MSKWiFRkCMrZ9qNWhSIB7jaylO8oLqs9oWzZjSaqbgVgQW7knQkYo1W6fZYo39JJQ3XTgtcQVsxw
lkFMwmIHhL0TxztdjU7mtmcx3y/xyc0pJoELG9HA4xbTNWxfYgIxP4Nw6XZNsWnKzGC16qZUkPJf
ruvcx52D73Hs7ausnn0E1L4g/fxZU8Mex0LlSS2pmqT1ITfhRaXRRxxvmEcT6AkRS/ZyYW3SPJk1
q3lvHaFu26EdRPWy0dX6q5ZB57STzNvZHVFWupbIrw8mybvsxXPGO4iY7aEazBfFi9Gza5fdAgFr
UF/S1Nh081zyk8J6AlJCOi5BlrdYsSJwm0/LAupiWfp6GyXWN6WzPtZpyt+uv3pWgbdEigGpCKMM
LbBiTHemKU0ClISWXZPZwZgjEZvBaBo61MBjC+38DCjPWH3pO6wiqkQdd/r0NiVxda4YCpLSdfdp
rD8j9+tjJ1C/oKQ8qjrUFxtUdqs+qh3yciPGpgFepbPVI6MadYh4pN/xQf+cuo11h1/EZVUWd8N8
OWu/4KG/RUN4wrBnh+9ogwDwhOtrN231wtD9UBsQu7MXX7F4htHvYw7JNCh0qEJiOoC6HVNUBHsu
e5v6Jb/Tpw6Frim9p+b5Yyh/6ZPnBUBoBOpi8ENk3nxrmoRnUuPPtlnC353GYO2dXWlT1iyiFD4Y
1tf2FH4IFagsztyeMt0Aaq0ByBncC7IfW1ZvCmR46BakaJ/yEEMLcFF+0bOqdBuV5ekyTIdlsIMq
7/HRsVbGVHJUXVyiFai+6FPjHF1j/Vw4u0rJcGFNGVyqULtk0NoOPRGPneJ9M05AttsI3mjr1veh
iEuikHWTkZcXzYLo27soxrez+qkevY+twZNm959syt07w9a/TxXIVzvlXjabu8klcgB5EqMdNm8t
PboARX0ZVYaoRHA5xoFns0if5xjwaxmTlvHTPHrG8PzEWmy59A2pob5egHqpqv5UrslrpqvdkxZj
qJKW09fV2k9dWh8dw3i1jdm/9F7/nKzxy2q4aM13DGCJWcMJoODZQQpCU1805SYtfsC9qo4K3vOH
Rlm3dUsaXW6AAO5tnrm97ElFh4YE/941w0cdWaqlcNRjGJce1XjsGsJBfRgTFXo7buVdYaLBLoBv
1uJiDSCbU+7ue3Jv+1hLGMmy4SAXk26Lkl0ezUg62934IYaaujTTr9KADxZrcDdBJT12jv5p6NoI
/uRYHgyWd9oIzwVkmPV9Uh7t2Bq+TXl9bHJ4z2NnlfhpejaS6XZLimMS5iJAzIphZmBqcn7PqP1u
O/PRVtBkT62BEU2ztvzSQNUwltxoevYgHlcoVRnaaM+qE5sbVZ0ejdC5KBOuDqxnhyCJ6qPwWQSA
krCkU2Fr98tTqFQzwQlapXn/hDb2d4YiWBSGfTHd4oR35Js9TfeY2U9Bpag+Sf573Tm3iflxMtxs
vyZwi6CroRvPrV27xTb2II+r6hu8HFhHw6hyh7jdZnH1pxzfoKB36i9MDzDo+1OTUl8uUpTFXMu6
C2sAJUjBm/u21rzAyd37rLe/oIr8WsOYaeq6IxsEm2f2mg26cAksbd+0tWGfNkKaEJ9bbnqGlbWG
oG0HUPMS9RGf7AvUDAhrlaORn8UssNTqTd10986iGgcLi0xhi5jWH0ZLyfaUZkAfO+NrgS+LY4TR
ZioKSNVQJ/IkjZDm3rVl7GeOqFe6zRpCnszOpBPuTUO/Wxal2Vmi0I2BXY8gAGqC/1T0vRWMrRgF
N8WYS1/qgkxzMW51V/leF7l+Qor6oeNWQn+ZHvYzH7vC/ZaMZE2AhXbBmpfDRj4csgxtYjfEINP5
bg52AucW49RfAQqlh6VDPrmAsDG+FQohk9QZIYas0f+B1NOZmLfIT67M67RPVtZ+qwOXVn7UXsIs
nSl290lk4I+SvVXm+qFNCflveJurnsitr/FHIUQS41n590O8yJL99XnWDybp9GPFyqg3Um8HGb0V
tfzUEwCqcbadHXTxS9Tp6eonAvjAarM59u5n+TAa2KkaqFQcTIENkJfEN4J/5drkvQ2M2I7ARAt4
XrxJrpTFXn5jyxnAg8rfQfbL2Gt3jr48WcbwDbPX8xCTPpnwVttbQ7sP4yYpmGsxr5hXk3CK9Rh4
Dz4Ri7FoOplef5ySrN8rAk4rP6kcRWS3AvLh45WD7Kz4FeRHb438tWG2EtiP7uRBzh/s0TxQb+kP
ZVhtXYfhNx4mwkZ9+ADX39zNFpXYDRZ8EXpJAlykeKi3NqX3JCFW42IiYFWN+ytCq/C8+hCnK2kp
ypELdc69ASkP19NUPatJaJ61dmBFNscTcJRsOqlRX2z6FlOTQqKUYgHQle+DGjprmRyBagl6chSn
O2EODse60w+2gvybT3JxqQ8iwpDjbwakEOByd98j1MBfiPUFouBEo0LTOkQI/KppLbvyjlNB3K7q
DEdf4nh12PUot+cHiY+4bXSht0Sc7qCRSqFyqIWCVCrQwR4vhlvfOQFOjQN3vgHHvSthgg0GgV6y
hc98rJcmZoVh/SwixF6L3Lp3yRTs1GUYT3JjINy9tXoeecfJR2CljQto2ABBkHoteaOwi8h3M9r0
6ynpCNVZXAk9jBBfqTQ541pRB1rPqueGDrlhTOJEaQ991Ad4Z4hKqIARSQCR3Kzi1vg+UAzH73Wo
jFNUz8ZpsD+qZdof5f8gcWTXf4Rsjqsr35XRYiloJ98gmi93LPXWO4qruE9EabuP1PXjrMOwt5Li
YVFcKDRi0yTxblD0Zdd18SfVYkk3u2jQy2NaCxQltdEfnyvrLg8x2lgVNNJqFkwFGYk72yXTlaNA
L0+A89nBiUEUSBzTiumus8Nfk4n/sdEoMMemZa9m2B1iTzCamwgd0b3BgwYUqizuR4iaY+51h45s
qDa2FQNUaMWXxiIHYc3IkUxoqN7NVR2QvXomt0AGtyVI0sWHVltqXHAJR4yyVP0SC0MRaukIEpsr
3LmB6dEY7nrHPI9deQAifRm8nPQFFPxLuPyqBi1G37cjh0TCDWXdJTsmbXpwI1vdgUfrNtO0mFhF
dbp2YcjUL2M7OIHuUlAA+XUXZ816GBoFsdAx3/UsseBDK18aLJO6ISXLWRVnNywhrQ4w4wL06pH+
7BAFnYs3NDGxAlDz16FZpy26swAdJ/d70haPhWDdAxxP90NDjK3eJW6N2oSd3GmozpwxI+PHXGor
sLUuZXmCGY+PpnPio8tYnG8bZ9ZtGMirBkPxTh8dexe73gcStyouFkuTnwtt8ath7YlBQAwOCVMd
jOoA71H95HaKTihEy0z1raLp9gHniOJsrG5+3UD9JgmECgIs9J/z4iS4phXbxEOCoVoi/aSZBpK3
otWIjWzdDsRdrZ/mEH2ojIopTlScosYm0V9twT38fQF5FXmyqSWfOvLru0ZV7NNo6vZJr9IOLQfR
9BxNOSxmHCAXOp2Q4JN7b5t2qpzri8pWqGhbRYbEiEGINjunsu9VhHTFTEKe/BSFyFDMqg6Ds1AP
bQiRkohw6bg5pwYJh7Htv5FcERolWuYX096bwvhcLzwxXm1smQr4XxgeIzCTKhPnsWZUxS8YnyoF
jY0Gf3DfibLprC0wE9JpDjpYor4WTkdTZ1zrlazaWYwCG8PSvluxyuPdfU76/CfZFb+y+1ejani8
INoOVfeSZKxxM9f7PGUuruJGjcmocSDdOtyXYfwjxwh8Axgs9o2ppvTWbvWusGUO82Rk+RtU83SZ
Aisjkzba6L3g3/J9VrG4MfjJ8rb77jnUvN1+683GS+q9gmuLgsRC9as3l49M2Tq6sD3E9IlMV4Uk
PKCTjWtDt2171tmFA0kZjnGcvCDNABi9dy2f5dF2rorPeZfuwGWSeTQGJllGPCuGKN/V/AoW6bYy
fXS7+BTi906FLX4ZizcESFzGtQdjUSrfVYsHZDBQKSlCLG3Ew15tVUwMGQfro1bOZIcaggUgrFqK
u1PrlPU9xuQIR9g89eF4cvW8P4u0rIj6DaP+hY4BxS/nYDfpo7GYVqA7hNdr3n9jZph2rv6QK/OJ
Ov7jXM37KY1fm4Uam5e/9BROubF4YuxNO5UvrRMKzgzCFGvFHcBIufe82YYEiPiFgeb/ysVGsov4
UfAb9cm+qysyxkiqtFu1M88Og2Jk4SNklZu1Xu6LDNpt/tL1SRuMBpxPBkCe4HALIRh3kQZXOHVV
L00Yfuk10pRJI8wGjrOL/1SRfK2pBDhFvKvK5j6vqOYoj4oOLYY6ie3lH5ow6Ae0ofqwvLc1b6Ml
zjGevR+jU95jWEhJYUy+AtzYCm+p2hhBW34IXfyA8CLeehVEuxr2n4KvLLj5TYHCzgRZeyBn4I57
jZRflSpQvHHmMPU7EoFof7jqZQpRBZkIPw11SxXijvS5ibRD/kvRx0PS8a9a7fe5Xi9umQfZFJ07
PfrU2tqzZt+FjvWjNe6zAmsJ8n/P80RyjQLysZm99Lwo9hxYNop2K7IoZ5527SxbcjMYGAotLmNp
Eadv9Yoqy+IQXGbmii+BXnzWLYhdKWpHZPrjmMp6vMEfZNpQc2h4xgd173Yo7TQHT2h2SoSZKoTL
7NYDQy37XeesQVIRdU96722yGcmOlAzjMJkNazhG3inKjC8xsccm7xdGSmI1Q6wzyVXwZ/ZkS4HU
s9Hhf8AgWFKezq7d4soHPjwNYPsAdY7AckF9g4xhIycwibBQbjD4/tAVawvjmdTxRlKuFteoV7+b
v9mIA/p5wSLGEaKECEQf3NBZ9nEdCjhBtcml5KE8OD+gIYM6hgD1amKDrSNMq0Ide78g1YzKQQr0
BOmXNOVZQQpqgW8Oq8kpeYYzDY6bYqv88RToNqAc0KpeMVEpMs8fY2tC72NNEpyy1JKKLlj2SGwK
ljwn9c0Q8Xa/Ks9uyTcpFTHlyZMEff0QoyWN8FQLfQ4wN4s1aHKyOad1eJzbrZZBgu/c6LMuZRuL
RKBSLfGNJcxt4KfBMwNUhpI7xnCeI4I9fShIxYsIVdLBQKUD8bv1S806qlPU7z0JI7+9fSo+CIU9
Kt2MLcLTpMhMFxoXbtCSEij3yZbcKHp1V/HoEx9584lQxTnMTrwN8/WLYWL0RSn9E2h5uOX2oJGC
I8mEzghFugr3u3IYXtUOux1jFMVCwl9bQPFJBQ6nyDFWVBMtikC2xmwkNtHKAxsp8x4cuIq2Lhsr
drZuqKSHXn7DDgVoJA6mhUxAqqOspJDG0tJkl9TGx1xhWNzOOWpmWK21Qd2qjNPDiK6ZiLVZe5FG
Sexo23WMqDTZmQtw/9R7z/8H1vufGDM7tlCt/s9gPb/Kq/brj3+j1l5f85tZqyPSbbg4KRs2TF0X
rNx7Zq2NAzN6lTrMW0G6/QusZ2og8qj/8EoV3q2uYhH8N1jP/pfnIVCBBp8FLRcR8P8Ns5aPARbv
neev6iKx5FDic1xK1CTq/vBEVou4VkNlVc6YlhaESFA6pg4yB3a6f7Wu+2rJ/FkEO2iSbXnWfzs2
h5QM2mUhTySucrue7MoN9gLNiQwxqfnJe+yzAadEVCU/UGTpd+8Ycx3q4X4hqKY3Spvkm11ZcFee
WSvJdnL3H/y2277rmbe+bN02qEkyLQ7TlxED2n8k18lzJ7LK77l3/3S96yfrFIcEnIcex+2cUus+
q+nobZW8h8DPgqwTTOJyZaKBmJ2hNpWJ6UfulRvH7v6tn1FWOckjYKlAQlrRUb5a7spHgOnai2zf
TpRdubmdeT1dvO27N/inw3/si8rK3XWZDegJohUzy/F2JdnC6/riqA0rHpEUmoHYrL5syg0mtIgV
/97oc8hhk2n0unOAlr5ZPfwr5U/2B0vxj24pWZDAYlahRwlAza7t1W9NOGyLuOnAHMUbIDqUyWMh
sytvwqqoY7/VgLXLE+U+2bq+Tt7SOtmVndZr9/I+XeQ+ebjQtHNjxNle9lhLuCzdMHV491rZ1Cfz
0R6caSd7t5tfdq8XFR8Qr8pZU+4lewuqls0j9ZvNlUzaeBzyr6UYzbF4FQO7GNMla6uEzMkkTdd0
XJLrCio+yD90J6fK4/Ygm/3SA0tqoiOp/zJA+gsQhcjgyQ1Lr4F4lbSCFg7JwcFtW+6XmTPZUrMQ
G4pW3cuEYCjoL9es4K1vtJWxxV3pi8zgyY2URpYtmdojAw0BSWQ4SXB+Xpfa3V5zkxHlDq80D9ec
Gs5dPFJuEo97r3UOMmMmc2rvGIzXppGgm8XKrVuwHsmqnIgnFoD1QjZdUUOYGmh1VvGImJe1ayz1
Ir/OOwYWqsFEZHlRTGABw9QvdUcvHhQHsYo0tQ+pCUVhe/v4DouXQG/UvxhPMp8k85u3HJNMf8ou
4fCFRZO7k9klMu2EaleqmmSpFQXQ+3/gU8p3UwcoI7NJrksEbajTEpes6Cni/gH6asKH9poAjRKR
C7Uo2wV1Bmw1z3QHWe7GQTe0ViDndeR/5KcxNUl+TblDKx3RPfmh5H9i4o08hKQP5S75D93+q3AH
s778i9GX5cWnmrh7947gJ/l/kgnYqTrxRogkkrj7WBN88uYm2k3mipUXudBVZFflMdkyNX2rm3l+
uHm1yZY3C0F+pSHqbGKl22rG8MO9EQUNSZlsRZgpiYPlmj5rblZf8/yKlBaQaUyZ2pQtt4Ms47XR
nSxFScXwrI+g3d60xyP4UhtkVUQqMHpVBRFz+c3GvHXdlWUTC5NfctcwRF9cEuPbuBq4JWQu1gWB
uzOi9XJLz8Ygd/bgAQ9z5n6uTSzLpDGd/LKuNNG79WdqlRt9VvAP/v0Nr19ThtSSQ1r3mo5R6t0t
gSu/5S2BWwsZBcwud7PbhvsEJLuvmmPi32TVHanNYN101asGIIEz6QeZwB1mXOwGPQULLKmV8n6V
d0eVdR7JGTBRhqT93qoL3qDsi9jQKB4x5sqNaRb3DWZqELDQxgAL/H4TkbpE3I7FvvxXKreZyCiN
j6lIdUuipimourKbqhWFBNm3NJgn1TqCYJfkW8nDlRvVLWpum2bcAX0B+DwaXlDrfR044p63MZDF
ahiOXFqMk0/Scz7JfXgzvTlVD0tswLJLbuw8o85XqRrgGIxyjNXqoR0zO85ihSdbDtKxEOSydj62
zrM2URx3StfGXnDtTthzztwO4LdIhbMZZ3BzIimOR5rG/J2J9Ym8wa99s+lJkHsxj3ekBbbUw5B/
v3SQlJt1cQmyGrBSWBeL5L0sBkkqo8zIX5mbFemPvkqY8UjIy5tbtm7dngX7tlIRGHRBbjjLqp3k
Joq0z9YIEGIVJRNVDJ1y40ihkd/7ZLfCBBZInDgiz5EvuXXlPiON4r2+2GfZM4nCyNyIy1ybcu+7
61yb0Fp9u2fcs5dR2bVdcyfJZXIFr4MTP6rdh0q3x2AYHEBOGsjpUYgAVJZH+Qf8fKALDZZchJLk
TgiMtBIUsCl2XpvyOIPKA0qlmHznqKmVgi0vCWJYBfIpZVPulJtaHJYthagZ2q4gmN1eI7vjB0Pw
w26vlHtld5FqHhkoyU3dYQp+7SfiIrcrYaTYbPTEKllWigdPHq6uqg7izFiKTIgWamV/dTOpYn/r
y9fcutfDhXiArk15jVw+MfJU2Zfn37rXw3+8W3p7DfZk1b4f6ncf6N2nvJ54vYYj5LGj0NWpUDPp
V7huMU1PTP2yH+omsPWQ2ojcJzeDOHrrri4FGXmybN1eK7vD2sSn3NrIjhlhb3xtqpYNJ1qerJhi
upXN697bdW5vxYyo+hE6C748Kt9PvuSfTn53xdvhPz6ifPG764tvIffNCSOFmxz+i73zaG5bW7P2
X+n65riFHLqqJwAYJFISFW1rgrJsCzkDG+HXf8+Gzrlyu0N1z3tgmqRAEgSBHd691rMAwP5Vutnq
N5+VnD8eGtKzTMXFYpYvHdxyDbuVq7GfN6ZFZnNkLT+3pxAZUVDx5NDsc5M/Hm5/+C+fq+skR6yb
q/62nbGNF/54r49P+U//PqJvDlrpEP/Y439+0W3ft+f6zV6+3f3cZvtzZ0hL+seT8qt+bmNJF7ug
uCdd7SiVMaByBLeb7eBNmw3ekY54Jbcfm6ZCCVeMgpg4abMvhbhJYjQ7G4oJFSEemW3Itz3+vPl4
sqs08uFbaP5/bkTmOiSn7S23N9keby//eHJ7rC7FvNPABEySFwBTdQqaSVWYyHbe9VAAr1AVCz5p
R7UI/iLM7w1A0Mo1VFNSCYRst80NVQBjMnQkvUBIjsGodSrtFdeSKVcqx20sucqxtJ4knPIuSSH+
oqkEwElogifxCdu9pC2tj3tmKhyCM138K3+X6T7qZpkkMXiSybBseAblpOnSX7wxHGaJc4D1jhx5
q3HGshPfnrSVXgmE3hNu52gPulyyL1SSq4M0cVE5QIwQkh0xy5tR8iRSwBLdRpiQc5XtXolOGr2c
dujUSr0e5M0k2RR9RxxmDLhiq6IJOQ/6vNmesxkhhFDQMGRIDoYC/m9XSzaGLikZwBMsqNbZ17WD
JV1u3bEre+LtBm2+uKphbtAE00TIcZYl6VPbgdnubTfbH4qN4SFpHlut8+NGsj56oB/RB/5ja5m3
Zfqt2pttdzdzLk7BW4jD3n6RmBOPYj5zjZTvG3fL8c+NNdlaby/b/rLdswBSGfwYdYe26vNGJmL+
9nD7w/Zc2mrwWr3ZCivJVIk8An3tzKz4fZFwb899/mG7N8tD5c2gaAmIRAogf9/t3ucNGvG/fvPt
ue0hwk/GI5+PP+6t432yLuM+386dz3fYTpjtdbJgPkjWzEa/2shkjA2J1JXCiO2hsnWZyYar6WXv
225G7s9NSY03qeouXvDbRgVInDQddolgqkqyQdQfZ6kkcKV0wGPliGBIrWHWa6dwHxtSyibHqVm8
acbzdoPLUnreXKT5c0+noFE13m5GhLoMIkw3FCqYrK3l+cCcfbZhpabOuwanGORkd7kukPFPMkl8
q5lrsnD++XDcJCufj7d72zbb1tvDJkJu8X/F2v9JsdZ1jf/WWR3+Kr5P37tfvzurP17zV7HWsajV
Yo/WyLlVZUEWsOJfxVr+5LgOZQzb08Aj6pRR/zZWe/9wkWsCJDdMy0Gry4v+rtW6/zBNTbNU3k93
DVnG/V8Yq3F4//taLQhGy9Y0wt5IhZapjn9QEPNMJJm2eu1R5DCQXQYLqybavWu7jEiT6DotrX4X
m0vqI56WnYci7B0daXXUBCveBDIOAPTbzMcAEgeZgjgwMy2ulrEmRcBpTxYsJ3+PjHHYNf0Qn6D7
7VR4NFCChR5OtT6c+rILMImcx75W9kr86tpgzgdrQDRv2+MpdRmlG8qghlqbfFdR6x96x76drKW8
Shs9gLcEZhCAc6KarAm54HiW+lcuoxDM3oIoylcMcuqkouq/mrN1WwPLKjXky2PxSvXCJW9jPMyz
zKJZKMOBNn9ZDDXe5Ul06xqdsmPqke86HYcAoGnUxpHK6phFgqplPdZZcVLjDsHLaA2BiJL1ZC8w
qFf0q05KNLFmRbvFJRi1ZAg3qitNxNDuzT6/6HH8akeF9uimQINy9xxlJYtN66IF6vI01hHeLRb8
EZsi6kYB0gZmRl8/tzJbIFa/rWrvuxXejFW3HqdJb3aMlPPHKHa+EevSFTdGZzdX09Anu87Ufq2V
M5Hp2txi0YP7TwtIG9eHermoLBWlr6CRSILRYY13KCtKDShjOhBpNBHGMzR7+kEVsfGec+g9n2po
MY2F2pQ4kCZuDN/W+O33qj68lHqMbHPu3dAiQSKx7UC48U/kmIlfRWXia4l+3wn93srHPoC3m2CV
SUjThhW+v8NCdIuEbQrVOH+n8wsL53oVKqnOWo3uhyze0rSfIoJySB6w26DvlpPVpOvey9qfWm2x
zM46fpjbjEqsrLwkfBDaZIwJznAzoFCkMKHfV0rsL4ZzjsR4o0WepMdWjyIdwNYjGiEYZQhYhM6o
h5GMtEiCPKxd3SUMYSnPlvrWNeUFd8s1onJJKcf1nGX8KPkSv3p2dLU09m2jMBvOrwrDuM+X/LW1
BEa+uoaJXu4cFsFfchEFMzTnAeuBQSxMlKtSmaUcYQ4ICWQLmuiOFZO72SBA2UGMkEd8czHilbfQ
aQBL8RuqyPtSkMOutKvkopPkvCC1i5VmB0Iu6EYcHmLAfFdyjfuNmI/1NJl7u3WOY9N5gadM85Ug
BwmSCNqK2agOwDWbgCkYHG91uUIl+2RrLIQirmmlj/g9cx+8ITn1+K52tafdRaYCASEiFBnB4c3i
Po5dP93ZXXkuVcRla/NoKwty5KjYe/j8K61LXowGaceUvuM4jiBxXRWTdYzc1fVda2jvets7Zssj
VoeetDltQPDngte8cQpE2dgWA1ZbQdgVDRp/r6mDvszOKOUdghWYfmSlWrH/rRfajC77nKYm70R6
1bx1ABUu1q1RJCgaDSIiaHT2jWzbFBSySALjLIy0L8tEVFusiocyBWWt0/cLh9XqcdFdH8pZhcTH
6QjpsVGzmcpEwIjd3rcM3s/YpXEyoILHB77Eu8Soul2VNuahrPEla0TR43d8cEm1PpaQzMhn6PdR
buDkGYd1bybqnSdWb09ax9QSzhWlyWOdtOsO2cwjOn6J2infYQ/gPF7jCsuI9sNJr5WSOsz0GGEM
FLg6VMY3OBdiT7s4rVaE3jIRYn2vG9lpkKE1hpHYATqb0I3UH4RTpGGpWy+rXj2mMUMQaO1Ud8fI
PmGWcE7ZLLQruOY74ZbxHiHj6BdzPZ4afS33EztALFN3Ske9O+kTFb9BWX+KfCbPZtkby/ySgeCl
bcCSJCz3YMTDgEsivXfmHhWNhsGmjlz6DaezT7rO+lMzxqFTogyh4de1eaQENGMNKpiXIQ4cjmud
nkxqkkEeZV7A2ZKfraIItHhJrgoEKnU+WQdSqmcaHdpRSt9riKilCyqpgCyN/l13CNJpIpYnGbUr
p7ToLSTQ+kWpLOtUibQB8S+dyEVLIlwB6wf9Mtxf28mO1bTeDhnpsiQSoSRcVAxmJcqitYR4Pid+
0nqkWVTGF29cs4NhOt5pEWRRGJ59g3uU4OtqgRvSmXaYDqb9sRed3JVtf9r1PXEyB9wjz5TDNB85
0T72skry+ZSPUluEJmdFdIf0zwKxsd1tUwyzwwvhX+t1bBtPtWroISnrx0WzdRaO9PtZTgMIahEb
0sfpDbL2EJRXumZcm8rS+0NmoexZxXtpUXSvF5Jp9eyrKHg2sotD0QLX7HTowOpiXuLKBLjurTeb
2iWmhHilFXFAYQ0llbLetLNq/B+L+3+U6K2rpsuY7b+WC9x87xaW7n7+PgL960W/D0EdhxEjZO1t
DPo5BPX+IUeAhmdZquNq/34I6uiGprGGz1CUASrD4L+HoM4/WN8HA2JbjumojE//N0NQ7T+OQGVy
ODAAzMSebpt/kH0qdcy6MsnXY7OOUzgKnFujyfoJaUm4jWFCzHoO0SOyAtp0NEfzBD03d+grWszm
i/3TS8qzWQ3kNDrZ7rdDefnQLPxLNZaXGvhz/2//T/sDO8TBQUuBQcsCmWm4pv2HlGEoUOkqq70c
lX4Ef2iSYiI0cu+H6W4ZWEc1y+5lMZ2DWaKNK6FwNbbRf5z6P+Z/jX/V/8lOyF/hdz2F3AlyrGQa
u8XcVtf/GKMPVq+K1kpmRPltelAF47W2YVa5QM4OnOhJsvfL2AASYv96y+oKhZYg7kyhRMEuFtHE
yF17rJ2eSxryiuqm5AKqxWsxMPxtogC2eY9t0i2C//7o6Zb1H3dds1WUJYbp6nwPj4nM79imccSF
JRZnOKI7CSNv/CKcooGwZByLKC6DbKZ84JbpyUkyknrUzgrJTyBS81uq8i0HpSATZBLkifFFiO+g
ioWAEZl6EfB5x9yqMcFM5bPQ1KdZT7rr1GPZXkTfOEgGQNXh5FR8zJCk94MnyGgTaL7nNkd4yjCq
JLcr0FvqqqSswduQza3pl/OoY+XOFgJNMGM2rObs3eZBxxEURCwb7O0Vw3iSTbvFISHTY7BrqIzN
V5OIkPyGUu0uAnQKb1OhXyIzCyUVybpLRNHaqq7MsXmMYySbc9yQXME2BQlL+JgY6+SWGzipfsw7
vnyBKBOoSfPqYGgfZguvsSgPjG4QFK4WyZXehFYsaUODTGCCc9i6s7FKZRcMVg7bjOkhU+LBzxtQ
Kb0ZEdKXx6fGMXYaK4Zh0tsua9Nf48pJj0mCI7qICO4CwvPuxcRxTqVg0OMSmalHREhM5tfaXXW/
lSc4bHtZiqqAEngG/teswTOKAbfMT47d/MApmocGGkIyOmMPn+kdL8fSZkIQaPV2oodfgnlliGsj
Y9yn2QuyDVAPDH6pOXFV1QZRMzohiCspnjYhSArAGd/N7EMFb8UHWJQF/SuJrEbi4ptW/Lbtl8Mw
NSpYOdghjUZ1aYhLH3n6L9uBxzUw/vQhmQVLNJHGJL+EItR3hYFJ7/IhXA6xaz21pkJx1Zm+9Hb2
amGKJDEkVLz8FeM6RgjDCaLSexoNrUewD4vDMXsUGzVzBPW4yIX9pYtPk7D3YBrIkzGyL7OVv25/
KTV+JjFNmH/Mx6XlN/fGMhihDAR9vuqIJsAsJIIMMFsh4mfqn00VqgHT6RclzmHmMYAWlTjmZkWc
ak6YZsuxcxou65YlZaeJz3NWPOsm4y3FAgU+olOxiftBzA0k3vV2q673vjPcybgvJNQ0Hl1KHABG
nttI40SsWB6cNJtoQjMmhqxSr/A7zrjzNJrlxg23bxCnrDHV1fJoktYTxB5natZZXJgivZD6kYer
MN8n+ChYRs5GNj1NK3QfRUO9xZqtj+0fFFcFUIRmCaN3/jDhrycrdVYS56qa0BpHNgJRAysiGtdL
3876znHc0LOiG5HyDouLidfM2x0ZsJwYAhqAt5ozkhwiLXNiXkJrWr9lAt+qruoVWSviDh6v6/cz
28e7ccFzrDtWs49aFNWestwBcHnJLM261ifjDTgdHKdlyffMiZ67zg5oOX7FY4chqiC1LJuml2qx
+qBRLC1IVss3VKJussjh2xmcvakHbaRKy+ehnEDxFLwQ2PCxU3Aztr3HT+pKPIdsxmvVYhWrxKKg
mtDEh6k+U97omQtzKvEzO0k8+Vvj11KLDZRIv4uVF5yBP0bL5Ao03XPXQpPrNKqPBUqR8WXUaNnc
DJf49ts0I+dH7RWvC+BdUFGH2sgOba9jmhy5SKaUvDZW0OGa2xLZ0mg3qgYQpaSLgKKl71yunXGB
cZXNXM5EwzqwsbKB7tfMubS3X2QcaJgBle/WGSzXnDx0M5fXgkDYNdlrwExlkB5dGDIs1vPtKpKT
Kh0v0Vzw7smUH0qmIxh68R3o2XvdbKepzXksEetNXZq+0wGleYbv/ZM8GH+d8lfNAAeyfRCjFK7o
+Rrfgb5rOdkPhYrHxG3vjIzuZTtN6Bt01N7xw6qzuF+tXBqYdX3N+55NCbmD8dftFFknWjPWId77
2sW+iyguXWMwDXLunj4kE3sIAYoEyw5TiZa/Q5EhWLen8xizGXCWDuRDaMUdKAaCaVNr18e55s+y
9zJsEAewKmrvLsoJmUUdz6wcwJPsK4gJCZFl/IilFXFNUU3Kc59ETBoCs8CWVnNAXZUyxjqMyNDN
L32hARCcscLLEzNa6LxTKiZQTNRQSSooI3O+r9f+bUijxvd0Ai/F+LidRYZHs2LG63fUZ3dd5+6c
iF5C1fk5W3mC97lVBCZZ2IuOJXxsk9y3MSS748oJ23Fus/ZUMiGqX/XCK4I5zvedsL9V/HSeTqMC
1062OURQlbbGfIEV75ZJ4Pa3pmyu87j9USVgPbYEUg1zwPXU7tySpliKOlSPY6oM8o2YO/lV+mLL
T15q0F9jflca1StRjYsvosXPRPQkVH4Vq4QqR5wfHktgf76KS59GnuudksN+KFaSRWP6nazNQk1Z
7zSzanBPZj/NiG1E0z73HFvcY7DcxrzZtRYPBz0+k/r5asPJ6gj9DLbSfuo5sE5ovTWTxg4X168s
6fe9xa9YkEUdWKUBxMJ6Fnz7kEnz6zYOUGbO+1mlm+Q3oeij095Xt0tcgyhwNifvl6GlU8lkNYC0
uPe8Gb81pnMpLSWw6uG8EJyYSaPRmuXv1fykA6+kEhi9KjMn1+I0cuh8FvVc7+hq6QbtQxmDCx8b
GjImqFcVOKeEUUsojxnVze8i7Y7bF6FWlIMYZtmLXmhVGUi3nfujDubUg+UqW8514pimuk7eHoCN
pufgfgxBNNAUoi3DyqMda3pOi4FQRspf3s7J7hojOoDZ2icJl3k8tY9iWF88G/St6cOXvTVyjAKN
U/kmwYcgdWGcCCrRpp2EfT+4YddxIo0R9dcCUKOV32ASYcr+k0kJVkHoaPxxyA8F4bCNidVhNOcv
cSGjrmWzquHqZ+zD0enq5tWLae0IlsRfc2sDn/HJiaM941j0pAlK3xGNj4aET3Em3I2MrwyLXcjm
62TGPbxdsjrBu3FmtcEgcSUKJSIShpefsauOPoAIMlaZigQMxCxcT8ovD+QPa1wzjsWW5Z9IDnUD
dUUwqGus9Mam8lJPxbvj0rVaHudPnQJ/ULx35ht7q/ESEEDq1VLpX4fu6CxYLVQnvu+THk6c2i0H
ZARlMJv9vhyKp0YpQEAsfMmqjo/JuFz1Oq0ytmS88yrUTizFXsnxJKSc32yBOpjl8V1tq5W/VYCr
vvxBSfFBbzFetimXueFwXDPri8JwQxjrrT5+62XDnmUaNfmaRed5XDD9vOSjQe6zgMrJpbOaxGMb
FG64BAtMHcPdwECPTLbk3ZWfX5LX7ZMtaqvThOKzvIwd7OqsujTKWyEB9Hrk3dXZ1o/WlyFOVCSl
nCJ2/koigBuiGc6x3aJZzWDLZLWq78rRPC0pyb3mrO5jjXO1N6hV9zVDxLx+3U4/D/tH2CthWYud
vbbfyzXecVEiL+ZK38Zz9VxetmFQqn8rJhhZW2Ocae7TNgbZGvGsp3PVMvU+MrAaEsHKuCfvXgEF
kdpTvI9j/0yeLj2cxiViVO4Tfi1yuPvXDO6orR+EM9/OybPRaGG8MszwYnpn6pUgmvr8xzb2hYql
7yKFPtygCCQYgzdmW0OQG8kOTYt3teG8lwPuos+/EfxEpy0YQtoqazVj+p5q+WtCJBET4xIrmBmQ
Gx3UhE4u3QUmwb4m7zKoyEMKwTWQ9AvwCSxl/rrK5n/N8yMO5iqgP2K0gV1wdrRvkaAJ6DpxTHrr
lXhyfWcu9mPh5fdVxrEGYfXq9ObkQ7wAZMfcneWLiYJt6j0RkUcbSTT7sFivW++4KkxcdXu8Bfpy
3TIEZ0KRDlD6LqZZvKY9o5raWX8yQAkdOYpHD/mkx3xl+d0BTZ69WFzw0NCflCbjz56Lqs7eGSUy
DaHfs0yWGRa+EHVHtslryvU0LmN77np7h4pP9QHnfNerX2NKI7ES0lcV+iU/NEoOgY1zHxIMi8FR
So6t3KJIQ5OxciBGRjHV2D8ClbxBrEf/kq8MWtKvcryADeKpcJl0QyLxM8PO4eFxbNxpvUmJy/Gt
WbzVw2ve0mFuP/Oa3OcyLt3L4nXfWckl1twjttLzhFkfu131qkNB8zs9O6RG4xx6HLn7pv+hRtSR
U43GOnuXU6SQmgoN2uO00tpt57Hsh1vTPKoLu1WODNvz8iIm9zxp94tKgdrNGCIt+viLoearSaEV
dYuxL63ifTDA84I32S2dnOdOSQ9oRCQyTP06VeaHKclN1pPOjVqmN02Tn5SGH8JExd/aICYUpf1m
pNbzoLrfE8+jvl5fyKdh1KBBqyrs4ieMYHEg1yrf3xEcOTEmeUpXu6FRgpdqXily8qfKWUpa6yR9
kAo8hTqal3n1KKw7VLY90iNYMwq3QaWsAYBn1Xc1HvPA1OKPSWcd7+0y8RjmMSDUmvQlt6KvTr2c
R4gjIfhaK9Dt6Nmmg/Q9R5mZf9FJrlHFqledHloTHkKrL4cm1c5j4wH9iMxE4oC8YxIbd1XhvQs8
dj5AlTAjj3Lvvel1OxwiwVUD+m8/CzUN5rE601mfY5eRGL74Kz2eyHLvVi52C7xnKl2ttbZ8J3DL
ZUgRPTmOuGpF5viqDWXBLYfHDSewKWc/9N9zUUdhXSuoD6sS6AUhjHWYuQX2WKlUyA20OdOlKpIa
F2bpantPsW83/fbnzaY6/4jBmPRV80EzpuGGK8ENF5ilYx2pliV7sxXPhlzx3XYi0hms4E9DQ7Y9
OUY6hghHS3cfmnyR3rUitj8ADELaSh0LOHEsuR6/Rd58SG2RbqeFmxw/1bcfm0CCQhv6mbHzEZAD
booZcNT6OcHtH4E8ny/83PjzOSF1jrO82Z7bHm73Pp/7Tf27Pfm5zeeGfzz3x7umpAv5gkrNX1/v
g7QhPsAe//zsbfd6x8GTO+QAgP+5Z0g0rpNsqakaKl1/2t48Hzyz/P2geD9rpPtX2MSXa9RZfmJA
1OkDtTSzndYZoFI3CokhiLg/bd6E7TFkxXt4GvCstwRAtPmQTudDO1Qj5vzXccAUxbGcUHbFTTD3
IJ6LBDLY6Jg1+Fp3wJJfoLvantxu2hbMmhFj/N3c8FTBYmZxOSYr6buPi8y93u7RnDqYCMl5mAft
aGn9ZWjAnWwcAKVj1WJDAESLuNcXT+wVmxlm37USssxiCBOOqxj+Y4/qK8BvvrOBIe60Ai/VpGYH
rlvSclSmIqUylX5kV0eino5RYqwHu8pzIJjQjoB943K0vZ/jsssW47rrljaMM7cP4kgEmt6UO8su
ISRm6Q1MxJfqyrNWFQd6lB9aloiWiPhFPVKavYfiYUhurV4mVleKQR+tX3OtGlz0KQOInlmnsJ6y
XNw3gvxjra9uFbcghbbzbiPEdE76HAOpm4pBwSdO4G80uWXYa2t0NFxlj0PgJrenM3Jz6KOO/aOP
8ktjsC6kudoIK2tlSlNQ7szjKhgRNvhrFN8h8b83xviyKogklHo8rqP+OLp5fpoKSA4jGMe9Ybi/
9MX84VaOGSitBMNO5U8PnyeIvOFHC8NtFvNubknlVqzmAML3gk7jtm+k9b+cz3HCktBs0/C21hQ2
o+lesUxwUw1TKAipweaP9mMaf+INEA+Y6oydYUYKq4pAdxN22eaEcAvnCOCsuJqtyQgGyFldYdR3
c+mgY9AYAS4xCPEuxaneaPmxzLzDYMOBsBBKU9txqlDvkoe5tG0GLbl5ghnh+ktRpn5ssvSd9FkV
gPfGu6IzFli+6omggxZGwzoBKmhXYuE8A7J4jJ9/LpdbUSraEcJ8D0tc2wPJzgITNKLlxt+Q/Xs7
QrBPHgL4oBbGAlG7C3u5wkz11o8M8aqZXUQFRoST96inlKEnxsf6RIpnkU9kfgNIHBoXG13VHhvD
ZW3OZpLZRMNP9oD5CjqDQ240cGPjsBIYtNoU7i4lDddXloOpJtc5vs0wllBwz8t2ZZpfrXE6wGrQ
69t8dc5iAAGCbq7K6+/U44BxmS6sr8G68uCNGgIbwNg3P5gaHuNGfzXpGg85I7FKxgWPUU5iVk4N
Mev4qDbdUU5N9lgGTonqurdIXG44gZBndGrLIUz3uiqOKKJDZ6rNvdWz/D9a2qtrFTFCTPNOnaJ9
1SsEy5Ng4w/G9GIPyYUywrMduYcRpjT4vvZS295NqTlSslEHnQuPR0vvemVanpRefWPiSknFzk6j
Un/RkpF4FWe8NP1MLQs9f2E2Aioh9NnKa9+KKTtqk5eQT2OMsNrsW2fwkPZMgqulm6wwRmEjjDdK
Q2/Jmt0IDY5BAT4yhYRwaybZuIcmbdxqJD3ocYPxPzorRU07g2ummhVc9vl3bWwoyPYxpy0sfFu7
rWaog+Tu0ZnJRIFKneiahTh2rfNlAchxp1vuXlbnKnvtr8Bb/yq9ckccAdervpwB05+RIs1Q9lMW
8FHdQiC0L6D7umM7GjAKkqehKW+8bAbPToyF3yKqmIS4WbJpvF5puI00Z/3aW7lQi8i3MvfK7ePd
GjU6CII1heKQBL0w0ZuwA4nVH5CSqOeqyJIbfVquMnDjV0OZX6Yhb2g7tXFX20l3uodpYj0qKE38
zBb7KIku6uBRbELSvhsW+8UyrWeJMouYvdQ99PERmJ8+waD0LozkQk8ywFPLWvzKBR7XfyeaFAjl
UwsnhKbuKZ1AS67U/uroi8PiHrJo/csgqPe21nGwjWtP1NclWHFDKJ4vEWzE2iBFMdrHppyQn7R+
tByHtN6XkkkQMUcsWetLUj3QG/FkuiCadeeiRkxxcjox15rvcRD8MMAtp1F9uyA2csfFRyZVtHMZ
SDVErhEz6xaHCVepao4/smSmNkHQdjCU3nlsEQ3LWoZChZHSOislSgjTklWy27XXb5q6eRps7bUq
9TvWtmyiG64iUb55rBBa8pTW4mx/Fq6SnAcMjQrI5ymO6KXL89DU9JbfwL/uZke5pE1355rGTdLm
TwCdmNLV9Q0gT1Pob3AXmCO13bFStZcp1u8dwLgx+mfLAI3X2FbrmxrD8j5Jb+e+PeVZzDrAeDTF
cC2PednV4N70rygnLqzLn/V0utNtiWpwKLSvNRQfkwDPorx31OLcxYzVZGxBBmEWajYIDZRMCWUq
E4xFXzgPBnMuNDDjpVhnP00IROm6F0U1TiX1iMo0X+RPI98qdaZjS8vmUhnTOxj8X01cyMzYGz/t
xLfItX/MrfPUh6aH0mSeneeCn2Ocm28L19C0rviKnq0oebN6Gx5HHEaFxYpXkvpa4VzFq33dKCXh
xmMIDwIylzndUINHXavtXUrg4zxcKfPrvIga0nbnFyiU8iQOzTn+Tj3lYXlY4oI5owrlgoqnGeEF
K0R8SFbvQSlZoaBZIti3aJmqnlaFqA2UPfuloGVLQXC45fdqja+H+uJS1CnI8rCy9lXJxpVikvK9
pyUbMipLsBbNcNVg17Jyf4Mw/9DdDLN+nrbs4ExtfK3NH/Ce/qIm9oWhStg2zY8uPbkZp2FFdxVQ
P7haai3fmeUJStwRYAN10f60rkSg21oumNm69wsFDgeVJjPs6Th2JqThPGuDQnMu5kLayshUkqJo
CWClzaiOWPBh2qOUJitczJN5GjLX2VXFLePqOCQlYIUvFr22c/urmcnQGXqAzVpsh6q2a0vFOqF4
OWYNMch1NchVpgYv8PzW5+0bCQOyVM1JqOYssVoUlZszEsIdIXi+myxhUjukPU/viWjKA0kTQW/p
ZBRX8HJzK/42KZxrE4yrCD19MHvTblJEHJauBfVuHHCYOgkcL7u9Upzs2SDGwW9L/VDOJtOLpGpC
ZWZKVXbFizkZzsnWqBxnygMV7ntbITYgK+joCaoICz3nl1+may3THhYGSbLykofoHygoMx1MHCBW
oFwzRUX7BL6S1u+HpkUvVqygOWvEt7Ey4j31JbSP8/has4CazPyk6aWu12/qjA1rqOjTm0Wczak8
WAo9tmlCE6y/CJ1zZMrKL6NH4TQ3bGtfkQoAYo5XjdaNDhs8jKbxG0zoPZ5QFrVqQN4rwoegSpXn
uDA5JkX7rIjlxk6T5xLyrKM7s7+sXecP03jKdKCsth6Ui36XR9RNHDUm+KZOd6yWwTtD4QMLovBD
i7Uuv3aTp9byLlPpPpvU5Iz8zVwZXzPWsyVtfimZC+dlep/N7WGKgBrqDUyDO20ILFd7a1HNyX8L
ugjG68EIAyYHrmRb4lFl9Z1UgwnzO06rfUpVrJUiLsukDAvSdEJBxMtc+m79r7+lKBZNhvddQRk9
Y93JLYOeE0TlI2zeXr5bWjMTb7SDSL53AnXeXy/Vk4bWCLGI3MRj7WqWwGdWvizvKN9iRC+aR1Gw
OONu4e0YycuHOtBHI31e14t837gF3sz/cuOIzxgT1/EjDSq/3Cu0kS9rPgZp/kRyeFdTmKN25lX5
XqNDahI7bLhvEAy13Zd/418DIs/jzMEpQDg42zBI1dpx12UULNS36djVipTkbf83LO8yq0COc+gU
TkZUqp5E7LFJozl7eV9ejh7vk1XeTSf6o0EuBuA+8452KNCo2IlBfZc7Vg3knjS8Q5ZO9w0gGMMQ
+4FXaNnJ46EoPUo4FRfOoUGwLbeQn9ckGPQAyMh9tfq22K1l9Gqk3lF+eNONu+0LsHBt5PMVa8lz
W4Xy7eR+yY9V5Nepyo/vznu0iOuYbclXJ65KmkcO55aKCZt2UxTIwyO/njyEf39Vj73S8aDE1M3a
lckE4t+UhTV8gDva7z2QIoR8sd+zArY4ZSjvy21q1vtV+01l2gII55qsKeASH5unsXoAlBlEvF3u
Rb6rD4FGHYsKRZs4e/lUzJ/r3j3KTZohDdeRGYra0dMWP+RbqaSElBp7Q9F96bq3qa4u8i3lNl59
W6x3cgu5T1X9K7n9e6dinpQ7jB3pSn4UH3EzYT+umDxnvbZ9nHw7exqPvI2B9JopyoO3HjEPM3rJ
dnZVn8vuq0oiA2rv6jLrFBa7eL0eMF2FVZbBEOraUOisdMRG+u4w2Da4qrKJsIdVsZtDEqsK3f1y
2RbwmyF7p7t9UmZOV9R++zUpn+JM904qmLyRFXN90lkOzlTOJWrRasWpCGDrJoui+YAc4b0B9DjP
ks1bq+m+ygkmmaz2aHUa8pDs3MbfMwp6dDb6PbOFt1LMkFod526TQZgtJ6oob+kkKZbJRRGzfTLr
Ht966fRh1y/wJ8y+gkSC16xMrv4/Zee1XLeWpOlXmQcY1MCbiI6+2H7TiWbTiDcISiThvcfTz5dL
XRNdp3pqeiLqREmiAwGstTL//I0VlU8Q8C/h6sPW6Q36pgkzpC6/6qrxQf4rgsbc10ITEypYB2nI
JKnhMB4M0g+2K4fIdooR3YeY9yfeby3oGzz2l1fCHcgxcYCo9QTke6VicyzoBlbrPVtr+tMqPbF9
QpxAwwDXlUHh++L0T1lEPUTmCivVZNpkLZwZ9kgbp2MdWDpEH3NgtTjLs6MAGrs1tacf6RcFd/sk
y7BKEqypdm1R3GgyrzSEgw9gl+MkwjwmwfdPs5NT0ELKBmPl9QYUXorlHlc0XFLz6jbKKWxdGZnp
PQyKrsx+223S7auI7tGcuP7yq/IrhrVW/hP+xF7XxMuU4f55ao2TXjBAMhM925Ie2vT1a1kb5c1k
ZzCgawIuLPuwYovA+Q4P2R70pzoH02aY9h5WEhDalP5GhhRVFCanxqLXUcNJaudT6YEd4MGbb4n9
irGhs45riG1akHMMB4AqC1aiJGWUB3Mer/U6t8+4UF23AWDEMiXkcckw08FUS0H4+bkgOu0P86qC
KrbR6wn+33hI5g6kNATLNmQMPRnw3vLqKQopUtWL7nvxvBtKd9+Shbi353AgbapmyxiTY9kx9CuL
uqPCYu48yCtfax6GMROKEae5cRfHOi8aT3UgkWHKqBs13z+VzjLdepIalHbOD927CirtZQ3n3wkG
nbhmpgf1o5sZ/oVLPMl+NrFmG+2oPOPTBv+r2UJngEQyW9XdJ62g9JUSmsNiheYmdLCyvE3XZNp1
kX9dJLwXk+6+5LPfogYFOB1y5zBKFOCa/AirajkmC19JkuDW0amoYIRdLGFmTOzRmH71s2YoJsOx
dJpLUQI1x5PEUS/hlWWb+W4az/hLI919xSjP3+A+++TO7Xoojbg8TvNvKs5qv6SLeYTTcN136yac
zTfdYDgRT/kNfSCpWvOaHYapvLfi6jfz7ngD8yYgIBGtadjcD118Y7jpt5/fBgGlUZO3NkYzoM6y
FsKBd1sr5me4LsO2dtkDJPoJYS9lmd7fBMYZdre5n2PYWwUmJa5Q+v6MU2WgqFhSRcX1UORtCaPB
5Ny6Naj3vRyKSD9RHvUp1WDHqwRsEwexvslkemy7E6OukUIvT64GgiFkXKSGBm3OXI7y4x0bQYa/
wmqQv+l2de+szmMBg5BhD4MbFvBQm3f9YL04KQ1cqeECV71nY3UzkhfCcXDQMR8E+RuyQ+gxEaiG
EnMINI73sy6cap8wAhSl29KiKpMfMjGJLpEh5HVFzJrzlMXwgITlxdFB9ciwbO1L0CEWcOHymuV+
fggL/UvmZ4qYs47sw/zQa8eCNwFWfBstIXNaejQ7JgwjuVG+N2pmP0fgb1jPXTdp9m4axb1V8y5g
JvFTm/D86xhqmwMpPPnksZ6xse4xgHRCDvx+DYYbLCzvZn1+JWnjZywwkDPC5EkIXN9gUEs1NGcX
YwUjKvkN25mUjSG2si0eShzZEcTKIEo+IYhZDFWRJpAddNQil4UwwIlw2+k0DcQt2pjr3xCqeagd
88bOxseV0TfQIS+IO9KsJ/KQ7LCkjEDTXjVVt/cr66nuAhGjLlg3DjMaBJgeVerk58C1f1iV854S
mFAP3S89ZYZsrdQAJekCCd6kEympmyZC5+H9GTM2RXwVh2ic42GcdnB6evyvWyxkMbYmbYkxE9bA
88YefIzHEXcwnGuj7iWbg2PqcOdaj5m213+TeHf5Q56auo+y/tamh6Q6Y+JynRGHuFcjPyyZb1fT
uNKF1onYGPJz7O36xAA3qUcINV0LaSQq32ViR8gNDBx8EPfLknzLUND165fOnJ4yQzJ76DfGhbcX
IBhtU+0+8N48lq2GlNymcJXZ2QBLpK6Ct3Za36aZDYjoT377gBxFx6gjDAvT47/mBYvf3V8IzQaZ
sjQmFiePBe/8H1nBrclCgwPbn8IaDsWCmzNDUSa/vp+WO07QpxVy6KnogBFtwibTFaGSLHWkhERA
aUzdhR6l92x8Mwe7cJWahLehaqt7TZiMXkRZFAbeWf3NCWeeEhw47gk67cg9mnGPVMmiw0ETn+YD
/dvIODKQAV4jcuVgelwj7tu//sUllfeffnH5tS3PMfjdA7kxvz8ekzIS8vn/hMaFZxiW4yfatFPO
xjGvxm3gQR7FWJNqrb3N6u9qmf2daSBla3zDQlgpnAvyK3cunRysAMqVCv4dltZswTAB9kyWvilC
PppOCrA1+OU3I4QT/zA43D11igKwbTMIBQg6rLMZF09jG7IQoCCHWvItZVMs72kmxKbZ4nn84doL
waEsgYLCZrmnyvqJFYEP5aF6L1zMQaFWknLWJKcM3+SvJll/tFpu/z9umhX8FzeNX9S0XN8JGO7+
5abhNph5o2Z1Jy2xIMDV4WVlRulJSaRmuXP71JuMxRSZUtEjmLqcKxs4To4WGpYbj6RO9iDteSy1
u6gxD4oco2hN66pm/uQLGkl+nfXIFkcSAbexHj8Ak/78w2azrefRZI670iIJuSGaktOatQ/9OHOo
xmeyeqIYUFpW4L9+Z7x/fmcsh00DFYYPk/GfJAgoADMzSKIO4+7OPBBLrIUopryYY6LQIuZbWDMp
Mr1u4m3b+cm1IulpRATgsCokcGGTh0v4w6nXG6vxMIR2TqvLVleM545UTno5Coa5WR5mmAaVHCqR
XbwvPnemDIJLmSPt9QzgFjgQ7D/adYg/fBQH+LdL4eqkMZQ52oq8xsivEEWch11f5MOkIrCY835G
9FqesDZQPKR0ssUzoT67PglhrpxtdmwERyexz5UQsXBHqrdGzhjIAj5KaMHx34L9mb3rIdyjaHnO
oCasCEDRA3C6Mq6qKcizBj45T9xMA4R55OASF93AxNr96yeCrvefNzAP303ENAgzLNfT/yILcQYN
BeMytae0wkR7pFg99kQ/70wbzk453bmra2363uMobYYr121IVB/jb87kmtA0JILR8yKculp4VmVT
XsdBces7kbvVKr5IS8rX1qT5L5lf/dmUOuNsu8OmG8lDxsb9Q5/WTy9BK60Ph6lLLmZAplXGxlFo
TwAfHKityQwFVlnWEurQVd5tag/va1HX+6Uh/lR3fzbC47RDsCFtjJN9vOR79Kf4b8crETDD9CPw
CA9c+2utIatJ5Np+W6KRMybn2oHummVWcSL2Ft88Gx+EYsYxggSP1inJ4JnMXVKg5QSrO1lznlF4
ddijVB2+WAPc2V09ATfmerFna0O8Ub0LB99rXMBONjxhhik6m9XDQHesT9nx25waSYo0t82/84Bw
Up+9ybE5GhSTSn3cpJBDtP2gj9F3iS2Mllqb0uw+VUEZFfW9qzHBbMshQhfK2yvErdZzLuSo3Uhf
HNXJm5e256AKn9kp36U1pYu2totgQ3Hev02B8xbq9S5zBii9I/7ShDcfgSFvmpWKK9CoEbCr2kRr
9VOIQVT8W1uLKdOc7Nse54emKK5NPSarGnnlNrGowtfgcymjl6jNT4qp2scfVTT8wj2b7xXTQ5BB
5pVIIhzsSGg3NVy2eVPWmImdjnJby+hEkeXftK53yTQYvMLqkoqTaBlTyCD5FlL5jZ/HZz9ycMD4
w28bpO8oRxadXgwip25OCRxSHxDBi4E6hEBnx4ydyHvb2CWXa+JFfWD2BPferi+DAZ+/6catL60w
ley+gxh56AbrwQ+rt1B2IW/lh+t985I05pta4HFbxzunnB/idIQBUEcIYBrzvk7JcMSOxGCuInRt
Z5f47Su2rveOpbHZ0PdsnCk9OvTkvtZSyuFOAImbtsjw9EeyZR/rpLpfRDfRM0ruaY+DjsMfM/Zp
l9jhRQM8R+NrbFurwRpddq8eo/zNaAAFrJT3hlDAKo0vTOdznEw3Q/QB0q9p6rWN42vDaDk9mBnl
ln9duzD8095Krltusr3WkCTK8m0q1j2RXBMMIQbXTMafh6wyrgfoaQ5u99OUJfepOZ2XxZ9O2CkC
9HiFu5nWMTwgSAOyGAgLL0fOEz1wjjgG3jv0loTuufkOdw8GgP50g8/LLydbzCfs5jIrG2+0GC3Y
ioil9579uGE7aglV8noQpwS+px4TLeaRB0zaNIBsn9iHMu5M8uatcU+H7u9I92a0nh/dHjeh2R1I
cAhmQUl7OlWbwV0vxB5ImuXJ65y9Igb1yHpQUKfiEzGLYwSsMgIJ6uaAjPZqXRN314ocdEYXaoKa
H+MRcyORjBZilb6iIo1FTooE5l4bDEk9wNm8WImjsompt9I3ol6QjYssdXK679nkXx2RrFYiXoWS
Zl15HoJW9SfGhkaGtZxm6g+riF+hr51qHTls7FoXVwSyQf8yiWC2XOGjTEpFq/7YMwwSgS0+VjN8
RaTBJupbKA/ziYBchMIizW3Xb/WXTv5F/QlFHUNQkfRmIu7lHEfma/m3K+T1ky0S4FDEwD6q4ETk
wbMIhS0Uw4FIh20REUdddTvQ/6DNX+8iD6FxLpLjRMTHiciQyTrStpVIk4ERnWs8De4h0TlHdZXq
KiwRNZNc9l2JzDkUwTOUOUYqIoIOaUO31WQ5xwKFtClSabIame8gns6VjFoE1TrK6lLX+1MtYmuD
4eHeEgG28uDwi5cGZbYlEu1MxNq1FCGhCLh9kXIjNnuwRdw9ofLG5pTpBnUng5b5JUj1w5osu9k0
Py2RiKciFse0sL2e0Y83kNMPhUjK4xpxOQwZ5MfozTMRnnsiQSeD3r2eTHEzFYE6ezEWF/5LJtL1
AA17Q8u5jkRsDn/k7en1tDw4/XJXdiyXGB28qdFagJjAH9RQyc9PUYlk3k+uVi5gECl9IaJ6SE54
KBv5VTQs/VEvXMawTbNKQhIxSUNobUbiRZNtuhj3yjYXgn16TqsQ7jHKBTBCg3AQ2sIMkQkelgWP
xMTxVX2PCCovpk3E5Jke8Z55Et8lMMQpVoBAacZIwqQ0KzssFYUBTBgD+1DVw8zSym3bRcDqXnxS
Ei5SzUCAs/E7wplBCHE3atcqRZsBvfozj91nu1ifVXVRjEu1Y052nEzGeVHfvY0RbEefcR9M7vzd
X9imVqKzddEzOBVAe0rqzybcK2p0Ps/JMUZQtTjVYWqzX0sUXSt6dmnm5J9QSDOua1mMiNYmV7uD
H3VQV6kI0wIRrWFxP8c7SI1XpHLeGWTTskhJFyavqUy6i6qT2oXjY4qKIx68OHCFEj+BrbCQnQ0A
761Trg9yfCoOOeIXWP0tez+/RQpK8biGoL9FRyakUIN1aOeU6e1lbYp34cMK+9y1YKAjbGKUSFIL
koAEEWRYrWTMgppP0YLTJ+k7BINLbQI1p8pvOrTvIB1IcTLmcHWzzZr8KgVX3AwDP6eH+pw1kM60
oaG14l+USGaNan3zrrj9I+mkiZccvByMoMgmAjSmy9on4xnDSay/rfi2zcmK1buD0mwpgvDcIiNo
xQVkhGe/9xqUZRApvwnVhlPSgXMWFv1tM68+WRGYdGMQc5VWokENCF/XmrtWDy6RszKrNO/pbtGG
uNPFgblb5Mk34dCsVUZQg3bJZnAz10U70C7vow9Dpdebvbk0941nn8rFRWjinFQD7QnbeOi8H7Al
fkxFZx3GDhZX77Vngl9B00QPGGhnUt7udUmnK6IFSQQpPQPxj0FNvp31lAugiW8MyoQUPEZvgusp
HiharBvHhDdFpz92KF/4/2QCq1y8MpTg8G2qN9mhCUHRzPnKCq2MgQwqqij8GuOJuljeiDW2wCIp
IzepWd9RRE8bBbbMIf2JN+avXtAf06R9Q5p2jpivoCvOcJpJyUpIuejuXAzQVeyZ6qmMqItcBAPW
gEEeDs/vnaYdulx7VT8gwtRH8bgJtu03qdNdRLRjsz+w2zavUnsq/CC0qUQaJ9pJfd417VPG6BqR
DLVvAWiTErSxi7XqJmm1eutP3mO+WHeN1t8mHizosIXp3LXBRY+Sq7FmfusG3LpArxHOpHeO6fpi
Pv2uD85lcvChjOZX3QDTMT1uRz/xeCInMeEh8Ik4IZb4CnmfgFvw+ScRgRWVPCH3yx+Dak/4WHDT
ixQVHzh+uG5xaTZzOtUianyLwItv/TH61KLbCs05aPWzboXftbZm8CaJW0S+s5s9oqOQYN5PJdca
LsQs+litbe2x+pEzb2X3Qeoy5/tEi34ZJXusVKkc2Ht38d7XqXk/VUTx6kWBPQxiAVm3vRE/uH5x
Gvv6KwuzsyEASAHyS/Wmn7Ol/RxBTi25RoIGL7U3pLs0WHEt1wKYQxjt4pRRhVdrW58Li4Q+TOR0
Go3TpLF0gpB4IE2bdvFoIW4cGvvoxLB1rTn9VoiID9Mh0oh29AACdzZDd/XPWrxswhH7psz/8Ofg
DgyKcKVwG4/DXh/JcIVrxR0QtV8VvZeOjUJyII+2W68zUb//2csiHvRUpe/BnH34UfxVxi5hMH6N
knood6EXlofZOCwxnTwkcbbDDt0EiV+zRahYbx3raqDBEc0d6efpdmwk1NinCOTiaUmchfaamowf
kpEJDn9mqRZaBdHXp9ZHki0IBkXhofqjOubUjuIa8QxOw94YXJRwSikwDHmpmkV7Lk2oScipFQCn
cGtTCSc6RCn9hPoGQwV4pRGSXwq/QvhU9lRmW4uFmgFEnobZQGaP8ZMaACh9Dq41vAiwv7DFg0or
XYdt+tukO5Dt3boOdS+V/WhoNtrnBze4I/DsWFQmtjpwT85JZ0DGcn2mOEl+lSzE7pbJ82C7PAzn
OrWxrrdNZ2t1Xn5IXZd+DOI/Il3tblzdx74uwy1GbMx4+hHU2/q9yC6b0YNOPV60WgvxnH4NPZlb
s4jKkz0f6hhKq5643t62dmbPU1SKWD1ZOInKYI+cds6NDttsGv1iottTl0BQGCOdsPmJ3Q/6dBa3
Nts/urnkdGVHSvF13zY2qn0PgFbvKA6yyd434XJvLAYEDFQXwxqUZ6vWPRLaEBIh1rhSAtEpInRy
oDXqd0g9tfKHGnCqJtcc0e1heDWQchcEoO9tUf20eu0QVetdR2QPPCHZcDA62jrNPBysX0MwXwKt
m3e9jUAtmUv7nOoTlYn7WSGDOJAIdlOXEGgXDyC/Jn71XIW/7CoGe9BNlL5kXIlNxzJoy61pv+SR
o5OyNiIsEcTHiWw0f51f3oBNX3kB2oOZLbRdpu8q0+B/ehmLriLcKL9PE1hCPlVTJRJDpVlWypN4
bc7saJfAbn6qkduycNb5/fJzDYybVF8fRnFqhgoPMBZkwlIod02Q/lSwlYKco3j4hWfojxneNtly
l76ZX2zCorzMvZBpddtWzhFjqpxkSL2ANYZmS3wdwkir9oWovGTc7DaIZbl41U9qOn4Nkxalm7jK
gHwSYijdZoPiIPhz8qV1e98NTI+ZZh5EgahWV2YtB7vprv3ShLqUPdsRv0qVNudggEMX9ptcyjvS
Ks29WnKFTGTUUEMGRcP4y3ONCgRcb4758pLb9O49L5eV3ieO/lkOrEtNiw+jyyMJCtwOBDn2Pbiu
egDtQ45kP4t+aWkFVZm7/GckbWBsByXKFU3UsGo3oeY8qUmveoZQLZjVp4DOLcP8tm7Pg8dsovMu
DJo4WaRGqnR2psFHLgf/+jzPRbqRYTwxDV+jPb714fQAHMbAIcN9Kz4lLsujBsBQb4PWJvVerQuF
IWgMWBj58A3BJ4+L7j1KzQxpM9upyYUaYPXOR+j3T0pLFCBt3miQGp01xbjTjxaAxPUlnjUoDWF8
KKmHwR65VhvQcJPnWKMvwqPIgKAaiZTX4xD1ADcHIBEbA4Ez5vUmkheyHuidpZYeLPwU6EHPpIHe
E4vMGmHjNXI2346aCVM9GA+wvSmE5pMlJ54P5RMpd34v9ZhVzfi+pXvRC+INIdiXVFoGpae6y2ls
v07Unf4M4KMkXsazt5KRGWU6c8lO4xTLNhHVDgEc14sdfcusL4nhp6zNXS0BlPK9HJnqEj+HwV/b
XGj8v0sNSfSskfjAk98qYXEB+iG7PrDdMe+So8KAZlgnCm+eIwPCKTMJmbrAPyPnmmqPCW59SNEe
NhMuZjLChGrGzMvnsRTtPfLmN/zTT2sTPCN9YEMAy4BRb95mefym1lBjGNOB3HUEK+T+RdWy93sU
JuJRI5I4d654/f3oXglpfRHgi5rX0z5zQIrNZAZHtCWUGbIy/TF/BzjSV/pgtVMMDLSNZd5nFEpz
asrNeFEjjrXAlKB2n5b4efhylsrdzDZnT+jdoct5L2mpNwHQBf4MjJfK/NvyyvekmO6TYEFuGRHk
RnNje4fGgnus9JOaz6Fq1pycRVfeLGImQGZAeajno40eoLLpG+RlXRJq+17QKSlbmJElO0z2D0pV
KPVcIlYIVoH8VRSIijbiWMUht1Mg44ahNvQp1JrayfKqrYsqCJc5kuJBOlnkLCzGPlfObD9gxFhD
/Fimg43YeaptnAGrb0UYgGLPzLQkuB5Ptt1722oGjPLiPlkHCpTIfUcLc5Jbxk73pgfLQdqZRLS1
doerokd1LMNv2fXSetjD9i9pjiJrM835p2CQ00ANqRTcnB8vEV46ODnwXvsZ0mAdrY/U6TXQ74BO
dA2dMwk4yVb9CvE4A3tjhN1UsQsv/ElNMEp5N2c/vChfiwyZNWck7N8+OlV4AmS1Pmwzx3wPFtql
nHWVVODpfrQ+zhqDswb3Ij6OtwBtSG2iV406zYUMjKaFlDY28rzZREbzuORuQ8dL8zfwWIIafeyA
t7aGkJjXQhUrKKHuy9JHRxt/yx2VnxZbLR2ZKDo6k5GIYNKFbWKkvNYbx8luShDk1Snzg4L5dRpT
Al3b4nPIk1uPymnNKNGobQ95mqAqLnl3GKu86AYwTIhGtDCmifyXV5IYMURhWO5KIeGYtoF/x3qt
9oxOdOk4YjMyRj+5QcdyHbbzAVh8z+XS6DFM/yOLp7KZB+IuOx8s18BhqXWBSat5XbZUGxmSCrrd
qNiJ8wUwEeMdUThgEv2lM/AgfCLYmiMbSfENdRRwN/TOgxGAp9CB2SK4dXqCFkyY5C7WXrAxxt9u
mh7ldVd7YpYm/LghPah5iKuj+s89RkqUYKrM1GMfKr/z26+QQAzFTWrHpNr6ZXjFTHM7NZq7Ewxc
WRb4iXOgj7pTVgWGiOLjBZS3chBLFdSQav3EloeAA5h3U+SFJUmbN1J72R7z0Dpa72aysrZd0sLi
854xTq+hcT8rMEHhGFpHFuYwmk/KHKPNF9i2WQfbEz3QmLGN+kFMD215V3FePVgxb87KYeOSSXbo
LqvN0Z1lKLMKX0I3vxcbA6RMQ3raOM5TzAR8U2rrae55B8qSg10PRuNQZadBbF4Kr7rVBhsPEnf5
8KcvpVIPmwx6ScA9H8BqfJpUbFBvYpS6vj9yFKzouoLJbLZCDOjpiIDh620uscpVCAwZsw9ZYcNx
nfQMFa5iY2COVu5k+q57oI+E1W7mqX6RKFZBVooKPMaoTw2dkRdA+oM8/K0a6H7tnixreMEQ2N4S
eLXNsjw5Ko+lkHGJxtR2GqzdPM0x7Tnk24kGw3Ozr6yuzkuuUwK668b2hOorQD3ssp9LUnyYBM3C
JMJ+YVp19jooW6YHOUNDpEMmql1D5Jpy9xrP1gVKnf1QCOMjn8a7pjVJ+jWTO9uHg9Wu8OAKIU/V
EcW7w6oEnN2PHC3R4tqbfAV9a0BJd3oQ7hTlond9Ok8nunEpUrZNwH4crl8ehS3cHFQvpVeWOHRR
J+lr8VY0qDGcFheg1uP7zamzY4VC7MrcvSIPxS5cuiWiPe1CNiVii95mx1Ishs4YP9K+I/yLS/ba
d8tkIOtAyd3KSS4zMeW8k7gMQBqHb6rZ2rdm63sFoPCoG6qSV2WukmTNLSn1T3JuNnDQAe6Haxyq
kJFLC58yHfIMlnkX5b+r4VVtoWo/K9N3Mh+xbajhUtqveZAcwwR8wB3nZjO37a3H7PVAm/+uxc7e
KOqHuPka/eGjbpir+ynPLDcp2RJYddvZQ4BpZaSXCzmJjUZZhVCM1xvc/MBf36W7K6Pg5CcYUkLU
sUoXkCc6Niv51rHYA3TgNfCXD3YdXGtaeCyM7Jcy5Sg0drhCoGk0BJtWSB8EhVwCcl8oKajAiHra
CfrlYQqgOB3TGl9NfvIG4xBwb94omLNm1LNFT3gMRi85KWMoxfSa8FmOOAcUcUCGf5kLidaPsi8o
T1RG4RBu7Cb7UsZCjsuJElTWjhP4dUjtr7TLn8XASI5NvUoRaVTtp191t5AoMUWleoPtd1y6+nX1
qYNw3cGjGFQiGYDPhDM09rAtOya7sSy+tq8uSDTPagBseEzsAGg2dhDc4wX4I4Tut0eUwVZL7CHp
CE/SPs0z5X2FIRMjScC80RMHKwmyEIrfYBe3bhaY27XUvhQ4bLoiJ55H4Klhy4QEIqvDczc6mPBl
68OxFnOdMYInw3wOUdFwGCG/bdVLymB03Dqjuy06YgMYxD8OMexZufu83PB6GEAWfX0DTHgjXCXU
CydV+6nerdLukiLck52c8ZYk+DZDts+qFuIjxGwLgyYouskRR+tjn7qvhsmWDNv0VyyU2thoCXAy
GZFSh1it/+jT014lY/3aG36zY7yzDdz+Dq4ZRHixEpMubRZLJPR+9sZOfgrmOxY51gEa4KfA61V3
6Ww416q96cVpTI1Rh8H8dOyy3A3OZ+7MKArFTkI6G0FHCXr/Js/H2FqzhyyRli3nw57IZ4UKYkMN
SUf/xzLot3G1QhWw6M9sp7nCrZNttPQ+ZEGkBdQ0E12NVNGKAJd1VFremvxsfqQtDUUhv2gsFUA/
/NBObluU+3D2cQkxugfl35WtHNeJf4A379MBmnj3MW7du1DDu8qKefVC7VAuCKdNRlbbekC4aboX
QcfXyvsstfZDHK2kZ2Tw8Yym5dTkzb14ilSJc7MCegAiUzPONtPT4Anb0jdUhOgw2cnZ7thX7otV
vyjvw1wuP9BuZl3T902GhrgTNzqcRIpjSNBf1V0DYn4olMWY2TnijuAdvX2uwPkRnibQABOLEHio
6mtWc8njoy9knqoKLQYokGBotay8fMl1NVVXFEppPNXKXcVdT3owhT2BUVxZVC+5Xfy2BD+Vu+zX
621R+1dezbhudX8XU4NMBoouDteLeB559qeZzA/yeCzHzQ4x4022e4YBJODJ09AAmZjZNB71Ic/U
bh6R8HGgM8aTD5uUaDMqjU0jlZXcZlURC5yu+uvZY9ErtyL57AV3ONjilMyqA+yxV0B5nF0vslHI
CY7mKOtx3hvmFJIE1uTDooluE2Tb0vZOQT9M1/COLvmn07Hxaq1LwY1PDXdilVLbF/ger8sf7oxe
TVie6wDjum38R3WSjLB8sDvSKeWZ76c1lQiv6E8Xw8JiJQw9jPBsY4sabrNy+Cl7jTr7nXC9syAe
7eGJ2stBrNgG6DgbM0q+Q3wwNo6eXBs13oZJWb/11dNiORflICVFr2ut73kZXKPAE/tBK8HXPnrt
7/Qu/llr1mf9YB8yu3J2bc0DlapCHTaajxp0WQ5QIv1QSlVBL8y7DrOEDcF157SczsikfkDRf+mm
YN6grr+U02NcMElGEnFpTNNikJiydWXvqr7VSpsM5HCTdM5z1RImp1AHwwAMcByUjWZk/WFB/q9/
8HXtVDjD76peWrTT/V/++u9QP/jfv8nX/J/P+cev+Pfb5HdbddV3/y8/6/hV3X0UX91fP+kfvjM/
/T+ubvfRf/zDX/YqDONh+GqXx69uyPu/h0rIZ/53P/g/vv47kRrQHqFL/d8NjbdVWX797pPfQ/+f
PY3/fNnfLY2Nv3mkVQiH1HJhYgmD9O+pGtbfPBOsVse21zagWEIn/HsEMrnJjhAvXZjtnmfZWA3/
h6exrf8t8APXYTrvwGTzA+P/x9PY9/7qe4s/shVAcsdR1HN03fyLZa9jLm5AwYFKPNdPcc/iweD0
xmYUiGNkKcbl/VuvfWet9ejr9Fh1tfb7cphhaaas2NJnaSZa5wMQlK91hdq+9y/+6GdXUVmH12Pz
PQ85QmM5JbB4SSq8vfXknOtsCl6Kh8aCGRqkKKINPNE1cuodS7x4EakD2JTrM95uyM2N9c6ItYca
hRohBN5HN2fPHrKd3KBm16Pp1tbaYoPEeu+EU78zxSKygU8fAboDIRc37A6hZXxAXqhRL8BMnZ/x
8U+3ZmI/BMvjmAcXEeZra3lpMSmNW+xonPTXMAU/Oje+ndrwZu5JmdPbu8ygNan7YmW2CmOtHtu3
Na4vcVg9jsDlCExB/OZ9p/cDszPvxbbi+8HLvseWi3ed+g37vW/kL6BTFbfZcwl+qJ3r1jEIAuQ+
ZRHXHHntm13t6yRGwmkew7Dbp1N51wftHmkM4ZP23Rikb/kYHiND1Iy4fOyi8tOCdodV4jnBrRrF
KEmJFl+Shg6+XkG4j3oo7MQJ7C0XrBv4mr2Tp2pnJ58BWsa+s9UbriHHGYdKKT/peJhG5gSQhglv
DaHHnl3YWv1vJEkERov1R57C+ZiK66QsOB9D0HlXvSlaRwDE+m7gzJDabX3I4hw9wxydXZy0tmNm
P6xevvI4TYgv/jm1OUHU0w47rPPqV1oeUKTcIkls9l8hYywM0CEORlX+0EUQMwm93RYpsSq4HWQ1
o1JnIpBonDcc6gUb5HQ34MYAh6UEem3x4JXDBF+7Z8I9Z+AzMFoc9787aw32ecpxmER3Cfa0WGdG
RzpcZzN4eIT1lffa9j6eG3n0O8yps6X2SL22BDG9jawKRGamlMLvstMZbMUFggu7B/YxvOVeG43f
ZvvbyBLt0URmjwYIudVQwxiKgfhd5jnhFQSi7NB6lPjBTBPQYhHeca2T450xcDrHI0ERsljCIEBf
HY/7tTGwUUBA6Y2kzSzWQ8FMnFF8cGnm6JWa8C5LeL4c2IXuPOCgiBOBET3grIPD7hLmTFRhVTQl
v2Z9iAAtsBuu57OZ/55J+0BuOe7c0iQ/o8fm91Gfhp5O37szKwKExRR2yIOvkBiqpHisTYswOFBY
W/92Q3ferKLzjRoiRWLyQAvHuZsXCv4gszamyV1pzerVmU7gD5vQzlgJ+qtBnB/v6Ay9TYPa1SJI
5hXxRkJBCsLEwYxbuItT9GagLdn1FcoLXaCdtmvfphTzTu1MWHpJIh5LTGPRYZNzbERQbvE6JNbF
C0g9GWtc44z1as1+gQDiNFxszYZ7PXAVuhF9260wPoEgE8y+5oORGfd+TIwOnDdr0471vIkR65PX
c27sGW5YEV73Fh4weczHXT/9ZaHjo/ChKJua8K1s4wVcxIMc5F3M1tJwmR32fITAkoAGKUHNvstd
9lOrDBMwDZo6Z8r3gde9eRk/1/UaBqYDTLRuufHZPTOyHbZTfV/W7ECoDjCHKSZUoFkB/zKxIfg1
56JmYyk9YhWR5OUm7Lc6aig6dAuYOnYFY3uE+kKXHTUD0oW0/t/sncmS20i2bX/lWs2R5u7oB3fC
vgtGqwhJE5i6RN/3+Pq7nKksKVX1ql696btmMooNSJAM0OF+zt5rw6gY6XU0zDx9pX+zfVWvwBRe
mRVW67JpPqnS/10hjWVRnG1aLdhDZg8huQr2FLfOXos3twvNB2AMpyZCQGLWfCA/em0JXNqmLrQA
asyXeKQRWfRlu6nbPtLO212TxISqiPTO5IuguuPdhcFZIPlb+bH5bFiAfToDXvnCWojVOBKIlDZE
TuvaKMrdENnX0eAvCB8EmlFIjX2gKrWKZu+d6MGDeZKsGOwJdyKnP0QZj+VfTpSQ75YMb/lo63z0
LdU8HGQBi40pHbZg8wWlMg/5o+U/IPffWea9kfOnMILioqrgS6pcgtOo3EVV8rUvsmeTOhEl2/dj
x6pl0V3Gsmr8fT1XnyvwcYSv2tBf6TUiEeCnl3lUgRRRURaHix5LwlY9zg2WxtDvMINFz6Lpv079
9K5xoEd4HYlSphM+uOnX21E++YcujSKkIJr3sh+tMeJoQNtYueV9bMY78GQMt4XVHGvTQ/6sT1go
HuP1YvBGS2gfiFdqWJeaiZ7Y8WdzqO6nufvk9sXvETP0ZOk/lDWHgZTZV2HwW8zNDlGWyvfUiu1t
PFjHoKUG6vkIMDMRYcvy6zOErr092fua0X4O+iNrI6odyrkuo3s3jnQHE0pj2FvVuo6CLdjCLZMj
zlOL+EaL7tUDI4RweX5czHxGBVd/iPvFXd1imwxJd8yc0Cm4Dr/lZWgaTk7Z1WAyTZ2AVQAtYdTm
6VtTiZNcilWMlgz8OIe9+IakIWEKPn3sAvovqUUIiBN+sixqZkN1sccPUQeP+6bUCtCorZqpE+vR
YbDxU4fOJs92u67AiFQcQiJxNshS1gY5kjh4yP0BYlaAWTJe2mFhqPBoLwS9ehzocdf9NGFRZYB0
JidaDS1nYmEKaPrDmTI87q0EDdvAh7gtu5JoDPcziINMXtHRaXpst8tRZa1up0N+PMAQmHFkevaV
xIAxDRgDMQOiERovy9y9n9KFvKeyt8B7Mdja1iNB85tYimjnQ+FB0npnd6WevzFtAKr1bIx8lsi/
M7XsnXx5sYlqSp2tjqY0oqueupBeRu2/NVauklcA3e9vR45vEq7lIYDzjJnwTMPZuhNU+p5T3M4q
HC2VhdMPOx1KUPAWJ/kho6KwCq++a6YcSOQ12pPbbSaAPgq+1KZLXP7+kCMTWUXbsoOwEBffvFHW
p9h2ql0tgk9db9vbYYi2UR9QmFiVtftKw6rcpgbTLNa/Nv44HXSNX2NIdp20nvjKi4NynO7cqen7
RT2X3bkZB/r7c1MwZdo60+CfTNnuva6SB2bgH6La4SxB16ltMZwzOR4xsfhyO5bZWyaIDjJa/WpP
duR+Cl3suF5VUc4IGjSbYauFm7fbAqYihVxysVS1BEALsvsksXD8muLZ88iKr8iPOskib0+li1Mg
TLZxL2kK6jxQuxf9qYqT/nS7ebvo9QPBjrgvLBvW55uY8xbK7tRAwZx5XHSRNjqnOZkD+IN3aUsS
qe81PiloEuuGSVUDFfzO6HaORxj64uL/ba2rzCO5Rylir6I0QD+EBV6uk7T397kq9q3VsV4v9Hu5
iUqnPHtn44beoQLhgTrlkOvQhzHzDrvT0snwNPdItEB1JjIM+SUFC/oXgJF9k54jqNJpJ7aFCrF7
zzK8ICe9VH3Ur5sMhiJ02vASdNnFoEO0N+kdnjz8vycfekzkWNPBoRDRFMVzYH9zpiJ4bheI1K0/
fCnLZrhEiGQuyyMK02tVm1CUNSeQvbxzoo+VFzpI8+wVzNDsmHVJtq0bDhivFdOpo/wk17erqauY
4jj4VfQDBIGiEOzdhZZF8pzkznhKZDOdbtcyqC2FGyKFcqtzUsb9blLuB1ol/abmYEVC6rzHydLu
fmjBHWGip/9xW00hVbAi+nqTm4t4cunEauU5WQW4kN2UuWPAfm54QmkERGhkkX/GxRRvmOag0Zy8
ZV/m6lKXg3FuEkzNWkl3u6XGmOWUH4LMnbyhwnOX4bHTF3AJvl8b6KGYcQC3p+zcLQsVZCyEO507
v5NbNVboqFxnOOcCHxfwmwkdObYDBxDOCrk1nvgmvFJYs88kONrnOi+cP64R1uFurM4A163vu23S
1wHx4ssJt7W1vd1j6ic5BSpKt9H221bcSdO+C8Zk+EacwbmaRPMhbYJi49mCUMUgyFnR9MN5rEcs
koZxAVm2dhdrfI671rh2OQagUZM5zDE7124v4bgV/kaVDgV8fdNeoquZa8XlyNysGoV6yeJEXtoF
4fs4QLOf6SDsMs136mJz/Fgt4d5F2/BI9zZdN+n0Ie/d/LXqce1nBROEtLCZnjvR2uz5tiNqOT/V
Fx7+ScqPXo3/cffx63//zaZUCVXRxGGHlYtEDPMXP2rmG4qGQNMfOvr2xJ3QMYp+RxkH2wFNRt8w
qzEFyxKk1NSOOXv9v+zfkp5AsClcU/xSLcDNDw6zq/pD607vbEQbjctkkoUg5LevTPZVi8q5d6JT
IJd/48XVTrV/+OhIgxwaxT7F/F92zeQf0MRS9IdsZp2oF4xtT/0+myUamxlLjDiIqA3/8HR+ry59
/8p/KXb9cvP/y9qXNB0bL+H/ufh1IE02jn+ue31/yvfCl7St3zzhSJs0KEzEf696kbL0m7IcC06V
90dk7N+rXkr9plghKd8WrmXRcaYg9r3qJb3f+JvbHHcmLd3/tOolTepnPx1MyIZNCiS+7SgHYqRl
eboq9pO9WTh+tiR2qJ5FlRgcUVl/oN+CuLqQd2mcGm9ZwQSyGouz7HrrnbcISBF+M5/QLfj7QS6s
bAy5yYJi3FoxjiuxWJw6EN51JBScBUY3sAGy2Q8+c20Qs/kWhM+R5jJOC1TWT6NnFBczbV/iytuJ
Lj64DJCnmSDX062zjP1r3fkGY5Nimd3LkMChQRBwO7aHWVKCoY0fMUckZTXzWZhiszIPcSeghhSj
i3YrgOA8tMsDGEfEn4zomzKiq0R2z2MdDgm1g05BwuCU1rWJd9f1cBpb5x3dWFps7XONAMxyAij5
Rmefw9TeTn14WBJzOdwMjCyyKsggZ2kl2Y5jqVmDGApJnaV3GFCTwBw1IhYdxi9tQzt1JlqyQX6z
z6uxJ3nP+dyBtfFYoVzH0H1UlIfuh47pKuHxrJDT/BF8TQY90iWhN/HJXkdg9ETQ6cYix/et9YLf
6wpILE3CfDcBG6ZbioIo7p11ncsNbrb2QKdwplbGhH0CL5IMY3+1rfAunwLq7m5NIcaxTjRCfi/L
Mb0fe+O9EYuHtlTLU25P87pP2/C5iJtd5zoTJEiruhsaxFRKg2CSQvw+8hnPcUQ2Zec7jISQh4Mp
QQsqsBdhsKQU44YUCsGTVKVbP+RhGv8by7mjB/wfo+LtQHYcz+XHIRgTpac92T8dyPliWQl6b+e5
AJyXiqAnv6y3txHj4jawh+Boy6rbst8oz5KPwi42dgWlmKptcrIj1d6jp4dJV0p344zlfkwH+egW
MK3aZTAf6lXp+OGLLCvdM/RCmlDDY5yKYb+AhCbytN/RPULb0MtrJtPqqNUAvtHlQK2ndTjW7t5D
06BLsfHGNHB1D/4o+ZWh9Wrba5m3+2g2pq2T9VRGu+yLW6Wf3GFp3+B1EG/uvg5Zbz9FldyStvdR
5QWNyZZDlYkMMwQgvfRAn1rL6zjjlvhiwlG9NFmJC8+EyelAynz+aZD7fjr4OWdPib86qvnGUQXp
QcjDVW1ZnJL/+o1XnuOFeGqLZ5cJ7yaa6dl10bwdB9ZVJn03P7DfijAK77PLlFbDOZmNB4LYP3YC
QmcaV9OmBp63qvrmi90XDcXYoTiY8EAuc9wrHFl3sYyTXaJpvgSGIJ6sWWUCloFhDVfnlEwjcVhB
j+soMR9kUh77qPVO8fQ5xJ14yqrhrU0N7wAq5oFEHKrjsRttFnxxDYwF0j/jd6rC48m3pM0M5t7r
Q/eUNePaDOvpwfaC19Ca1L6pi/jkVLBt04LOlRtDYF/c6sMo2gsIkAKP/WLsyXVqq4U8asywSK+Q
ww1eRSZe6z04o6UtlvlBLObXwukvY6PAGiPBYLkT7/OBplhdJOXrHI4XKzA3dk5udWcZ3cakptp7
U7WLkspdm4mI1lZYklE6a3QfJYQ4YqaT5ZF1SpSE7OBcMwGuXs62vzE7ex/hWSUUl1S7kopXxQoE
QMx71+6/lEt8SSMzuFTWu7wt42fbGo7AFMQ6a5MQq3G6j8roqSNOar1IChXGmPhb0UO+yP1+n1AO
b7uiuRTQTTZJhiw/auNVmiw2Hlv5zimW+94aawTxZMvOU61WqFPHHTSh9BDHVNcANwLdXeazWHRR
NqYIXVU1LezUuupIWXTlZyIOOZPgoF8vQzWfa3R2ZqVKDHfVxhvD/gg0gFqwB7WWdeiuJjfuRIAF
wGkJvW8Bh6sXloQI9vNpnsO7YbDzPT/0r5icEKMojK29ouIQeCkBR217yLNGnahqZJSacHiaEGqR
MKklvdR2syHysDr3DCasXwvqODOJvsQ5B3UY7up2SSkdoSTLrYegB39bBPZ+iu1l288ouxzfre5u
Fy6ygaqGWTLzyajoptWBhkGx8u3uzsqCebOMHqKiONwJ1oc7WTkHfgQoywosqDOwYMpviCSY0h8S
lk7rIQnTk9mCTNMtT2uxWqRsLqenNLxEKLdXyqseAHV/6ZtoPPzrYYAq318GXjplnvIdKUxTmkzD
lW/+dRhQ4RAE4eAaT0nW2AjFcXWoAqe278J0GOzluPhW85jW3mmesJg1bu+zCKRs6cYAU5t2K1J/
Pk8xqWxLwc8rLwY89aDAMU8QdB1OXwlOt5/j/BREDBb9dGnhF2QIMjwKLXsWgfY2r6ruZHT9Oo/M
7lp71fvJR2dUL1N/HKHFoU2YKSuxhiSMJIu3jruP6M+57laFsOL4OV5YqSYIStpumytpYBApvjkB
Yqwo7Ak8UxJjUhUMZ3ySMABUMa9D2AHRVO/KBomSpWuK4xQnWzQ+IL+pHwefJ4iCh1wAhG1aa4OS
nJhv34Ny6Ko7QiOKLcDUeG2b9nyp2P3KxtcOt8tiPlRpFJAIMGn3SJNLJ7P2nQE4EV5uvutM7XQq
DJaWs3gd8ujjUMWfHXIb92oI175wwrPmHlZDKLe9Pdvnlhh5+Dkgwvwazqtlg27Ea3dq0HAkVQKJ
gx+wpv8pBJdAJ+OgG1ex7Ky7sTAh2My5IFF+Zl4GCh2aB3/ebiKYCp1EwgCQ7jXgKAJafMA1mILO
daBnkACNiWpML4ixvpaudCgDP8WGH+2QcBprYRrtk0pEf8lq58Us4MWV+UXCpabeCqNrccOH28Vh
Gvp/Q2hx9EH5Y7agD1qTyTMUEMdRNjIlnXD702wBmjzMg6UJnkhS8IEIhXi+HZRrC6YgiqnqtWpy
wlGW6WmwvwAzmu8seycNVa7NmCgiASHPKGgeGiJjFqwmUldUqXZRqqZLPsKrNZYnDO/JaeocYw/o
4RG+w/zBK9qOOqGInuDuF+vYRzZjofyK65aMAw+9WkUdaU2BCqx0kU93dclYZrraBhBP2UWFyE6p
twR73sZnJx7lubPBUk7tsu1a8w5QRRG43mUKHGDABTxMo7PEkx2QxtX52jiIvMLHH7G4izyM5gIU
1godyr7bjl/OQ5JPAASorexdm95E3Bu7fz1cWL902fUXb+m1DatX2v3K/mW0KJa0bWQU4prU7Z4p
kdO1rhg931v9EjwUk7/shQUAuvTs3Qjr0zeic9nG/aWy6fPNlpE85eW1iGwDfE027+Y4dTbkv72K
gHrLUIfGurEG/2p0FJcXGiJ0Puxr0QgDDHZ2xtmVHoMyxHTAkLFWZUvigcpYE9hDdcbJmb5IYd9n
qfehKaLytAyImAtFu8NJsQpzOn/uwgCQjcjCHbPko2GRhfevvyMW8f94dFq0wpCqKFr31q9f0kjE
QkP5xn5ijsgZM0nVfSwf24UCaBMNYs8+3zsqSdeoPckH6ZeJ5UqC6HWAFYl7nM6fbxf7tO075r7T
SEszZ1pLzNemcqsakqkvKTHLsxPCchB+0a9uwYWqKEglr2JiaTok7nXyVvbCOpTtJcqHiyDVdtdW
kTyOiiK/F/a7zsn9vd+6n+cotw+Migv9RWQGmDWOlSnOi9fGl2FAlF7R6WkE7eCKGeNGefm0kV4y
XzOLQQ4ugDgbGAcNospXpV9aJ/qz3iUHcID8duyJVMPz7qXXJIyj94a0YVbGb4PRN5e4t3Zzn0Z3
SEjCTT9H1ouQcwUgaaHC1tK8ZyLBQHIKw5gWT5yzvlLQuCNyXfdq2lkGBDkwXMaahFr84bX9Hj8T
M3nWOttpBF7YeBE9N3xsh5F0RDC+jjyXRyVRaIW+Q4YSk6YHaY3x1vCbhhzELEclAfg0QlPels6l
7LP+KV4EVebAxZVECgLOVneDa4BwLDt+35stw0YLVb9MPys4rZ88nG8xqBz0w4F3yJkTjkzFH4LB
/Dq0wBtzSCm6eV3kFpGYfWPtb2cgCweRxwB1KUV9jSvjPhuld9/URrPz6DJvcTcsRdZeLXs81nSz
TqUv16VbyhNtoNI2SGxKXONURc5RFE34aqY58Ea8L49xHZ0aJ0LoMIu3vPPku3Hyj2mGmIAYBlTg
FrVi5NstHYmi3XWGV5wTz33oqne5ypP7umaVo7pop2wa9xQ8wfGhf1P4HTBSrpBj9+fRimnGZOM3
V/YuxDR6DlWM6Q5lZPpixqeI6NtL7YU6VSujPaJvemG7d/PkC61QhOkTszh+Uix7Vcv8G8mDl/K1
W5m6MFsifGnskL3P+S6aCQZ0tYltnkJxx5frrf71r5jB7NdfsW/q/Gzp2fatYPPLitQrJA3WdKif
bIfJwZT7yaaye/fUUlG5clJ6WhyGfrsprHs3NZ5VRB1eYWPYZiPo7jkAXyAThxmFjmAx7eZswmwi
JeHByItHzG/FC9h2R3XLo8aIHWJz9ik2ROqd77XWOvYc1OoD/dxSkYCQePZetJy3b+Os2XTIQrJ2
PEbBzF8ihBzlpcHXwRueRGbShwWwQcmbjJGU3pKSCUYvCihrzpne1q5QI6jBm/bMcMWG6kyPll9m
u3Zs0ZUaTnAIaFsB+qOT7RvaCDm6u8aYvbOxkFsS1OQd9nkNjtupC3YcFvd2j0x3jiHb+jDK7CLs
P7jVckySdHlxZD1ss1BEyF9wBBfV41B0NgWZklw+SOuHNGa/mTElL3nwDDCfrQGQ302BhxTbwmuM
YQnHY8DopvMYB5mLu8AXGPqFeUkCJ16hNKHyYZtvrSMByc0qvTi0a44DPWDsuiLZ+r37JS/D4ins
hbMmx4EWhwkpuioPhW+OZ6mnM+hHZio35I1WWodvM2V66uSCBHUw90htOp29YWzjoj/C23HXk1yY
zcdGvcuyYV8w2cM5kgdXVZewmgRO4kgk3d6LkHR1nVFcUXtR1xiN13ggFZFoGbFvZskYR+DqtmfS
UZaKar96ESKqz3Y5gI0CZrMOwGhuKUdvwFegp8xHZzX00LiCIvZyICA0xKK67rZe1acHMF3FKgqT
twjaGA4pqAJZT7cKwAJK9cxnDUsMC228mWjLGOZ4+gWUgXwuHaI97dJE1l0V7T3Amlv7kYzkOv8i
rXvOuMEno2znDd0sdUGtlR3TMkYM4wfnwMrTawzgpSQzkpAJ+zMFG3lX61td7Z99XGFkWpmnjGLm
S1YQ8UFupLVz4te8NdR9K1rzgWApd101RObQqKKrL3KPP6GfPnlaiZOWLL9RuATN+NmpPecxeVUm
PL4I/f5uOnSJWT7Gxte4w4fRNY13jjI7RH9WmPt5sL0NeV4w95cs31NFrHFzZCVhPay7OA28Gm3u
bOidt5c0NJ1NgHTCjDj/Ti0NfIA58QsKb8JYpiI50ox6R4Zbv+9FIU6VeBnMhilPacYfPJAzNeET
S1helpCIja7svkqC2c9zrpqd280dmY/xLpQkiQjEnY9j2B1tg/zy0DIANNvV/JoGHHZMjqKoW97X
08zBkw7FJrdlgWzZiWCKFOnBKj6AuSYT1HHdg0rsy2BV5YM7lQsR3VP2UFnNc08Tlr5PbezA8md3
S19jkQgoTw7xxJwMjxXkneStiJFCeMyh1r2HXhyeHhDKUDtslNSGUQIixnFwHxK7ouaAw0I46hqF
lb+ZYmIVCuQyO+LwnL01AI7pYrmLQ9STh4K50ROzlSPJHvLiWdG7JOgMdDzglrrmUM9jQhnMzs9O
NTMNZP0EW8cKoLl67U42YQOMSg5Pstoh/iq3omujTVZEMbC8JniYbAqnFipqJFMENfWWif6MtEy+
KNhbLplD6FViAqqncQAJMj6jt8vulDeT7zPMpxy98uo2bZ7tT12GlZrF+/MSAPEnbifZF8asrnG8
yfx5X/XJlywZs53IPHFRyJAWQNWb0YWcU5YEnTkzwUZjvVxx20MRpFOLlAd9cyMImVyk+QHjAcGJ
7QdXLgoW+DwdfckkIcVpsU5JcblKkk0WisVbYZKkOnjjEz0Eny+N5J8uhTYj+vGa6ZSQujB/z+pw
Adgk5zdyR+7DJlIrC/sg3qO0eYI/SHLBq/Tb4r1H7XzTZbZA+Ni3B4e5+x9nyv/tLL3M1bf//tun
r0QdbeK2a+Iv3c9tIh9F7k9zCi3b/i7H1rrw//7bn8/5r/L3/1oz6uWf40//+Pw/5dWO7gs5FGU5
r2t19Y9Gk+v+JiXaa5caDTkUli7kfpdXm3STYMegozYp41quw0PfG0085AkKOjzo2C5VDec/kVfr
3f+84GYiJGxhmXTB+Mk6pv7kPy+4Z1mkMponqLmciSsyrUg6Xc49Kz+BQlUCgRMWABjPA/X3zW4j
sJnPPb0msXxVCKRbmPcxbdUwTw7j+DBWBxHfd/V7yFQgnR5++pr/WWn71vX6qTxwe7e0liWKcN9S
TOH++m5L23EqD/7/wZhQUEVIqloolMJVCJSs9ziML+3A+eeWz3QwcvEE8HZVLdfZGw6ggD4rNKWD
hZyEugkVkC0Dw11M5upoOkcdoTKijtPxJTq2xL93zW8tRkodgBIF97yMjkHRWSdhUT3olyMYeB3o
+9giJayFdOEvehu0eSTxJRu9Ox2bMhK1ysSHl+a8EZJeYl50WIu+S2+iX7ImJOUW4kLqin6p0a5O
LQ5XUX2xePU/31Stq7u8J/0Gb28YewWwXgpnOhssWulsmBDlYzByqmNB1xIIAgCMHARigrhec70l
LAQpIbsmTJUQkZgwEb1NRLhIgzSOqBH9MHWOVVjxFL0pkSSaVD4TUeJ19xaBJQoofk0CS02QiX42
awSGv+Cjo5NO9GvERJ/URKAEcH5rnluzIsLHW/OuRgJT9MspwuqIUbGobOktUuJVarZGVpWu9W5H
AlgUQSwhWTGmdW+3Z4uVLs9IiWwJ2MftfbHzmkiXPz+q3h9yz5VL9AuojFoHwfDJ0bjf/p8Otvjc
EpyhiI65fQBex6IoDb15r78e/dn1zvVnoKyxrcn20Nf1Vxjo6zzWElnjExebvgjeGvTrV0tMK0IW
gW9mSOPAkOwpMqLb5aeBwoMlMPZMQJUviGKIyOBwIF8MGZijzwvc1BuDFqTQ6R10DIoOQKkzAFrJ
sNNpyX1fnPX9OlJlGIJNsnzUQSz6dXUwi8500ckr+iUU1/3ORcYa4x9n34oF4PeneoS16AiVdETB
FRPYxHX9mM6GGbaVxSfj1VILHzNVxmcd1kLVda3fgX4a50nH/8CMGnJNcBjqmfgEKt7JUH7KEwka
ydSTlnWuy5AVRTEswkjIPxFasm56crqMAAYSoqjMrD6mVNYyatL+zPQwz17Hykk2MU7eghVR2Lrn
dnbv6kaulxDGFDUVN1J3/RT3GyK3JZGFe8pQGFw97yUt3qs2S1ZGTN5omlDRmMX4pdABT5G2zYf8
YAwZPWDF2LYUYtMYysLYPWaCUEmnJSEThmdq3jOI/a864//OmaQk9fSfRvd/OInexW2r/1XVXyQa
35/3/eTpeb9JYUlJbZLC5B8GpO/eJF/+5tDcpFrMGe3Ps6b9m9BmJRe3MKEYyqd6/OdZU/yGgcnF
xK8sXzmu7f1HZ011O9P85UxE8cDX74xzpm8JWxcZfipU4z6CPlK1WAiGEk/E2H2EkHX1czTIoH2D
EzOBDfTihVy1lFYnGvIQjwFmpUgccKGazOrgDuK+wLekQ0qXez/oyiNBcJ+yqUxRb/ffpjzAzAr6
GFFHymowHH8f8LZe2rm6z1zoQq7OfWiLhOZbsp4ZXGeX0TgyhiusVwGHPVWq3CwTMitB93+PHgCW
nfl7ozDqTnZ4tsacbIuHXvduRdV+zOsQI00P92xOwAyA3Y36L9DYIzh71rOjmcU3o7gZkn4RLNlu
FMFyyLFiT30FWVw0EYXdGFetLP174nyhuRhFsUvAcVFwwPNh2Cnze7KErGVo9/GEPnjJBJnMefjF
aOBeWHlnwrE040NXBx8iM4mvfjlEV/BD8aaTIt64UzBfEncZAUaj48jj/GjlphVD/KzwTCeGsaXb
YdLoYqKQTm2/aWKXN1e3ETWb6OCBPqRclnXYT/I71GIgMdPhbsYWdcAxsM+DeHzIouXZc3S6S5Km
z574PA0lS9Zi+NZgoFna4MNIls8apP20NoAFkeZUyw30ijqOl91I/VqrHfNN6qjXIvAsUgjmF1kh
svbbhhdCAQB6DpN4oEdzezh74zg93JT5lRnN+3JKy+NSz2t7MTKCW+pV2fDChB2b27hsPhEPs75t
Petc5XLx6dQ95UF29gKI8DdbuOAFk7y2cZrAPhzBEMBgwV9gVqSvI+YHMa4awlf4kMKUJ2At0dn1
mPmNOAoxLiTnTl+IaPx+QVEh/enm7dHbdrdN/tnN2wOBlYj9ZFuX2y3DoXqSDxMJtkmPCOmXfdxe
r7o9cru65Ja/q0Pn6Ze3YSUeQZtL/1abbX768S5+vBWbo5qTeW1uftz3Y7sfu73dd7tppabceiJm
dqs/848HbjfDJBwwZ+hHfnp/f2xpLK+2k5G6EqYzoP6/b/jT1duGt90slBIJ4CYuXOXlOvJKcbld
tFJ1m2xBKuKMs7iMIdVwi2y5zYAM+UQtkxCYcHopcnoeA3Wwv18Ys5VeXJVxn1GXa+AADf1o7ptG
S+7MYO/W44fb5rd7e49cQtNTy3YIrZM9tm+NoAaNkfe2Lq/Rb6FONuo76OXFNvLx50uRAyzrRuNy
u0Yr3QNxxMThJlfPXCxh/rgcG0jc245FNLHKpBugUc8X8+J7nnkh8YlrEDQvqP5DZVbY2LM3zKfm
/vY41D/n4LYDAZvGfKaHylftqHA3VKN1CUPHutyudRny23Ym1Y16B2QtZm0cWIuukoSFQb6Q4Dv8
cR+Wty3MguY06S3mJvjSoHPYZClStHF0zpWW+0ZaOCyjlPg//b2jrTWZ2lVeAwJmVZBDFSSAC6vW
XkATUyW4bXW7EE4m/7hpelGyr8b0vXKIEZyT7BNcwnxv5n7K/HuG3u32B1SDtHypA7azqA85BT8U
6OYusIovLAFQgMNj2BFUW92BunotKpwzTT3mO8rDxWpGN43Kg8hkcyknpOjudJmTCO5GXpKbMU+X
Ul+A5cKSKBsfUh5bqOZhxPBxzhnpT+SbXqOHeASwTfFXrsRAkt5Eak40F9El0RfgosxTC91STDZp
3Kax8VoTsZLLC+LRI2IiTss7GFEOBhFwxHsxMsVtWrvZjWjJLwY+2AtJYsulTXJCtyvcBAt33e5H
IVuznPSS3e1moo/827XPtXWiA19e5uw4Gl5ElalmnKr5ExQ+zj68k+q+sMRwxNQKKc1rSBhBsz4M
TXahYAx8ZjGSwwBRhky5AUtHyrhxIUtLHud8PFhlhy7F9lNiXSsItRQX7X1l2q+3Awvf27RzIoBO
ZGpndzXt7ruFVcaqteYG6wA3LcRgu9lCMj2IOb/D41pSI4LiYzT0cwHRrOIkBB6RPzQYwrel6wWb
ElgpTlkay2ZSUepO53Y94QUCXRfKexe9S2ma2VtMv/pgBgmxwpE8qMwrTpOdwBmBKkTyx7wUJ+xY
xWkOknEd4gfZLWMFCaKDrrJK9DZj2+FN1Nf+uPPH7dsTE1ECgrk9/svmt5uKP8/ON/v7267xE6Cb
jIF+/PKEn176j6vkQbxrAxXtyh/v5La/2+6XPOftEUsJZ92Ja5jDf38TP23fwOheq7BA1SQkk3lg
WM3pduEZ/Gh/3ExV0px+ue/2aD9YEcCIKMu8vSLMA92ZcGARulezpxI8Z9O2DBJ+cM7nugg/4x6v
NyKvPzuL+1FOzYCUKAFBO8QZjrL3Niygie/1CAyPHxA1xzUaXbWZEvp4SmJBD1JaCBOA+gHJAT18
EqiXuNq1WTbja5RvdBqPjmIdTnHOIvZvpSIZwkOtnganOETFTNthxNk7sgwJjege/azsU4v8CzPe
IHqj4TvkK7gl49YJc7m2PDqtdCoSIAz2hUjh7kD1vnWDciPlyU8gzCBKqo+4SqGODw7SL16+xB+D
NbPaIiB+P6Jg2xgRyWO5u80bWiyuIgS37toXyUqwCN6A7OpcDqc7OKU5b0arBvG3eNekbHYp8ZPr
KDc+5lU+wEGx8dhN3gHdntq0tkSVQEzcxhtQAvQ5p1oGwpVA6LKRJdbehEZ8A7CiGFr/SApDSyb9
grSmDFC0RR5gcTveBrWOhzBDpGZ4D1WN4RgqnGIiaR4je5iJpcOsLmvMXYC5wW+0HZ4Jf6op1I1v
mWQGRrj1tE5N99Hg79DEgOkBIcerPA1BlNAHQf5E9JsxZp+qoT2ms72HrEHhxfwa2//D3pktt61s
2faLcAJAJrpXEuxJdZZk2S8I2bLR94n26++A9rmxbVklR73XS5X3kS2SIJC5cq05xywjmtCfbGPE
3IiCdtKEvqMr82SHeKHtYAlAn2DwT/DBgixvSFhMMz/WSIHS+vS+YoBBalhSbdVsfw3nPjxFegNq
l9uTWsy+mSyYa1CTvxaPTpcRs55VyItpLed699TasAa90fk2OHqzMUeCUGhX7io8ysIjH9AdoJ2Z
A3PccMTZoWMwdGF9mHoS+d7FcYcbdAPgs4n9OhgTNKIh3fdDCpwssfCkqs/zHPyIOm8PSLr2HYAv
OgrkgzeL/QLguTRFOK70E+7L7KK4HRXKF38YaG3MGV29MiwRdFVHWcKTidot0TohiXs/HdmQsxh0
+mmK+OvFc4k92G/1ct8waoimnKjBxD7reKUuhZ4BCuUKCjTKCs8dvllAb6LxTgJ2uyRNnfaN+Aov
b7q1BSKFKG0u8cC95NJkoItTIsDiBnUrMm+1/lPeHYmdpNvABrcuyQ5dWQGsMVsua7L34EUafR05
kjqSkE4biGwX0xsQDGpXuuWWJOzk4IpZdPw0HM/p4AjYL94uovWQeO7WMMMH1MCPEoI9RtBw3ze6
2BPHvI86Oz46pQZA3yEHsKh9Tz82pso2pVFeOxPv0aLXVDCbwlkgt3mYdPtODHvCxzsRUGVnEhuM
vu8hrjwiKnywRfw82rR6cC7TrLDRumbdVS2IwdAUy4pFV4J+CLIbuPKaP02Wgy7Zexhb8ZikrfL7
KvM2YUOGYgVPmagIbyaugipsZxVEdQc5Z8A2DOUpSa/tJQqyjpihxXoB1IAcDCCdxC/HCY9l+BSA
5T0M7fg01GW9cQeYTzGSpSVS3lUMgnVX36hMRb4xKHNvj7DjxqjJgEMr2lKJ6ecT7zupWgH2OI/R
pQ2wDyJ9a4Xpo5U52saMynhtVpG2Nj2uTzdNm0kk2s7LmnjLYLQCuoTDrAjay1LiZOGwhlad7aD4
ofJTrX2McS4Rd0cijz7Nfldpl5lgm4BlP9XIqFWl5qshvAvox5/Kjo5W5nA/wjJf9xMTcRsmKvMv
90ajki/wSa1HOOHg52zN9fYWa4iWmDGFFAAEQ6eUByB8rILGQ8D704Qfvo8dxlDkNhQAKWo+e5dc
G71iwl5waU2DMNQs304OPU6NbyOxQDGLuHoJrXOivrkLikuOYBOKePzKiZUmZW8ka3QHMWD30lhK
u2A/471fsqS4g0V/aTDUm0ne+pq0+a2tTiBnR2fes/uD8mZ4gCk0nhkrX9+AjZPgC8iPSenTh+VR
1cmTUSB8zgKgt9RPcwhyrAjBp+NcB/6VL3GBLmG9jetse02+hN3RnQO8ilz0VXiT2wUj4CmEnBTK
nxEtjJWp4m4vaKAOkX1kpRpolX8RTXNosohjuia/mlqT4GTccECG4Z/VSLbYlKRSP6uYZh68BXZA
2RMksxxHUUJfIi0iuzOL7xtHcbLICazqcfzHev49MNgBPRgqRoMcqraWQQNy1NJFL5lYtyExCSIV
vswGoCZ955eeEUN0agoM53AescpfcRechZtf67F7VwzpJdTvwqG76P6YYTHXInq0jToVRJ6WuvwS
mjQjLb4G20hW3hijoQ4frbm3dwXQrl1f3FWcPNH/MIVEcQFMnTFh6kKKRwjH4DDZTIX9VeYAKcre
2ydG2yGp/m4mZckoc1Brr45PgVMDP2+92O/LdZ2S1NvZN23LnFYTER5YAG5yYjx6U7lEKbs19glX
v00LHj8tIk4yLdqXrED5FC8K1NH6bs+Rfie1H27e77s29EhwQoUycxoi2XgnamNfWf1Tk1BYuNMN
gmQq/zx8RoqYrKE696ucsa/PEadEoGdWcstl71H4NLk/V/GPoZZfbBKTwcmzjCdVkG7mhL8eBMj0
6WvBTeNL1BA3kyPImJr4I5u0S2DY5bPKXTJzbNrRZRJ9cWLrmbTIAKc8jS1TFPcR5uYkfKhyYH1z
hSdbTt22s92nGXH/vowwFpnzdVnyvUahsQ45NqxjC6M8uR+r3J2SfatoI4x3cU0UeVh8R+LuN+QE
IWB8qDT66QVgKhzm6HhZE/vyCNrrqneT+NBGPWKTlI59Laf5qicC+TWSsaBHg3z2bhqKrxjQE4xL
lT/1U7NT0yKmDsMHN4E7+lpymalLsGrDBm0knE6z5ew7W169jREVO3W4w2i2LQbrIjw0glmtlVvP
YuJh2/US2rrFdcz6oTcAEFMIm+38uVxIt73NEWjU23WmKu96oqtNhK049Q4yfZFCvmSqBC0cYSZA
FM9vGZx72XgN9N0SqtmOORjhQaVy684gLvI8+tx1oQRdIj8Vnf44RQ3OiogjfNJdjKwUp1AcLaEP
h69pOgc08xsuc4NdRronE8HdCY1PztCpfsIcn+1yy/mhqfJHaLJsBrYJkT0C3hcB9NlEuVlus+Cq
9ORwPeW0OjQmYHYpOX1GbnyQ7kEyx9sjQKaMcMELUPCqc3NL1rjux1hc/cwtZ9SB8or5PuCE2p38
skI5WFfRw17o5dfKZs6XiQPuh5tYIqjWwbCA1V2O7I61K2l1gGrMoF60KqC+DvamI8PrQQgf08u6
zRv7ExrFnyZu4dUYk+Nmqgk0TIEakZyl9kxdV6bGt4iiqQvGdFM5DXDc2sECxqF0u4rlOF86OAo1
T/8xRtwfMC2KpmTEbeSABPWors2897u5pZ4WUMyBeCNKO5ZzM26KnCR0sjovuhY+FCW6Amtm1IVb
PfIdO/+iWdMn1bcxO20NM8oDRicM+4B+OFFbmZrfOzozvmXO8UEJ85H0rVMzT55vNMIlv/o6w98I
lapg1+1OXtKxKZI1osLqqm/7ae1oDYW1VcqNqOqz6Vr7LiF9L5w9PCE2IdrlhPA9RYLe1ze9Gd3p
HoorNzHZrkZFisrZNor+KFssA+04L+J8rv5CLnU8co3DHAGjBIUUaB6hg7L73MKHMtSwfBWccALL
vnJaOoE45q5tbDV0gdt1Glo3uCJPVq4uBrQq+uPdheskV05wbUbS3NrK/TyNreWPZftYES2bVvKx
Fh0Vr/J6v9DSu8zoSD6rJhzPGyNGThh9zYaIbEB8TH6a1KRygpnK0A6Nw12cIOOstOiiu7VzmrvE
9lcVOebMXndTam510RaQ+M1hy6C+W9mNdagBOV8xj7vK2nHEJMGtWE2LLycQ+5Yuf7QdevPJI6+e
qOo82kCPuhoLBnH9kq8my9DdYJJ+qWzNISM1WsmA5n/VUCXPFoEB1aEZ+XVOVJ00OMdoTKEkhpb3
2NO7/mxHqjqOwl34CXCOi+JFZJ+6Op18EQKrVG56F5tVvJkacupzNge/Cn8sAZTnGi0hM0FmeRi8
dCdHF1S5HL4abBeDURR8i0W+LYt4v4hYAfqhYdSWFpba43HJN5x6ELRQE8tF2lrbHqbPsdwHLc0F
m6UjqPt03UdI5WVwHTrywiCu33InW4dgHO7BTt40LhS2YNIIovA0BMlh69t6yWG6PZQI2jzwy3LE
gwqGY46mk1tGiml9kLO1muc5s1HNt5JxK0p1TtAom2pJizR0Z2fHsfIgVfgz0PtsHxeOz0qOQL/o
iDV1KDfk7B3rjimntFmDe/ZChIMpiEmPfK6uVPdJ25rH9hUHhWHrlPfNgVkDYwpd41zogAZQ3bae
knvDxhLh1epuJDN0E6JWXrWdTS8OJ/6K99o7LmP3gO0dSWnftcXWQZq7tQqXUDxuKENUewcjDhpl
a9o4scw300AIUUOYMZxXuDfebDLvjdc1WVBASa0fjm7Gp2oIv8TJ3lUkLKhIJtuos76qrGT9yHqO
GODSY8d5nsIKDX3WUQc7w75rpiuPfvM6bBNU+oDjcaF6wIqQ8QbCXk3zsO9H+x5ogeYj7s0wg+qE
nbL0V3r+JcSLdwoK9zEMmo5rXNCt8bQaKyOHZ70wiQSvaoa10W1l4CfKgBCPuk52Vv1V0LI22scm
AxMpO1L55lib+Iqe0iniNNto3xqaFIY+CjAuNdJ3iM1VCBeodu60zEp5WqyjKsaKNuAU0IaQP7w5
fITtnzPVHYlegSe1MsXwXFYtumE9ecTsHyYqvDRRUd7EWVpvsceBAmweC+Af7Cc0chwt2ypZb61M
Z/8YC2OV5uRG1bMe7Pohvxdh0AF0oiw19eJzK+gBz4B453R+4Sg4W0QrFQyNqim7jfjG6HEn7PM3
YqCEVjo9iBEyQ+fZt7IGXkwaTZ/39402OBtk6+XaUNXs81TC5A/7jXjG5ZLvtBp3sE2wtT8Lu1kT
AXmfcTI7GNK762bzWDjjLnbNS6MHCaLhoqKS56waP9I0yrcMJx/pikJTkOpOLQ8p/Uh/4ry4LjJ5
HFQYnwZwwN/gES23msSEOEyM6UTgEYEMZauDSNZFckes5N4l0YkgKGfawr7KNx4j1Z3uIEdJ5ONg
h5C0gRqTkzD/nAfRbpQmefBdfV1/x2sGA2X45PYD2NLxxZoXLBjWpMatn4IRiFVRktcVkYiNdcD7
CZiC4J/a+jqLzNizbSImytppzfDkmtsCu9eEtMAVePLiPIxIemJ3JOzjRmcwu/Lqbxn0lcat7kWv
xxijiJbtKoNWdHqLLfZ+yEZuL7A49Oydz7VJdAQGrmmVGxtHDzkDz98MWRqbsW5OEcgcKjaOimEj
TdSpxSaTdnImKAq14chJZyiR/+gAzQlCX2dDGNE9zp4aIaoN1l+xZrMl59Gka0uPRUPI53n7HIIe
BK/gGDrTQTQOpbXuJ6F8IQIRC3B3nWkm3vF0fC7I4VgZk1tvEFA4iWovtCd9LWwzNEyf+vZbUkfD
qRYCBnSxqUZmr0YMnkzorX6wxxdqzOSTg5HVRziJtwPDbd/QBaw8DuXDpo8gnFkWhzagPXQdB2bA
Wd8uU9Efcz+jUZbWlelQkddtS+eluEH3u0jWtcmPmoG3xopdQcy8Aqdk7K2Ej5/p4iUNO3BTTfai
EAvvo7oLfMeyGTJ2AYMrysuVw+K5GjXUnBkLGg4MUFw2uUE4rvMtlOWLbk/NoWyoD43B3UG92fEA
rYxk6I7ekgKpET7lxsRcwavl1qinh0mBKzBNRO1T4x5UXCdH2Se+l0M3GEqXuAkSWxBd4VrsCyM+
S+3SoqGhvM6vZdKep4LmIQyAcufQOj6Knu5LKz6XwQBAoLCYP9jNFZ4xVgjG44hW10obbrTYwI8k
qEiQbN7C+2TPHCAydQMEzTbXkC8ZAxIjQvFKw7tRmf7FtoCPGREIuL70zsJ+yAg7wWq7HI8SkGeF
3vmsT7tcL545WV1m/WDOmns91B40wiqgLah9VRW9sJ5OwW5yc7EWWXvRUHoSE5nUm8my+20ZEXZv
FVd98RJP8HAwkJgt+2aL/9TpidXpPfk9tsmfjcpPIrsZukmnSa5RzwJN31QaXkuAvQjQrKlYa3QZ
NO3OFfsBgPeqMVqYvelib6zom+s3Lt1S9LNewQ01UNRn4hJL+95xmp3lqg7Ne9YgsZ+ddR1Da+3w
uHojAB7anX1nlT7+ydvCnU5Wkk2ranT6Q5yNKHeRlVWI/3wrLte6XtGN7inRx3gj4uJ2Ts1nZlPm
yjmY5TRu80Zi2E9jutDI22kSfGsiL7xjbf5JtA5NFPKhiO4w+23GQWnTGIfYdbKbOC/PJaT7VOEQ
Lbrw2AZafjCInt+T2nvD5J+Q9wTRW5IgS9IRam2njEZ1XxMHEyI4A+7+OQIctZlVygVOO3fTqxGe
g4oeqURILuOmNnUdEkMWH+aWluqkQSJtt0Er+ydnwhSr98NN3MoMnRSJYZNeTusRJvwaLEW3IwVi
PhJ3RRuhD7sduzjtz3Z8hln2lYHEXsHV5P5o0Tu84uHMM5YD4DJT+dAtcyKl1cWxa+PiaOUDg8d/
//v1T83y43//t9d/4oYaCsnXf/P6369/evN3YqbY5K3EOo8Cv6Ew+3hJFQarobnmp19+zT+v+u6v
dIkrXOlTa/r//KXX12E3ZAj974v/8y+dpDipkmhqBr6cKQOEZinRM+s37++f31Mo4wx5wtv+8mub
pjtxZop3b3/z63//8xdfP0nrWs8RyWT4wLl6Ea0nLsXyx3/+4XIhX//e64V7/d+inPhwcjRhbyw/
/feK6kj4d7EwTtDFHoIeb7rl0auME3L8zEbzIwAnPuKahuYd8nsooJxcenbM0TQ5SaZsuqZhEDnL
oZia+fbKFrZOHrDpHRKR7Gxdkk6n6IRNc/eQscIlyvSlEX7nyB+SjpYQLkGBv8H7wTKfZ6vBY3xP
dKsWkN84ThAAIFc9eF29nwR6Fiu5y/pvfVboCExy3KZdeqXry8gEjNdq0pzFR4jpd8K6mYCByM/N
RCJU0lWXSszPaVtAWK0t3Fty56ElAS24cqwt4coAq0bW+9lgf0pCaPW9ArnAfjLkwQ3eYhigDgoB
YcXc9QNJUzN+Gx7YYvausT3Sc0UZO5d4qBPv2NRRvomFJBvN3oHKTVZFFl3wpBMoaiN1rXLzNKj8
29xweUtGXKJyNqGOcc0T7YMiXRHtKOMa4t57AGto8wNvr1XujkYaoVNkwAh6edOgPaHT0aBHjmek
OWtBzxalPghEK252VdoOmygSW6udviDL4eSgtoHbwovTkq0EKbmJh4aRuawe84xIv0GMPuLIl8HJ
UXemkoVbkGG/RC5TZKsFrvAUheZ9mVHeVqxkfg/41S8/dzpd0HGOVjY4M1MHl6vF1n5Iu2BTGAlY
uoYBehITPpN77q7WK35fegqC2PCbic6AFAXpeorVtM84bnQ4WQ8KRiimhu6pHsgxwkZAFh91hV2B
Jfb0LzP4ThppiDb15tvkh132bWJT22hIPLaqAJUHvPjsNKYfw2yoaXHWYxNuTWexROGXYxnbENSZ
MqPRtDXR5bz52jvqc3BbtQFxzP1c4rWxHwdRAnYr7HWhZfVWTVt+ypiJDLmV15XXavYe27k6Wql6
zsf4Zp6YWsqo+6KPnb2xDCDeAVyA7avmya7Akv6iPnxPW74I9n4X9Nm4noV0gUHZiFFQ3P8q6IsC
OWWgLmAfTAxd8l7zjgDtcHsa2Q340GS3ZN5b+D822PxM5jNRsHVDusJ5VxoACw9tAwS7I/0b8Xx3
MnLNu5XjhDvDya9TboTSaT+xFIR/eePGG1PyfyFR3A4Qo4RN3//3Nz7HRWNP9GgPDILTg2ZbyDVo
561Gh8lZB/nHB5+0ZHlG11YSxcdJeOXf3sM7F4/+hy2MRQrpUuX9/h7iOk7sMcqJ7e7UdF1l5iE1
kuhA5WesvdnR9kDV3W3A6UCrKRk6/Whfz1FRffn4SxR/uBksePSO9KRh6q4Bd+j395GW0ySb1AkP
XRVgs3IbeegU43lQ4/7QJk899q1dmdn3hhvWFzc1xn1Ms6Wv5KGC6X3pPVWfKejBNrrDJUQww36V
saMbERgtZOhM9oRxCeAoEnR7JCGnvVRaa64rh3l4ozGTLjLCiMvYeLbdvt+PZb1LvdI5v/6fePmT
yuanjz+2+eflh0kmQPQ7hqsDTVh+/osYtYNoH6k+Cg+2YRLq2VbEIXvptDFCZ1vBlIjk3Jz7euBs
2c97yyS5dyyY72czZft4LrBZwcMY5N6w8v4QyChe9SEZm2Qd9btsjsx9Zw6fuqAU29d3/n8Wo79Y
jAy4LHxJ/zO8bpuVTfzym63ov//m/0uj9f8gynRBcFoGxsp/XUWu8x+MRvaiTjYNjELOL/poA300
lEoXxoOtW3LJc/ivPtqU/4GDx1jU1W0H6Jxn/a/00b/T62jR2sKS3JCWJfijbry5IUNScGeXNOW9
lcJwqOEmXJOGig6nqq/V2Bu+zaxwF+daeiZxjCUTY+26pNBOqhtZzdHJ7DpQEWnL1B/uk4MZ+2wp
PCRZyImiK9qDMvpLa9XuvtGLeudFmPZ+ud7vbAhci1/3AwTk0sWvJVhIWM9M881SUuPD8/p5VDu0
kc267aDSaznrPks8Y2HanDPkpM5zXlAEZH957bdr+j8v7oEJXTiDfCVvXrwRSW8YuaXQ/0Vbty93
GGxBPk/RJjM5aHZBeF3ZeHNS2owBx/r1x5/93dfna/OEzYpiy7eb4WwABsNeRCy0294IOdBwgHix
bgsbH/SC8kgPdTxgZMnbjWtRNv7l9d/cP6+fX/DpJbe3KSz3zecfe0aNCFTUzkIwv06a/i4E+7ES
k2UgIEQ4JISCROUS+AIidj2w7BMRuUOhUOSiXYmq0f5ySd5/R2wuy8NloC35fYlVEKADASFxRzie
TYdipGLF5Hb+ywd/s4HxwTmmGqaD6Q+1B6X+7y/Thq5o+xo5OdLF0p9chmnNaCePVQDlzFbhUQ+L
4GpuoVqbvYEsheaE0zTjOnNqk6wv1HBo1+xTghDgf4c3fX1rC1MOSozJLSmXK/TLJmPVvSkig0N+
W78gxidPQIu+0/IgUym4j9Fore2AcdHHF+TPy26ZsKuA87rMq1i1fn/RgOz4AdkEWDPiaAB3kW1U
6V65+fhV3rvqJn5CD/KQh6lk+fkvH013WzMx0pSPhrYNEh0foymhl2cCAtzHL7Xcub+Uma9X8deX
evMF21KHlmdlnO6nGCkoIyl82i9VQjKXcGgiThim4mi6fPyqYuEmvX1Z18ExKlxoUZQBv3/CKUrB
aA880Kajd6tIU8Xey/WTQs+ynYlwBVR8HSVM26pquFeORMRQ93uWBsa6GsTMntHzZkCrow22STfO
Icq5M4nAZt11O1q+ID4gsY0YnDuv3+Cl+9mEYoaIZl6CCdsI1JKfBMvP+yllDkTbA2In6gzIJGcG
qqG6NTrtq0SzsP/LJ18u6JtPLnTp6IZNYWr+cdtyTLPNUvHgZqaC2TbGt0IVAiUBnwrVya1a7G9D
r22cJas5wyADK+IGiYnjjyNjIrv4lLWqxpFHk5gT1QpFxuCLiRDsEEQC1HT0EosPpW3mep1Z5ZXr
zHuatKu6JvhkNsUZ721yGdvvcY7mKnQHfR88cVyD35F0AA6Tzx9/ZMP4c+9iUM/etSxWVMTmm0c1
8TI7na2MZmQNyq/rZhDUyY+xhLncDg9zgr9o7lzCX1Hi7IuJy6FZPyevvYLzuq3mRDuH5UuR8v91
/YsZc7ZuKuNLFMwGh3E0XJ5lbG36eWuhwBuIjNj4Lth7+rcE8fZDPoJPGRA7rrSaBqTJaqZ6xBIy
IKZNV/kp9xBsdBo/k0l+O/buLeS/B9WdDfhpNOkROQrnYirdOBTID8ZTMofeWkQOrZKhPg5df0ui
+4Pbn9IRtn+Zc64u5Seczg+ulX1qEjBEHk6qhbS1Ub0bkJN1zFJaN43UliNkJfzSZHDXyfiRQ7Zr
gFJTZCC44QN+I6KQ+uvGJjYohhvtTsP3qYIQoWHeoaKumSh0q8xJj6Z74zBoybV9X3X3HIzUetDU
dTjEp7SVUF+rhzoGxj5JshHKPjtKvVYk5CkaLFYDdrHX7ozSweLlfY8a63vpNEy/7+2SWB9sO19N
w74HGvjkIM1ZMUY/5Jx4CAVibqcYA5L30j3YodtjH0IzWuZYnlivGAs36jqLpr/cVX8uXEgTqFpZ
iinv/jhjjG1odRaWy10n1bbKx53bp9raiMf7YGyIPIrIzsiQ0n18L7/7qha7rqUvZnfvzbrlNdwd
3pyy7eqPrRhuiT782ZF8Nc7aQyPTz6lnP338iu/UPq5FrhpeQdyCtjTfbDlop3paFB21l+wVThY0
L2PyqdFUu2meGRLNG08/6Yq5QWXNf3G4//ngutDklvLc8xYqwJsHN+ysPhn6ko/rlE9VY26TydQO
JI5r20rB2Vd7ktqZJuZ/uczGgnf7fZXkhaXtUucKpLBvT5C5Ti9cDVxn2TlXWC4YTuY5OY8hPAsg
+s9oU+211QN+wxh31bJ4MlzPnu3+MbE642/v5s9dn3fjGoZL+hy4bevNt04Q1WxA/Wt340gVhOeT
ADWEYQgGaFC6E0/m0BpXLQEKkNXLa8wzPgYARE7RcF/aBEEw3vU/vi3M974a6mHDYuIukPK9uS3q
uiR1qXfanQnmYZ1l0E5s3FV93D9W4fSzb0H3tHUZrCDshex72edclHcTWbPnNjO+gPQIV3sCKo4R
WSSrtEN779CEW/G9+koHYZyYFxXrJFglTIXGgXZXkF/qJelNBuMGe0fwl8v8tltCLeJanuMsJ0Lh
cVZ7U4uEjHo0yDyAuuTs7Qpfhd0V4bj5hhYsmzJpRiBMMW8wgGIqkoE4mlu4DkznefDJrkXxbT+D
YK1WNmwxhFb+AErIt73WQ8MpfGfIAKtYEHfSMBCHTrr3ulnSoGV+7I8SLWnjnVG/q71V8oFDeQgF
2+qYZfuQa1TGuEY//hblwvZ6e58vvl0hyClgOXvD/gowRuWTO7S7nrReFUX7CJmrE2nTnryyc6/q
dWhF8hANNLu7omCIGv1MYnRWEQV/30ltT3mOmzzAA8IBkNBlIcmp79HeD0n5lI91t0qWw6wiyEpl
3zR3eGiizD1mhYHRfFjqH1v4ecV01LSIxKAZI9Z2nx7dcAiZySH6j+LpeW4BvAHcBYIatEyW9PbT
UNovH1+N16rvo6vx5jkbVIZ7q5zaXdgZwHGIYl9jB2pWpZMPfoWsccO6UK0H2rs2qifgqbS6HMd6
6BN1/fF7wYD93jcDstpiFTKYOfPzX2pwd+qx1Fldi5/N6XeDZEoozfRzF3gbuzamc2z1IKRiUqOb
EFeHnhnXOUbpa8erYIll+5k3fg5KnUtaeYqj6nRyvCUVbSbtGy0BiomiRvGefrNMfklcI0xlFnPw
MH2sgtrGFTiAKMyMewwrCSBOYr6jvmT6TULTJnfjn7CtpnXgmNdQdwIGTvZTDhV05XqkAIk5GHfE
B1K/64fIZIlyURz7iOa97eih1471z0IGzwjQH+wuYW+vvI2j6s8d7mNRR/E5roEnNOGLayTZX8CV
fx5v6BPpQLeogW0ERm++ZgvgKrQ4llNXps8hNnNCJEG44J0QfzlIvbNI2hxhJc1I5xXj+vuX2Gap
TQ4eCUVVWPxMqnqdO9WepfPGHSIgKlW0AowIKruQ9x/fPu+UvHxGDJSLc4DokbcH5zoIu8oJLJbn
AqBan5By544Sl1H73RQOuk4ceY7J0MIusEFYoR4jMOEkH1DXwzZExu24L9Lq4t2Mv2uNOjahi7sN
bOZYH7/Vd250xnUwCBg2mHThlp//cqOjx6lNUsbaXRGBORxqMKrJc68Tqo14Mo/jn61T/q2Z9Vq0
vHnS6fiZHtgBWnP22x3V6zWm6TFPl9F3V7rQIZtoPmmO/mw759ANQK7abbXVPLGny3BnBi4yAiIW
GSOjCynlzQia0I/oMm+bgEJzjqf72CB5R/tbCfTneY0v0mLrdPhepP62/Io71VtRz5o0uERC6JVj
sw46TJV0MgKsKPn58bfx7h3LEYmYWtptf0wubCCuYd6N7U7ADVfmReIV9c3CvmJxXgDuTsUAYyQk
+2837J8ncheOEcU0cTl8XPfNepe0Rlgasmp3+aw+D5O8NRxOh0QVpetobCDdFmjZOX+mI34ZO1RE
VIH+jXr8/0MAxd/NW3st9H5LtvVxRir/l63SeG/VMBwOjzoPM6OlN6vGMHXED7UpT5Qmn1lVcANI
lWyRSVw4N/6IYqrjXrpb2+S85kyfKngrgZwJBGnAMbGK/RTLJO3jr0u+931RIfNNLWM6gNhvn54+
wDOg4/XowmQLb40pE7mqWYsdYZwoXlt4yuBkQ30b9nroUzgeKpMmYpe4+c2U7wrTij+JcfzREWT3
qSNyNApIegiLk6eJ+VS70dXMSnOuvbrD/geuN6bQvCrYF7zEuEBYJbfPI4xuhh1HaBolXKxPNilc
HrkG9aVA/gISiw7PoVUKmIf1RDp4edBE4jyadfgy1/GGEItoNxTReMkMtjXRzNWZlIu2pgb4+IK9
c70IY2YSxppILW28qfEizY0nq7DrXY94T8yA0DvIG5uh6HBSddZ9HHW3ttb8hIHnf/zKxju1FrnS
kugPxyDE5m0TGxU/7f7GqXfQyB2I+J3cx1oQEAol0rVb2vCKm+bY9/lwzAL6m0LU1jECB/Tx+3jn
CnCWwroLFUbwXt5cgYooUlW5kjlcPF03Ehdrneo6I/sCgEpkPDOUNq6msjgn0vzbVPm9wyQvTjeX
Q4xDL//NU27OQZgQdFjvlDMR1otyznTLbwlk7XMe1uYG7HoBvBWgah9uqwi07Mcf/p1VxsMn6Unb
sA2J5uT3x4VKqVBeZNX4Cud8XXkHEawTt12UTjkDS/2vn5ij0DtnSSpsHW2o5zANfXuWdEmZ78LZ
4DWBV3wrzddEWGXfjDRttrFqPmVFn/nGWHv3GoFK3IbBi3Ai4CNjgJp4DLybRHuGahNtunzCihDH
0TodRHjTmWpRC8sVjE5trRwgpxmw1wc3aNfExmPhINTirKWjQ/oREi09qMD3Zp9brDtrp22SZzV6
WwHp5RafHiQFUVrsgDrH3oLUkUJVwyaucsIBzFF8TqX81tuRtRnMseBJ79xLaCy/SBrBc+poO8je
zKH1O7o52r0MKCOdwXqMvTQ50P4KLkGc4aEtpXaDFrC5nc0A0cwgbhls1A+KlFgcBfHY259d8djN
RvKjp6/fDORfdPG9wwnithwsDWZ1AH8+Lzhzu1Hg3SUOKpkwnE5Rh05inozHFqUjPDjhPQVtUuyE
U9IiMqW8LrzskUqmg8wRzlejqZ+sqjOOSnlfOQSllwrX89kFwEM+nls8jujb9SYkFHyYva33/7g6
syU3mS7KPhERzMOtZgkNNbnKrhvCLpeZIUkSSHj6XtIXHX9H3ygkeZJLkJnnnL3XttT8K+PcVs9K
/3Zbr2LtsMuNWuBRl2YFvnwe2tciD77sTCxfZnkX91W/VJ0bu8Z288scDDnMLvVXzKiGUWZWWJrr
diAXAtRn6lbjCUocFRgzcbnJSywphVVrn/RWgvIqMicXYmrPjNw+lFEMe2J+5PnxVpAtpJ/ApsVP
G+RXdvb8qtpWEd1hnx5vWaFAQB7a++qeAVjcH3D3jf89e7yXkH/SjzKBQoR7r3S8M61H//x49r+H
ieH4VkCTXYWeQBKYB2x7dpuT+zfnF4Jo6HWmc7dNk7KNM20SL0q+UBt3gUS011K9LAmsNwyHp8cz
zI3VtqrQ4pRjutyMVpLHgquyTbrb4x0mf/MNy7J7CJfy0Er/rMA5P/3vocPFkXNWuQY12FS8nvCe
ab8f+rnRnHGF+0OXYI5UUINIG5YVphuX2FRKqlM0du8oSdtdFgQp+DUveYUwsLPmBnRB1rZxjzjf
MTgmm0LAqhWW8YKE4XmsAnVpi8Z4siS94yhX+0QbBOKkXvIGC6qD1Uuy3eNlzRH/MhMoOvT6KEej
NpCilNMTxwQ5zZWB4Swfnu5AarOI0aomz10VeXdkX3UcRZesrc5vd4XpF89uOxbPNJjGrZ7zZbPM
Pu13f8xix8zHOFnQMCkniN4rgCskWKH9QvKVvPtFj/gdfytnq3Df+3p5n12LFkY6LpfGSJZ3DC0n
gxS/Z1RP8r3+rO5vulhZjnpouBlEsO8oX36ksFtefdWgGLa6H90su00PFZseuVNs/XZgREdJfPP7
3Lk9nnF0nag1VgGA/R1Gac5IxYyLIOiWYEce0+cj5TMIlX+qs8rn+ga0qJL2CiMvRWaiENJa2abm
/wIunGkD5kLSor103BWNY72adVMijn0acD1sIzSY+wht3Q/AVP7G1GGwd0r+YWgM1UZbk7iAul1i
Lfpdb8eWnO4I2yF5VuM4fKba/TkOALKXprn5k+1c257rpLVDvTEkDqx+wlTgi+xv5tegkt3Uowdh
EqySekjYkNZTUav6damH5znU/i+MFA18PaGPBpyTn55+97ygJrDz7jEzaBwThbBP6i78NWSnzp79
T+a/eqflog6kfpQ/PdwP/f193+GUWwm1rEfNsuqEbf/Ddw3Q/dKeURWTIy2X4r2Z808WkuqzcTB0
ifK1sFv5FGJRfc8KWEl5/a6HaXh2wvySze/C7aw3ImbbGykHP9JBJj+8fCG7QBlfj1eVm+cXHNxg
75PW3gC04dug9/rMJkMMt5+8kuqVvM7KLekLLW5cMQLdiMKWxNkNarPQXDoI25p/RInv4mMUDvO2
dv5RuR4Z7AEQsQkUYtcW/eugM+sSufmLhDTzqu4PlqZ/oNvQhvte3s3DHm1nrIan6a5j7O4vAZEX
r3kjiEIzP6Najvsu1MFh8qOf2mlK6jWfe9EuuUZcsMTEuf3pv/micfkY08DmE7pPiR9Qj3sbWfX3
AA6MVw2IOtyyijHFJLstCx7JI0YIPkTlGSTodL6lYTffHs/GjINMWyKNBLmzm7XDPE/35ZOuRQZa
/D26Zy7VoxfRGkvt2BwRxQp4mHg4g2XjG7598u9Y2aiLSOqb6wAMBLFjAuv4HLRxSkhb7Ar4rAR1
RvtpLoi583AB9Hb/bOckaznaDeLODkVc+y5XabDArbhvdq3Lr2YFFkOargvAOB485gZWGZl7wrDS
sxsBNkgt++gmye8lVzF2unpbdN+tMX75icWeQ5+N/0BMMuFxqDK5o6KONm2gtzn2stgySQn20GKu
mrY+2fNykJQRKw/4nDFGe/wgf/OyfCnLxGG2O+/SJf82cA1LJO2eMbnbpnf5FJz7Rt2jCAQhTVzq
akyKc5/1H9j1CSOXf4vx7LKPU8CQzOj+GnP/xYRlg9V8eOY4v2k0khQUZ+z5o5duwEOtjdo9h4P6
sGf1tIDFph0CIxCCAjaxrzYh3LAjADgoP0I7ObiL92XbgHNIOdP2KRnRCJbGv2bMr7Md/l0UJowG
vaaREn0wgBkh8Nhaa1OJNaNQbFcpkPsAO93amLsTxVBxstrlfZj9p87HUW1V4ljK5ehgkxpBJQyU
TJWYjnB0UC5rmGTNsu9zYzuP9r6ELetVjByD+ZuK81k4zFcBGbp4IbEgUeJBbeo5snr8t0TDWdks
41GNBPuKHyXW9bVfeC+FayIR7104AWPCqcCjX5vU5qbPw6/QAgie53WGyVQ9N1HygmCy2xh6tvY9
CJ21Ydb3JmOAXxoKdxveqgJx/7Jg1m+i+qj65lQ7PqaWxrjlWv/OF38Hc49QTTnzH3Ksz0aYV1ol
xM2jLSZpKlioPSG4/M2mHGzNaB9JbcYRqxiqdMYCGkmSbj0DWbNLs9igCAEDIJwnU+I07L0KyTRg
iMr+aQ/hde4R/owel2pZkyFpl0UPYbe7TgFgeVNbcseoagSFNpabtLW56KkjGinyXT/aZNL5LAnu
3a1NrDJQnX8G2YPkp6ERLZfoWo4EVfQRFTKQ6FXi+1vXJrwN1kB6KBOVr2j8m+sU5wNwedgqc8DQ
wl8uAdigkyZLZb045BVP7dm28h9qWRR+FO9EJ/Af4YEkM9QYJOvvsCj+OX2LUnzB/IhVi6j2Eb5Q
zXfsjv27PzqfnSUQGEiILi/uLQeBsksx9fqQETfaBM2bo9EO4cAgYCCoShSAM8NdW/ZiY05DdRmT
dLfY/m9UHGBq4HPu8BgCHx5Gtl3L3+ArClfdrM4EdlSbwtQ/Pcsw9sE03Ujgc1A4I3ewuikeWvYl
MQbH2kb/naB1d1JzOfbd8NWwARZizp8BAdzGosLtl2fBpumEjstp1vHjWU9SnUyj4YiB+0I7x91P
SypIiCaQNA8oc+kzepYg2Sh0DaQgWRw1EM86M5DbKI+aTWvSMw4LhNx1KmMCECUqgz6Fe+HRgn+8
ORROFwuVnh3i2/bMbrrYMiQdRWHi1YnKLrapbyB6T8LeD+ZwCe7/IJwDET8ywGtLe9yl4arVksZ4
64brx2fP0IbunKD4YjSQx8XdAupTuxOrDklzlEDW+DkTxGeWfexBBUbed5d9SEzgYx5e27I8ABKE
wZnUf8YUZyuU0g5B9dDGw/2HUBYMF8AGe0xRDHLcvGA+tBCZMobttb7HIpIvzxDo/hsoAk+h9Bvg
QT0oumg4zALZyDQl5toJ7D5+PDAX3AW9HR2kgYmrR4YsFfCuY0ecwrrKmP93ktib3DM+pJFMu/7+
6vEWJfgZt3CxXWQd5+RNxgvI4DjUyyf5gunKGRCW0YgS2wFaw6pNFuwCxf2njFUOBBdpgzEfrzku
Cfe8qp1jAeqTxNUqVqms4vL+zJqy/eJlCmr1ALY/aXe8Sk6Ph3YJcPM31nsDPI7lxMMIf//FoopY
Kh9PJ6/Y0qYLDl0zp/EMkCt+PIuy5WAAaluSyd31rjUdcjHuA9nhjhpl95GJXu/+e2lkURVzSWFn
dkB8OBlVHkg5oGFF/HiYDS+PdftR4cP+7+1QueGq8Qu5mRZRNZhmnZ5aI0EAOAyYOrvyj0VhumWY
EZ6cYaxYx8HOlpHGSNNfunwfNjJkhmZOTDzZ16yAy6dSjoHIOMD8VeflwaKC29qTG2DSNID/mOGl
omN1wRcBPCcyxa4zhM1NjrkKoqrcpdn3ElpJTJNPbqtSyrVsjoXf4a9OsIINDmGGRrSspxIMjsvs
weioVavS/CI9d8J+y8I6m9Hf2VY7HWZgGaC4TJNq1lhAs2Xd3w1O4cM89Xi65G7bx9zEzcl/vAu+
GpPQeDcJPd4d7n/A66xi60DJWUEz3C6QjA6P952ssbgp7n/a9IfQQXBy/+2Ph8df/3hmTg6emAhk
/OPlf//Of4+PP9oaFiybwZDr/958/C7x+LiPp/+9lgGE8qmo/p/Pph8f/vHL/30Sb4a4aS/Bfx/p
f/+JDJT6Vmv3o31Yux7/KqDeQ+9ptulUKDxfWp0ez6r7s/+9fDx7vPf//T6kHNUOSsKPx/uPhymF
O4x29v/+VUHae7tOZ7fHW0teLVtZt3961VAqh3gt6yhwAdrx8n8Py90bCgaOb/vx9OEVdSPygLGY
nfD3SSTtRL9EU5dsZNudR9NwL2go/Y1YvH5HLke917WVgPED5WHeZ4G6mLHcueqfLiy11qkFR6n2
v9iIxMpkcSYnMDs6NVSZIB2cJzVbPXSTRl/8kEpcMOSuAXauZA9x3hVwDCcEVnY5fRN9ahJEDKbG
JzKs8DbGwLQ3N/+ElC63jFYHdfZrHfzixJZtJAv5qqsxT/a1g7XcZe3xy+q71+oqPfsZwQqyT51X
myRLPlo69mAaFmNnwjKMgifPMnet7v7gta5OyQzdPrAtqv9E/agKSrpBTpDafXJt2/yYycXfk2f+
ihEqXTVLd6C0wnTjAK2BuNenCUm8NE8cS50rWRGOOJjzOkLt5/i4e0tXr5yJIXDeRhs5whwbg1qu
CV75k79OY/eMWYY4CRBkTZQ+Oa1+An/0T7kkgtY4YNg/v8fRSvaZovAIHUBmPUG5wP3WuIvJqEZh
QWF359+RmScnyQlJUZQa49ZqW/LnHPFLDzdSel6Sspv2Mg3DDc3I6CkY2z9jU2TbMuz+inR4M1Q3
b6GminXe6DgtMkj1O6OWAd/sXZY4QGaWmdzW3bAP2iaKU4k2IedsZDWTge/hGwIW/vTxR4Z86yW1
OM6InEyYeyqlNR/nsUWN5JjnKFJiW0ZFvs6HFnJcVzebIc8ttudrIf62bqq3PSXwzvLSdFV6bbVe
coymozmCr0hlD63QXFVzCiWg79jsZUlbyyqvhiHTQ58sYCB4FZAFdHLJQAKhjBvQG6dnB+EZ8Xkf
RiX6OHAHzaxj4LRDGsWlysXBG13zOJc5qRf1u8FHiD1aHyu8HYwBk1BvF7dyd21QJIfeFr+pbscN
M5x2nwb2eMvxwgKJAjbCWF4MKoX/EsjNyHgTQXrHRLEOKAhbandaYHBC6A7wC/kbBc28zxkTrQrm
snEyPqNjijiZcDZAahD70v8x2kR4wFnDW4jEBXv8UBvHBUH9OtcNkYl+I85NLtiJasE5uKRlmzg9
2GcSqtwFmFThs8MvsDOdQsqzoj/Uhyiz3DqUa+GlqNOn8Ke2RHUK/5TtIG9dsi8SCcHbs69DSoeh
1wb2crO9QiBF6uJZoNOyDMbVPNY73+uJEa3IbM5K93OqsHT3Lr7OLOe8TwYH3FeOv1b+4WjEpcSH
eZuipXDKWg6pMsWNV0GJM4yqp/uRi03QTgA7CU3ct2J48uxKYiykJ0Of6zgMPaRLgJ5DXoUwxDBv
ka59re5MndIkNTe9k7OTloW5Mn/fNWDCkBxG+OlQ19HRr5Z/DaNko81/Ga34N0zaPQ3WYuBZT7Gp
+ci16kXsYMnU3Eb8eXLP7C3BCF9Znux04wFMVXm7yfIouDzyiSsnB1PePNLwmEnT9zujcyIOGsE2
W6eb7MBezQfZtsu+UDlIeHv6m+ft/MwKiBBmHIaV7IjCzOHu7GYilNZyqf0jNN2VheI7rqndU79r
Yws4BV09+9016gQeZ+QcgaGSvbzcWeVjEncDsbZpVGSvSjt/E+/SimtfMMcxRs+5d4KLpwXr/YXY
bbzJOAstWXNr3++iyemmY6dh7qaSIi4aa2aUwd53ZmSZHJQv3f1hWhcZlq6gucelB5ELlkOeH6m5
/z3YrI3Kif4R/3e3n3fu1ozI4qXepJe6D7oMbCAyFS8v1ji9AbswNJ5t+HIe/s24RzgfU1DqDWZ3
vAoAVaB7NTnNdVaq+2nS3nsyPUZgduCg1ugRjIYQmXTaNkFw8OfG2Mm8O6pkkCvd/HatwloLR+SM
yTN7896Pjb+rEGHR2kqgecBQTtt7dpnNam3MuN/8aDq45oCTfsmOQTLyd9VrI4mgMkUW0MUlAwiU
i60Y7HQdQqZbm4GqYhz0QA+ynDy3tP+a6vHLBnOSlxx2GjOnjr0zVBp//m5t5zj7UJXK2acXGq60
NMQZlfN+5AT7BFZzVVDLrAakmyt7cFDXyOVnbqfujnSEj0UVlyxhqJFOdbFnlmNwuWH0wF15SOl6
7VBeyfmtT1hlq4yUQcbNv2g24jDNIrQ7NswiDeFl8SMZN9D+cWM2ymaNGrgzI/5Oh+Xx1vHjm7Mb
x9RpJwYzBZPrF+u6vOfHFMDiXjAfRbuhcW7REkYoawPMw3ZeAaeZrlPagr1BZLGd6nuNFVYzmAoD
ltagn7I+VnO0JkszvJWcANPKkM/SEV95GXHRuWN50WX/s+wKYA40X3bwKXceXTMANWFKWg7CODmL
cNeV1oW4yCZu4QJM7VTGAcP0bcWivQHlSbiAHAHeQ6WZ6dSvPdTPNyIMt71DoNoCU0mDC2GL5fQw
itzazr+wdNQvIwMkAmsaF/86tKeWlteudRGwhWp31mjEifQu/05WSkSr5bsr7gkGPJXzp6oie+9O
kJ8cel0HSy7JVgU4txmoHenLzEePNPS4l8F6VCI5GvUCZynUfwwvcuJOFdFZR0QawkhhTYRIuHc1
DtQA3d+VVoB5LqtubQ1J8dS51LDJbN+sqNXhyhja4unZzPUCR82zD6lXwPxeLJMcSl/bB5xb8slJ
Xkbp1K+iSjdVkdpPaBSaV7Tx5S5slNpYwy85JOLNK8Dc6Sz/xe3Wvalw4FjvZfjEk3/2WNQ/82Hs
YlMYem3eX6KMI9/et0sIIS144ooeQxcQjaAn65+RV3Eo1FZGd5+3F/ys5z69iwDpkmCcd+ZW30Iy
S7A3KGoCWkleUhQH2yYegvS65Qa1IV15hVsfK8JsiP6L9D6CTDR32aenx2MFOutZAPq4MjO9Ki3q
txwYBC0oCzla9U95agTChA/brc1/pboViPjP3fSHhkQPeAublqqQVmZNdCrqwcXe79jbItdHExol
dxcomxRzblwwzJpQwJB5IRxmWxw754783GicGJJQvDRpkh8cAbI04ZjiceGeTPsrJ5jKm0cHFR7g
PTdPKHAT9Wk77dUn0+CKXdsCPqv00esXeF7NTueYlcp52Rlk2D6Nhbd3ZzK3GNoeRjW9eK6nrnMh
TXYQa9yJdibwvGZ3TbyAjGEn2zumGRFIzhl2an5KOyPniOYlqkpAO8L+EyjTOUaFc9EObQRHO1t/
GuTenIfxVDFvWjl9RhEfuudap99Y62iIBsG0LYvF31bNBNCm9Y8qy5tdWikABIM/EK8C/TBJgNJL
pd0DYP9gJOueOUpxg3QGhMfynnOSQ6GF1MGqFoW7sxs6IgYjMIQm89bPMf+bUz8cFlklR6Q8xyWr
bOiGFbIqVoqJRD+HVtXGa03Ib6U3r3zgwFlnebGDY2FV20iZM11HuyaUcG/7XLxaVb3tfVrKLeoW
YNF1sWJQlUMUq1m3aI+v7I4wz4DBm2X2R1YkEowXYDG9HLMX0hrBVrXQu6Nvy03G4+jQGe4db6Xm
nEPfVIiNTZW9Fi4I4jRkGzVrF3qvCyeyNOZdPcBvuNef8UI5i9w1YUjg5Z82LVbQjtFnClPjIr2t
lRXZU0qQwK7CWL9m0A6FJg/oqAiqOypaeTARazu6a87TfEI4TeFXwK4NMk/unTzfI8JEce7rY1JK
3J89XKqpuYeZlE8FKMar7Pw14hP9A0wmKQ3Gh6WZygSAJOcu2RmO/oKXMZ0bosTvzbVzWCSkKyLH
wc3vJAfpfoDZTbYERxmf/vQXaLj/YRVfYq6TbeTp+eyGY3iUzcIcLk3Y1Mmzhi6Wry23+VE3ur8k
qrRexulNQH7hcDYYl6wgD7tWrCS08vclgpPnOhtoD1W5fxmrqxdSy6UhqumwTntOtr16TjjB/IOd
E1yNfKaD7SFe9R1Uo6HB9StoL4we4QPBPU7Duz/0bqp2MKWCFcfG6BqZz4y9zvVsHlLZlge5LG8i
U8WZEcX8It1lbSzGPVq2YPzkuT87aFrPjwfadgdyzL9F6zC8M2HgujLI15zdMQOl89uSFPrCfjC+
uKN5yuzsc6JNTNd6ZEKToUoLjAhc85DU1AWG3KAG4sfqNM+tU4JFCIaJ1vDAjB1WJ2GKaJ9DMYVH
TgyCrlwin2w4zh5AVDvauo0zbwPfbHZDVhdnJ+u3qgyXuKFRvM1tE6aBSc/TNEbGOR7j5s7L9tac
TM8lupGJIWVX6PCMd1SfohTxdi6m77ybOmZGi7sleU6fPArWNicKZ8w6bLV1am2GjJwRQs9XkxWX
VSpeGw/4HmopTEskUuD/cJpsJz2REKPncX5PsmitjCQ952HzVGYO8CsGDHRA57XviJ8M31lF3Cbf
6aKoN34OEsFpiXNmPlLs7ArCHNxoCSedYZDl/UGLahy9DCqJtvITegMZPx4MOUVrAQJmK9q8fobl
vSVG0nobueNPxQhWuBzM8TTn4a8mSb8NzJtPlQM+mKrpiJgKsEniTBwZGwHArq438+TAR5Y2k+PO
T4+1SvVaEvm0Dxa4MJ4gVzXx6dzNM+w0I7vP+EHuet5OFUm/VxOnwy4Hy9svl4rMtNXiTDIGgygY
ijQ/McYqLokoJ4DK+jO7JuffuZpOipp4X1hhtykA29jLIK81KbW3JGnjeSYma64db9ewCu2BM5ub
0S9WqIeyj7k3gDmpqt860DbWcGI5ChWAZgQdiZuX/o7sf10wOh9RO6Hr86tfLUQqJN66+EVfXawJ
n+gIOzlSWPus3hj+pszpkAw4cpfV01tNfPal5Ujh1cCCfOXDvEmiIxYYugP7Uo35AY/9W5NBJicr
CUhzMHH2UKFPXJwajgUI8JWKiHQfYrMOvsPBRrzZJd7G9uY316/v9IlhFZo9YoV70HHdNHyjSlF3
hOgEBgRvSG2Ut8oNP2Vcu/z1XVS4LcNxqkcBhLAn56411Jr5BMJ3zCAqbQWBNERVLV2AZJ2qqFQl
ohxEePS1FptvP+lWjhyaTQmFoku2/R0KgdPj4AIS3leCPMIkag/CnVuEBtmwFuhM9xVBXmMjxEYL
RO+l2EwkDEeh2Ptu6/6bzCP+EYIuTWj7ufNkWNYI+Q+wh1lty4rGla3p//jJcJG18UvX+iu16YXU
A8DvZgGsKxbXOrbGfFvGIAKaUcqz1apwg5qqZqDJELWzrF3j2OR4cQ1z6zZrcjXlztE/i9bmmBKQ
b0L6S+B2G+l3HVt9kK7cqBAHh+NUPk/bdmqIi3ZwyPuJjeSSlgxnCfR1Ylqrlmlu3YJCKYvsZzcY
dGrp8VOkoucRM6WcDq8VCF1yn8t9mcxBnHo7y4IruBh9A0KI5pftRYqk1BxmTkv6dCKTmmlIpU6t
Rxr0JM19CEQPLCW4kIkhGyzo34zJ/P2cOrS1DKw1nIK2qU2yUO6bce2VzUo7Q/LS0Vwi8n5aD7gX
YmMEDKsb9dKVcM8Gkqu3FSy6V9X8Dmy3OqmUeZ+qZxLHMgG6917XGzTWRpU7hxl779rIcS14tMLx
3Ba00TtOjnXwkRlRSHtRNPvOzPSmEwsI7UQHO1bDmC9L42uQ1CZm59zg552w38HHc0kdYp3lMsRR
tMII5a6zrHfOoCqXYz3VT1Gg2nPTFHR+eimvQcCZ01eaTCYO79CBoluV0wfJ6a3lReetdK/eOEFJ
LlYHsUzWH8mjKjYuXn6Gn2BVlYz2i1kjpyD4oWuhIdadvA7B8mYxKbt3pIKTZVf1xh3amZqaH9wk
Zsp/H76eSqy3rlzUiRXu5M5+ielm+j1MtkUmBPkNvUN7L9sC3s22dsfxLW3hPFdg/JXb/O0p2vda
NMnaaL+bss/OSOzCXeAVfyfv3uqy0+pQYLn3wqndEFIb7dww+WPbzS2B1UXflkb2bDMn6zPMvwNX
dWSY/tFqMg9wH/OXuoV1nCphxL1XcJDFWkjKZeOyztbfzHkpsmqOL4QqsG+PNItCo6CxIPTFUZ/0
MCBo5eVHMB1nJYNTaSlrbXkF307YMRXN6m6Lgf9EyMdvwgPMXW5m5UkLXyHkhyuVj8OxI9KeAp2l
hHPkc5P8swLZPpsuRNqC1KVtQzjh3k+5MwPwzfQcIwpqBKoRtpHUuW+sdXQsq+mXIrohTtX8LJoA
emYnzhXOgnXhw7qswFHTSUCGNZGtkQLTXkP7G05z6UL1p0XjlopvefIObTCNK9/T1aocI+fkhcaf
CiOxiad1R8uR/WCcw1g7/PdgSoM+bzq1qRNizlJGjrdozg5OgKSLDm26cbvE2QcMW0ryCdKaxI9p
ttpjaPj3jB8P07r7y5yNMO60ijCwguEO3GtLkwVyZ6kN4zm1PJgSQDDXhg36a6rkhxMk0wljX7uH
A+qvW8ZP2vUZ6DudQEUiWPddFcWPh2ry/gp6a/T+8m5H8yI/Mi96SkLhnjPp/OFMaX5V0n32EjO7
ZnNH6EiWXwISD9hfR2tLSwhiZUL9g+OML7hPKmpN/0C/Jf8oova6TINeVTTBCnEfj6n0TSFn5cBU
FSe7qY9d2Ven1EzlsdHes3MHyNodi9ZSdoz31mwZWXpntCn9pTiuDTL8SCpI/9nklHtduiV8MUNz
DnB+FEEDybT/bbd9+SZoCe0Zl6HwGJ3uWg/yjUPVfNQm+cdLU5FZltBeUc5xjCR8MCiuSVBSpoms
Z0Wa3PVY0jCFZf/EeGZeZcrOTtJkFx10Qm3YkTmW9yWlwIILw0qLUwfQ4FyF3u4uZN82Og2f+6wd
14YW5o40988A4dra9FOM4xrvAdatYV216tDZEO0BaXsr0KB7VdB+K8Ei0GiYrJ10qGmW1rxEC7kI
zAn3dcosZi7BldIaCy5+VO77NqLUwV/Od5y8XEnQ8HdFNNhbt+Mu74VNhyZrkktt6oOp3ehUcZY+
jhUuc1/06J3s6poB+jvodMfnoC43ipe5DRr0NnN2jbAMZgX+CTu1oOkzp2QEpXsi01xKZeNStPcg
FZPwbcdaxFE1atqRKmNtQjNZYQcZaWn6PyvulafamiVHhezYoKC61cK41rMcj4Nf9tcoTUEfiKy6
TNyXmaOtk1e3iE10AggBLVxWXjMFVbuvvPxcJoKvZ1T2XjYVq1VjFuvHwh+OVJOBQVBeq2z7yN5x
zWeOimYnntq0uDk2Td/FHTeVUYwxXyZAOa7LbSqEeRDlcKEr361lJ/3XxGc4kUn7tW04o5CERcBh
yWRozK0/TSGapzzot2Pbub9CGi1rrEB8JPwd26arnXdzPKjxWwnlvnWOqZ7CQr01Pfop6mESpAnv
eveq7Lv1/fG7benveTP4O4ke1jMohfNlPo+GD63N1uUltN39EhFwwzbYoEG0AeX6bXYaHEl3fJiD
a1aiKUnStgbTOWxSq6uOBqP0JLff+jx6yeqFi8ikOp9bR6wxSM9IFmvnqiT7R1Io7zYKYIUZIIKW
Vt6tuz/MJrErZS/1k6snm/6A6f5YUI2vsukdn1x0r3HBakzV0ywcfei1+FeLsluHkBN9in4ERe6s
n6bISq/SNIlxaV+ahMqX1k0Qe/Q5AfUDMq6cjOwYsyHsJR2CDaW1d+x6mWMCwNu2CM79Ei1twaEW
HRwARVdR1BE3hY83LT8tz7rhTjb2cFOynS0RubHcfwbW4nEib9Uxb6d0o0gF3C526eOgysjyxuv0
WtbLP8H1nYdj8+ZGg3PoqKOJ2wrPizmat0mz/BRBiWZ1mfA/3jMFa3kXtrjhwGh1SeIaKHCWL/kZ
Q2N5ta1zKhlukx1XIyCJnlWVtrfJb+WpHLnqcAz1MXFR5mV0m/5q99XR7ODdegbtZ5w5x1BKDjTK
W9sBJy4rSp0feo5eaPar0xhmGxeLABGLafKKRvjdnUJy78uujAkjq57tnhu+dQhrCZycDhndvAvJ
NTT/bAy6OrPrMzNaaiwBRi2y5h3UPfu51Q9TsLfpiP06k6nQXwfTJNeggSM9tPa2uu8iRkXr1k9z
lHdomyYGWF61tPQFB/WSGq35HGWn3t9jtqq+StpTa1+b/VM/PrWqqs4V5gIKz9L6iTARA7clFV6w
ZfqgXhynSyLc8JdTqJbpD5uiRfuH0yHJACQYgdFPh9+NBmXMLNM91Vb/SUVgxrZkT4hyZ/t/2DuP
Hce1Ldv+ysPt84LeNKojiTKUC2+yQ0RkRtB77k3z9W9Qeary1gHeK9x+4RwQlMKlJHKbteYcU8UO
7gxTdezRk/OpMDhluYzvhtF4qlzWeqYWUyFZDi4NKpAb4j5l/r7DBnGvGRBHYYQEQJdREaVacpQT
8Oy+wW/UWUQRhNHAVcsh6tlvK/Mw7KFE76TMtEPjASgNEcbZauM7jIsEpMv5aFPA2E92NFCSIc5S
wRZYe0b0Asma7NWiC0986iUOxoYCtJmVP/KQhQiwjuS+KIW+6+iOvtDbRqZ3T2XPNrOrXiC4K/qg
dh3onWLZPUMXaCWU0Lk/m5H6HNLQ/K6MhinQse4gKTsr2an81tA1LnSF7rOBxZDbh6RZQYnaVKK4
VLNMWD+xRQcrrJ5Vav1LiP1jj0CZ97VMAAlT3mlc/GIDIZOmNhnsaLW1xSIUZDyU1QyScoEqkz6U
xyCcWuFdW9jEVdnVLrblo65E1zZGcCuyctyFNglUWcifac383ppc90ifvqITPKTUSfJwX+aAfyQA
wPsBd8mA7+DNbil8ZllyTzIJEneh2yvuSVwe4QH339budPuXwKdgh35WUZu6HVJLcy5mZKpnaEyb
aKPQD3rLTTDqds4Fr2Wl+ta3MFxlEbtHY0DeJ7rY2eWKhJufECtRW5Z4jrm4KfZmL4ip0h3lQ7ZU
c+Qc6i4i2m3w6s+JFtGUaITjpqAParJTA90gbaSvbPSdHa16ozB+ukiFnjtKOKwGrGbtOFDi1XoY
H6bJro5KH36NlIMekjCdt3WJUMG71atKNKZlHYNbXx7abVec3OnbcZRx3BgGyk6gMtoawp3YNf3i
OkhS49maB5C+uiQhNZTGc6MRb3V7aNfMd9Dipm2bS7FXK2TheTkWh2mYMAsU0Y9JGMlzXj94tVe9
SD2MHgaC4XSypO+9IVaugA92sI6fqOpMJ9jd8bHQPIfApzB+0W69CBDcgQyJnsD3+RTn86n3LIdy
SjY9ZQuAFJPZsSWfkIWrZkD8xxIVeW3zNoe0sDAXkOI3ow9rW2oOHmo2wALC22aCLbSFCLtc5OWE
6Y27rhhc/CV5ebEmfJClQSd3QmruS8CCW7q7KCqtrrroVfFNqQEOra6iYNAHA3Jkyy3BYmM1FjT4
ifpgmGGlu1b7cd4Kj70sa+vpbLPgX9fVIFnfKdre08z+Kme2vHUW6S8TvYdeuOKBf9j31Lbehqhw
0xckUe5LZGirts/CE7Lv3qerSYM1bO1rhqLYzda9FOFRRix4i05883FSIIy6jgtJGFvyopapWDPu
2Omad2wrBZYf61go1uj3Y5X55utkFdlTEyntE+u3aEW4RryzatZHA5lM22Hu0ZSPFMr6yXkVhiqe
kdiyxXWK6Z7WjnaZSeYUmZOesXBYdCCnH63da+fbQZEazR48kNQveI422b5tPLlzk/nIZ5UHqPW0
h9AKEiGyBZ9rHMNiZEzT2NbYjvE0a489uRev2s+8Exd39KKXWNGjK0SR19H26k1uORX+tni4irYb
roU7n3DAhl4A8iY1VzN1g205sUSdMb7SJi7Vbde03Y1ocFSzmVnZILDWqhP9Tpj5R+qhvRzT2nhF
JxUjsiOSiB1JamvRtjJke4678uqYUrmyYUAEFEtqPHPaHrVICbqaTx5oyqs9a2JvSgeEoiPf2VmQ
yitYnlOyi/bjqBFiMeKZafO59AlilBROMtMe2arGjq9HYbOp8M7hNmtfYqria5rdH7mpx8+zuLN7
CNEY/wd/7sSXrPuHqdbczWhWwxlSRSArwwIeFz1HXqMeRdGbK2tS5g3zhLuDXi1/Gy7/l2j6PxBN
dR2X6b94Uzcf/cf/+Sp7ituXj+LrP/5x+fpsP7rsvyFN//qhv5CmnvVPA0iFCT4CTMVvPOnw1fX/
8Q9FU81/AoCCZea4eNLdhcZJA7WP/+MfprFATSlo2KBGF3ozX+oqcfuS+u9ATNHY/806rLom2CkN
hqGjGvZi1f/v7tncEIo6hbE8ldLsxyleN2HLhK0VQZiERXA7+3P495+LUn6L5yaIB///v6Y1YwXf
FQImc6MZKNhuf6tqbOJUbz8pTZao3GGou4tDy5o1zIfqmHvMl45OC4ZZMeuH9okdRuVW+qGciaSR
Bj/uatp7oegHfleNRDEXAbPkK7UUYNtY4PqV+YHgt/Sp9zNL2yixBe0X+q8zK7IdE/VT6MZveOER
QAJ5I2LvucdbXiCWv7NqFwFG5Ubroa2mICzlOU/lC8rgQ563NotokpzoD1hBPRDuYLTKNgY4s6or
1dcIqSAxAKV5VLw4nv0xDI1BWNYYbgSir3qyncBi67TOdOW9YMPOKs7TDuStrphsf2lU8wuqSiV/
h0K7nm3NkUA8NarOBNpjb2CzQ/ScI65qFcptn5CkSYbi2iSIZo1z3dqgKU9pzqeZSU57Xb7oKTI8
2xIHU5Hfgxmbm2goH3FvEIssPLEJM6I/rX4Vu+DnayN/ifigfMcNMrSQm8oY3P1Y4tDQUG2zBlLo
eQzlBSs0aTYEiREJStLp9CuMB28rXRQSJi4FpOLRybHcFy8qEJfYZMTI9qm07V995KlrqJv9eUpQ
5AxVftfiH9/Bpp+LcvBbw3uVqfY425W1Nc2axW9xP9fuO1trSPFKNpMDSvu2FXJceS1LaQXP05gp
Zzc1DkaTeSvDM37KBP3kMHIdJJr5A5kySgAy29a5/YJwuSIwTLWRrVHtEQ7TYoyPJYWLoDhRucJX
H7YL/gqoZmrO1IhqCtJTs87SaEWF1Ud49SFJXqbeyAIuBE/Y1oT1aerPSsoS9c0HS3y0tmpBNKwN
abTNmpMrl7IvNyQZIG2JSC7j06vqKyVJe1O6qcIlHTd+YpvXeSzxWVri6EAz4/owDiIZIPuDFgFC
Vb2UFRJxodfNVkiJIChXDnZh+F2DJaUhv02frQdMQu4qIhRAz2M619bELTC2AWSDYm07ZBMylTGV
Yt+l/aGmvqrHlyKa6eJS+tFsylH8UwnNbZxPSmyfMVSJymwkS3HnIe3zLxVn1zq2DqIk0ZBqRY0x
9aN0sAg5XUJVRJ9O3mAdumnGFjaGvtHfm9LQSaqtNmOWu/caqkhK0j+yOPNVbfycc/kej027t7K5
WtW0DNwaF13HzKcYxrNbQ+UXA5+VQu3bT2k2eJ8oJB+X8RXaoenxoSESkuXZawbaKcJeuyHxCdjX
1F2JH/PYh8m3nRUPDI/+7EWEUomoAqhAIrZtA0GMdWquvimMJ8KqnloWsXtFRcRImFPw++DQqyhM
dqmT2KSsNdLWvs96BcFVGDdrRCPs0QU1bFtHrakkd04md+QY6MDV1OOceGLdRmYwVtwTTjpmG3Dt
1qoU59TInvpC/Ey5u0wFqRSpD5b2oFQIQERBPqFGkUTx4WC8WjOyxrmHt5U2AzuNLj/mBXuuJIhm
XWxJVkHWkQ7TKZ2HHa/l1xxJ80y4xWVkM0EEUbMXjUkZf7yDSp3gD+2cvVMYCca850mp61W0cCYT
zzpHjvvpNOpwaq396GbpXg07h9Bp96FK3BzBiV7AAXJ8S8wE+Bjk1KJ+Qqo9+yRLTr5i4bow5266
T+RAk4HWtNpvcPlQDNDTd9OTAezHgmSnaVqpRUc2yGRRjyY+pXCJFnUJlNDmr7qw9mygh103OqRC
muaPOhzXHQ27pejfGiTw0PWrp4V7VVh35IQJDU1X0moELkEEJPHGKi5GmzxoaGOayTUQhbf4SGfl
E7QbYbM19VUdTyFb4yTZ6BIsJ9u2O+odoVSiICf3ckUBJ6ahQMiTskBT6FiSDAQBgJxonRU9GjMU
M1Mabpdba1zEG7llT+h0fhHUeQgtM0BCFtPVIgNYVMoX6NY3BiSeJeXJE9qpiqtfbC2uTAYndOHg
XGMG3ZhdsafmvR9VRJPT+GyH70Rf7AhF+xXbQA56CCSO3n9P4YTfIIuf0r6r91Kw+KQxu+3t/jsd
exKikZr3rmMCJKvfSgrWmUOVslcSaDE2zoEMUJ6vhO73jB0I5SRpsdj6YcHIfQrTrVDwT8KX5t3N
ravqKPbFsKxiTemgQvanfQ6j/tBO0wnppzgAQipPMtz2EUoRHBUvWm9qQZkZcteXHkNtMt25Yfnc
qCR1gPji3iEJxppttsNhMa/sGvXCEJ57xACdW3Mjg67N2O1U/ejgj/zykrLbZA1FJIfumIqn2cu4
l0t3fAcHqdLhND5CPPmm4HdHjviuPeofsB1OVW/Pp7lL7qfixaWGHTABwRFkC44ozEcE+m3l9BUB
hKxqqUs8C8iXest54FfuGrqg63hQiW6lPElyWkQQe6OcpIgR4bGna4rY25sZPr4K81o2UUxqGiIh
+4ehZpVRdSjQa8pJRU7HX+V+wuVH9EhSyYsAZLupNe2rkZ7vmZBbB7t+K0ALQzMsvz2prbtBhcjC
ko7WP1pJCtV7iZCRJC85HCc6FGrrEFvYypbVBS4mTSk2WaflG7chotlmYIuK5JhElYIQoCUiK/F1
/sFrI5N3rCOxqqI0xOO2wBQYjv0uGfaIsD5AOtLOxMm0lcbwFQUKMmwC41HFV7PyrqcIJcbOEVRN
3EXBZ9ZM9p7Hi8Eh0bCloZ/cfGKuZYnn9vtQsbMT1lUAYu4V7sWAEbPwNiJSEdEo6FoK09uY5ANP
UdHvDZIGp16FjMeHtQJ/uJTIME5O8IspFDN/A9eCDdN8oQUFtQ6dZOMkjrVhLCM2b9LiC80YLpSm
IU7ToLAKYKI693G90rQSHRKF2rU64oaWRvHlkDJ0GtHdpf1eHZJfdG5WzawDAZ6K4eCwHd8Oudcj
Ew2n0+C0xta1ohqPtM5tpCBtbXAEDjMzax05hHllVLP5u95A67mcumZLWJG+6YYy35BTSN7bqN4r
nVGvzCZGGGVr7U6m8UNZtxlW9lrfwjZgKWuLM9cAa5D8QORj5jcReWF1KX85XfZrTtVPVKyPYTxC
GTdHlsxC/GggjfiTcK2gBXewoiQS+5Y1PSuUhPZ2WYznNjSevHnAW1tNqOao4IbyFxpX1PTxEsk3
d+Q9cQDfv2MOG1AFVsfSED/1PrKungOJzjP6HTz/p6Jw63uLZJ7QOrgNyAqzbNESee65qVDmpxoT
OR5KuTFckpvw3YpTR4yinarNoo5rN7QclWM+zeuYotHVwn23s1A4MwjA0mxn1vTRrMgnZbSuFY36
LI/RnRhmtVdzvK/l0i7AnxjHpDFiHEouaWWbpDHpxPoqsRbYCv5ltda4eatGrLOYlY1hU0ZLS7Id
NTupTyqUja3Mmi8ExM2xW0yqtzMSRK4g/7WDrowsG51hSagZJlYL6PejanhVpkLZDRkVZUtYl9jh
xraSfj9BJT8MTJur1M1LtvJS8VmkX8YiMw6OuyzbHY/8TIOlnE4a3mJaP0+aGDcp6vAt2vMF6B2S
FSdPbef0xzycksVPcz+lMtyPWeisBtUJkCPjhx6bOeil85DLutx4BHMdwrRRXwrXuEvJPhpR9PqZ
HqEbSB1/0lB9TapxFPWYnpvQPYMOkkKrTl01q3cjLmxDm+KTMOz3PsGJrMId2Gdj9bRI745F3Txa
FG1mtXT2evHQqe58N6tz4jdz0SBfXkSIXgWATKdcl6qhsx3cOQ2ErcABGYjPYmeBcAo/fq5qr3g5
yC83wUIXSNX1srqWwykK6a/APmxAYDesE5YDVcy/Dn97zs3yn0nEiiNUHUlFXDItRmRNFCulzYbg
9ixAPkRDjGf1oqazR9rial4CSf7zWAIxPNgEghuejpYYFR3xrmX0ndLs4aJVBFif5VAV0YSzWurH
qDE+kt4QALvNGza8awPPI717pWAXChSaVoHXNx8R2WO+jSYqQIhK19hkrt0nhPS0sdMEty/cDomB
u58Ivb0wx1geGcitvZVma2cEbLRk1VdBYSKiAjzPKW5q1xda9xoD2Q3MHGfsn8PQ9X89N6EMaEyr
3YoO97GIymgN0KcKbr/jdlAZ2NmAUOtefu2fA25c/K8yVjbjYhy9/fJQUUkLvZ3+eRIeyL7S1Wn3
2zPKugBRrAjJmV9OWy+aD5F2Qj7C3RDfage9/p+noVaUQZMl4xb9z7WXES/MBM/o991o71Aeb7PO
7gPwLwVvF0zU2pCaCmwnws9Zquw3msXpWYUWoaciFptY462/HZTl5dinDLml7mczK8aQxL1MT/lU
lo/mdkbXc8HDKyuDWTto9bEK6JixMFvOatWSM9oN5w0ELjiYXK0DeP11gA1qrvYTedZUKdU98wIo
IUNvgqzEObW6PSY0qwlYn8x7sDDYM2n6oZhug9sZcU+kzDhiI5BfBd1yuJ3lbW/6vT6+y+VbQ3XT
90UcJNrClFouvttZQuWVC3QsJxoseQYHgpccsdbR/NsL50NaLkSwpalDkmSyvOJ+udQE4uB6PxT5
Lk41exdlcRPcDnjt6qA2ayj1XRgMtHp2t6fm2alwKNLzycpnC1ADF365JPkuVxDp23Vwe1iaNcIS
Q/yCi9Zvvam/b3pa2tRluDJTtaKy/vt0eTzFabLJvIJYgsVW/Nua/MdXfHvyt4tZQTtMhI5XnlCK
LapiNmLqLE5s4pAZLReOwpbBj8PiLY7tClfP8gpuL+j2WsYHMs6yAN0DyYJEceb5SndkHTBM1EGq
l+WOnn7QNHMXOIrTBW3iIVB0zZShREfcP2goPCYSoVOSGNgHcMi4UfDnppiHFn/07cA9/dfZZC9Z
jH8e376s3p70ZDb43sQe+b9+DjSoijxgedwLvWjf/vbb5s4oDp36NdYjr60xue5+n5qNlzOK0wO5
PYm9JFyRVcQ4/+c7ZZc3wbgcbme3b5SA0tZUbzB8qFwSxDj4tWUX+9sj4ii5iJbnPaNFaNgviYQ8
ajNKbTT/1BIERm0tBq8EtyA6MYPl7O+fsJazvz20SZb0bEaVwWWTii/nP3+9YcBEyEys8rf39va2
wozqgtvD22FY3vQ/D//2LTEE4EXz6Wys5V6kzMRlWGkhpjpUZnuHgifbbLO4VjGD56gRIEabmWuw
W0YXxxJcmbfTZtLPCV5M6vh3oBzkwa0kMpfb4OQtl5d7O6WM22zmxV/SV/fK7dO8xWj+y+m8DHRu
y046iSWemGWQZArnWIGM2GckZyPfbwKsMC7hteorU18d/Pnn3x5Cv4J4snzhdojrBoO1MHx9GY+U
2mZkZMjiGv6vx7DckG4KZff75Swv73ZWMn6OUk/2lIlb1J+0UG/P3w4WCg46Vm25AQDHDm+i9reM
L9xAMS705RRGGiEZ4L7W+TL4ghXkHljObg/HmyG+SFIR9PlHPGh4McxWMG5zMJj1GZuW00FTLrB+
/n4RLtekDfYjuF2TFvW3rTbQ1vpzfd9OKdEj3B1sd317WBtxtss17fgv33e7stVeu2iWYpBb8V+3
ye17/vwN+CzqGituDJCWv5vEEfcTduAEOpL71z/w9iOoCu15PdoOJgd1mDcpmDcWcMvslyw3ebyc
/e3h7Qu4DZ3/7cj87qv8Dx2ZBT1Jw+L/nTG3+8IBmvy3hsxfP/MnY841SQEjPYfC2O/Wyl8NGdf6
p01UEp1dfChLSNifhswSM/BXA8ZQ/0mWBDlz3IAOyQn6v9OP0Z1b5tq/UKxNiKI2/1kqLFOTZJsF
Wfwv6GxPp2kXVm6+R8H8ReZtgRN8pc7NNw0l7jXiboWXPSdFc1JBEk0Lm8hFfh2QRnuebr4iNuMR
kUBIE2Ea5QvdyNXVaD8oKZmqISWRdikyLjSkbtDuGREucDIX8So9SZoZ3+2k1ht4yV8zUCXVVrxj
ashkm8c4E6vUxKxPsYm0Z7nSFi7TuBCaKMsDRoHZRH2x9oeF40QxL/YN0E6F/jYAeuotwCRdSouW
av1drcBfgnqG/MXozgqBBdt2YUbxk5ICT0rWAHEK0FWVVZzpv9B4Rpt0NmB47WM1AdaV6ZeyMn9o
C53KXjhVuNy2U6p+mHl8F+ZYgrsFaQXaaloYV9lCu6rBXkmEyElmO3iqSp/gGypijqXhlUJyn8bx
I8qU+yasYpj3FTRH0FqESDEswtpSF+pWj1KcAgESZysFybWwuaz6WSysrjk7Vgu7ywTiVXT4v+eF
65UvhC+U++bai8SwwdLPvDB9meDAUrBgiWXssoK0WZr7CdiwYeGHxQtJzAApxv/6lN9nNt6EuYH2
o80b3qs7FRSZuzDJgGAE9kIpA7Ut/XYhlw0Lw6xZQlpbPP6OHdMlYogGcDquoE78wplyaUGh6TLc
9EpQqfiGAaURJ//TA5xGwM1rGdEPqFj0CesnUaPQw/r6ird9E87tnQOCLQTFRg1rnfQhbfuF0gZx
t0VxaeM8EvfzQnJLC/dh6M13RdDEaaudYZ70XvyqAS3gLHnFDXuC3Ah0CUSc3RlYYIDGFfiFzIUi
16CKD6d2p8DR6MHMuQ6tiRjwnA6ADprbzkSrJ6mh4UWd9xWour4009U4YpKddD06Dt7kE8DibfqF
cefS+JEL9c4Gf2ctmDJ1+mlYX5OgcTXGqrcUzFdaZKqY/nnX8wwyl6PB3mN1eKBjADZsyM81aXVb
dALatiiRWXcWHRu3mh7SOC22SRfGZ6GmBzObxGOOQrHPmj0DS3EPAp+Fek8Y2fhEGDrhxOm0Zm3T
r5HNhgfLC9/mHpu1O8EnG2kHNSAT6POYR1cfz1Ia4Foo0Fkpicyzg1XaiKgvY/KiExTr2MXYwq74
MBvg6ruOXp2vCi7fKeyeOlfEhzhupk0phh/aegojou37xl2nVJsc1sLnLlN/lErkkQusPacj5czE
sVEQo00e5vmUKpRCK67dEaPFTpPzeyzhK8SyPZW9uaQcj2tboc7RL4TCDCyFMwwZHT+xJ7dZ8UNG
qa1wunvpJupe+6VMQJr7LLJgwo10LhNaRVVMIYDckGPZLy+6Hu/cMmWynyQ18KTZR7gFSHR2ib2J
vd2gacpGFZ271uMhWptZU6/RvMxPyMO5jOLPBPwCvrLmcZzc7EpyBEJsLw9ax6rRsMiGr8F6ouZG
tLalrFBfNVvbecsIQLuAD97kuNjY2lm0M6KfXU9rBlrmCwZxe18NvLGxaCAaRCDDuCsoipp4vFyw
EdsC89VUVICOZDOs+silg6XX77kgOdxUTHHMcR+1lb6ex5+0C5Mni9bOrJHEYA+ywMyKMNEc7cYn
o2eB5DinQSFHBQYOrycCmalkR8U5ygZObzHj5mxbv9Fs8L3SO6eUdfhpHcLi4p4aVHONh5EVbma/
ALeiqsFAIxfnVUezeOzj9qGKtEMEKsBX65zy+2DnFLucY9fA9cDH3FztVtt3UfmMuTjcom7cGfZY
HQlUOZhx8oMJlD7iHD4kQ7Ei8mS8J/9rE8+Gh8p4bE+DSRdonumpK3NZvPQl5h51PKfgOq8axZe1
64U/i1Th77fZhqZ5jHj0U0mhPEiismkWttaaPcWz3qUvBeDAbVcmR5RNsAASzNGeOuR+odZXl8tA
J6IH3jppBjTE9lYip00sS93vLBJK9EnAPIsANoVhjwxfrVdJ/K64un43gfeKJ9Xcgg4WK5TAxS7q
xvfYERVZQdGLnPpg8BJnhe90goXqxmtLc5NNrysP1tyl+NhU/PzNAyBEsfbsbngz9W6+4DJ9kJVV
BmPPP1WLqcMazkCf1F24kV0yP1eKeufCljtCJwV+MjbFjvYxKe9zjOhYjm9xrZ2Z0DpkdAax1vVd
Wc1s5zL080oTdkfq9GBvUSpkM/ZFpMjdNa4OelhmjKQZgUdgd3N6zEIXCdA5dI9G375bA3QYRGLq
xpj4/MppOImoi6+wKS56VFNPsVCCd1b1yVxjv86O+TzpT3kvxyNemNIvde9RlkAzdLd9zeb8pzTQ
X0FYcTZcS/vZnbc2/Dsc1jQeCmvXqs6vrqKRbdr2WxpTNtPq9DIAPwtwnPSz3MUGvO+Jjv0p6sx1
VU/zsRa+MSjygfRB/EO5d3XjpSjsjenO0/B4uEzGeSGyCzrwM4YgDzGWqbMSmS7qoi3He608qdzQ
iKr699RxkEfQQ9rhHSZzw50M3lhIp3BCEQsCrvWjmRQKJzPgd6C88K269DaF3SKVT2MIPv1hSnEF
j+2wsytlF3JVHdqZOVAqeXKxCXRqZEvJfbGyMp3oBJ8eaaOyOnm/ORCzqn5XvVxc9OUwqc2Hi15T
g0pTE4sg9QwWLTdtjdV/bZttDAhYodsA7RwzSU3Bvyp4Zzydhk5NUSbX0h+ZIhlI2IsxLwGdHl36
2HSMMt/I4hYFm02Tbma0VFV1x2uIX6P2RcTfXf9j8kjIUb0OsaTTPEWODnK9P3qxQWmmBapdVQsC
NdYiv83mjvDZvN/XdpRdTTostoO5uYxYyI10I0KWIqqK8FvCii+mUQnAI5yJ/ZjXrdO3R3Y7H3GE
RkCLl884ywE0Avht82MYQYMydazvOk1M36Ho7tt1/sVyyMP+12BgyVyo3i1vxpxqTJqz/trqpfR7
w6KNqihi2/fcKiaY/5bo5L62DviIA+KS5bdulhvNoelVxm9mMWo7u0hM+nQza6zKxgZMw5bVlxx9
1pXhPjFZZ+u0WbeIJdpNVnY/U9eI9kZtUXTHvo33ep/gzKUJN5zz4eJq9nQEiuDeL5cMWmaLmMcH
OnwFte2s3bDj130b7JgPXiEgvol5SiR24OktE7PMHyiZ96CRMq7ZKDqPDkt9fQx3Q22Ty6XB3p+y
CrWJ62zrqSzv2jLdZG53jz+puyv0trou9SNkh9Yet/yTa4inDIANLZiacrjWNGszdsa9lhugD7x0
XlV57/mY4Aw6uTa9GBuMUCdsh0ug/sRzmx3RV6JqSPg2y9BV30RtUZMDffXsH0XcO5uw1nP6/zTl
4258w6V7mgr93VrwOf0QoymSGdw0mDuuGrlwc5mkpZg1WrKl6dc1UwEuqkBzx2tVkJgmJ+cHgvm1
VhfZbp7Ta9TnG6lRLbJaYay98jCydFFQGJX4ULJSfthVd1BipAliCs+EVX5Bbdg3zUujeZ9Oix+p
FDuBdycb3M9wqL7iHiZx8u654jol5J9JthsvrWfBGP2QiXVQMA6NkXFILO/M2vSqqOYhDO21DPvr
OA77Nkaa5WBS7tEMGSwihAGwDR1CO3XUoIddn1ByULqdMrfbXul3NIxfrLFbKVWqb1RM8tSyPBJS
571pWA9GFy45Ms4nDbONG/WnsasBem9ggcl4W+v1vVvYT8y0KJGgx7HwBpbWvYadsW1F3MM5Do8L
Cw7ahcM7DryzFNoZQYPVvCzfpKMTdy1vP05V0KfDQ2OGJ7ewkk1pao+V1h47HTBGQmuebDBmWsOj
j0YCw+QGXNnfwvL8KEro72NJXBTOOHTXUhWIhhI6m+bWbevHvopeh/Y+8rDWNMVTH91Z+C8x5sMS
jo6NYX7Z5l1nGFSz+ION0e01xFejB6Kdr1sSGxear5fGhPvP32VDvco04nYc5nhlguZkPra0Y9dS
K7eDQjEe7DpWdVriK8cIV4ob+sUAiA2qznKDYGMrFs/6xp6So0NTpqowZMZRuZ7qZE/HeMPW44Cf
sweOgYZ8Nr2dRbFo1pNzYXb9T+D0ibsoazLvRQIc6kvtfey6t6HtQAZtqQh+gBR5VgAvZw9OqOmX
Wqm3kzX+VLzpMLs/EBG+hjFVVQg2pUgesNP+6MzxorC6TooZO2S9o0Wzr7vq05jUO6nriPFZsIBp
cu2YhFyChcrRfQKAZezoQ7wBkz3bk7FPNXEo5GPRL3S/+sqC3ndBIq4GY6IF6/hWmT9ZMt/H17pl
cp1DDNKFMQERhOarlAd2ZDmKGQx/aUUFFcYcd0PabyFSKHpx14VcKTVCk1at2Tw4VrPqRu9aBBZr
SqfCFcFO72hGmrfGDWoNykp5kPVyQ+p3jVgQ5yqiscwXVQZ6fvZrKuCYUx8Q1/Nm9OMjMZZP7lyc
EHkFdia2OIa2S99zKPtFqH9V4a23ulNgZlTQDjSXBkWCxjbMRlpjK9aJ0sCrBBcLUH0VDxYcFtMI
ii55F5l6T/vWmRb3LqXG1DIfbEW8dRm8HwhsUnZfRD4dTQWFl52s03m88EpPJrP0iIZC1Yofk2Nc
lMm9WGbzlY1PrVbcNXg8u05HHfXcq92uxQrB+m5lui6cRQgbhnbn2dEz5f8DpeCNV3hBJbjSQBax
dtumRcg7wJyaF8VdO7r7CA9mVGbuOjSndxmntyGzBETY5d17p6gPtht/oHOyw2KfWuInNCwfDfBj
AZB1GqpPFWjEpIhNK7snQJVxll89iAWqE64wc637oji4ZnJfldmyYcS70X0Td3FPO+2H2qw8d/zh
9M1LxAA3ZzZ6GPupzVFVxjDBZt19loX5DCzpl9crn1E/BSX9m4o2UuV5pxR6jj0AOCh2Klqr1XKx
RFb6XqXQE10Wb7F5QWyI4jB+Ix+j7GAKGkRWtdI8jE10NitQ0HJQ1uMA1Hq2uO2nooOY4kYrbfrW
B2459GKv5Uh9CrUOK+Aln05763v3ucgsv1O8y8hioqytt4FeJ2PaGlXARWSGX+fvQkk/0HbCrMge
RRX7kHRPk1lBCPfKnVBGuqrs0S3xyIARrSKkIko9+l5NG8ge7+wMkEMR7zqj2av9tEvZWBj0afBD
P6ZpfEhNbRfp/5e981huHdu27K9UvD5uwJtGdWBoRS+JkjoIuQPvPb6+Bpg36753I8r1KzKCSfFI
FEWAG3utNeeY06HTOLVR6WvdeUSxAx21JOzYiCmJZOJq02hj9JVHNgg9BKHZC+qHcaTReDJldiM0
x3quPgMEeyKYKxiGZUrqSNKFPzU0lqqH/w1gkLJdBQ4/ajZW932V9hvJBG6ldsm1YnXNYOc4miU7
kzD+ZGn8WhJ2sw7IegPyAP8FMsxEGrJdJcJzzWXT9rPyMNXyrhKVVSEZr3PJWY1kep1H4gp9xraQ
9GNrXcq4uiQaVpOmzN/BBSAFrinaGM+rKiggE0u5eB0smk5KtYr0+m6NxaVS4GhryIebTEX4k0KP
BZAQI5wcyDPd0JEjC3pg4aA7gWq4RwI7kPTbNh9SoSPjdGYEs3mUnrI22+qCuJba4ZQv3opFH0Z8
qJRQGo2VqyUv6lC85Hq5n4weeUHsTtg54iZ/s6b5Oc6km1oiIaymQzkLaAsBEdkK4Dk7iymJCg2j
Ghk/y0av8ud1QRmo6hu0WbYe+66MwYx2Dqw5R5GNpypr30KFJF7M9qN61ZThXBv5W5idhCjfxypX
XKo/Ee7zNAAewi/dKW8S8WcEH8E3SNga6KtKA2kd1m+w1Z5LO4SHHrBG9KNxoPV4BP3Lx75oXlu2
53XUfJh6cGADzE5rSABCkL2kX7Tab73luXJxegrpUuSTPjptJFxk3c2M4ofcIi9WHic+dLoNGyeO
CoLOQVMR2SLH9Ls/jWwwalRclLFMg6Z7Ig2Xnr+u40Ih5ftR7j1TrH6DREfXK5P0ps33uspBjcxe
Ovtscfqzrhu8b4soSifMIw4DZAXj03K8qq547/X+1ZLbj6xJj0yp19CB110BI628yiWeSdzbMtdj
bATTT6oGfyJ0862YfvqGhIKSSGvXUjqotpTC6sx818ePu+wRGVArbpjz3RNVlK4Snt4q/ikQjFs+
+BdJbncQ9lGVomBhh1Xc2vo2+/gJJ8lOBYiLBmZreWwYoeXpRopWDZ1sOL9ogzRm8quc1EsiQSpO
Abqbc7WiobJQkLqDLw2iZ+WD5lKg32L1A/fmicqVDVNasGObLum8Naz8BiGA5aqf3+pege9XlGum
hZ6m5ydRQAAjw/4f296dlOwnaabd2P2iP18W8Ne0Jy5FSQWZUzZdDwrAxFGib1p1xAgJMcY2n75C
Z4KarKnqwTAjbNMBuMIvlNq+OBdNfyg4l3epRoGOiscxot7cqfhMhSwSD3Sd2dUVKNkr5poz3e0C
SlYRsz8ivO1P2uYPGMGmscjG6wQym2fWT5TpS5ZBs1KV0Dq3xIvQAGGpa2a4nRUlPGGIgW9bGqzj
bkIPgjxoSwVgm27fWgaVc2syTGhuYyHXHjwdlGNNsOl0IHJNGDxTEXzNoZqsqiaut11PyzyAkmXU
+OQUEySEHJKRLFXqc6xbZ1+qZETQylkf1FNTM3mzFOGVCTbZSUHwPAvYyf381deIrNRawpiVsRPc
sK3UTVySEZUCd7dTWWLfnFvkvy1IdgAoSOVM0tUafKQpdF5sbURRgYHOCW/iulWr+htDQbY/lHqA
/kLbrwMUWNVVE0Rk2IQwuHLX19hvwesEYurUDfWUif7IJuUYhIVprauq4R2KphVt9vZo+6VhuVZY
YVTplZci/WbI8FkPR7UjwkM1XuqyI8U+Mje5wSFEBSXKsAsgf1Ahr5VI058sAwGtvsxwsHXxvdBK
aRog8AnxBgdF/BmW6KCnrNtqEpjs1iiJgiXuyomzaqukFXn1guiRu4S8m9BIjkZHbFeD69uP/Q9t
YHsaRKAQhKYmmMCg5hw5lZQEU32h92Aseiw7GppGudezvVYkt7RLf+N+3pSp1awsnZeHx4+Lmn4O
6/FPZppc7u6AF6gACiRIyosQq69FCDSOWIJbs5zJdc1YpDWXJDcJxGxKEpDXma09Bmjw8FnMpFCt
ABKQDwc0xV5AyFkX4iwhMDRbKCUw8ZRnEtNfQxBD6plQyb1R5qcyN71E4pTVeqjpjT+8Y2n4mdW1
bmYbPQ3JNRDQGM0q5OX0l6QIyC0x4m+Ld1ALCkRx+Ws5IF8TtGnbySqhE9UXl7iDSN6FI4lUuGqN
WjtooGlJkJqUbwk/qHqezfIrkxu3M4XKpbHMaYFZIPGbK/U14KQW8zISUzso4ZRbIW5iSflZaHe8
P0vGEyFQ6OEjeMdkEeWZ4YqhsFYDxW45BBkf4MyStyNDB5UUj2E0nkEBvPsNQcNRgRo92aq6toVi
8+JHOv04gcBJC/gQZ8xxMDsJA0S7kQl08Ifxh7KK0VUHIzkBnFVgjxhS9Jdikr9LFoKGeXAHUboO
cfQjDmjtp+oWxMqXXE+HGAa5Cw7+Wxy1TWIOr0pEUWIYSKWaF3Hg6mPV30JxV3o13PpceZtWx4HD
J5mWNHFoNOxWnI0hKmT+WFsCtc6OJd5pXBVjX9EhLApfRiDumri8IuNxaILYYT8eGXLddbqF9qyP
v2FYXyK6foN5ZYbiVqK/EoU64nJR34IxfZaz7iRBdRfj8FJ06V5r/fJpaMUtHeaeKhHSM/1qjAFB
65SCvgNiyihEr7c0p3/0dtEtBmgCSZiLMA1ZQ8snQT5UffoZsL93VF+7DMmwHnuQN+LAk0nbUQeB
ryfvmt++iaJ2aoW688IsvQG2TfT4Z8p/g5iGBm4XQtBopxva3sikg2DpnqygJFNmfEJTd6wlC/PP
PG1ArHyCkR3tZjIgL6O5L8U4dRCD3JoI85ZRfiojpZYlzuxjCJnsZ8TK9XAIBuisICb2FhaZdVaW
v8CodhMzRewER7UIL1FrvFu99eKDCZq1FDtZEYH/H9iM1I0HuutsCmqNPKh9DSpGimSZVS9QY06x
0ZuOVYcbfUYX1Y3Fb5pXW2nMz6CbvEhqmcqq0HJbCXiwBdRFgIFDt5fsvoei8nED9/mfAsvHlw+9
5b899m9f/tuP/Uuh6UfNOpkURk/ZgvrSb1FcSIQE8BbWFWGzD70XxHGkVswKGDHP1xwt4V9aRPm/
qh8f+sT/i8dGhiep7dMWwQSWkHWEgGYKZ91FFpBC0v9b6fYvuZtlGO3WmF9qsetbUmYWweRD30ae
GRFbYSYDVS3TGYYIYjVhebnqiJ/Ze9wtMwM9yePu3EonXzXHlf/wUVrZiKVyuQHq+fe9hlg73YcB
iOR8LZbV1nxolx4v86+7D1vS4+sSGQ8NO8CWaMfBVfwtNHyoCh83j8ce9x4KRMMMeo77/1QePjSI
RgrHm+vF4JCrUyAXXf4ZEyFxkS0TTXRID3Fkq5JoBF0NhcEiIXyI7f4lJvzXY7hGhK3VfZllf/aF
4SdF3LTVa1jtvpk8mQHtOEOJvmbGN0dIWBMbANzx0QATBNEUKWt2RvMthVrRmw29Knn4TVpzoErl
xqTuSZuCMCFpmlzLAs8/s0wqGsadbCRjJUkkfxuY+amPymlXq9NGqkUW16k/JvUITF0zRgeUyvuo
lVCbuAhSLRMrpN3Ffkp3PUUA4K3iiEkegXnTT95cAFgKAMGnyR8RPaUymirS1GHC1D5fzXhIdrLq
t/uwCHbiVH3VcVht+twH5s40Hdn/sanK7tgi4GNF1fdMGQqb5rxXID4zqt4HlCvxa2RIR0LCwSwy
TLMBk0v2pAaXKlNojsUEnDOD/KCmsrgVBvGiDFJz7LX6IBWoRmaIwKUMjIV9uP0CCCY9iHBrgrxV
jr2sKMepDfj0K+MOJ8ZpVso/RpZEHj/SHQH7uVmuHuoo0he28DlqR3NrSIr/lMg+OyBwgML4IQF/
cMxS/m3kNjtgR7RjMjgOXciWhf/H2CPoFky8q4lF+zesWamt5nMYa2ilSpGfBKxypzn6Q5SzZvf1
DAqH7mLc421odY4KiT1sccUW6m2S5ajqjewoCs9Ml8aDNge1G5YpIxXabfksjateArBMfW4cgAgZ
B3qk2yDKr3KAO40W2/SkbyxT/KPQIpgZsWHKsfA4yXMA0Kls3YkLE1vVbMZSRClBH4CkgZJyM8ym
I2hetKPW9BQtr4TZk8B0ju2NJAJv8Q2zW48LI6foxtaxyqzmSmSlpJPJb1zvxA1tumc2IJ64HEQm
SihNGKhkzOT4rjDnzEoqXfEej/31z49/gW0BnbgreGMwDm5yjLn4grO7Ypk/HQ6mAq6gTUbzjSQD
Wmj1kSycXSz4LyPeOGH81CvlV+zi5ykLDglp49TR+2GUnqMWWTxmrFc4t5UtWOUHPmvaNzNd2Wq+
DnPf7bNUcVVBfNJadoqSTgAtA5iNYDhVle5KJXpqcvZ5Me7TkByxSCH4zABkFom95hRGf1cLedMn
bUPWllzix4DbGuK10H32qXBLrlWQjk4RhVhizJ4JitQ/W1yrhNG8DIQ20myYzpXUlDS0EHIDJh8x
cZut9jr4w8GckvdBwC6gU3iKenOWMqQzUr1LN4y22ZZgYPEXd9QQNzATlPKUGYeWMSpBab0Fzb9O
ohtJKC5sZ3b5Bg5hEihbINTl91CxCTMy8aMrQasZmeUN0CJcQdqbJqQZf1b+aNR2diWpWKaD8epH
XDqmsaDTFzQOTqKtpJ99OB4OTrmVIBfjfkhm0xmz/q3Tlas6X+cFtR7WwbkT5PQJ65vppEQfyHJi
lz3klyhCnCkcRSjkLIQg7eYK6lkv3P2Syasc5sx2k2JTa/OnTyAIhWt9NSXVG+Krph0RmT9bbU53
2MhfJtB4wqQ8VThyvE7TLxiMt2VLQpp0JrhnoknOzKIw248cxUdS6NNqMij9uvE3LwtrC69EOAsj
MXElZmuqGXkvgenQg3Izk5niatR5aEDi0zyLKkBY3oZ0gokjY6ZhR9nI245B2JhLqE9bAt6KvHQk
YstthSJHiSROygIsSUkCYhgNhyLYG+zi3KgRCUfJEghKI2w0Jat+IZp/GdAy7I5ZpQjmbF3H1g3C
2rgJNVyoNYbGfRV89qEk3zuNhovW7DKygrdRNyougLw7WtSK/VlZoEBR6+onrSSW6R4lf/hHklj3
DRF+bJ2escSXPb7hbgrQigmRBFqPAAB0vLCFEyet2TGEzbxbtpKNIu4njZGdbERQjmvYO/VIJyKa
ms/YbOnUw+6xfY2yzGJCHvyYjZ7vCTJAqkbxYwe6UpzGxc4uT+bG0MkzotrNr3VTvqCY+urV+Dfu
fhQVmDGOat/V52DDuqueM94saPC2TMbqaqTiZx4wvpCEMbmpNWEN8tt29SlqebeqaC+3ugrcs8J6
2bbjSQrHzqt0ho+Vjy4wWTKktc9QUOaVRkXJ4T6VAG/efQ03Yjif9CgDvaDXphePjZMzobfr0BI9
fDF8tlt6hbrMtpmmRziVARPNTsC17qtuqJQWMiC14/U0o5vNnF16UF1SSk9PkIGRwn+TvdqYPEto
vuWe8FAhnZ+FOQY4D2SR3KKjVrTROhClW6ixZ5bBlztoe3rHAP4MApD9W5r/jkIy2A0OWUJplISW
rn6INSQ6hf8ELgPwU4nyzSIiF/WzyuwM7ZcWmp4h1x8dyWq42OoLbVlro5jSKWIoVWvhNV1i1hQm
FZ4lBldm1hs6Q+YxWGzgTVuK25j8cBthWLbBbNF6pkaGT5FC3WvGYaco3R+9ml+zIe95bn2n6fIT
rpj4Ne1Oodr8BGP/XKE9wBGCLXQQfQ+DyrqL/TNdFgI1goruM2Q+Vht13bM3tv1A+qqFEYO0tFQL
lf5b0AG22ZQO3rhkw5ERJy5hcf0SG5ck4jesY/4EPGZqrpp21C4Y15T2xBI7Fy0BdFW+TfjLnLqF
6jYtIXVC8Js3hNax5mGuxoS4j7jurhKIVbBJibkLTdE8kIjtSgMReOIShlcssXiQUCZGxUTliUYD
ddDEPtQuQXrGEqlH5gtbGAjstFzx2h3pvqRrbYnhE5dAvopkPjhqwk5dwvoaFSlX/0jwy3TC/IyW
V58suX/JEvU3FPdxif7765Hl4XkJBpTDZ2UJCsxFIgOhnad7va64VAUlkYId2YJ/fYnmZF2r0rAB
wa6CJAEUQCYhQNCAiQUxhY97Ok3kDXApb1pyDaNHruHj7lzTcM6W2ENlyT+cCUJ8PP64IWiBDHDy
EvlqcZCGaDSIUmyWUMVwuReRs6jjsN5O9FP5COZbcQljLJdYxgimGHy5mdK+1YltlA0CHOUlytFY
Qh0N0h2nJeYRD2O+Z3Hfh0sEJAfoqVySIUlmJR5yCYoMSYx8PJQsIZIoS3KnapdkyaEhZLIibRJG
mrUxyZ9EzdzsHzf9Ek45lvgODfIqARMKrlGDUfKXMMthibVMaYO46RJ1GfQEa+F0DTji6AGJwzSX
YEyw8YMLDo180CU2E20JialLlCa86S8pIEArJ2WzI22zgznqlUsAp7pEcSZLKCdyR9HtlqDObIns
1ESUeNES46ksgZ4yyZ6UrfkqQ0W6HyhPAPczuIhr006XSFD624ynAMns6S0AeyA5NB1KeS090kTn
xdXZPyJGl3cZhiA5o0sAaUESabu4PbsFYJ9r0BylJbDUeGSXPh40yDPllKIJHhFxCky29swl9hSj
yT5ZglDVxy+M6LgRkVosYan98iYEIwMDnCKHaolUrclWfbz2eIlbfdwjptpwuyWMtSGVFXJudKl7
PmlS/S0vwa0WM990iXItyHRtl3BXkZTXUMXyWi3Br8LcndqMFwBJ5U1mBO8CzHkq88a0Z7EnObDr
P6olSrZ5hMoGbOcmcmZ5o1cYS9IDY+3SNYmiRScUCETTGibdJH0MXMkPluBicp8C5vBRLUYr9aJe
/YG93mRV5KPpH0rfvMYZQmhBbFYZZBi7XyJy5SUs1yA196Hx//+Aqv+THUKluvrf2SG2P59h8R//
ZFZtf/77f0h//cQ/zRCSJP1DVBX+Awgl6roq/cd/+5tOJRn/oN6TNFW2dNPAlfA3m8qCTYUhi+RB
EsMsWQIw9TebSvqHZWmWLsqKpkHqE5X/F2+EIcky3of/5I3gmiCSgaPrlqlIqqSY4n/1RlCiV51m
+PoRj3hP1GyBszoK6NfOUC7KKKXuSUOmRI+bMmr7lR6ECAPwi6VS1CDHWu4+buIGWRTB2MS3Lu2P
x80shIudiZvHl8UYD1h/0nCVDtijIDdRxC83kGDqXbQ4OP/TY+ThrEk8I5drMQw9DFwPj9bjntws
diMiDQlsMDAqS2ONhTI2aKY97voV8QVDb5BMUtznSq/tUKjRkS2XAixrG4C9Z58EUDZQ1XG0BoSv
YYby3OSa2hjM38gIoN+iW8Gwas3sEDZLVMnIYMWiJ6C0HYtlros24kA8XMmXletUXItROmTMxlQT
t7TQQ3Gv5OYsaDxUt0SSqoLBpT+oyits/34lGLymIDZfwE9sDUiaEZKarSLPjKIbVEbaYq4bZwsD
5eNuUzfcffjTFGkkqkGoN4/X+fCnPe6BWjS26HHBy8y7x400A3gCp3Aa+6bYRPW0eRDEkpp+Md1Z
aAbRZplhpiVhP5IOlPQzjpJ9iPJMbBsIW+QglMj4tkEwQH8wxi0gz1uWRRUhEpgEFmsW62y+kwYy
adkfmYyx2Q/86yZYjKf/+nJafFxuPsSX0ZS6FfTGYve4EZeW3+OesThcH/dkU9Y3qcrAbLEEPl75
48ZYvnw8Jsw6Mr9MpeXdpx3Df15PGwN2CZK1LGzSG7CehV1BMhObkdipLsqT1KAZtqsXWbsZmBR/
yJBivo5yrmgZFa+A/PTCSmIgZ6crAkcdwcngoEyfLYxw4VaRG9d1V+5Z3doiOvC1RywEWQK/jIiL
mripZuXr+8bYJ9Kh4pR/S/5ILqOYO7iWyItBIaMUTLbktxYUWQ3hXiPT9x+gWybjcCRlGJQJQrFL
tM3tLuztwan24+BACOdKyEWSeMPt/CW+ANJg/qWiRboyaDTIjLPhM9qwOTG4MItl9G0hh6vdOXkC
P0Nrjx6Vmnv6b3ymt4t6TkZ2j2QCI15r57f8psQr/VXvGPsubxvjF40qWGWW5UbqLh3WccbfiszS
2jDvwv5MUTGMdmXg+jyW1lf5k3moFPpT/xxd9FcBTlngtU/tDdsB7wR65iWJc61WDhE1iXyYFi2P
He2LCzj85srjpLTahveZbEmM30MlH5l62OU783AGxCltix4AiIvkPgYRyrjEoSRUwR3bY7+eojNa
TeAw02+n20P9TXSRQelH0ynZFpUzf4vMLVtG5TbvbkvaAlYeyxE/S2TqSD5SrzlC/wRlNUIdlXdI
abqrQj77WX5R7nBSJY01BBu9TeJsc1HQawEbuZHLvSVtSMw9hY1ysNL5bF5Lc4POkUELgYdkWDEP
T286eRd2e8+/jJf81fLSU0zqyOBBb7Hqd8K4jA2iHIGjSJiYv6bxAoHbZEXqvw3ZwaVmrqNDirP/
PFVu1rroqc1n5Ul4I12UP4bTVv1Uf8dnBkL4cnYA4JlBOT2wZhk9tJv+FA0oD6JV1/F3xrSFPJHY
zQ6ywkqxUV/xbtCVCuzukhS3/ql6Hc/yB+O++o2REKAuTrb+ySxpw9kUVymSM4fSnTBITigtBcXk
AF+ojH2LgVN3go9670VbEZ3UM6KRiCPhwHRjSktDRPIgkoXu/AcCPsYEW16ZjWc4yU7/Y31TSOyb
X/VH2Wmf0Y91Yd2ZGk+/BUhebew82fziIzvrbXlwxWJfnhukJq0j3ekrVY61o+HHtA0jkXrKN/62
P005212IPoyDbFIJPrPCK9KNyfmQrUqih36qZjUgOXZ/+gNKgf6Askm/q09YARmz9QfLZbaUuRiq
EhK5bP8t8u3Yg45fOkgpcSK59XN1aGdqNdYMxEUb808+r6bXxWFOP6R9a5R31g7SC0wwt/qPyszN
uGrEicBVoGGzlT/BrxQ72k9celKebiSIafbqdySB6BYB9611Yids9AdXKXR5z5tPRDsr6av4harA
mNWEcU3SIL9/w6QpfptetCcyg1kWh3XgqduBRgUqaUd7id4BLg2rYs1qOXz08WrelmeQOxIcaH/N
sQwb1/ePorgF07gjcDlvN+lZ+EYAzfEdBI9Dz2cvfx5Dd8kmjRx+z/jUvfrzFsGPuPQQXUtYmfwd
hS3WNgZ0YdxrHfHWm5wLHeuOtEuf0en26IMEL/ikiRPiYSDYloBTpi3xJiEl/sLH+5Id4i8YQ9Z3
cG39nQY4lgVE+TXx28ga6ECSuN+K/iWuDgkD5BtD4xEgJPPZ0kEiPwlPhvDRTKDhRnA+T/W3dGvf
/INFY2k6J5PdB27wOojrrHjVAFuW9aYA4UOycbZupVfyxkTx0ownQ/xD5lGHwIlMKVbbzPNVnG9e
lv5moNmwUaB1u4xvJd5Q9J+UJ7f55vcfcvO7SJT59GIXk42VwkcIdFJj2cBvbD078xxqYNkiqfLI
gin/wmXJCEhYJPqUUsniyLip/xHS2cUEiT8Rl9qfdMt/6F1W/ujxh7H+i2v2ZrvwO6BjYT+jtbgE
6VuiHjB18nJbZz4MW8d/q3f4+yIufXuxWuFwAHw+Bt+9/kRzJ8m2OQ3AboX6Uc42M3C1wpPCc1HT
GPVw7vXDmpfHLLmZXFL7pOKQ4EVCZG6jqwU2Rblpv9DSANUTs4y5anMxEqBt5T55t3bKLr7q+2mj
HpXTfPJfzB1ndGZLe+HNaL2KJSZhoo9jllhNxpA2hGEhAihCvNOxbFKCOj3J32C1zOWbjJRHA4Hh
+NfUG56LFTqjFVL7lMCcFYljOfrA9piM2KUONPmnPVPp1SulPUdQ+yG8WA1XvrwZl3ExMdRImh0T
5GeEzjYQ7Tna69clp5cAatGpkPKjx8txb7GJRO0KBnRD0k0lefSw5Wo9xM9zseq0g9RvepVI+YPu
O3y/XHpBesE4FBC6JuAZs8srC9HL8lQ0kU4hcmV2t7a1xZdMPNWLcFartQRkm0uvzgwT5aEd/0bJ
RY4JxrQxJeXTusVCIO9lLCRY2jo30deoHWnXVhVCNkBsrwaIcBnpB9RsO/pW7+XBes8Iw77wKPZP
fx/uRxzK7DQc816VLi/pKlMz29PTuDa/1Ds+lqf0OjUu3UyCz/4Ihlsf8TJiYFy3nduvZddaK17+
0V6EdX8BOEiy167bNqdhr7xXm4uOjP63/hiPTJDMU8lzzF64VzcQPxg+Am8cDqDR3kSkQc914YAA
M/e8RzRiJyTSgh3dgNA3iArZrlrUClu0KH3yqpwZF9RgMwkeJpWNfvFa/LLexXuHqBl26Qsuanp9
qxQz9W3as1fiVZBMA7t5TZoWKUTpjrIbKtKFvMfLdB/u9QvvP78s6vYlJmK7PnLhoNvuFNvmeXim
AcMZC2ypRITkzOkx3xmv0sv8G44eAX5ZfmAWvaMMgOPV8hmUveC7O5ef6opk9kdjlnPIFRHk+0Dy
N+G12wY34dn44cSp19KL2N4RIWmvkrKmhwxmjSJCF+/mfCNkiIiO/nMZhL/iI0RVULWbGjsMvuJi
Tc5gBZ90hZI8SVZYs58IUidFijgKBLv5R3xpVWSaq6bz0k0nrorOE5NrpHtgeHWM3BnmG9rSK+UT
XDm5VtIn/NJT8cN12mKmkq2UV8JhwnXxw+x83R67lnAeR/ZfqKqqU/sifmXubL2ZxEStknyF5Iux
YdMckL0TyZMN7G7P/bW+1vJBgqB3VYq1lWyT94j8Oozg++o8yQ4k+eqWfPPHV4o3nPgFmMSC1LGi
XXWWe4cZTIPhip83jrLoCtGuM+3mtJDRFqot8vhNflXbLfGTeYoEEyWQHX9MhHoek5N/5xV1KGfn
CGTtqS/WCxu2XVE2WX80tueLq8opVYIY1nV0M8qvMdt0P1W+Koa3lPG14nYY3VfsJqTTsOU9z1Dm
Pg0zrVFmucsYAnOlXSuz6lKW4btYmqnKgHu8JOSvkEy4NdwYYW7tFseAadYfvpIuKcwWY+KOjNnH
vcdjj5tA5V8tUWWHYaKBS1tE6yUGNKX1od4g6ST0LanY7VMu4w0sQUwt9wYJVtLjXkaaG7PU5V9S
lQxtgjf2oyVGGI+Wbxw1pc03/8ufVktsupo+sI/UNlCMnSoR3qo66D05Z6cIvb90hQIOSrf8Qtmk
PKZVf0wspCOECe2AErcbdQaI6OdgbPKKy/7jrlJS4hOJOTjyWWe5bd22uAe/xW8k01B2xAMlWsPy
6ESB09ZrUlyzwGH2isiLdPuR38onGbqjag+/+OT29UZRt72xM0s7/yJmwXyi4olbm7kdlQQh1O+k
yDLUM54KDOUxmTg2xeShF1EXQMBFaLfmSVX92B1623Dkm35TgL/RiNsL5or+Mo1R2fCy3/w+nQWv
ZS9qZQSX2+w/74wB/afQCQ7du/xOgTTv+euPsIsR0DrtRretyxS63Up97w7VB1UnYex0nUMy7FAH
mWimQQfa/b3COPWOTuEsfei39kuY3OC3bZctufperKGyyInLsZ8qO9U8xpPyb/8TnylSy/SqfZmu
dkG+h3QwCa/akR7m+JWv8i0bDwkM4VNLyh67JKf5IyD5fSPL7jdcSR8x+75340ITnLcOYeSRdLql
eLYH3fHfm9/iowqQLzrEwuF6lwDxuVg5qHf4sYDeB41Zy5Zf6xugAwZoJFzSbdSeULRx/btgl2Xg
zH74gLBwYhcbrjjcJfhDDMF2vtEu7S44DEgij5NEq4iQehs5Iipa8WdAOxjb8LjVUxtvxj2/jUke
zmer8EjD4Id4qvlauc2bvyp9B7MlggMbLkOROvFkD6vgibMSxnT+BU2Smqq/h7ydA2+14H2PDnjV
dfTkP8OmdZKtvp2JKDn4yPe9ZhXtFPLMmETb3br9Iv5d/eFZK8WZJyff4OJsHOsLGbFwa0Mv4+c3
PHAVrhUjmYNaMuHh+n6lflb29FGkvcTCcsN8R5Y64SwMeQcvNjmuMEGMqwj7AccD0qmfcpPea8jV
XNVw4lA5yrhOvOoFB5Xkqrtgr3oBOXsu9nho7FdktGUEO5QmjM1D+uAoa4ySLLbWQdziUR833Ut8
IiPPuAO7w5y9Tk/FR3hjEKAU7vRjOMrF7z0jdoKX1ufMdDgultd/MVdUOMr3CVbTWYdL+gP4oaSi
EoCHOvwdJFtlbKlv8rbejHeORrW2VuXJpyH0Lqt28oLRNDtQvXTLJnATfajlyqIQSFiDi5WgbKUr
m/NLSQR14HLYy8IlzbAiTmeD/BsVSp5sSCnjTtusRkTy6rWj/cSFM3NomAnSZZkp3RZbyqdBWLKT
mX9G1VGEg4bWkNr9m80f5am+LrdLswyc5jIl9aD8DYj+6RjQI0Du+yr+wYveP1FHivDlP+Ynv/9E
6YMaAoBr3vAi1jrYQ7alXEqbVfepfWUYNHFZ2DPdyXhlyJ4f3Baf2H0lvo5bYmxpMxEAL23GECAx
WCcnh1LJZ5w+2D1/JxwomKHRMroAY+WNXxLCnD1jpaXf0jjNx3IWfZi/dBEgd9w4MZIEEALEKpcD
3l3oCghvFN/aFydJCNTCHgWn+lBmV/tqpkuGjiVepTQk3rpflrjwvUSDnrhFyl5t35+bIwJ5A9vo
vZQJoGSR5HXRnNjql0F36XLF5+EDSzetDD1w6GNN2h23omDYeeWJv2ntNR8TFl7etOGAQwzKK2R+
HGDmn4b+V7rC15B9MEZESJmtBdo+QbQbDhbFtOE2X765wiwDAruzs1dCm9fxyWjtuLPne/ZhXSft
mCXe0LmS5KTpJU2efVame1A4DPv7eh0Mh2Zc2izL4A58p8+1l+ZQ8OQLK/kGHpwh57Vg0aNwoOlA
n6Cih/o034m62vUb/za5LYcTYe+FtpYzth5Ht/5JLnxIAuVG1IfaHWaFufMqm9aw/ixGLbDa3eYF
ysEFuWi2qVA0v2QXBBPVoRxe6XpxJfK1c2ixVfC45NRfhmcc6aAxLLvz2W1FGw/NST9P58KydRz7
rEpPDZuFwtZ3+KJczqbl6S74OziOFZmcL8tKAULgxpFfmIJ35mfmZdHbs8KSMl1+cdVo8FUB3lUw
4MODh43zkhyGs/Ghup0FoNIFVqduOj5yEC2+Os0lgEtcsrsgfa9MOqFkSxt2wTYCXwC7GMNm7aKP
CBD78X5zYFRPJALsf7B1HrutY80WfiICzGEqJuVgWbLsCeHInDOf/n46/6AnF2g0nI9Ebu5dtWoF
WzTfHVG0CXN+uuTu6LMDvzoRMqyRxgl7CCmcgVZjG5XrvLQb2ZVoPtXWqWeIdz4QlvnLUWuOdjz7
QvbQkx0nFLsoCwuqiSHRaq661/FF/u24zVceN7xK89EFEge7SwRHxtifQOTR5R9USa8wVhbnKw+K
jB/YKjpCr6P3Z1Ld81ivik88RysmAQ9sxPPH/DEeeNLYsGG/47KnIOOQyJC4idoOpUS2aTaM1mdm
uiynckOHyrUigYJqgXwLDCPfCoEYPl9Fnfnc6BX6W14711u9tqQJ1a5e7omYr3bKB67YRoFrglst
m6e3LcFGk2fmp57V+BO7tMeelnqo/tMc0cSrPrtGs57hSbZu09siDjAbosN5z+wstQvWyXJcscTI
IsjX2hfeJoCf3PBgOETVOjTOKaYVHUuBrpJjmyAPiDGBHZc2rNFMJsDAfi4UjH0sr8suWDNh2rTq
xwPHRkO+AX1ygGGqZx3ZfvHb1+8DuxY1lEzuh8dzN/5K7dUyvXaguzyKNw5FQMGeLumnvLThpvQT
L8boHenNm3oLL+FN/SEQ2TgOuwEO7Bssa4S9q3BtYeAB9utI38k53LWTPZRkavs8oyoHbLVCL1aT
HL4SbyUPJg7FLIm38ZfaCyMYnKcbuwP1eVFDuzmRDD5gL7haviYuBeXcpXvVkBHdoUoTrR46waVl
I3nC0SndYrlJKscbX9qbvs0/0xfR1T9q1JcRJPNV8w/Q78eN9IYFwZ/VrEPyjr3IZqxTbITpuyrX
rQ/R55PtV2VZ3jgkkWqLVy5s0D+f3faXWnzAgIsuDgew6iB8cqSnW/j5W/NQPSTUq38YYpHRtpi3
rhsJSELB74PYpNxDO9gyiC/4kvoEVnFhtoh8+8uP9PwfhsHEjWoPS+umcsh9GG+jG95zngAKvJGD
D6OkNaKUfFcQ2/0XsQNbK+TkIooeFxwYHBOylLyd9vIfuy6+iTGBwKdwxyrrrsWP6hbBqmgcIssQ
Fe/nC1aTwS/KCXZwvbIrcKBkuzD8GH/hbm2Tc/1ChInbfPMi8fRpuz1gaYV4Gvf0bbBRKd18uLoy
bfuHea+PqjvtCG/1CnhnywodDdnKUJn/OJYxZ0ZScKP00nYpTck220snbTnPsOzByG3FoTh/YY9q
lLUseRkDMsx+tGeZEUi70NxHFX2P12HiUe5p7YYv64uHE7Hi8MZikX/kzuH6rRC/34MtzGNW/216
mxOHB8rh8v18ZK/Lvrm2NzbFBPwE/OY1pkxw5Y36vnxZb0vrz7c0tPMPziVNPWEsEs3fHDSU/8Fe
+SBWKtJ35jfViRDZeJg2ySZ6wUckftUuFYDONUW5CluD5baXXxH8ZG/Duv/N6Hu22Sk94Ofz0JoV
YY3LKt8XO9VwISDS7uFM0eFxiecqxf6mcq1DSNjYKlpPLh5QBRU4uRt32UOsuyr3sausLa84W7tp
Pb2MD8k392hWK5olGMbPygG/Bap44kE97kazCmQKKZfqIkJd9oXye7iyR7bPfWOVfUkNmmu4beh6
aZ/AnE2IuHRj7HxUk5Xb1Bgy4Ctux3vNh6/FOOBVjB2aabFzAfUVkkcXj+AbubehXRJpJ7iY5eTm
psw889r3q2JnYrpUoJ4n0ZOgEIhyjnxabHPdG1sigys21hQsCrRh21Miy+tMcikQ8b77lrY46H6M
5Nx52ujID8yxiPZ+Vsw9+neawxNdH4XpC6om6QN+zaa80fHtGAhsaCyMW81OdMiOSO0zkaBdJJPP
VqN9F0Fa2fTDNU5vrB3hM1iPj+lP5O2VK+FQP4TO67+7O+opi6BJfHXtnsREYufv5k78ArjSBuLf
hG0j+dHLdB8bV+s8oIvyhxh7k1cFmo/5CHG2nbLVFw+RmxwzAADc5Ia7FV5dEXG3KIafxnTVZMv7
Dm83zJSnDy2yxT24z3ydl73iGr55rR+hvCLfpaYYh7WXA8YAk7yo6cfAO4o34yMerxq2S7MNF4+o
dnkPkv69bgnXvnQv/6S7KxuDA+YXfUDkjTMDkbONrNFuCT+dbfwpd4YeQejmoa8xYpPW8VlZDqQY
tCwLOyTDw7y1vV+1HizBiDY4Q9WCgI3XwwHtQMdZI78V8XsrYH7aIIrfeP3b4QNxDO5ZC8g0kdLN
KsYRBvb9i4SlVEClQeA7bSct3nxCA0tgLQ/M2fwemzU/TF+QzSsjc9MDuzaMeqYZ4c/swSX0mC2e
6yOEzHAFX8urtjkPD6UyB0l40NzKKz/7u/bV7ZNhledO+CkCJTfP7Tf9K8ko+OveTTICQuyhaB/a
bbvDcg5y6J/yii/Sa7sd7YGGf/5Q/yYcfGJ7IaWE/YQgvLVm4nq/GjbpSyCcsc3pMdTPsI3YNuJ5
WY78xajfTo/gKRJeMZCUuG0g/70vBFsz3aLp01SEBCuGdCSfZoMtLdhqreLnmXWTvqDmFuZasnyG
llhTYgY1wik2/aV9QCerF4ZuNmOiZjX1fhH68rOOYCYK47nHBX9Vv6gU5WjDmNE9lGHL1BS3MhJo
WwFCPNYUjvlJcRwc9Rn/95W2GbcUBMwLafycgQfgu3jPwdYEh92ysC6a5scEJa+bK+n1s0kBs0q+
MWR5HlkOurrPDvS8WWWikzINzk4MOEYLUJrp55rGBdsensVj4jU0X4fwA3Y6RnkE9kFHXnP3qIDT
S/z0bnu+gsVc5Rck5uCfWFXkHseZ2x+iU6IdWtQasFapQTF5sUOfLfvI26UyTh5Uy3m1LzCMwSGc
Gs36NG65Yhf39CfUXZZ6vk9tyzXfQQKM1cxm9AHMlF+mfXhkfNq9YrlkIsK1/OGVHp6BovXeoOsD
MEne6vTIIz2WvANX+B2/zXcOOVlzngfSQJLtNv9A7s3xzQmX6w6b63BFoPqbX2pKnI3xXeqr2k0j
b5YxxdnDytZ97YEyGeIhJyxPUuox659mhLRu1zjF7LFon3s1N5+y99WpG49pMvMyKMyEoH1zgBKj
8DPfStPF24oyjUzk1BHvMFJPAtsRGSoKAWWkFSH8dRPiuBViQxxcExbWtbCKboi6r6mJ8s6FBWgW
6+gjw+zyXN3Kcm0Ia4YLTBykBMwON7eNlJzn8W4lLomVsIVwgsCvy5C8/isF5/F14B2HsSBrXXXb
w3woNtpKWAMdsRao7LDluoHLzrHzpO5ejTPWIdpJ3nI8qnc8ebz2Dd+ESliX2NXdZAjdRDEX+xjQ
OAWWwqeKWuwa3perpKx65SM2vY4XyBiCUdbaBCcn17Gzk6e5I7lgvDR9E0begpAaQkr0oR91t92m
XKnEbh4xZIPkRjq26safxHcQvs1/ynqG8DufGZgzMBqJtDUcIEvKDZWhr7pneIolkU2o1ml59Iwp
b9JZ2OSn+jV74VDHnANpkYMF6A8DI4J1YmwUNgwcME1Zp1dRPSXb8aSTIxfY2W/wJr6R/5FReG/q
d5IqtrKzuKA6yidgd/cB/o/fPV45ki3vmo/CDVxh093iK29HdQLJZcqhbKINIk4gN953dAhP06Hw
4eUzT0meEzo0jiwaarvstXnl0ZxeWWRseHLtaVflYbJxn6Z+JW2sDvOG/VC+49es3HXAmM4fJxfa
ZzYxk7WNjkDRVfVbKDviu00wIWZlHNFce8qdfN3Oa5QmGQ5QKUlCrsb2Mjq4xJXpNkHHVB0kJD/G
pq/garo9KeoTswz0PC6G8nrK6l/B+Gb+MMnYatsZuZ7pGyn0YIq7QThKBw6WZt4y+uLqGf/mcYlG
UukqJVyULum9+Y2v+ddU2MUvA+ELf54V87wJ25b4KFR1NEpv7a75bUSWCEf6ytgnt0pdmS+m+Hx3
yvBvsgS0Va8YAcKzxYhGeOXu8B4xAF4ow97kXe8YB/0ETcgWd+bLM80be58f2Mq4uTLvtg0Ghahf
kp2+Gz7n71TiGVwlf8w5Nt2xmVZdTTyqP473sD9KiksII6Y/xSV8DKiqQXaNg+HDDb+K1LYqg05/
6R2ldyg3cmZ2Hd3sav6K32gqgtxvUCox0WF44vZb3H/54/KXuatCO7pUtwzjfk/YsDuI+LFg1be3
SuinayQ6kstjUDu1Qg2snsNf6WVm3vxtErhkQ4u4Zb+EXFclsIQjv/HvDR7vHczq0L6Ja+XGSFFw
yqvwrr9M72GyJqNF8ztb/ka1H/8gB78D3Gk3IdygzPKZLd6M2WfLaK/NNkJf+xZe2RR0cQsRTcPM
rH82KUfzMK6ZM1S6beHjJNkYpZwlf/xOzx3DN+HciytWfHVT3lWGPPE1U53qZn4hv9QAf3b9K8OT
BTdRLEFIyF3Nr/yN7tJcxC91l57QncmNDdmbCg8+ynRfPhpfCZ+j1hagAVz0ypBZI4vHhf0mP2Qn
v0YfLLvwKgI22+aJkU81O/n+85O2OgVhWE8++cDdrzGuulsNKGRDSz7xGuOryoZ3TW7LFW4ABk09
O3iJv9gG5TTayvrL4nes/V/GBbX2mR/aIRsn3AVmo9c8cBgrM7iFN+Vmv/NV96JLu3tWyBMHL0SA
FRSSG4DlrjvmJ/0oONzS5KPiwdrFXvNSXayNdk6d+jz56hdut0RcQgvZyWvtbFpu94jfeHQJt3CK
S3YcHaaLEKPF2IX3AixP2XlxpA0xMoMtewKUDmMNDw+YBWD+RWHzqJ5von/rPoajzrtlfPvzhGxx
0N4zpVycaCdgwMN1pl2PVsVNXWcveujutb8akj/w9RptQFxvuM8/YDFR6OL61msr6B0Q3Vi+EG9A
HRgiGtvlosgb/USJmdav1lbc5WyfHD31nnVZbbNbGTvGp/7F13osQX/ZIlgo0nsCnYbK/q05yI5E
xRZTETm1fB47N2FSM6NfhE+HDnvFO1RDX6GzrW1gZ4xUWCLia3OB9ykwcqOjxk4n+aR6r5RXYkmG
xZVkH29ai8S/73rPX4Isayr209/iPl7xDuDvxBh5t8w71V0QOZiGvuavqCUAXooV6YICyHa+Ta/d
Qdimr/0GFpX+b8pP1/gi76PZGTdU6hVbHy+RE5MGMVqbb4ywsa0oDtI7uO7vRFW1D+/F/kkRCx08
qoJ5Y53qz2jDo7WApz7ghDC3wQKuX2V7geMe+pxbWacARix8uHvzwPwK9QAcdvbt6VEz3QWd2oZ3
GB3CXr+ACnQA8B+cdK9pujUvEMsu0Fwv3Xv9JjoNdXTmVZ/s2JjGIIBRWD7KiROEk0bfwhpSa2ho
AOE2haZUH0I8fS9U2caZVKgJF3TK4+Yyv7ZX7TzuGj9LNwRqGFS298Zngzn1qifsrNcs3OhHEQIJ
JzPwx/ItoGtxIMXsEmx9IK95cB6BWah6yaFQTH/2LYed4NEYznRn1t3ck7uFewikXhD/lXXDisWk
/HJDp98+suBQRI5BXQtizFctZEorRqrzX2zZ1iN5pWEgvEoL/Yymya3PzTGh5qCtqW2ElqVMpezm
P90nnWo8+MnR+giuRL2xJYrNpsudSFzjPEI9GYy7ojom4lr/1r9T3OO5VFzEvUGsRrpmjB4/6Kn6
B9LAaXZ1BlfiyaDYze30PKIyWpfXZF0cFR5Mwno/hTMnXa6c8vC9hsOisLhU+qlxje1RN66t4iXO
LqOyJo67ZtRKYfpbM/97o4bAOYQyowTGcmqwlVv4PaWuHABz2Dw+7NSZ6ebleqzcWrKn1O8xqMW4
i1ZPxS9i1UiwZdessqYEXWbuCnjFrAnpKoSoQ7nrfDv74G/hvkeA4szWMri6vjXec8mt/PErLjYY
S0PI3mk6liTPhlopGCU8N+QFH2mN9+wSgWgh08B27Dqvu9/JRxXFEzQ8Zwvaa/uWQlEN11G5R3CD
j2mk4m+yxsQVdRY0KnY+DPVLSHwGTZstfc/bCJ2GHS/PEpbuBtwytFtsxziraogyCaD5eJ+6k7Ex
GZsOa2TbRKpzTjOW9kI2HMz/55dwcZRpW0OC0LeEf1KR8ILz7CEFUEarlYAXeTJsUPRJHCoMI6it
5eflr8lDOmFHnwu7Ybp05UucnuT8kFdrTOWlCQcAZxHuwrgZh3Mx49Bk58wgSwYT22k4KNnXrG9V
E7LYfTaBa4o1ZQl1GbUQRYLK7QUMoWSn7JZdM/bYK7kdSwJXb29hswupbrZllEODo+sOtLvsob5Y
Z+hJPa7+nd0xsC7XgrCiMCoqTyo/Q3XTTnttgsNxZ2OO9c1w07+G87/Bfv+c9v835//3KT6YqBJz
3Er/+0Zkhk90pIEPxy+g2saHJ2+C0UfIuvn3tTnQVc/ojDOpANbGNEU37wHGkpYnoRIA5UjO6rZx
OPZAKXxkVDDqx1nSNnWzx2eDXvHfl/59U8Yd22k7oO1/X5OWgm/jVtf/79esBkODurZ8pG1ABonc
uuIU/0jjk2v/72vN8xt1iqPyv/+RokNmyvPT/77x7+f+9yum2j8tIuOhc5CNMnv892czU2HHe374
70exhKUxSeR0i6dOcwqHDakpBD/MEFX6YK3wYiU9Nv1mbEsvCDt/hgMkJ12H558+O3rhxre0nw9N
OF+moO0Q+XHXylzRTnoRn7Is+rQUEnZV4VMWh85TM5WMBMYbcTpvYiFxG57XPjhNxaT4UYllTpU9
AgHLHgzwJy+DT5eGw+QTcBt6eVLS5IEgWJj0kfANGKwkomMIEi2NadAm9/BEMyU5CnH6yIdy3Awx
9SmKE44+nXNT72MGV20/rXOiRbN4/CzFUt6pgQ7vOiS/S3W5K5tntGKjiYPXSiYa4w5odDznnSzt
LI3pA4qJH1NkFm8qXoV6e8akymzmD1Qh7SpbKDh67JRwKfQVIaQwymJGljH8Tg22RUtCgTv30Brb
kYMwbQGbR3HaZGX0GBKZqAaOGIQkAeOB3qoqVJRY1MQJ1poZfYSGHBjKdw3x0sLInGRB/IHVBDLd
MBxCHQcGETqzjgwdu0ZvWZiXVwSUEgFt/JDb+onFVOpksRbg9oli24CZMJlwX3Bs2ySwKVSD0d6g
SJIjCS4bniBWSHSFsaBjPWEQzONc+3PxQzh44pLJF0/xCykOXQtbrBloA5I5dCZ1GR2tfv76U3QZ
R/e4GYqXoMSTCGvwC1YJuG4q2rw3InIBi3wBiWuzfNtqX9O81gqBcDP2wLnEOY5L7rbYTa6kOFvc
OO8fgRhVmyr/ExOYD2jeaZqmbFwtqUa63r4eED3EEphDgxL5mBBT0nfPvSYrPuMatYV0TEi9BjQx
IS0sHR15anzgKNH5cqB/WdFymOUMUMqUYB6LuHPG0GtT3lGogm3KeEVii4GJaVYGazTDFL08ahtD
6d1ymAianhfY3LhACTkzRYV47pqV6EqjBA6JoY4sQ45M2czIgfzDfrTZVeaMZB5MxIxnNuiC5yMY
SYDUcGn0xIza1fhgC6z+1Dz8SVCV+6TBl8gCgahklmz3jBaphWG/mPPWWBSekoRqQE1avO85C54Z
RnXHgKhRdQEBqc5mIGefGqb0rtwkDyOWKeQCuM5GdRVTWoJBKMCVSVinSBDPYcLRlijWtVexfFaq
lLBktrKEJGasmGDyj+eAhUQ6MmAENt9OXWFyKmE77BV/o5D2eyll51ZlxbH6moo8zmNfx/ts21PS
JEE4+cFSpnYN6baUVXiGWLhPXSb6ix1oHKjlkJWIavWdzgUYatDDHDU+emBQ8BCX0rUpQ/FfmmTf
xxQqeUvVV1TpZQw/43baSiq8LxGSAVtsuFY1055VxhBxOmK2OTAijcNHRDboqjQyaVXKqT8rbW/H
2KL7cq8WXou1DBgYw/+hAPxvFjWmAU7fmmW5q+l5qhhNdcwQp3SG/NyzgqOnClUAxCKvdRVbgpOn
s3gx1Lw7lTItTDp9i4b4Pk3c61IjxUSYUxda9ldb0ttvgwhjCnlWTqYK5Cio94L0NKqJJwVoZuCS
iJBtc2JOA615mXJBfU+BG2WFWaUBFhxGg5epwnakiJAxA1gZrUlU3RB/YHKRuIjodhhQG7AiF6bW
AwPSKUSWEMASief6YkkE2iJD3ZUKY2ISROBQSQpe3nXZeIUwn2TcimUdfyOs22l7GuVpG1dAfgcz
NCaSr6QpXjwSa5DfGNGpkEL5KMr9o5H7W4l3VklYottNIm28AT4RkUtwzCsaUI2h/aIhAhZTwHa6
OWOsKv4u+5ssBC9CEDKnqIV0CxcRBfOOzFW4uxZDcmsfsEWW5kNMgSmDHItKHYWClMzdGvG9K+jZ
zZqecgW9/+jMKNiIBuXwqH9lev47d7rla9NIKLIIBk/uiW7IThpALZFJRHaQv0l4M0M1t6SSDAuV
fqkfgbTkUPeXsL/EVRvhamLd1fJpHZiBU/CYwZRrCUpWzcUJWeUw/ew2RN/DxHksEn2Tmd4Qwjcs
xBaHi3i8i/3LjIVhW748X+I2MCIWVaQLvjIHK5wzNdZJdo8tJfIiLC62csyMpiHbgTEOHA9Mv+EW
djyKWTmTu9hTTBcMPgZ8k6FAizZmQoK9RGHgDYN2ws0AcrOmlq5FWEUvRWRxtBnWBPm8LhjzjGbr
G6q84Fe3QGxYRixnckwn4jwDYzRmzctTEigZa7D/YpCROFKObJl0B07vFofMJ0xNwgeECO6pJXY5
sgS4KwLZwnoDuFwtWI4JM9iXHIgMITrtLRMBDXJzv3RE1qk17IlybDuYSwjyqyFBTV1tAy3M3BJ5
PsETSPuSEJS/0oJ+NQRYWwR0YfgAkEA60MJAPBmhLIQmqKEyN6lnNBdFqgQ30kSGhBjA24kK6tHq
9H4DJ+zKYPAUGdaMAjFjhinAxYY5Us/DsKr1tvJDHAxWhq4d5wnMuNxaMzY3Rc98PzZU7ChK7k2D
UCYVyha1tJasYwbt0pR5cQBBHlPMN8kEXRZY3y5B1qsymWOaROFmZa3pBGbOkBOX0rpT86tcJHeh
xgV2YkMO+3YEh6cZEQmN7kNEL0WboFviMMkb461NNfmeq8dZIVAFD7m10ANgzmKKYqvDWLZh6FqZ
eO2Z2vggCvo7yPIrNhHLMe+HdjeGuPIyD5D1eNxpcgjT3KKpH3JQqMYy91aRf2pB8LSLZ4pfJueJ
3IKtsvS3mRXIYqWsobqrxtZH2Qr0yqQxwd7Nzqm94HEtaG+YP+W6+sDFilBESGyJEdD4xmBYiphl
sNGkHyXV7mVTS85Uie404rNEPIYz0L842kB4QCWpfkGkO4kpL4thbHCtcKQYUoMs1b5JDKydI7R3
lBBFejviZNx1bkacbJQLxbHCekVvFgRjDA+qXPYsQRJOPa/f6bSwwUsL5yQhep8nM1rr49MNekbT
flGJ7Aln0KRcJoi8NgZ3aOD/iIQlOqqYYSvcJpsgXnCrGM91VsZ+oUR+FINeSREsfkLekCHFPWLF
ZwskNJmLb6jUYm6gxtYxHKV5Y/SgL01SOkR+WJ5YMaTPogRvkoNOPgJRhYxXNR0hoyj9aWP3bYod
PxaeoUHPO+o7Llh1C/LF3NR7a+rU6yLr6G4JBs+RpC0UJ/5yJ2tV9VCAL2tL2hL9DTARsGqlRduT
YM0wBcskyYArhBMKkQmg9FMr1/Q55yrMEdzOSElbUrRNHLXNKie0YzHgXY2HyeKUGJn9tLUu2dYM
G3Ls74qiJJssy88QESYZ268aQn0tcasxElNcUWjcArXv03fJ2MxGvVMnNXypEoJyMK1vG6iKpqLq
nlp3H4ZVjfvcsnazRbtiaZU/TB+FdpArHKiQCruCQRJTMcf00cZbJGnXLsPZuOe1cpkS2IR5QPht
nr7OoflFKoi2VmbF8tqie8F9N9znKltZgZ+Ulgr4ynFBNXBSkiQ2kVa9YzoYUNO1j1yOmWuI5TEO
ag0S8ERwEEFgxMjg7t1xFXBCpSnJkDQpV5FguSoeTmEFtif5dWiKnlkOttVROdXFsh+16McYc1IP
wq8gBdkJUiJsKca8oqtmXPCkYx7hbyXgKq54OEtAOa4A1Xq6XjZ/q74QSw4SHJetXz2ZvUndbyyj
Fmws4XFyRi27DIAYIbVni0Kk1mbc+3LEimaMy1XSSq6l1btazN2yNd9LmXN4zAQ/lcCOcJ2HKdQC
vs2zcG6QFryKDM3GuH3Pp6S1I2WENzmmhq9BzE93+iDTQsvDTlc4P7oIiziDnM1VN8OdE0MF45YY
fppGBE0cQ9VoSCa3h2+RYBDi5wre6aWr0UCPSMoiaQ5dXUMcOg4xNMU5TLwA82BI5CnZ9nqMYxez
Wu4GIYNa6g4Z5kNSzsSILho8n7ClmLZjg1/PWTJq8K7WS8V5K8CbmHCwBZYcKM8L4FMiHFwOLXwG
xg1PsvXSVvsm86K5fyJucAV5eOA4VTluv2T2ldj0Bw1j5TnqLmAKN4EgPhIAhbUScAMFqQEDmfqP
tC9SYn5Ml2pesNtO3BPZjhhAy2FBAjfOkKU1/aLTDW0l7TKKDMSS+Z4Q+G2l5LoakZR5eUhwlsbD
LuO2NL5pkqDapExBq7Weetn2jrh72snP+I6TWhQWLr7Lus5UQshjLXomeV2GQaLzbihmAiUBCq3N
o6KDvYZCeCBSimJZYnFSl0LIaQ+s89wxQ4v5rvVlNn0DGpXsJGE442554I3jvdbSsAlji4Z9qDHD
J6VISVMfa+Xc6fEbxYodlqBBjt8Ee3xQOqglM9dXfN73AD6pgq2QHFjZm6hj4hUJOGd2T51ijuNh
NuPKlNeCn3Uasz6RucuEaRRGMBuVkDZbS5vsMD1xvhZftCb6wtN428xdurPMltVhqox1mhCVD5RW
k7YinBWG1gtq21ExNlHyUmbQGMKo+yYk4U9pAAfqjqbHYq4+qeRGGWj7i5GrSxZ874U9hB2CukJf
KGku8EhCyz1PzZpTAAF0o8DThY+o1/p4iEqCfCxtfEIZaLxlSHGxHPQuIUoQVhe52PQN/LpeXQq6
bdUeFdjk+IOafg/HpYH4qJVY2DdD8zez9WpWNO+Jj19YFo0OiRH20WhpgaMGwXhs02g9DMthEeV0
V5jw/qal2ll91zpVE8AdDGJXS4JL2kC+JlZppzzHOxpeqCs1b+96ZjCCEx19fFtCXHkxBLkPqgKZ
a2gxwg9gAnE/o7UqLLBiJkbuhZbvlKJHKNXBnZ4JxR5zwVM0dA3zXcnwqcWkBjOuCmZVy3EQsurH
pRSxfIsChy74DWpGJTby91JfIzmW3Oeuj5cRZQmVcXyUcZlEPEDaBcSOSoZhWM31uk3xsZGE4Co2
KEQW5sK8sUzK3jJd8YZnyhraCkGJd5SFFxCTBbLF6Bei/MdG+RMtNS7qBd0d0YgST0COF70qrJpO
YbwmZ7ZWmKWrxxYNrWm94mLEQ6izUA2GhSM9/Elms0GcZXwvcQwnBOJ7jyOdJ+vjOwqqjpvYNHv8
nQQSk3CwqIrJE+qEOYfQRZdZ/zLDFyQOFZgUrm+95Rqj/CF2DFPG5/RofhgjnUumtx8E4RIASNSi
+ghKtKVIsLZiB88j66PPTgQUSvAMSMrEieWRsopEFLet6wePHABTgK2eIqrvjdKPK0mBeCrqhQzN
XfxS9PG6NMw0Oh2n0xIqQIsTtYXjVTamPxFOyOcFqr5cMiorn32sRgsnUcNVY7gXEE6YIxDIlEn7
YInNq9YwEBkZXs2AX6ESS0ejlJwSXzanHaBqptVUXBdF/DIrKfqit/nRiEjLJf21sDRQTaX94Xx7
z3WwF60LqbJOZd03a+BMbQonL6zjd1VU4WVt+pEDNVYR87Y9sBpbwz6H4TIX6PbJ/YkxA/S1kCLG
wKuhUUaPo4vRhEqs95jhCCUNX4FMJq4MU7wMqE7moAlQXQ94GWeSR5rak9MifWaBdSuWBP1K9m+z
YvgUTMd4yt5NqR39BX/VfT3hOUaAp+TosVhCyKk/h1HFi4mnvMR/0Z0x1dtZFmGWCXVLuTSFN0jB
gY0uIeLTUlchcXOQoaTXyqrpDfNJgOqJKE7rHxxe8SWdOixvTetqkgzgBksA679ub2ZROPpMVNpU
1shSS+Wqdux/haQ2ThaS0US8uA9HVa6QPwVmlnPOgfFM7H3FJDa4jgy6lzfqtikLfW3APFAyo/cD
gSLURMmpBAW7UC6iR6BKEuMSnTyt3hCxo5iduiHSEgv5sLLTIrHWCrXFNizV7zgXrFOcVOdFRNQ5
ysrkYZmKS6eJ4iUvKORV3dUTzQuwlSNfkZmlVeDr+zVCPMnZ+G06whpuLxazRsvUIXhTCvJ6FwWS
/sA8I0o+m6o0ziZwNF3DvNIH425BvsuR+qF5UWdXq4S/Qu39UTd1OjfhZPTNTwjw5pYNXImxUhbf
gomBi3po1wFl9xO1L8W89EIDh9kxCo31GDz9eifs9AxmpBqJtIg2KA4MAUZxIMBBmGV2DAn8Klwa
GSrrhDVW37+HoXBPSkMjSpQuOaqKhzwv+VrW0l0QtKI9j8gPlf5Jsuw6Mn3R8QsjG2mJo9haac+N
YGLFEObgHGGkee1Hj3Na085Mk5YRUYfe4FfQ9i2HlYD9nYSWRyyW1tHigtn+AhwxccLZiWRl60QW
DbeWuarCJH7r/TOJLNfeLcznEzOpPhJ9IoaIAPZG33PWnkfu7L0KtO0kKpkd4fBHojvPYP50ay8e
E13xOmjwkRFgMxR7gjy+wwTqez6y+XfIsjhIiJrSB85nvf7OQnIjYsmEXlw+nXf+/w+jubmM3VNQ
pWn5drK0Mjn9+/GwNsyZQfWziRjG2aHxJ1Lz3w89//ffp3mt44nw7/P/ffjv1//f7//368vQ8Lr+
+9z4P/bOYzlyJc3SrzLW60YNtBibngVDSwY1mRsYycyE1hpPP587772RlVXdZb3vBWHQBBAQ7uc/
wqXCOGw0ZfjJvwzRSODNLQ265ZgcSFPuWhiAXyflmJwnl15X/m3eb5NyPR+3mbL/1LA2JNLMXklv
bz8pOZtJnOLXqJwrp2djZJGS4fahe8SgiCORA+4uFLfXaWX2/5wmnQXssFlGr04247g6KwsPMzZ9
YQJl7ok7njlLpd2ZfnaTljiM+iNBgdLLNuuxqgvV0NrPeHEvPZcmjZxsq/mPBYlYxbFxduWm2l43
kKvJSQVQaGMP4UHOiizT3BNGjZKtUxNiag18e+R6cokcFFlN6ZZO530cGQi38SBlUhyGXNzqlrUr
9M/J1C0Iw16PutWGKxDhInag4YDLlnArciqK+X7Kt7gqqf6acfvQxhRo+nqqF3ZBeJgc6GMLISIs
6hl+4wxDBNcZp2i/jwpci9y1QD9jDRNJPuBmTcUsbBrKhUR2JJiNbSPh4hQLo6hc3uBiUs7LsgHq
dudgB1pjV1toPfIGuaQPcm1e+WQYpgOo/HW7lKBdfvfO3vuYo5ENLvYg910GinAeUXpSWLE5vf6/
r/8id/u1jlw0tlRStCFHFfrXQSV/HZlcWy74Zd//6eLrHko3bjZe1+yu6/7yPwsSTaKkPqQaDWA8
s3j9uRlGCgRQLsPAexhMiIu6hs7OmdpjAvSMnRTuGb1LSk6mRECX74Tbkppd+VQFinCH03u+Iyav
PirdQFUpoY5PikQf9qu4TUlwhLdSFVh5YbFCGpjy3tfqT9sMs31fUYivU5r6NS0XepwWvWycChTb
BhOjZqn79Dy93BhxgMGDqPeajU/tQ7GBApq2BnjzHmmAFedk4JXmVSrUWZWc2Dbxl2XQV4iVKNb3
eQ3x06UvYo6YGjR4eOTZjz4g+Lou4UDRFlh2yXTpgOiWyOVhF9nFY2tTQKiIwoXpg60LKNmSRjf1
7ha9IllRwa4atQfdyW9p3jaLMVUhIkTxNuUTvO0JtMEtFQ8ejX6ZSsY2Zo7ouYrukmoFH7PI786j
RmGpo4KpGZTpOsEGT8lV7YtxWpLmMSJcg0tszSURPwgkCauyTvh+TBAl3VKpLwW1RT++Df05XWSz
B4VGa79bQULQY1w5S93TDkU4dNBPiZEn+nwfuAhAVMd7SaBVttRBiNfC6TXoYPQQMESE9XtHAM+6
zpsP1VknadpSaLSo6CfJhcBpONFWCYc6RK/rS5vjyD+Y1jfHMt71pEM82wCmmZO2tWy442EBMaC4
7RPohk5avaAyyMi8w+ekboPgpnLBSbWENMtYa2YMOXg/KGYx7iqHvkNADZaE9/rgDMqZOkHdt4+V
SrtYo2fa5niYYBi9oBh8HhLtOBiuBX+si1etW5yUlkC0wfJvFd38yCuB23I4Crcw4IhOSmLcYRmY
I4xJ/Pynk0aH1B8QjgeVcgpzMDQ+Z3gKEVG+tlP9HOAyYqg9rroNcEAFBQZfZH2RJ9qr2ho/7IRY
tQBxBZuegAN4YML5kin2Q2/X4wXsUccGeZVYMMBsy/G2Dn40FWDIXjHVCdVUkuw0l15Q7ikHx39I
zN66a1P9p6Wj4o/SJxIDYJDZObxd861vVOxS2vkl3CoBcW3qrMdbMxG8Xrv9pBgoOn6DsnJJtbq0
BSI+o0tXZcxbzci0meIKbVYjp6QNBbbJHXVJGUtfFYnzGfR1+FwAb/m+Vy6Jyl5XA8ZtPrju2s/8
vZpEJMJlT7pw5K+4QopnKECdhfWkFe0xzTw4cISmLs1sQFZnWtveCN1tW/qnJiToxDRz3iMFeRgj
AnNEWGPTv1Vp/U0tOYKshASb+XdloV2acKTrx/XulVVv0RQ0uum7ltgKUQboBPQGCE8JNdg08LAS
kvuWseW/hhGk6jlX8dTB6n+Bq/KiDf1TMdtgvTwfuEcon3TXYFSouxwX5JugO5gw7AaEPU2NpRKv
87Ux4MZXKlkApzarPjIb2KAh6WJp2JjvmfDbNKA9yC9Js3Zmc3jI2hqWYQxRhmsLgbkNlTNtegz8
NEi3U35onSi4OB3f5ICykGlGwXo0tG8uiYiwYXL4l3ryNJlRt2kSERcTOta5D/3PFgitIy7yTFjD
cBg7jqvq4kvUltgHkvSwpmrC0z32PbSY6cbrQabwsXdWmP+urRkr7tJph8euGChbDo9V06hwS8Mf
ukF2bwVYsG4tOL+jpmu04dkpVWI4LsREw9nxvEUtDNKbrMXvJNZXSn/LIepLvSECr+6APsyxqTY5
HpWU8WHCkv94yIOhxToPNilEjs2sYE48xIgqcAPKEpjGdmNlO93AWMhSwlucRQc4WsIJgerd2sdk
fdeS1F7N8MIoVj2RvIaoqb8bmmZe6C7Yx1QSq+qrgbknPOkzxikVoC3/PsZYEg41Ccdlrz4ratVw
1fHTVyycMqt2OqiWi7Ctc9Z93AHhFwYAj+EIG9AcsUU1PoytDh/cjECLleWsl/OhhVyTWkF2EiQz
7lyn6KNjUs7Zqs6yIzgpYcSSgB7hmB3j8DxVTr3pWvj/wzgn+6nmh/bmBrvyCHOasveBEcY3J4ED
ko7jbQJuvx9KCiskymCaQbSeYmDUr45kIkB4xS//LbUppqt2fOpmBX70hNTC1pEwqbWxCCyo8FM/
Hbs6TvfVehqyO3KreKfm3ju2wYD5LRJfu35OXDWCM1M+2BS18jnCRdTmy5wpzndbPKq2TgknyY71
wAMEZkdrbx4/fLU6D+pUYprD2cco3jUVSbabIUGuwkeSuSwNqi75k/BysgoiAlE37A5DbxtzO8rM
yKDEPLmAyPlsXTnmY9G0ATnm1muU4mwYE72z74SDzSAG2pAgpgjyp1AJw32Y1d5+MsfXUMGoosmN
aa/R2oNewqBWrGBlZdAJYnhQpC7n2q7ySFwS6CGBhZtRxPWoDp2Din6k2xTahlRZZomB/teYnPw6
RLFBE0UU5lZyRt/qNOdGceTuoD0qSYrJjzOoSxdtObzIl2xshb94vqH5OAM4TUm7d3WXUQrphM/Y
ubHUPAUDktrb5HgiZvWbEcD91zx4nrJJLwemy62gi4GcxJYdBJ0O29Js626f+N8Cs8NiWx6U0TQD
8YJTcxeKOzwx+R60cTLf2CKn0BKdiErHuqQQAzn22zyy8Phu2giMaj0GnJTRRkpJkzYwOtiXCcET
XUeHLhe/5XXQiDZqF1nBQqXivDArip1bTTizSovUIAnos+TqZmxavBLEIHYsqExyOhKmrHMFGuOl
xtZW+gRevdOXMF5wZs3q+751tZ3t4FjkisGcQuRV2ipdDOR44VSFWey+K1Gd1YV1Cp2CF4St6/up
K4y9HKtVRd+Xg10AZgDFBsIjtsItnLaYRZeDKXkMcsymq7u0TShcYXQkm1vbt42r7eGx96Ht76wK
NxM9gfQbELKtA1ea0y407imLFPtcc6tNGLuYsjVv80A7j75etqBsUPETFurSDxQkO05j7EtdM/aN
geN9xzcUG3jYB47Oq1JYJ+N16TnY9Qs/sdTHTaGEUFpSrZsak5yMnr4MdcxL6fvRRiNaFIibLu+K
rNGfg+jHyEEnxrTBh0w/GwBDf9rkOgQXEqQJICJ95PNeQ76k8EHD1av0IOLGEQxnBuCru6Kdtc1I
fXQ/i4G8/nLSAFJMM8AcLneAgZ74DWi5/THwRjxUXLgCi9kjqs1J6RDpoQGpdNgUHYyXigavV2Lw
dL0B5eQUoykvptlfdo37YBjDW1miqetnwZWM57hZh+r4YSCP573v7IaxPPx7ZvZNaLbKeNYxI5y9
HeAO5psBX14wa8wnkw0hFMnKQR2mfpu/h3QgYmDCFfRq/BxX3mP1oTwWB0pTKiRVmNqiLYjnckyD
eIGiyTmGT/Mb9mLfx1sqFv5T+JjB9dg4Ew6ni+wnJorioRw3wJ5UEEt0SZQCSNg1Caih4U6xHIx1
3b7mwnAMC5I1L/X5AT/pesDodd2pG1wdw36r3s+37WfB5ARtkMCzFYFLFTXAN53HVyNWdNm+8q9s
anHQv+ob9R4xGkXCDDU4xBv7GH1o9GKQp3psNENnQG+sHNBOtfGKlnM9blCE6CbBAZ+QYTCrKTEa
fdTe7jCwWkUXQibtG2TGEC0eFZBSZY3sPBZGU+5x+gwu+hF2GsYFK/SxOBKklF6/l3zOSLh7sL9b
Z/1B+Wbs/QfweNp6DXIsA+9dcteOtBl4rehv8ct0638f0Ya/DHhgt5vgqEU7EwF/txh4adt0JNdm
ReDzArv+4Yj57FzS6b4pXrkPUMDPVCeoGh3TQ/yB4rIkWGSlmWuCNUxIVCl8C4S9GDx0yg0xig4M
FBA1YlIutMR4b0CJ9+6OsC0240dQ3Vj3P7x23U5Q5Y8TOm+34mO4Naut5zwo6eYXu/bLl9f5/8q7
7FJEedv8x7/pLn7utAunoMiFXzvEE9VSaU5Yjgs1VbMsm+Wf7/cR1Bns3P+9rMYhTg0Noaa6LxUo
K6vkp3IotslHtw/ucTlN4S2sVf8SOcsp2wArOkf3NH9yh9CuhaOXCm+XyV4SC+jTbCKfTPikxsEm
dHd+fsGzcyjxUF0aykbxCKh1aTdsdCh/rziawAx8nn/i7rfO1tkbLhwnNKDb8rm/i++zx/K5BXFY
6Mv6R0zGkvuavpsIXDb9Od3z7YeHqXLDIqzfGpuJisTGueNlBteA9Au+s7wCbtDtGwibpg2RwOaS
p2OBzRvM0tlEHdU+OydsmEfQ7KPdr7xu/aPuv9uP2RE73vAnwgQEDc5PFFAEe9gHemlLDNPe4g/I
kCqBclCLb4YHCguPFT86Uhu8ilnCU41fgwKtHyrZDsGsf7TuuGVbyo/3kM2qFygW7rlYnxFKoNUF
G065fnsoUW9ORCN7m37A1V8rd8YzLphrbxX8mD8IVlsZm+gxFT6N+qtL0Oex26nbcGOe0YWSMVwu
kE+tkN63d9gAQnjOXgqcRVC9wGxaQXdGHMlz6qAG+IhXi2iXW9i13vCETbfCAuDRUBc/MCaLnBWt
g2W7iJZbzCwx+6SCHSIgPHRCeHFAp4Cd+koj2RMjH1o6RyBy3MWFewO3LTS+87SklbFUqi2ODDtO
MVgbF+07+fLVdnynC86h8gHfWPvqbTp4b/QrN7Tc1rTNtwqKoaUwWji/Wd9gEsIQXe3jjbv6F3e+
MPf/hxvf1lXNtB3b83Tz7298jOwbGF36cNbd/oxmifBo3jHcXk+O96oLhikJIMv8G7IZmE0IjZ5Q
JDXC8Vtwlf/FwRCE8A8Ho5kmjGfVJPvg96fQitvRrr1+OEc6WCF/hIyG+WriEmHRhsKG78cSnR1Z
1vSrgtuyvQ0o4CKzfEI/Et3Kw/mfvIt/kXehG6pBEsX//n//93P8P1gwLt/b9z/CLc7v2Y//+Lfz
j/79+/uvgRd/bPJX4IX5N9UwuKE00zHpTXBT/Rl4oXMD/plxoZNx4Rq2Z0IAVlXH5Xb4I+PCsFhk
2cx1TV13Lc3+72RcQKZyfruzbM1xHNqWnmF4tv4Pd1bYEp+Z16VxCildxn1tYcGElCcgzZQOPv4V
EYR7Mp6RlYbgaZBj2iS0jnU1OGAC9ZNP4M9NT0d9bSvCC1uvV8IdT4EU3toaxYEaujxZ3VAtNYJm
YQOHoFOrruMhGUwaFWpT7Hpl3qY0smC6O0915hO5BVtv4Wk5VlyFtdHcfZ0EzamfoAQWlrOc65IW
/RxRTlNnGqUAMzVIu9GN1bG2zEfXCCA4dSQ9EKtJE5+si1Ws9zuqTupeK9FVa93YPLdB/Qht97km
TvLF8AY8jsaz5/oNwaADvD3oLAtViYs9LNvb0IFCNFnU7axA+yQsMFhBU0Y0PTjawdfx61H50Crg
mY4WYvGtd+6hsysCj+P0TsGEuk0yKrw6jryOs4416rNWui38oHwriuYSqdNpLkMs+WCV8xQPezfE
tTCqg2Y1qjNOrG+Wj5CUW6IhDhGEb5i1ey+ABCe3sAOaN67tCWghR/BpdbTAwxRf+Ya3Au8PuMAx
hR8/uVhzVG7aIqMhtdYI99CyVF8XlcnFLn92HYYyBTrNsG3AlNBozkbOR8b8btNvXTSIyFLaxYQH
ev4ZvpOtHeapsW4HKqjow2+hxwmz4mlcmt7w02kGIkyzagtfmiwPGgnE3uOiPTrLOI7CJZ19nOHy
tNkR1YUZmEoDJxfOBA59QAv0Lhx0cwGFCE9blUaRSQIF7l5662IQ20HdjBzaREarhst4BljtFQ1+
35CcINjGK7f2TnaKbbLiJMYKONpa9P3eR0WgkBRAPOFSXJtijpXHFow9xTZhLrCDS4ee58Cdug3t
pASvPj1NL2WlHnyIBUfnAew/2AYNYWp299Oqe/+EEOAjh0G2gY7Rr/UY8DB1Q5iopfoSmBiaw/rF
WyrxD7PqFbtywIFGwTqyJ/vxTCcYCn1QHwyjwn9iMPAYpLFMOTiqqd+OEM1SxzMOsUGXJ/fNeamZ
+IICvT15NkRxrzK4bVtQPT9Tz3o4wnptdEzYNRRxUJMgyXUeDFDU3b2SjEu7MtItpdadPUCGBiwk
pTLH4MjWeeYHHFUpedPmSPIXxD7N0S0wWGqMRyMNu7eqyx8osD6pqtIvEUNYWy8am+U8HsZ+CA61
ppS7CSBzPUQ+4gZtmJ9tuG83MFrxATOikzY0A+mbePSXGu8Q1++3wCC7xDTUcy1Yqf6sOGs3yl50
J8Ovg14o1GYYzw4Vg03qh8bZhZQdmnq2Fa+rvFpkUGSCYFbe1FQ7tarb/ai6sjg6qo8MBbocBDaa
Vogvcb3mGkx6iMYd1u0pUqBDh37xplulf4DrMa6GEWcnq0lw73Jbmo4QKdAbjumt7yXN1ga02EWl
mSI0THBrziGNBwC7S6tVsIRrGiryPXbSlR3qS7/OoTX1VO9VzdI2de/5S1LIgoXj+89ta8aPsGWw
CyQNoteRySaZ7aK5UjYQ8+cL59lOBldCn/C86ZHFFHF2DFPL/hqkcXzKLX/XOHhZY+myUWytudEo
aSPkH38Ab1gPSRBRIo1bTJSm/tDlIx6iLZI91f5GOLu5cYPswLufsr3p1wsFcAe4LWuwjmcAStgA
ZjVQ7a/Tciw3bOKZfbf7c/k0eTXXi2m5/Dr5taac6dQee5KLfhmVi0aLeM9m1C5yF3IVOf+3PXYG
sIeR6E/uu/RXlk7L3jzDTgtFx/xrVJowy+mrHfPVk1mOJQ53BKR3tnEFQoZyCZ28XHTd5jrvuoAA
JROXOxRrEwABxnFiF//8CBR5XHKFr3/3y3+Wo1+byf/yNYoq9MDjnm6uB//Lrq8H9k/P9WtNuePr
gcttxtovFiOQHgElHO11P3K9pu4fJivA8vB6HeUqXyd4PfXfdv376nLxLycq9/HLkV43/9ryl93L
43CCBlLO9QgRWOhLCnBAPrrClZbby4FpV41KZPnfX3m56HpupWfuyhSvbF6Bb4HVA/iLDb7WGk2b
Uhn8+RYtsZ20mBPUkFVOcQF6XgQBtd1QFLXG8i5TNOhbE6BeXKag9mPucrvIuddFLQq2jY1l+m/z
5aQlNpZ7uC792ksT1Ozrlz36YXUTlwaZYBWBgCTixGpM8FfvovCVo0qFf/rX9BRB0A8FLvbLTMK8
cdsqXr5WkQvkdn6If/eoDrd+Enm8BxS72geZV2grarq8+kNkmK53+GdKXoor+DYS27nU8WIgEjfy
/HFzfURL+Soo9TMJ1zrXtzigReBzlfCb0QbOd7AvqVv3P5zmB29yNNP59C2V+KwmwOxZDCYBVcuB
LZzY/9nkdT25Gb9GSbwwBRLH6bYjmNoowDUTlI28wY889Op1XYs4MG+mOmyCyvmZ/VD4fOYjG0Ci
FHiyLRBQyV6RkxWWgCZEQOTtG0NAf64AAVUBB3oCGPQFRNhJ6FYMGjGA1AuWmAlY0RSURQE5egLy
VcWYnCwFINm7BSCUje2HGAxF4gE68DWHsQeWyRc4PzQC4KTp5gILgXzKAQrKGxjopH0KaHT8a9CB
m1IcQYhJ/jVYqm+gYhztC9pogFZjJstCGavFWLqU+QUcCy6rWDB9TdNz8E1TIJh0AsDtJZQrQN1K
wLuOAHoVAflmA3Lm0NCrfVxj7kFVERi4r9600j7VtEj4nPFTxeN9JuFkiSzDskOEIODmQQDPqrGy
plnbexQ3ET4eHAFROwKsjgWADYWbgRgbwLRrAW6HYoq0NbIoNBWSisDEs6DT+WIBh8sxzw5pZIGa
9wI+l78BdzaYOqmZ6YIGwLSQ198RP8IgYPgqvXcFLK9KgF5i9T6oPVU1FDDiGCaB7icS3R/EqJxO
Bfgf0szrBIVFF7+I9VUjEOWCKMIXpxUlBMmSug6CKaTWYKB8GpRcW6Nog00jGVrW5FK1VnWcJGN8
cCQ/6noDyrHf5k0teSzhiOrAFW9DzykoAQZrIHjua6M3S8o31Bx+mbYd8tPon0U3eSReLmj9/zwd
caKpvOJigHwFi5x5wKhe3FPy9OQNl80TpZOv30EscfEwDR11pwpemDxhOXYdyHmEceurwTVefVGI
CmPKZPQfcSSSJSf3r5ljXaIZaptqKZ86eQtd2WNyTF4DOcbXhOZqbG4tj6+zIQZBxUtcDq6TU6q+
DQHBGPmkXtpoAIpzLeEpIEcNE/i7dy0TV7WOkoaoa8TyrhaD3yYRyK4zI/A3rcxo1AaCGv8aTDKo
UUwGOjUTbou9OxgjRdcBo2Z1Qj1kYLsgB2HYlBiX8nvBifa3UAU2QdP9LKMElrS4n+T168X9I8fk
vOtkm1K502tt51umjeuPjdcPSSzKbGChMjj1we7gUIwlOr940PFUDCwNmz++efKETPqPFrxOQtV6
eCANncAbZK/pEgaGzpNVj3t0vOsYym6v6reu75hLvXfsfQS37WaeMNdNRB7waMTHIIofh6EFv8Nn
YqXVJnlV4gS6xKWQgAMCZDXdxhiA2+PrKVAQ5+Y9RPEZC4ahCoJD56DHDyZlK++O1siS9Rimj5KK
+PVLi6Ld9WZwKiPemw/5mOeL2id4dxR9IzN9HzXKYx6B6gdHDAight2OR7ZVNFigyq+aN0R7HPry
wPMg2lWww9Rw3Yfdc1cCU5NvGSyrFGvfqg9rogI1C/c87NvmcIgPrZl3G6cp74j2qBfm7Cg856RA
WchSl1PVQdtRUdRCiksRiRWwTmYiu0Kq0VrZ7IxY7+gQQMlPxMuiNXmVmb4qbLnFtOYX2LQkfGo9
u8N+N1cxOKD4tvBcms2qaGuPohXt6Mge0k55NvAbyHWgbIpFK6fxLm6MnYVb14+DvTHo9i6+9m4W
zCYN3F3K/4PIATqECjWdMEGnrm4yDIS0tqWlA/Ena1RcfhJ8OpqBSNBQK5R11GrHEqLZvJDz5NI5
BsStm/Yx7HjXzHPw5Pupv5a16cb8mE1K1noTaAe4EU7E7kbUWfuo6p8spUEIn+Gi3KXAzmoyNyt5
YLkg8nUJ9RivuK3BBVbqDGVB+Rk2FLzDqn+FiTytXNyn/GDQ171rwyn2oJmIr7Qc5DLBpVF/mE3Y
7F0kfHOjPrh+FW1r8mTadp+KgRzrRPXaRz6+t83O3jn9reOO8SoOw26B8QQhWDUGmF8r8PTuEvvd
6etu3cYD1DzVJykObqHqN0Sgi3MLy95ZqCK+s7LFS1cMenRY+x6QBfkXr5lpfkGz+Rwo7UxnG6PO
2aG05dgJZQqCzCboWQvDiaZT3ObofUtn4bZ8HeTVQcLCe9eMiIuYlcJbSOaBrJDLMdeNYA1fZ0om
gtJMh0xRw42cLzkAcuw6kKvZ122vBIYkysNNqfEDirL4L+vJUVW38Xe27Z9f28p5WYzdVq7C47c+
EzVDOZ+m1XIgo3ppTibkVCt+yLNkPnmzltxPtT9v4+E+rj1lZSDnuqkdAaEpE1ogYk0CFcI2oq5g
IPignPTVnA7usht7AmBmKoQzqbSL0S5foPNhlIzZsZGaCJbx8KxzbH4rAwVkUI+HIUvrT3/ETHso
vW9F5uNzMIEp+T2hm2aD/gQgtUZdlKCN7GflftbDTy3ejGg5vzVk/uJuNPi4RwX1yddwCc2TaHp3
6ug4I0B+0sG+sF+turXWW/23RCGSjOWDkWIGqw3pvkfE8VBp3ZM9zuO7GTbYSWa+c66CsjnnTZdL
yOU91Iv7HGX5MUgLap1NZO3aebBWAo95xw9PG7vkvfGgK3azXe7iwMmf6nA+y71y1bjVYSGfvAj6
kwUufCMXtK7yFsZos4ey1veWCZE0m0pszamkXwoiT6PRm98qbXSoilodYQ3e/Dxg9CxPYmoHZQFn
3TiWTaVd6P3wQNBev7g2ikJSAaMbX639OweOzaEbKW/Io53BFGbPTl4zpZ43zthqGw1V0KvlAziK
i9BNeCuHsa0fBoeYBivBavDr6iB0I20vMi59MGlHGDAYZ4gLMDnmth8t/XnKY8y7poLQxqYd3rIQ
D0Sxy7DAK6JtDAgI8IQeOtS2cr6KfcxNFvjjrT5lxmm2W8p4YgMtLM4uAv4nkEHSysY6W2uKHbxb
w9cPbCJLXEV1g1nToHaPUTLfyx0OpUWwmOW253Aq7XNRkFcoD9Fy8yddDRu6hQk5qDBL0UnG49cP
qDZwgHQCU2z0vYlu+FudIs4TMdFHudc5JNVB3mKdb/u38raTezUr9RM0Wr831Sk6hG5Ccp84fGwq
FiT4FM8R9v9aRrr6VJXmDqaId4fHAJEuk5F/5p25NzGxeYHUU63pKAdEANfjXTAqkJXEGl2Axayt
xK9KZMZrc6qrfckL6a5RLOrdSE8+o9Hc+FY0vXZR7q1Co5ppv4GOaoW99eChfu0nm7r1aKaI0VNV
X8WB4e41z28uU+sCbYr9WBElxEHp31ILJAxbooz2Qx4i1A0g+4o1goxUEbUnScnDMz0ps+FAx0C7
BSbGZFAcbT1iSY9bxLdg0vm5fZ0PvZtVt6ofEuAm9mE7UO9ay/02V46HyFyLj3kBDp2Gc/+1Rtej
i5vn5t1tLBzzU7M9ZlOkni0hgpH/ZeQd4MXue1pg+ZyPinFs7LA8Ow1OBfKfeP3Wboz0KFdQS2jU
DuzsU9s63olPBNFA4lDQL5bx5Hz0nY0WF4bMCUogCkgbN+Chb9LP9I8DKkgkHc3BOBnmUJxS/tcy
qQftA1zz63gqPKk7RQlR+9f+MYooP1eGmX7ggCb/kzbDz8j5tJ1LyObHzkd7A0taf++xCRWHgkpn
WtRqRaFXm8qj2WCv3Aatei46fp6+B6ZWyvo7TXKgyKFV75H4UAP352abzXl/P7skLvaaXX1vUujR
dme+V0ZGulHEPiruz0POMa76OMJ4rQ3uv/bmhQ+lW1jPaLcg6MInPTgIgs/cTB73uuu/u/xYctXE
aHHv66LqHklpvy0SP8XMrbDuC5uChlwlx9cCmWT9jgFGvCyTihq2Zg6HxGqMld6X1YuaVhe5Kk/P
Y6fW7TPQSrJueST21eyGt0PhmbR8YHsbOOqY4owNOrV4r9jKnTZN+pbGk4J+zogfnABIOqeVT80Z
LNjrlW+xYubLYJkqTXAOnRHn0MAdkejzeJmzeZaXx9bd516to2ezaas1+kBhe5LXt2OjwNowS9Ey
epFrzh16gq7XNKzIeg8/PKRWbV/De626h8GBuS5Xm4R7iOlN35S4RFWF68hpUIPwOHYIyDs8V17n
LjnJc/FK71XtO8rPKDLWcy5cdFRVvdUcZYDDww2n9bgzcNYVPTnMJOf6rm8GrCLDXuRiBtZD1MPl
k6v4drB2KVd9w78Ko3PdG06OrhSoFTVsNqOmfdUy7SBXBal7j0RqdpsNBYzuNEOsNBY7O/fcO3vO
8G0tDfOzy+qV7tXKW9IZuLOSznfEFSY8W3ESIcRO24/MvZu6zPoclZSPoucot0amQnKrRNpo0Xcv
9TAR48K+wlb9qcQBhpJ96myaEY+0bubT7QRwEThq67OPvO04+dqrh6PAarbD8RDPBBkisyCYR+5D
DORkF3gEeqrcTJp4NcnNxPZyNSPY/09tPG+jdvoXtXHNdFX3v6qNY60R5UXU/Fod/2OjP6rjrvM3
07MNw3E91dYptP9RGve0v1mqTdHbU6lfaqYKB+laKWcR803NdjgCUd7+s1Ju/423ruOyCY+l2ON/
p1JuudpvTChYq7pjeLChPBMJCHTGvyeERDaf0FRrQkKxnprC83aTLwLBGkrir5NZYyuTmTp6XAjW
UKdprGI1g3BBdddmEn23x/LnXLXKFj+uCqMhfPgCStxD5F2mps/AGhsPujX2Qgos4dKEY6Q35OBG
He/h4MCXznpW0cBqn4ExOA9jZR0pSxFmYDnz/dDMNHszyE+w9P2L1QGCjQSUZlXaru2KnKy6nlBY
z22/NhqMxdLXoSgryIhw/3r9OKaJKjpEG22IX7zJw2/KDci3TUsonpZZrQIVnRIwN3yeCPOB0rKO
TZw+u1MwH1Rj5+S5zutwO7R8t3PsMV4He690MNemPK8vepYvJsvw8G+dd5kPNQtFNLb7BsymYCRX
Ie1EskdjXOgY+QSRUIb18Tqyph7gBIvkxIvrF3XEurMYkcLjZ6NujBIVbmcZcNzJ/Jgdqr2Ylp3l
oLX1Hc4b0yrhZU3NaeGl+rCegKe3CboOASsZqyyGckZKKdbWkXJv4ld1tvh/TV3OG0sbDmVNTkY0
wY3WZn/l2VaBJ13Q3Jj4uZEp0aGjJyFlymdtm5jTD95eO9UzhlXaQJNz02JjF+OtKWTUKdnvWFCM
lzrtnRtaSYuxLxAI9gqs9hin9wSPLhjz3n5G+xAFSCgIvinL5jGjQpooI0E4OSLciGr5OuTFi2lr
4e9n7xaar17nBqFByJ6zAn2BadnbuMgwiGpnl18Q5qgVZy9RGNy6aUjJNgArV5xXlcygZGjMO2Ug
QgEyqhCz+MbF1qmM5I77zbfCgXBphdCatCS63YlWVQENJMP/ETQOZoRtl2BKk0LLB6SrxcdjmWOE
2Y4RmXpdS34PpIOvAadmTWH60EcpogPI4k1NVTcobwM9f0OfvCxGnyxDvSLHzJ0wRPTLbVa50daN
EA0bIbzAXO+KS9FDknMa7LIsEmkaHDTHJKlOgardO3aNIeLc3rokBGqGHp0STGqawNCwGURz1yqI
RpwpOCNj/f9cnedy6tq2rZ9IVUKZv8okAwaMzR+V8WQqoRzR099PXmffdc6uWsvTBIM0Qh89tN7a
SkhTRFPkwrinQA+1PNlmpda8vxp6YSAzCcG42TgPK6AYyUMzol0eLO5KVMCGExDTCzBc7qsavucK
bg2aXl72JKLCQAkeRgYtDmxxhEhJW67zLD6S10icESgIqc/Fj5GFyJTgjIqpSjvP+PSF5RIyGqED
5baEd31CRCGknmEVSgFGJnj2EEyiGM7pnTpTS7eLktRu+tLUrbFIWzh1I9RogbS8wpTuabhFlmS+
+9iZJulHrdNz0bUCepNIbU84iTSdGNekB8FYFUFqRYqxMpII+aKK9EWyyNExApn6KouDOCA4lQNJ
GAtcuiIF6F/MKPKXrnsQMJGodyrIqhZxhtB6bGlKxrynwj7S6AsvX8OlL3Ii+Rp6bKHhFrUYHXFp
oOdDBlKxGO6SXHxINHlAsdL64NapKStwM2vUSGikqZo3ChFvMvIj1ZP8C5JYKhpLQ6rRsFfImRUZ
9zr6Amc1ug8tQ797kP7ksGTQvWoqh7bN98+xHKy0qT5fxpQ4T6OH/npKCxcWh9IMimg0+yYHWkyn
nZrT5ibmz79VOJxoeqlgDLCziuJKBbTbCEbkfLuRxgwAvZ0c3Z/QszB46b1+VquwpMgvtcNfOvNi
W0yLn/aJQCjUJ1DDkG6FUSW0ZQh2zL6CZWiKc69bkt7OM9TfClDcSbSAkiE4ZeHzL4gQ/kp5gfNf
kAKbivqQT5MnDNXhuTxHBjCfSJ2uS0WATusZQG0n+RXr7dV0b1rZXOJndcvH+NA8A3jaNCGkQYE0
UzmBQqGifgNeFa9LFB4MVaJU0UNx0xO+OIYElom0YjzmZE6iSbTzft0i8pqBsOnq8k/+iIbw8Iye
5I9f4pvWqmzkEVhKZuwkfVxFGTxZCkxCSaRKCL0Td0glDLS6SCOZZshXKXjens8gtvTw9aeMxRkG
8/Uq6f2qevkzTEvElav4OoqLN9J0wL4+S3FIHVSWJRse4MjKYjjqqlhHIk1rrjGSxEEXDKCw4cmr
RFh75GY6EdH8hY2qgqrNkoPgqC5EKKskKFGkv8UUFRbtYIZftkmxXzah7mjPiaaDSDdhbJSeWrIt
dPo52etL0tQILcGztBeXb0YLKbomwZ8lvHKnx8+G3oegJUlqQtUGA9g5sQQpUB8b33Ec7/oFydFF
AP8btuUi1M1JGjhZg6R9KGq9MeqEVlBdcMdluA/VdVDRE1PmWO4EStxNBCRuyGukBCQjQOxN3EwC
EjwJ+6NMM8q8Ly4y/hs36rfSzVj+WLlUFGGttGicbNlLqyajyXP5mYjK+yuslF0XIWHZvygICfEJ
02M0fHqjVYjFc27AT7bJl9PlpRcQ5cOq3ry0/XIwvvGZPzSKcYGsPAxOIFd6oklK3wx9kTAKvaBU
lwUitldtC9Ji9dSIMRoaAnEjilWXXPUYpHVF9xhIHT2F41z6yoK+fOPyUDqSX9S1ODhooN/qMtzD
kDWUZjvb8KF7XchuwGdaoSWY/WGrTishGjiLFWRnmOJXRnj3rHRvWQ+5P6Jcgbe0ofcbVHyfP0jS
rZYVwO8u7qE80sTPJlDf6ftEUK5UfqrxGFSyZk8a3NQEFZCj4kWFjRpRsaDaOWn6tuym0FRraxHt
X5My5wpFJIxkTFeyeHQZR2mpLUzAafIicsqY1mql062oyu7S8rlvVXkHUdBdatVb2HyMPUxT8cLL
UcmF9Q5NZ+McpD6N4pceglqnm5VQNR0QJWLfIokk/I8pzXYUO9bJUH9TmaGeNB6WT+V9UYU76ul/
pEpbNQiLSi0NP68E9rHyungB/tZYYmIFmUAl+KxGtxSnyIMtsffoQswhiDfuefe3jVArKxoww9lA
PYTk5M8YrF/pD0whVD9JUSxC/bPJg10Tqn8gIkW+L9AfMWpxQy/s2olsS5HQG/FUl1/0XgW2LDJi
tFqWdan6gyqEdHjnh9ez1S0h0G9xXm4ABdFC3bW7sFTpXkyXhsUoFXQQSfsISvAG148Fa0n9fUJC
l4bXo16H97BvL1oirI3ZrxQreY1aowzl4IJlHTe040Wgzkk1ck/wzEDoOCVABxeNsCqw4IWA1JIQ
uXH2KZQp+mMdJRIIgw2/6F/2AkHUAILPcZg2oE5OQM2QzQ3FCwkVUmkZpmXMxHP3qlfAtVbpMAsq
jNcpQ+UL5zTwDZirQahJNOvSqzJpKlKw7dKjMw7NsiUI2ipdMqtEAojGaPi3hkgzPYqVQbS4PmsB
irOeJPdSQV+g91pFui3TdpeEwp1Uyru6AFORLzTUPefGpQmag1nkvYREsykMf0pPUkoKR9bU86LO
S2tIWvDpzU5qkoXXPpl+mrf9XEECPcXQKTHaWTFsOxr0oyiCJQNCSTQBJE3osWRI++bzITOjT36x
IlE1INPw+6tqACudOfv+QaQYoUD58feVX6RJXFWRbXRQiv4+9+8LEmOPzuVco/v3x++f/PtQl0gE
LF6x/1/P/6+v/33z74X913vSNNnIErUCWmDbhfP7Pk5YGAV/f8Xuw7v871dV6sI35CHCWQ/WatGd
Ch313d8P/v2xWIro8MwD8O8P2k3/98OuliNwCRY0pMCVO+M7+/2O33cp//et/zynrEX8VMJkqoHN
XB3s5h9T1pGiimcBlN9i4e+Tv+/5/aHWABJGrc6sRjsX0YT+8f/9+38f9inYh66FhKN64kcgrvif
LyKXm3oVI/RLUPPLPRORxgbWB9jk9zm9H1NreMJDlo5x4Db0Y47yzO0SzcW3iBoiaKP5104IDzlS
HVnnVUO0FXaNQmp1M6kUTzZJcoEYUEMmwQwcTuo14gzj13CUT6S79oVVIaq2wXOhBf2SeUCny+t0
xSMF5lz8wLUC/6aFJ72OzwuUqylrGFv4hhO68YiCLMRyHsl++YZO3nTtdmOpH59n4yCPk/lDD4+E
8NxrSwkjs+g6F80enaTB7R7sX2IV6kYSKh43eFniDcSyAtja7wHDkzli5mleRtMkuaXMa39y1UpJ
V74ARQJwvaG8SJNQxNFiy/dmB5iOJLUnXzElMPO5T/rALEjSP8pzuiG/SrIXGUK4Zam3CycAXR1H
2u7pURhYnCGhiWhOhG1ScTTaSrLQOjz3xoFaYVyZqdd2rgjYNySYjfbZungPW7d4n7XaEKaBDmqb
ww0IO/tKkj5R2h3hYDBeKJ7v+LkAS4sM1wNu8UmjX4+P6ccVcQ91fS/zaHxrBJ+WNkJWeIZRqqrT
NXa0Re8cskgJjmvcuk4EzmDFlnIOKE+fx/dEvAjfB8hLAE5NvtpY8uZ5ym4Y6OchNhd+YT1P+ak6
RhZ1cjeA29yw6bA0JZxcky6/76X7qS/3yNggjRGgKIi2I0SSHRnzdStaMV0qqQQLC/Jx4HYgMYb6
7htQgV87r09lXzo/BKbhdrlrB/v1mUPRfANxsaUCqB6vCILuEfDd0lg00h0FIYYi24SH5jOwDmj6
1b5hHwCR8LSpQP3MPSa2YIFz/2OsUL23ocRC6tBYoXTraYd4p620P/mdfwfWWn2FFfseX8A6BX8E
KsNXBRRcYgIfd+hbMHG/GADZR7k7u0XQRq8XEH3bD/GQX8m4HzgVi8HUVoIDrzrBqB3fgq+f5cU4
ALcGLAwBkTMqqyAEK2PTSyapB5JIOjSlLiWCp+nRYkgjWegUl+qR3lrBcsXUlu1b8bYP3z9VCLdo
irXIupuLvV4gqlvZqq8hQE47V2AC5TDQdbJGiwK+h3wZvQQXOs3eHvL7e9yvBOvRIgV6L1GLK+xk
H6MwZVGm6i7nxEbyG1g/LR80LVjxcYy8J2R+dsZeyi2yOc2ATGTaExwJj/CY719Ouy33cPRPfnoZ
KCZsYiyON23ikZGi6mGPG9h2UJ5tSSbdYO74z7MkNNxwjRhFj8ZC/t4V7AAXAIiNcpAZricE4C98
brKvvOoBDyZr2Wp9aFZoIxit8qPZEqFIyw/FI89CrseaflhsP7tkO7rgW1xJNeO3blfv4WGSMSGv
vbGjGmPFH7EPOYsVuQ9lVfvovCG5G6OQ7PyzUh6p5S2tJzGqqb/s+vqTerVPz96ZnA/ndw7/RsKl
ZNTw7RcqCjvhDS5MwaTVlazdvJ2ZTFbZBqL1cD0PZvNYLXh5uNDZSz9ovi/zXRCudHIcoDE34lr9
oZ1ztNLVdIT4NvA7pHg1f6xW8Vt0CNFG1a1iN5rhjSQJfXtXQDkm3aO32EnX8OvEa+Kc4ojDxMgV
HiQ8fXZ0h8rU7wleiiPuplUUbdxCo1RoZ2+3ojxIx+5vjrzAa18LbodQk49GtgYnxJJRA4ZQfTdv
8TutyVD8ktWvb9IfYO/i4gNPl1RW1TuxR36ShoQSfVL0ZTVvnLZU0ZfKd/9HhZ+h3VUQvo720rxB
3g42628s7hPZvFN/1KiZoMisVm56AYl2Rc8bVWBbAP+n5ivInMlEtWa0R5S5IKtvZ4/CqwUL3wri
vkeuriZUT2kiN8zYQdB1x2IpPEbFCdeQCb0u0Wd3HLxe3zM60wYxVytF/Odu2BSmiI0k4BiGCysQ
n89Kh99U6b+K3YIpQk3zM+3tHHFBiCzNbM0uhKsPuadpyx6JHTF/l33wLJeFDYhLMbYtEOP3hHwN
YungVqBSh5/OQ1tgZOqHBzyZJtLwZn6S7xyWHIGgMzewlGIcIDsvbog0oGUROoxB5YXHmIPeHe8v
PFXwT6VN+gcDbc1zT6qm+M7Wkzn64LzEPzISHiyUHTgnX5nXXklzZ/eReX0wT3uMi5dI7yQun+db
wyn4HR6fJxQX9+9covioT9zwfNM7TM9Id0Pks99WCZ2lqwb1ZxulXh/t19//w2E13Wl43ISO21xG
EZ55E1pyJ32DE8kKjvkBbelLiLqi4kOJw0jkdKYXFooSo+Y9f0S0ro3HpOxVnF0vcbkCeKkgs8EB
bwoLSuTY7FMrETx0b4dL9uBkwIxckS9YoB4DpyYNunvWOcdbsK5M0YEfy2dZJX+MvxoC2CBDas4o
IF9mw16pPA4ol5OUGxzN7Li4o6ChMCqLu/SAywNz/lz+6IgdSlZAfo6W4eQElfmk7uM1YFkzdyGO
MlVUUZ/mWqs8O2tNpC4obOpvSei0wKmC47SKH2qHIhiov0J/K4E1wdsSnZd017MG3tIzgfe9vYoX
NuojsgWs+lreVLfEriyMJzYDhjsYj+/6ZkD5NTRdUHPf2rpcsQ0+w+/gJmxg0N6ELqKSjKDVuxyx
a7rGUJsnK/88SN/hhmbjkQyIBfv9r2GyMU420A/YVp8fB3Q0IKs0IZ+mkfSNyWkuqMowhEhjzpMI
KI77TezzvEwrjxo4GlcbYyaiA3xjzjyJZkuT/zfUYRO2LmRsGs+gWLuwIHbYwOJjETQIszI97tBU
3GAjwOGZOQky/5UdlP65UTi/hBSEnK0FW3SMJRrQMl/vTrrhlcMJTkb0WCEJEFchU6slK1XZJLQ8
v6OcZD08OmUEf2OLHu08KPUtl+ardmEFQCsYgSGmXAbiZ3a3eh+5yfJQ+rrjBS7ZLDtwoeuxWOXv
sk3pF1qN47gPhn1Y3Z/Q1/5UwhlsoDX+kYkmJXm5E6BCEddQ8Agx9f/wsOhKGD8yB5bNqXjTLNZy
5hvfYdJAlABHgd/q30+DxdGtSnjbIOuczgqQSXFFrZfjijTVqJ9IcaoBhVE0dVP63fMf6Vy/rFYD
i+tKUA/RgkXuexf4y/6m0EzOBgrXmJ2F/3TzfWJPii/fsW2cJzjSCx2dktFk+3fMXHaEkrheurgr
1QUK7GokMbbCUWXj7bE8EQyja1qjrOpCax0s4eAQoDvFsNOv2WM83hvFVt8rOGux2yqy83iQzs+0
6QPKMcCozCa1F6rXN1ZKKlm6ID+FZ506GnvMbvOjhEycVZ+m0i9d5aE8hNJHjPYBmN7Ajfgq9+xz
/UodfCU2JmLJkSPRIcb1TCbZFTN7XyAcA4VS65AkrtEyW3hpTQbaHElBh9DOYivAK7kxVowdj24d
HA5A8vF3JFQiqEWQCQKFkq8kdqs0rkdlT0plesKz5QrvQfIWjhbFipv+GSgIp7yNPWges/8Dje4/
44HtgyClSx2Fa/Y4E8pixWg/9wKBxwZZhfKE60L6URxWFc17UGv1FpwZqeCw/bv0AynfxGU/v1BP
4F4q86wMvhpuVTr9LW33WotO3znQQhfpYdzQdxXNM9ZW6+wJUeVDULZJ7GS5fYtF2rGcGXQhOQFo
QjOFM9qaPmkZ6N7qw+uCjBMgSbF47yunQncQfCcauJcm9oUW9j0YF3DSVrK2k5vTS/gIxi8jprll
Ni5PoN+3VjTxCK8tGWZc8AimVEuCy2OEbMLVly5c6TgYLy/s9jio0wZmB9a8uifRqK87TgERFyOx
6V+rdsE8eiyl4vI8CemZos76VSEss1Lv9NJFw+HpvuhzS1k/JthiArOF35d+nR21aD2i6xecnwkS
A4RwVm6PFN3Qt8eaSRWkgyQ47jMfF3hknWhLPnSLPe4M5yONbBi74WE8BmTiSMnWdvJyl7pXKW6K
gsqzOEcIh0SCW6rw7Vpi6SgMzZ4ibYjcjo5ts4bClFE3SJHZ9fVsU4V2lthj95c4ATUB40QuBAJ2
Uo203FOjk+E8V0l+23lii6X3TN1g6byELVpDI8hu3UZnfj8vP3+5RxYlp+kSScrMVn/K6D1Z5bq/
cLXFuky29PTNThjniGpT6Xkdw8p9RlvS0fmSuHWbgt4HsQSv/3uWorBAQCIgfQFoGB+R/2gpbilm
XpiA6Y43GJt0qaQp53KVHjJUo5AYjqglUy7ZgPXRFdA4hxoGN3HNkb2Q0Ai4DzeF3Na9hJmVWObB
qSSp1kNCaq9APsUXD6qjUfzaIlSF9QqZqjWZ79cDYyOChU7cQXY5pikdi09Pif0X/rJwUd02c6Ol
r6Eod60XThb9CSA2eXAkwW1TrOLxzEVjcwCpyED6yYVwFOEwYeum53FEtPXM8cD5ZLZ79o2xlilh
u/sFL6+iiny4i9/RnhDUxqJXZvUWfqff7fZWrgrzVv6R/fH6A5uKBt+w1f4pFSy4uSAojb9jDNNr
xyRcdXwalugHaYHGrA/Esn68y44JupTk2MnMEt59C6cktMeTxiB9y3a/HzUn+cHt0i2ZY0zfnku3
FGxIHKuLsarv/RVbmtvVMWbtLVjEY+01PaER1SSqyHip/Mz32S5dc0Nme1LpeTcbrx7c+eAl635P
BBdzQ6SXrvN9XvrD+/inqy1cmnhuzRX9GD5EkhGs6srJmtvIqizRIXSXEnkPwxlhRGRlNvOAkpXg
EUwyyio2tin13APqvsNuPkjGE3uLbyJy96oLZqw4dh4bDl79PZIIBjZrm5/YvOzIp0utnHwBNn3E
BpkS7tPgR1ZNEXy12AK1YpW9HjDb/YFlEF4M3dEDG57kdA5kreqveFkc2e58C1ih/tDCTvoH1o7s
ER+zo74pPN3BvdN2v9cT9vvkR3Sm7RIuAAJHnPyy9Om+7fZ58jXp9EW43BSsI3wc2hDJW0EKAbd4
Lph2FxmHanlNPonJdRC7pupLDxJMwj11guxHL+3uKDl4OhjI3EWVg3nIxwNLq90TqS6uuJea1X4h
MAYbrOzuxRUzrnv1nlwJ4HsyT7GbV46IR8vgxBSkrMUPiaO4afBFSVZT0X8GBC7wmhsu3RGY2fim
fTWly66hqRq+znSH06Quzw8dtVRHuoyDS9Dey8hI2YieeAsbnqZiRZghpo6c7mttH2d/EX+58uXt
QCc+mXQc4BkWQmvvzMMUOuJZcIE+4cKjntMeQt3s3gdgka60CurIxJtV5AMigeKXRu5DOyD71TxY
QKvA4x4kFA8sTFaHNuOqt9PveltLZnlGtEP4CRAhkK0M4ELvQAF46CniKFZA5qWyw62Wu9fqR/WG
7XCONsG1vgwcmASd0BJAFm6Y0dFCB+lU61fYxFDS/R7pKDNJJ5qZaxdginEhbDgEU1CRbgVz33fw
tz8Vyy3cqYsS9VYzjU8DPNsa6GJI6M7xEjwmWftt2X8O35xnfM0t81R8ofbrWv7NWoof5JuI2RS6
5BqKqlZ6e57OhSWH2+aIN9LdNI7rwpKkzSxYnJl54YO4IM3Y4seSHWger8aM4HIxYXWdQE0+5I23
fMc332QOESZ1Ubsjhyl9QffjMpFi+ha+vYZVJ7kvaQNlUDJtgYpILsEEx3N+whfIbtLLO+tUw1ip
lUUGhAQGmR7stBmTfXbnZMcjQd/ZfdrN7pV6PCtKG4E1NK4EChrNTpzINTvJtkkbFnemX8rAGZQD
0jpA5WFNRVQEw4MfajSb7MNo92P9zqzvwIKX3SbtudX9ssYTeN4LDoKKHFwSlgDSN5m+FV+fZOhy
eh71bZBDunnnPzIySyA48z9vcrBBThWk/WWpH8dmo81+qBYfEK/xy8I/Q4JtRH+eGajuDd/RkfH3
gr/5nlX/Q25kqXij3/QrQ3dqGizI6xHjz/kROgv9AKFgDCs0DIXfvOvBBg5cmegKKvwv8nS48CgI
X/F4iZZIWJZrIbDgm6PcY1aXoCV9brXX9so/c8bNV6/L9yp/R8sZ0gZL++oEn8DrjXXf4qx4PbyM
TnvtMT9TSVcIuyvZE2kY+TdkITTNWEbODdjjc4dF5WtIXxO1sZkjrDruLyryfuLSgRXD6Tx88GF3
gkvof4DwdPuQeJ2ErrRRkScm2jTHq/DGMVTYGFUNxAmFH5yo0pFCPyNr40npG2Kode+O/jwgN66I
DhkdrDGBbjJH0ZyIoMMg3IAR+dcCZjvM7YlYvTyhamtrydt4Z7T668wpMLv7mKtoXn0YPfzS4Ku7
RD+ELvjF5HIxkLGLWdJ9KdkQWGweSNMFX7FywsVMSPpRE2qoP96xbuNnRgcr79FQWNpAd9fsSjhr
TyQ12FpveO3PVRPuUGHpBn/BKX1dwDd7X1DERqKT1EywcFNvRWhvjjFYEU9U7P4qAtUnCtuk+tJM
zvDcxqkjxPvGcIQ3BjmurIRcoQJRoNPthovivNZVZeJXu2wy+d6ewJJtSXhUZGtwQI0vvPsneeGF
RfafUAiXYkHOCh9BYw4+QmJFUB0OzshC9hfJvgM1ZaKk/fe5dPGoUs0i5Q4T6+CgalN5uCUgIxAl
68kqPQb1SjsESKtwnaw+hRM5UUyGl0ZrUkpcFhOkeP3wCEnn/J0VPSsoxQq3gCMgNIcEqTWugQXB
eK0JkoKv17CTr/k+dTjbvhg2MbkG+FnE3wYZmhQFB1sQ76NpfMWI+a4wDbMU0WW880mYFdS1yEtx
wg/d/gl66qwR1FoGchnFVr4r0kbCwN2iE4xR47wC048gIUhwgl2S7nV4NHIwWAisvkmMDLHFSfb7
U/ZBJRkl3MoaPlBTv/H+MtyiZtLeUapYntB2YhNTZXfA2e1Y4GSaDA6foiSj6DAg2C7YU0j2EKjP
4QjYjcFZGiaymM3LE9MPtb5mL49SG8VQ4tf0zHtJ7FQ4F5C6qKgVesxGr1JcckZSQoTVFVisA4h3
fuHvBjQ27REIOaAue2CYao+PWuarkOSoeqU6Y6zy5Vch/G1Bx6BUSYYpXpNrH7VbvnS10KeNAs+5
kTeZehUw/VyzENh57b1C/1l7o/iaF088Rx6YbEJrwC9AJFiVObVfh3lQLLHdTz1hmxMJqBnZHO3P
E44JkhTyLz8bV8+18sn8Ii9Yz+TTmd2KBGk1jw3328oXvhBLxniUmJTxzKtZbTUqXX8O2UR+J+Qq
LuJIn+A5UZ8W0HkK6wXbO/pTjn8Y1I4WmZfH98zhCkIJJjJV+FnyhmHljrivEnenZ0ZsZBK4pAX1
ekpgvDwBr5nrOXp/4CxkxBkvBervpZvACAudHfEV6nq2jkJTR7KHuLhkFklR3lidfCZiXpx79JYX
4id3/STZWKUfpP15wOWTWW9nd0TlJYm8NZaSk4+QeoF2ItVM1SZEgT0IRm7qcrCRZ0e6l/AcmVTO
eUYVfn2BhAaMa+x4Kt5AW9BfhZ0P8QrJYW3BcQ2jClfPNTJFWAWWUqBi4Y5Cc4IO06tuS1pL3OQn
csEn9IUvCn8V0vY7I/QX5NCghkk9UpWdQXeeYxi0dH2yVnhIylVS58/+55v5BhjpuQSFsBqkm8md
sSYJT0oZFVgHW82Fcq8vEEEtwbA3liuGn6/n4M9Pr2nNsPL3VMbnCQ0t/oh7p8eTaeR2WPSyw1Wx
iXiFtzAdgzdGlIbn2+ZuJYTzZgZrGu3mIeAaaX3i/ifkzUKLO+ePuF4WwTxJyAx1dg6yDfZ3c6aW
MYVoLt+Ir2YbrAk2aDzAGHGbLAejs1+74cYX9yeqBAIRk8v3cjv8NzUnPpB+QGRGmR7ywilRs6Kc
dDifDIAsK7Z8Jm9addVRFVBRzKUILNrg35hEPmzeGLHFRq1Uu6so1p31jUL8Y7hMLBuE7+CNTDt3
yG3OAjl2r3nVMZR8BC+qyZmyI2zDvEmcgIHi/dqIUmrc9NLPSmsKXIgb8AoXZ+25IXkipCQTTqx5
vjwA9SwA5XRe+iFpradoI+LD/QwsJfxBX5+2TAPvhWt5XosAU0g/I+NBcAr0lYw77g5rFVjnZXhA
KAJulFHmKngf0wAzGdMwkVKAqlTfRSAm5Qt/EInbYbmlXsf6YCpHeLcyr1p4fBM19+iJw71OBLY6
RcDlZph3n07Yx1Vx2dOWwgbbIi2tttuwyNpD906BNKQrmb0IBdt5JjcYGWOkO3FbQOl4lNjQeV66
YW7L0TdE21wd+1iNHDzHsXMhbhSXVpnRiJav6ICyMSfL7ti3XwkwsQZ+Zzi0lR2QNlFyUTBqJDqe
nGhyIYQuIADIvKXsgBhLF06ouqJ6ZY65zD44s/f05sRDbndGcJX02vv45cHC13uzhlOoZ91S5poH
FrZsIDqSQ/AEwnEqV7/Db2YOGRw0n1mTRnVRxtU/IwxgW2h9MJWMD4LtxMJpbQ0IM32MK7Bu3NlL
QItg3ouMj4pSCARZc9XJqg/KBzk8RgM1hiL1F5LNKgRTgJiyJDgMWN74UeYydQwUVWsZaszJfQL4
ZGCxQDyGXWoOpHKn5LoTYOKoTq0ZU9Ty2Mr/bMgGZT7TJSf3h/tjXlmWAXU7Zc5PDs/N8l4dA+6J
wInFGK8ZWMI8Lon7nwFBOuAiK9KcgGS+GRZzbAo+MkYfK7tM04avnxdBTyoT5jLLQLeZdvfAU8hy
EpWZVC6k3BmXUHaTUqPh6GUOy8rysJ4W6sYZyorDe6x9shmXm+gHlGr2Pq9XFDkJUo0VsuhJfpuF
OTny5nZRUyFqK4Yz/CTKuBVHhEGFqwjG83fbGYqr9fNIo3+CJSPLB0k7JDtoMDRA4eySNZavYtWD
Sj9bOPOAa7ZCRWppqR8RsQO2HHgXFUbQUzZNrcFr08tHIP3VmTwbSI6lgbxjDjSKDNFRfwYe22De
P3R2QXUj2SXwuwMs4kW35Qmmuqo2Nbp8vb2kcA6G5S34YERFaQeyKyFzD4tQ5BTYEMlcwt+l0v/g
18Z9Xtfykbkk0SpSEKXsWUGMSqIe0IvwdNlZXeMCuCSTiwXKSZMC58pgbdHpJzDW2GE4FbH+hPjI
ToLvh6BjaaGSlvW+qnhZa6ehg3kulDXLkLtAtJEAWsBRZ4PWTkJQciPcrZLVMnqjiRokaCiyeZyW
5uQQinAbRKaRrIrhW/gBsYIZUx4VkqH+aLxnhQOvjop7s/xERbpsbDCI80pCnE60UHyD8ELcQefV
MDzTRg7fqOyF1aaPNq8c7eJP9EfmqhephMiBM0Rmh9ZrbJVEyqmdDxr2YipayjdphCVlGq+sfBYm
U8GSBfFPSiqPvdcbO1Al14eTpSPgCu/ChcMIHTBWO0W8wdjwEqZ99jmiVXMU7jw2IuSJ0RE7a9xC
uWLWOMlzkdN+LaTvNIdlr/kueGdRWvNDzaanuQYYiZoTYGsdWgBUSKx53wtgP7/IiPD1emOz8/hk
Kk6c20+OU6uQWI0U/V+zAZnPbPgspRWWBIDyBL8CvFckg9Qj2xJwetB8VBj6xi37tcRHTfCTo8zz
w4KnBhLIR7ZuC7Ui7QqTg3jnyA0BdmBXIIk2VbaGtna7prfEnOhjx0RM3UZW/XDwaXun4T0K7RLS
XgoxaJj0G4SPSeQw3EJ+DPC4MCy/xojNWh6eX6wZthRXhiWa0BrlCn7NOcYIy8EUhbBuP1dMGpYn
A7SiIZ9CeQmglt18AwjBQHHeCeqKt3fIl5pobzIAGZg1iIcWe8xYF+9qA5wxvjm9uRZuA1/Gt3L2
kSzjIWOIc8ZuEUdi1AMVHHVJ2n4uMjCt/FUW0pgDZny3XHDY0ZKTjIgoKvSJytQzZ3+Pj8IFST1M
CJwg9HcAEE5SssM9qz8cUFpbsWfIpz3l73cwAZRk8MS4e/0HI38gN0qwTrw6H98gT0h/gixCK3OG
GbQNqL8VSAuSyRzONRkmhJGn2mqFheEaIyKAVgP9CorvGI9fIplw5pCRq3ZkMGdOGaHOZz4PVUv4
eAxsVU3NuqsrCZRwgoekDW+T8YRgOG91WuxJNslJb2cpSM7XIMZeqSnHuBzlNeJHsJNABAnhJyCq
XMlWNKzdkpY2iqx9SetUYE2JVboSh4hCt0BTS6zVuSPU8EsgTt6vwy6ATWqQJHbSIItWD0kRi53E
WQ3ZwBrN+H0Za4K7mJiRZlAugzbQZhw0Oo0V4yy9psiQ/p8rxSCQmol+fpmP9En9U2fh9xBwyJQy
p3M0ZV4HJSp+TRga8PYDmjaHdomwj744wY1QoJ8Ed9Dvnwca9HxBaux/n6pTOcPJEU+/r2VZ+vJH
Mjf53BaUS2O7zhpEzoYqZsi6fhtLgCjT//9DCieAmL+P20gHDCqVSNBUbNxaKWElS6P//JAbT1Xh
fm2GV4W7Ib7/+4ZES36Ml9Y5aDRSBJp/1P0Lvu1/H//+1iMvCfdQtvpldIp/GZ5+f4XuFUAjGroJ
ii/TRqhAdgpp/aJPe6QvWNfZIzF4f7sNlP+5WkMAEVpXafsEZsevv7fwzx/Ofw2yk1f+fbJMg1Vf
E4O1KMJatQ4S8vebf3/8sk79Qzj1LwGVSo/zUqSSOMp0K4WZiIyXwkmHMPr//Bjmh//13O+rv89J
XeTLiRZ7so40uY6iaN6HFVCXqnQGhNGgHxCwANVHLUoNMneRjtAG7QUhdJxir6qWpIEyX267xNAc
9akXXoPc4kBmZgIsBk8x6e2EzEA+/kVAqCbyC+7IUjzxCKp1ESxbZ6hUCiMTmLaEFFqi9wAIeppy
cwGgjAzX76KcG+ngRrKfJXwOL72hswnd1hdSWKjPdrMmzHAoWw7kXlStLofkTdZehETPt3qcuwmN
/8feeS23jmXZ9otQgQ2PV5IACFpJlH9ByBzBe4+vvwOqrsq8HX1vdL93RMZJiZJoYLZZa84xtXTX
DhaJ8ZP1mbe3RqcgqDeieJRphZCnvpHjfHSJBks8XalohFAk0RrjflbEHVlXpQcQilryGEDEZXky
ozn09AbwGvkPBlsC6nMliJKIyNtYY0rDl/zQoqusqFrB/QnOVd77pLDLsVBpwjX1DiocXUOLvRbp
7Ps2G6lDVZqDpRyL4cSRDmcQ6GRuNoTz7BrzlIYEqs9p/T1h+uf1WAYZVNvCimZ6IqV065mE8B6a
W7oK0U4k7AolujJLVkGfAC9cDYO1G4FabW1ZdasRRUgO6XVL2vUzkFwfPX1sEI1eJuyfS9OMfbGg
QQLoHFsUCI2RPLkg6d+HkoPW1KNG5fVZtdk7FBOrTRl2LWbF3ZDjaJve8QcSfGEOKP7VTaRGr/VM
yELUR3BM+1LzspJUAypAukj1/aRKTF4Zi8eooAHTU6wyAvpRC7UdOV5GNG1JiKWpL855rdyUddeF
FcK3KCEi9cJBa6I8ssmsIAKvGSTTk6Pxrex5x5KUIgqUrFPfTfpFZu4y++hQgEdjYY/Ys4rSN7Nj
NSrrn3Zi66ewZ4LLdYymVRy+CIOdITrm3peU+dhHw7SDFVAcbRVXviw3yNn0cpeJdXkvysAJxyI7
Ywcby3EgwWBQz4VS3S9jj0KKRi8WlOUoTP21VlSkBIPkVX0Mzg6ITW15mRKG92MB6MOwoTFSQtQd
e1StYz4Rth2Xnd9XOgzKqjzqUnM2TX3cp3X3bgDycsexRqvCzbutJfO+FzHzXjwTMR9a8XoRsc+J
zYFqjvldVMtI5j3etkTTvmuJ5VxIbBbAgxYVHfisFf3jkLBN2HcsH6GQ6D6pSKCSZ1JpzRHzXtK/
pTHk7nzpUqDUzL+z9m2G5rgfG4x92D4u6pAqcFcXknYzVv9z8KGrBnaOdDy3Qwj08DGvTXfQhH1q
qvqEn6Y74lshhk78qHOLgaaicMYUQK8BQVKnH3UdAo+UDAq3q9Ploj7Iy0NnYJ5tSS47FIgjsPn5
1mCiYlNmNklVAr6aYOoDDqmeCEL9WyZ/z8tLA8RnxkzQtE9jU7yPYK7VoRfeomaX9UrHqWvLji5l
ysmM5k8rreKdEkeOFWF5G7Go1KDTphViZO8lVezHmLAs2cBqU9hoPZplJFuGecTuhni3BJi9AVSR
iabXyEDMGgdsrZu+1LPe0pVSdpXQPOTVwMRiBvMu7aN6i2nYF7K0+KNazPdaFO2TSj9yieSfWaCc
rQLxeldOTyJnHwc8Z2uMdNbGlrJh1Lxp7bTXrE46LjEyDSIFMYBNC4EJVvs0y9nkA60/1ZwaSo6o
v0PYgnOv/tFH9jc4rojBsFkVCTFfJvq7I+Fn5Fjpy1XX1JfGhhK3Aln9hvhqSosUooivZ0+ICcuo
SLSSmmHyS7Fi1yO6yKSrkFy9K1VsOnJt3Gb8r4c51EYvDgivnZViRXoOByMrT31cqfd9nTwGwq5d
BuPUV5InIyzlSxdUJztc1KNCP8tIY+WxmweaOkix2oZwjNF8B4b2TWxPvM/H+GeO8g0S9egJggyW
U7+03qV4GU52VZ6Des488hFi3APyBxFj7OYD+llW1ZzkqiLkTETPhTGwz6OTMUOIFoD03MoaRldK
zcgRefXMVbqtaqkis69jez6QiiVBZ3fiVqILCDpDkxonW3TDwVL6J5mCU9IqKnLaPNsuFcvOcozJ
DGS3m6W0XWqNNpCVCuPYB8NjlyitH+LQofGwlkjwDodNEp/jtHY1M/9pTYE/QHwFmNQxgY6j36rx
yt9SXro8HJ1I0ydvHCqCs83Br/WZqVZTDFcf2R6ZDcxCOXsWg4pGo53vJTOkKaYOi5NbgGlWdnek
2N1JmeDC1QwtvTYo7igr/Ump8juy2d6msrs2eUuNIJ1U4tiGExTG0Osgh1CDHm/AidprYm45eKUn
KXkMgyc0d6ahF5Q6ZyQukoozWgl8ZRoythZSc+h0DEmtQVGh7pTsEfvPdZynE/jNi5QYJM8vOS4I
FvR1RWiTjllyI4gmiRKp+C6S0skS3WH9rn0EMt5nLvaHQhOUyk3Lj1mh7/MQWYcR9ScysR8ENuSw
aGxaJlaBgHsnlW2yr4YWPrpgaCc5cyPIJ9gsofUVL6w2S6tHKmNQp2qU0DdkSpppYQLlGp0Z+NTE
5lAMSE26CKVp2VGbs2ruGVn0nmaWqMyT4YzrcUqLH4z7m55j8VEtr3WzAsFjIuaLgc9v4HhZFjs+
z9HV0nO0Df0bCXCIWWd2A8pxXqAO1s10agjKRjf8HeoGC/MQuE0kPYw6evTUbmuyBIdv4IzBzaaz
JJdxD07Ass5hOHyFrRl4kq/q1b6uaN0q3UQZYCn9OmdJn4r8COhQA8LVfolu8Br4o5RSKII31vIa
BwgxalzC1TxzG7+bbeto4dI5uhhoN4uAKWhJL2I6z2ocnfqKFqqVqO4o7DX2gE0O23CSBdnwriGs
pMTBGozMtya2/VHp35hwHgxg+QRAQJSovJH71CEDTD9VNnxJsXS4zdcak1zeJthmPmTT45xNfEgF
g69OgV61NdqDrYr/2SD5tD7psbJcCR2tz4AJKOsT1W1TIbCioXXEVF1VQahUatN6nTDipBGA/zFZ
IHYrKcilIDk1QY86KEk9w9ApuU46hIdRLvejuQPazh5JP4qJsFRzFi9Qja5LPxpnkTXP2NaZJy3U
mwmGdEVhyAEmg2WpsO9Sg1MJKAJVk6JCtovoc8pjtTPEPRWzLstJYenqHExAcS60NqECDhNpNCqd
WIL2QDBD/dwiW3Qr+uvQHR4Mo6F8oVWcsowF3SDTpa9FQWm40QrMe8RwJ8DlWsILdzi6fMIsFV+z
bZJtAVL2hNesi28qZ2Y7PLI1rbwWGzZyYL7NraxzslR/n0m52UVacxwxGVO0FO+NVl/zkjxJgDsd
2Q5Af9OZiEhCKIRuaKsmlyWplLuFMc0ugX46fmyWERIjU9aTWllSBwkSDRLf1DoAfv7kDXmLIHqJ
xSDS8hiTtWxzk1ZKyDCmcoEHtGuzsYd2OuTWVi0JYzcYJosRp4Vq4ZUN2kdVzqxzPVDZLZVyX8ar
DQHBZyF0cZyC5SLLg9grwCH27KfVcVlXBUjX01AGW7YgZ0QQxob6INImve9jO/GinuZ6utoiy9Ik
gMuY1ZMcpJ7IB4OqWRxsbX3yjRH7kWX2bPqgIRyybIiYr1JqUiutUSwqyxPPUrMZ6/ccPluku26X
lAjspBSv4WtmYsFPWNTvAJelp5Y8WUxwBXOeIgeX2UxXvwDtk0DPnmR5hTNpQtxVFmZYjaXNRgvz
xZlaC6e8CgtCM0MXGWDiVcFS7KOuPOJj/FPPZgyEvoypnLTvPfTARSL/OO+y0V1KcQgalNu22YJY
pYxWhHxY2QqvncrJbRfGZ3lhY6gTiTVaMjIy0I07KZF1tyzaV0kiHk5VQFglVdL4zYwcnV0EJacY
1X+3dIcF/0vbXSRlCM+WnFwVbZQe2e6qzJ1fS9PWUBiPgxFTsbHoNfbSQ1mYJH+xUTB7uppywPSd
dXTRC/PCZmhXpOrXmEYw2tNY3kA3LGg7EF2ed69DMD1TdtDZPlmMcnq7L1fE6Rja1Sno1ZGGROan
bO4PZtUwttTRoaXTLzVy4KV1OuCJ5HRiafakJS823aivu1AZUDeUsToN6Rn2LJ2LDGWoUHGfiDH3
TTjxd9o4+APlkSEM4nM0S0jb7bq+cH0ynCbqAtIaYhfrNJbbhvSt4Cw4WiJ+nWKmVbCB+Xq1cEOz
hMU+NBVuI0q3RfbaCobR2QjhXoaaxS80b6U6qkRiNu/yqBOcEcfcolVFJ2d5FbH8FCW0CpeBtrxl
E42rZLT6g3leaFDX71FMILU6hTQp0Zq3FfL/qKb7EUXDGm2SXqZYvUnmOHiyPQM0JdbP+hxD5Ndz
VCHVkAiq7lQybproPlvm52WZsZDZFID7Modn2T4tUbGXsjC8ZfpLOwxfU2Ijoo3YSlaUOYjsjKuN
Qu1WaeVDO+W4Q1CQiHJCr2AdBis9R81JFfJ7s4BkyFX7aEIb2Ni6YaG9HR5aOx/uU3n8owJ1huSM
KwRYl75pzTS96XH2aozPIM/17wVCcJze51NDZGux0AZKprXpTCeotSm3ptp5YkIi77X7GWqYfp1N
Lw9uzcBMv9geBCViuwSKRvgtH9JCZ0EQWz3MeM8kNHyOSF8YsAa3TwKUkgXjezXEX3GZfVcAQanq
1neNCPpTgZZyYFY1F+vbbmXhGCsaJO6W54/eEtNF7iXHhrZP5VwuvRo4ZK045MQrd6IZ9maas6cZ
ibVhBN8SUHAahlD1lVBlwR+dl5zkNXswaV1Uy36CrrGd5hnbQQ84Ijb8XFlrLqsxcWwoYsxdRUG8
r4ljW1hMKdUVjy+ti5p7N6q118K2/0D2K92kbz8LgzOuxEHlzYtxVTNBRTox3VZiVWSyt6ssrDSa
hBuwJ2SFLfKcTEDtGhvfFmed20eLdu1kovVIdUoFQ6QwYGMVkNI5uAx29R3Tpuy6/EcPCErsDTyo
MHslRprAlj+kHDmRCElHnDP6yDHNOIlkBrttPguBCyqw3LmtS7/RSoZXja1cMEQvfdu+TsOyXDP9
zs5xGpPUnnkwPwq0i0CVQASzi6SWbvMcUtbed2kTudHY9pv/Bb39N0FvlvL/Bb0V3/FH8X+loMF5
W//mX5w37R+mrak64bA2FXDDghv3H6g3y/qHbMumpsnCAqv9+6N/od7EP0zdNolDM3WhGZpFdtq/
UG/mP0x+YAOPsy1bIavyf4J6YwW5Zvv9LfsP1JsqLJ7O1lWF9anCG/x76GWvkPC+RJME4s1ZtN7L
DHUVKsb5NZijdAOQjgys3ry0CWtAI6FmrM00IGZBO1RLlJ0KVJW9zYgMIA43Use6vB8zL6f6xQb3
o2tzuEip8mmY8Ka0Qtw3BvlhQxp/1GYUUQGKUE8ymRzLkuJilvfoSXOUTKOBroD701lKmqQ1w7Hf
Ta9dDzxFxkdX9epwnMfwEFtKs0vzmsBNkwFOzcuTnRXcBvNwGmY7xTeCii+z5LMOPI++KsLFuk4+
Z6WDTUcS+radgg1EDIoXXf8AlhSbitaC+mZxFORI7PqZ+19VrW2gEBsbRWCIdPO9lKbInXPU9lWT
HalHbfgVPHjh6EkhMkaAmDjxWqdpSkwQWvGtG/pbsmaU5bgz0qX6GaiBC5c2S3bsS6pF3Pf2Toko
nyW56THvJltDom0ahBqHmCyN7SAo4uAzyCiwEV6LJ7mscl8ePqLe/pMixK4V85RnSD4LcZXDTPFq
Rgei7utnvS52VZXuIZVH8Aum7qIl/anpBxyxcXSXN8TZKqX2GWpRd400A/RYatT7MpRv0i2PBKux
FiKVmleIqoqewDbhUAKxL2SkyPd1/5N0V1tRwpcROsguJw18p5rKV6+ZJpkX/ZYuFMOmHS8XDZ5C
vpgPc0x3b84141pn9ymMJnMAJ2uk0KbbBRdaC0fFzzvpQVLJqqnL9Nuo6Z4PC8oIW6fzn0hjSCZa
/lAOmH3A6y6oJ9igJuCQdkSn3LcWElIoR0yTVfYVlHZGsHXlwcABQj2OgJZMqd3HlvQUg0exi0a9
jyJ8Cv2QwwyZw4K1HG+6oCnePpcgsn0Fjwr1BrFTy7H1A5OSkmJUJzE1jt0G1PTVuic2W0dQNY/H
WR7DC6U1G7zp3GOgNG5jWlYvTI8z/jIrC3uC2EqN7ZPE/BxqpJV0WbdbIpQ+LMQpts4IZvtx30nx
c1qVt3apCqrwWFOVtnWlzMTJJEPBM+xZ2Yq0qF1mQFnXkD6rUg/MQsPSsKK1yRkdtemxRxNnB8ye
S6jMfiKx1u8JMZiVNYhrxGdR1rDjtYHwHzzVfU7rWzHNkyhTF1SMDkIiG4layKNTLLcf8WIwR83Y
t8YEok3/riRs+2d0HVaMsSTtqgfJCvVTVt9DurUuaYJGK0kycrMHOdkN5h9CuxJ/zAcYv2wuhGZi
mezCTwkxf9rOkWcv+Rf8ukukSrNXTM1e4Xwjh4wYaeD9qDp7MpkWAIkRaVqBORC0YFWRGOxWiY4z
iJ476r1xNxcyVl+NWAJghAZ5bduxo1MLpPI1metj0lu44dAF9dbyVWSWBgHDOBO4jVhyqlBiht19
r/d/Ujm0t5LSoQiJZzhO0oQBlR12R/skA9r5UJ9VDpfWwSQYih6ukhoCyzopSnsJBZCxcL509UCU
akqPIAcgYJJlEJXA7ky45FtNDy2Hsvx+6JKzpIIYU40KcMvQHwgt0DYVGQYIgci97seT4Orwp2La
I2rHEhUa1LoL6BSFOW8Hi8V/DzEQaORZyxjaY1uVNh0b2kGoD3JlErDYB7Te8uMovWRKHwOqSF8k
jeoRy5NhO48zGvQUZqJNqGUHvvw1xbtpTzSa5K5gjDDwnMn2azROBNMJnG6LMlgeS9SPsFYuQxyx
wExLuJmViWZFl3ZRCupijP+IshzvbbsAoLZYj/kgBa4mddatRHof0tLySC+/C5b+YYoxjYUGQC7R
dOPBZhwXLM+QqCeszSio2NZPKGL0REr/VHVr6Sf+Y3VT5xk5TZJRr51EmnQv0frXJUf+vBivVNfP
pZw9UIR66OT6W7Pg7MZD3rnmaJ2CjCkvnvvuME9XIbeuJQh8CKuJNb5UDcgmJ9z5RCUuMh0E2iGV
fCGGqLr2wnwqIrGcLUEUNNmWkqfWb4WsUVEX0klNSeQgUupjqpPKW0T0R13K6ZSYP+yUQG/YfiGR
pW0Zqj9XRFUlor831QzH4XJVg2R50ALGUCUNnH7qFY5CMu+bBThm3cZgAEb9mtizvtFN/JhyhrN7
aYAetpRXQq3fTrhxQ5CdiiTLV6MLyL3XKRdlPcXDXqpQlC31qbWWj0ArkkNapc+GKY8Xu9Kh/VEB
1aupesgnlsqphftNYzSg00XDJdTPTV3cj0qE7LxlrdtTpd4UjQQ1Xq7+VHYhn5pUYfSPyRNVDHze
jdEcZpwCVq4kZ3rhMEYspff0nrpDBhMngS/nGro6b0Vgl0dVHj8XlR5YUhMTYjROr9mfA2Vfp6st
3TMThW5cTgprURZ3km4cRMh8G9vLdzr0n8nca4jb8S3XXTEfGZRIYlKZx/PoWFj6bU7saScFMrJS
OlrbfhGQV7r6UU5Z4rBmh1yiAqoT6GomOvg7pViIt14dsB0ZmTlzoTS3ayuVDI1QPEaVjV5lZjjr
qik5NyvDzpAMHyI/apQkmrdVugYYJ0CFJvGjEBHkWZVxNjuZSCfT2M00WsF6EveVM0ETc76IeZ+q
IcXHymD1pcqml/RMpGGUYnTvLPrNBU28+bVtIG12BjzIOEzPOr3UnPXTkQ3/XUg9ExPxADEd9Jpv
DspHUNOpMszePIeDHG20VhIeWQP2Vta6bxHq06mmFbHTsxx1FZ8EOnVtV1tRNt8TjVC3FOWTodXv
XaXSnGuZRkJNNbCmk2fWZbe4a/AMag+WoEVYSfkLO3UNBTIMvDnD/DMUGlUyetNpNUmOIi2fcQur
UCTFpSl1dL06vhURa89KJxS6KZjYM3ewm+fqTg4kr7RyJEygz3aQODTX6oDhJEPm9CGsArlcvqKR
xo/CSg9fbI+cD1NpZeaM8FVBAHtae9WMRyhfxJvUdy2LuIaBLQ1RN2WYKmbqvHY8b7lR6m2AhHsR
uBpLqcIjM8hwNnGvlhirmCJ6f9DjcWsQ+TH1MvAeiTUIEavPllpD/sjPkWTf4rSjZh13AwXS2dHq
EUZNS5iMtRy6OcZqsiCxmdhU2pQgGOgncGzoYEbXyiwXqjpGSylR3IYWN44HVoEmmJQO0Y7fBeeI
CNdLqskUQyBWzazyN3qOii3RgDMfg0ivvYkY4NQsboqJ0mX6DfVTG0hbv0F9tiIDG62q1dWLe/U3
t8/IGuRYffAYa9FjHFBEmIdmoCe7xr9ZWlM6XYmB1SKh92Cs/+glKhgXpch/fP/7IGts4afNgzra
ENQazSKLcw3j4W8TpKZ8XqmMaa3p2oR8bZyghKw/LuJOdvVevta9RuBMjEbm96v/6tv/6rFpIHne
TtHI/f5t1mQNQmCj2v4/n+X394Ja4LM3JkKgWRFR51pf/fcfPc1hJv71fccafhdZGfKzv37yty9/
f/P3OUNDXTa11dA2/fezScA5N2FYKpSjWEz983n/u59ShNBb9AqbD7fA+1wbgEX+fZT++Ql+nyqt
8PrmqmT/84V/HyubAkWWmVpoxECx2bSz6q5U97/QNbNRMdT9/qBcUyB/v2ozavjorea//QCpxrIl
Qh6gsAbEmKyltXD+m0pqrzmjzRo1+PtPkBSwx0j4FBlndR3q/vbP72Mkt0Z0slJlkxfJ4hEAt1dW
jNtvCF2aYWnqIppCLYHENGCLOnKzPHtS1hMa5Vyh3b8j6eR/J3L9p8c0jVijZOi92WTdclRqvfBA
Wh+0OWMFqJOr3a3Jfr+BdIq+MuDkht1vVGAOj3BuD3GMCbgMiR3Op3+Ffq1fzesrltSz/5aJVxrU
3pGfUY4nGO43By9cBgkLb3qK19Svvx4fhsl251LBUUx8XG9W7LipbpGxSpCcHRkPkSjwIP4G6oVh
Tf399yeqCZdNGZr97xv+K9bxP32rEMXoLtqRK/r0K/tb30HWduCLVvnWX8Ktv8RdEWT0jRWhrjda
cjebVa72q0H7/fafj3Hd4RnYeKl/N7vL4Q4UxV1CHleODFRzX2R742V0PtrooXFGNz0VG/P8Mh2K
TejPbr1rd/h1QK2a+7HfJrp7txxeRtejObMx6FU7BH/OyckOHEx1wc0b0kN+yqytF9waR78HaOie
QApvYSps6SZ5JKHvENI5b+uLnRicQY/cpc3uJbG2pxUs9UIo2IslucZ1/uKBfscLwhm46ZQ5ym8B
3SS9cWN7+ekluHUZ5QOIWSSBW1ugfD6r4HveG1ZAXtzjubm2f6iW4wMWh2U77hDwjDv6UWWzq+xb
vkCX5lhQsuTTja9xfdaKK4cF7SH5xqX+xeGZoQcsi2/rr0R1TnT9r4U94q5E9E/qYwtZ10GPJUtu
28PXd+z5Wi93Bv0DwEmLT5eQRc6F1w7OWRc6GSv18W50OSUCXywN7+SUpcREb4Yf2HHULEzYgNFW
xmM9Qu/00lNvUQnfgFprZroDG7zYTAoI2PhYC/0RddvbGyt0+IJvbc2tFh/gGJlqMTaG3NGuEeLZ
8UgbMi/h46BU2Rr22WLD/EUnT0EwMbId3ov3IXB4VK+21YgXbNekt7GDXgDNuz3EmWsWFxb/64tN
F0FnK9uUr4vmMn6kPeHbcE8cydjFvhFinNqo2U6+LsxrZ9rYdowRkuUGwWazYyAdoV5Nv866Wdfa
t6xrFtwxYzn8T3spHcVjvFPuV6oRnbpst3Re+jzPANHUK+akaguWke7GQ3FWxHY4RweJTwrhaoO/
G/ITCkDrUwbkhMqdhpEXfcp3BKlxwIY/dbQt3jk6+fwcPDAqbmwFC/pH7yxu9Djs4nQ7f+7bR9l1
iE1sT7AgmnO3Fsf/VCWmDD/fqoB+ss8iPycjaof0GaVcg5whrc/yQ78B0LaTN/ZPABRwp3O+lu2l
OkeYuC/FU1adJP9H48apx7fBnwBkKHsTOpCvr/TrAIDQxBU9kHdSB52Tqyqi2o2eHdSf6UflnW/K
U/LBJdDrkiuTJYv6J3H6G5RGWNXb5lkkvtV5ubqt8LnSk342qnt7FbNWjyL3wvq+Ld74867ZQCfk
eGjXNfa92XHWBXtsYH+I6TLA6FeuR05Zv31ZDvKXxw/7V2ol7yLZQ49m857BLHe4kLJlX/zYGHuQ
Pz+ICvDeldeGbm5RFPzh9Fd4UrlvyDsU91p15uIKo11kri9Jd3SxbsVyjp75cDwlN0TEiTXbhw4k
BbQSWJ8q9hmomSAlaUoPm9Xeq7NVQVp81CTUMbdZ+ZHwjHf9B1dy2/iK2NnSKQrPXJQZiHy6UprL
g4BxeTNHqz1kv0dpJapYT3X1aFdfvfqNCApnDiBvv2x8GU8aha3G5Snj5CQ1nzBYNZ5At27AWHLl
NLC4H8DTFsIT47wX/Yca3A0qS0Asv/V9OgN5mN7r4k2W0caVd0p1tm6LONSI/CXOyEhsNPe3KFCj
J/7AXhzqJk8Rld8vSMHLZ2QOYcNCbMe9Ry1Q3zTck6lrbTjvvboFffllic0Mgdnvlzv73bpyhhVw
kj2j7Ue8ta7d5hJHD7o3f3EHg4BmeOI2YVgYmz09VHOf29dRcz7Ue6wTmEgQRYKtXHJGT77idJje
cBicdexmjH3jUuI1PHHovxhXSXPiPPNHy6H40fnG4a2cimfqTDP9vi1yej5paH9UYCdv0p+GQt07
t0qLQvZLdisH52az11LW5Bea9DfjijPtd2iKe0+lYJA76oGLkHcyHeZX0CsXjgF1N6oY3qK99mJn
hE5wnd2RLMdHRs74xIkD0snRMvsn3oLGL+vmdnDQE71akzu72cyLM/owlE7ca2SIWkyLwZ7oX2+d
OTSy3px4C9w7d4pnBktaPOuFSpUvodnLZzA9Kz4Z5Dcwk3LVS09a5xU/0nvJ5C65w4GTRRlHuRoC
x6OT+/AQ+fs8eX/TbtL5DzoS+YtD1+94F7PYcSdxO65Pn7xQSWHY1WMfATJ3MD9lqP59eTX3JHNb
nsxq+2G+k4mwkZ7Me9wNr1g+3817pj/Oo+lxgKKP8YsvPLRGzTqL4ABAsEFvkHmYiV3mRK8zoYYX
ZyMO0tMQcaa4NtTirlK4IpFQAbxwl/uFM8qlxXuFdbTNT2zsuRwaAG3TAR+Bx1Iy9dePvJW/Prjy
mC7MLYrlQ31i/rKunCX7nrt+YSZu3WULOv0+5/mYD7wX851t2KniiaMRKN+OQUH15Kt0lp7EgZPE
fy/J87T94iAYt9WLSkoIEwlHnC/5/HwsLn6m0OGw3qf6sXIQyxcbcc/0ohs7vXzOnpUbp7E8MT0H
N/MMhQTZJWOUZycMWRwr88zsp99zl+HRD2G6RsVR4fxtldCR5j2vuHhMZfhnsYx6o801w8XCnpS/
ZKikzuoyiravb/wxa5ScS9rOCXBi4VQs+/jEiWfwyZ4ZBsWBO49+yYlPxhjwyuSunxG1btR3Pg1y
B+ZQjiz0OodkFl7KfH9r2lPMhPrOP1Q8Z2wuu/CRyz7359BBdCtxQVcO5wUzNfkQH6TNtsyTfudo
2ETXi5WeD2/A9DjCebNT4TetfzWtFyl5FFxm2Q9vi8mfl2Arvuz7Zl8Fd+0Xt3VgepwVaPZM2TMK
LLxmjKtn3GGxzypKIgMOfhc+r9t6lWpOJjyFC/2kyqDd0EdfJhYLmgtY64davMVqL3wgHnShjzvd
qB9EFF77p1UGyJhav5N5TIbteMchKE/xXTJDBvN69OIwcDGpFYQo+GtNn6u+wxaqcCaJttvmJh3f
/kzsFsXA/cQh1kFX2e2J4sdArSRqW36v6V1tMI5ZFO8XTIC535kuTS3A2FV712DEMR4r2geZgilY
bPXzh3Vjk75B/szQMK2DnALaZjuSl2I+3c31awGrGEL5+0qelKkGbEPAW6kEUAMuc9f5ZrCc1oMv
it8lmhuPtxcyydTaZdlUOUyr1nBEWi5ORn5liDIpS4xf02ENBo/XIkAF1Dp5YzodeZoxxteZrC7V
E4kjTuCW9rkqn/Uz2S2gVTIaIsILAuIzL/bkaMN6GVjluYJCwSs9ha0A5Q6uwp3nO1bm8gj14Rxx
ubIi1sAdkoFeMvizcuX8PIRnQoRUJHn5H4u9/jNTq/mUsKPkAg4dlfsUzN21Zk2zXmCnmnGEtf4X
1+wqdtrwvZnvJ3s33qH6bN+GeQumudM3QvYy3SXmpPdlHzs0g3m/TzS0Ty5zICr3yLp0fHs/WRch
b9NxM9g7Q3U8z2OQ65oH6akBvqM55SvjFVfAhEeMmvbk9vY5ZzkU7uLqrMU7oL9eiaaRUYBhBRkk
BTBScgxs4etqZdrK2GA9VXYk+XEcjrxhdhxcW16Es4L9DtPrCnRWqo31iOyZuiOLdGaMtt+LCzR7
1gYZ6xQWwiMT1FY9TzNOv11+ar+m9gfwMFF+dPeQ4KEX1w/Ko3gnS9zRTC+AYkf6TXNEEWCxNGZA
xnmJ6SSgyp7J011NRRo7z978tIl8arXorVYAen2E4KHZysT2LUvAxj6nHn8YskUlKuBhaY4cCsvP
3yEBTuZB03fEfUT9Juq2QH4zdO7X+F5yWFs6OhfXnoVt43ABdk3G5ukksyBRz+1bx+0O8dwi0mrT
PRh7WhYZHkVM+5vqgmP/i1uuTBxu4gSxu8xzr2QK7kfaDCzkbJyKPpWvCUwN9aaZejyoCapDX90P
05R5tAsH+5FEENOGkxtp5P2dy2QXSvtMbPPzeKb4SLOzvZfj7ZLDNN/UBzotdE8iV6aAyNKFvEeS
G+QB/ZKDkrtxDFpiI+VawwcK1I/QFqeGRu3FUu/kt1paL6GJW5ncqP7bsqPNXS3BUnBziO08EN2B
Fir65/H/sHdmy20r25b9lRv3uXADfVMR9VCU2JMSqV5+QUiyjb7v8fU1MuWzaeucu0/Ve0U4YCCR
ACWRTGSuNdeYZLotSt1fKImjLm80jkoFLn43sfJ+KoaFdTPlK8pmTUZ+kM/jy2hRWt1eNddqR43r
D3SQi+m1s660ch1TkMYZskcYXeQrFap3d27DW8QkJNT5Vah+KvNNwOzZvnaKpa2uEEk93HlXzSq8
kRMTnVUbuDAo8gh27jxrnf0IHqcTDzwPJVS0N1Uo9g8Fkp4k2PTEBXjqZiiNu/wQG0xD1rDOvgcE
6e86oM/7nMcgmDvo4B7E5gd/w6KbWvsuNIrrwk53auxAH2sHkj1n664hMGxex9RGt3yTQIM11TeH
8af6hrUT7zUrpxCGIXPYhVdfWXf+GTWW8R01WvbkfzMVhgzsH8Cp3CO1yxfWndcFi/IdrX6fb8tq
PZCMBFC5MLD58o7aN//g3bWVdlXgp8LHst/EFKUb33ibzX4brV394LeMLyPu2gs+CgDkmaoq+Jts
KudgtTc1ifZ6P/XnyDoFw8OcvmBFXoTTOgxfDX4AIroLKDCZWVGmhejgoIG2uU0/ZuO6O+evw7cq
ZSkvyMeMknvqT6+jw3QNlMXbNQeeygCY+3ZRv/N/eJve6o/tiUQMhc3gKghG2/0tpFpkD755DZNr
ZLyIl8ox0+F0LysibQgP3hgxsMmLMRiCBESItkGTvAQIdIAssJ52QsmH5t3/Nq/Gg3UIGd1AlQfY
crooDZkevLnrY7CZH0DkUDLlhTm2fPdjv6XGJ7C/oV6gwhwCzQ79I3Nl1ntXc/hGGdJJJUB4XW7N
q+Kbt9JWjJk8zJfVU+Beu0f7kSDLUic0rB5NixXGDtIweCqAKdTlkWkncEce1VuhcS1ZX23ClcYc
BZqJsqhTKgME2HsfMKH3bpX9fsq2pDHsc7CHDf2oY+QMk2pNPZRFYO6W0dR8TY7jHvaGsQH2Y2wo
Q7/DwgJKbshwRpXPAl+cW+2aiDejQkK38VDg0R68wffFKyG/ql/yLZySGAZUtVaF/cJaaOd25do8
dFu0hNXp3r8BbHFwbhVCCgvntlgWe3VajPfojZVlyCxUP2Q/R5Z3ALevx4doSXEgRQnzi/0afOse
keap4Q7mMTXiG0afI28WmDRgejC4K0H7K5+1O1j8Beyzm0LfF+6yBt+GhwtIQnhpgKkQ1kcrUluD
sqkRAgdMttbFEcaKGBMpO2fMvykh+G6dZfMSPzOKQrzDanFNfUFrbKOY8XtfgCF2BLy8q76V0YMd
XfMt1u4q8zSVwkdhNreu9pNZl1tvmCOoNTVbFKiz+Mf/jmiounhl6cTjjxmC0otFTFYg+qihM5AS
Fv8XwAwVJkXX8cFdUhKzDEDebKHcJIyZ+3BcpMRV+FmCbQZM3qUkDt7OVXcYXhwkCMxp3efsAOre
cinRntb1MxqFAp5dihAcR4BS2ZPMYlVFSodUm4swCCPKRXc23evpqFPUS2IGyam9UKFDtNu82+ij
qKAfNL6t8SPTTVbo00tCFfy0ZKpfLh0PF4ozoX51m4s1O0qSZcSLAGpUVkQzlOO0euNToEOc5Cmw
Jm0zxd+AJKVX1EPdhJvhO6k/Vk3w+hzyJovgMe1ZezpQ1vB6QGKxiJ46BzzJxjwWMN3E6B08AvJj
vFqNL8nP6LnDjW9REH6/1j4soifX3gYnDh+swgQy+JBM34B1gdswUEwwjgNp5teBinoOYH8vGONQ
FzDjOGj40lPGyx+nORAO0AmjhMtqkW5JM6EPInyAAogZAqM8ig4YnvFLeQ9aqVlD37Y27pZJ/v1c
AeqCliHqUlZ++Vac4ShSFI/PsUCMzdfeTXgLfkzLN+mzy7NqQK1KoeTC/x7n2jLZZm53aAzLuOLP
mEOS20WvKBKJFBli9RI+9dq6oyYdkvEdRUaQOyavei2fCKl+tPGZmZayzsxT114H5o1X7LSGkDB0
iGLeMHQkO69f+KDi+u1woz278O0WGC6wvIfixx+0v2+f7deQUZSUOJh1qmmBKI2bID4lHeo1wPas
3H/wF2AV+DO70YsfFhy31jwYdyPziUcHwHh/TN501r34XfARQcULGTy78uslSYKC9PJz+V6+Fx/e
0drVrOyJa9wiF0AtYFT3KV/oDqzlYlwyVfkRUzACEDk6ARHc8+mINki/3bV1O5bngPjCrt2p2k//
0GK4UT6XSzEru/UfcmMTtEC6BQZQG5HR+z+qBkKQLQYDHkkpOE790Y3axY92gQnMvAlA4GbOUneW
yhLDD5bo4m1hybju31vY+VAH4cxsQpJu+3HTbjAO1q7E3xHnDLj7TG+P3g1AN+CuxU3ivIAwclfw
6lCYLhBv3N95N8E38lUhHgLqq3pPjO3pjQSQLUbbp/CZKRT6YXByV7hqVJh9UFYLjg8KHMN+D3iW
KlPi4rcGI3my8Ah+4gugs46HSmU9j991Ar/fjLvi0d+CFXOeo934wCfxRxWfelS4VfxkBjvn7sFU
+N0+qiv8SRaOwLlDSFBukh1FgzyR+Sj4J6DcACXXPexGQchEsri4TcINRGldfQHmd4VHK9Wj4Kv1
czv4m2TYtt6DUyiHVglOgUieBtL5R+4O0g+onphDqgCig6Ew4KAB6x9E3mfqFAeBV0/qYyADJNu8
KtqX6HjWiUhhhdOckxoVqi69JiQZzwNA77/OZGLvcmgG1L/G6kOr5rBiRHZOXi83smtrUlbBqG+F
qC0rxoE/r0/0WtsGwy5SwQ+0wnZKbgJxKNv8Unhaha715qEZWtosh0U98aXrlyvlCUv4Ol26FDXo
3TRp7i3LRfxXh0sStRsKEivc/NgE0jdL7lok7LWl3HWlLZVD8THUN5Cpf3Xv//oxL21eIAy2Lsey
T5bWYL6nYPWl/XL4uRdmIQwJcdfLmcQMDRQyPJouJ1yj5UXkcTEwL9PK0ruWl/z28vLXRhEKQE5Y
hCV4hbk63+ms9PolyiiCXyKGK6zF+pIS8hqb1bivNpblhCsy++paN3Bqzch5RTGxq9l40KRp2XDf
APLqhJlZYphbhSqeazTdixqKa9vyaLdxQIsChdrdFrspnNGcdj3l6ChblTCaApang3Jv1MOVQcrC
U6CFh8JobVLw2kTLm1MhBtopit11n2kaEePeXPUUDKk1soLEd7yNYSGTDZPnVBi72Q11gDi9DTi+
lVLrk/TAW8zx0fA0UcsQ31M1uc98pmcqxnH4x8UaGE0PCDhzSwDccfYSBMxTiHIMLN4s19sqDbCd
ArZmOKRA7Wt84PCrozBkZWqA8Qyc7OY3fK53TgfowIqVnZnVj2WkvKn43+UWqPHgfegxDDZy1s0M
OLjlzdI2L6E+TCmw0rPx1HM6dO/2TFAHt71R2O6N+O8hNaP4pC6B0SSoI1kBkH3lKQIVLwgQ65Um
AR0q3ZVjmN4MOPxN7UjJXql/R0lyVAMHd04krDqugGPyoWm7YEg/cmEZSDUTkwBhI5h1P8PcfSeN
nO87FaPBQlgOhsJ7UNnM+MoRhGI53erIdNv82cGtUGs1mBrTDjHJNsvIs8z+AffgO+rtTxMl2BGu
hxBSMCQkI1RDvcYVMcORqB5s5mIM936NqtHUHztv3bsPtjBVLKgY6ywcj2x3HxDzxHuRP9N7g+hP
w5NR0+N3k9lWOnrjYtYAMJtXQ0nUI+NvZuDqWMYd2HpsHsfZZLbHMx4Qo7CBnPCDbIUxpFJjERnO
GKS0uLZOwj7SE0aS5XiuhLHkLBwmcZoE+vKSlTVxUK8jmoobpYMrpRZQDxd2yn7Ar3I0i5zKf2c9
CitLC9C8i7flbDKxpGxsomYj/l5kV6buqNdBNjyWLk/XqbUEPacZt32CzRF6IJiAIPCVGjM/NS1v
okZ9nUtIcpXuKte9wXoy05/GTiu2TTZ/o1aRIUXX0Mo0OP06INfRBr6y1if7BFUPf08nAu/u4fjJ
J2mpae2TjxNoiyOoT1Z6Fhahszo+jmO/7/EOrW0gs26fBfiuHScnuHfCfJdpBqRjj/CHMeh341Mt
7EhTYUwak8ss9RamWmQ+GsK8tLL0t+pDNbyfVZLhbVrw5xqrnofstNctzV8NFTf3pomHFyaarQVT
QanwSw2tnUYx/qz6KxS+/g3i172HwaomnVZZPKSl/YiavEaIifp2qoLj3Ftvdo58YSyYR5MRmzOv
gsEDxciZiu8xZITJN7pbyshcDCduED/falXC/KOmMtgM/J++McSHoXuxNIY5nHd3VmrbS80gux1O
Gjil2oNnnf2sqTBsvYGnuOuea2FHC5tTxZ3WxKUWtTP+VoHwE/NBtMZ42dqUvEYdq4tMHwA4o+gl
Y02yI3XB1pZPqZZB6bTmm1JRnkJhlluRNo9sD6ynQkQGP11M28lVgm7suvjbNGjPfYj8S6/bYK0q
rJij0KI4AYfeNgEz4AuDiAbwuqsBcQYKY+Dqm4XY+0b4/BY/+rr87rfkeSwSkNnOEJbAlRnhSuLA
/sAtuLNhKOjCQNgRVsJFTMZFmAt7uAwXwm7YEsbDCmMPBBcqIZFLnkLcia2yeazy4Ya/+c1c65uK
Ce3YxWRNFfU5cAl6Jd6DT31VJnyPy/IUmUCzlJwHQ+3M6sLPop/meG8UI0x1w6Y4oghPumkkSINT
IvIqCEdPMAtQmF4pVr/zdBvLYDOhFK9PP5TCBVM/tz9Nm/BWJfyb8XFORNVWa4Tvbj3HW6TB497B
9Xli/E6FDXSZUN3PmDQ57X3TRT9bKj5PGoCweg5Qq5se5d7iKYjsoVhlLlbTUYqvdNxUL4mwoW7w
ozZOBpEQ/EcXQfbDynT96rttki6owte0fbehMl2ZKhCAYlJh4FH7iVB/p2dnxa/xLqmaG9TVQlVK
QF0rINPpfo01A2YDfps9KWH3blGjDPNOpLpErM7EAS1LU2wuMOIGnPAYCWtuhdwksk8dS1zYKOQ9
8eq+HvCvSqFhjQ7MFWHzncMrGITxd9kSBHHR9o54ghvCHBwpLrhjf4D85U2LyMT9QFiJ56PeoKm2
ntVaZcYuDMdLYT1u18mDOusfBcWzRdMh5rkahVV5aTF7EubljkYdVywMzQ2czaeW1WcozM4LYXve
CwP03BRW6LgPGjulwyjYJ92kkmYIfHzFSzzUgc/4x4CQI+bt2bVjTB9eSnRKbQgZZXiwKz0B/cS9
ybrCvw77zuOnJU+SC+t2VGIE2kvM5xrslHoTiprdEAJw9Z3qU7SpReN4HfkUydYaThvoBJdNV35o
ib35/yVl/1clZaqp/l1F2f9O35rkz4IyecWvejJN9/7Lc3TX9lzH+KOeTHP0/xK1ZCpFYbqnU9D1
n//xq5zM0f7LMF26O6ZrGRbF63+Vk1mcslSPs4bh8H0zzP+ncjKH3+W3ajJRxKbpmmVqtka1m+oa
vNLv1WSUCE9Z1qnmj7lpf9bjFBzC2Ypu+i5Nr8lFzG9RTLGz1sbfqxwhux1qxrmOcRvSHIdZlBCe
UlBwDvhOLLsuG5eeZRX3dd03lLLzLXbT8l5ugq5lnZ/ymAiDqbwPqtI8dpZ7chyNGXfbQ+9rEqqd
Pzsr7gRNDELVPAesxUtUyEZEEfdc4jyTAlb5a+OUfXF0w5a41RQpRNN5HF9fTss92Ufu9b2jYCH1
eRPZnOv+U+1kZAoDZbhuwkqjMl4DoVN3P7Rk3E9aBxejHnPMICz7BlFtuktUMvOB1UbQR3okow5r
ZGdGr5mrRU0M2EdNBkZm4xf+46VJtsvNpa1yUd5XlreT7UpkNzy8z4pR2P5VWpXYnotNkwT48Yk9
Pmnpxquzf2oHZEGteVHibiF7y83ncTEmnJM3ijA+quEZbBzZ3/q8ioGGrBWBK6duyDYWTXMORIGz
ORH7yVIz2yt9x2okxKJhj7c7RLKvu35EYYpZKpiaXxlgnercHY52no1HuTcPBcEyt4EtIc7KE21V
wLm1QC2rMdmDOqmrV/AnmNBTZLwzvcB9oYw8yLzy1fMhvoyMstQsjTfhiFfLMDnlq6bxCMhravjd
uDOfNKjJzlBWr6Nu5xvHqIOV7DZE6rkoTOPOiQEmXi6vAuCZihGEkFs6C4MkRQOC61anz0M/Sswb
2ydBnfl2TxUamEb40be2rVNB3JXgpsZKYdbhubeOVnj4BrJhUrQPoXvtL+1dmPvY+QVn2SQ3ECy8
WzPFxpH6mV/3CKEOEUgdAVvl8XDoxKZXrR5lDmJ5ZeTz9eWE7HJpa0T5jRE2zB0dLKQawwzXWlM9
y6NuBohBHoUTX49DJeUUhYbOHgaBg5GOSfbgr555nekYkaDT/rxSnokQavkVUaK+jdo7uVHTdl07
inOT5V1715Vau6/z6FzBevnea83NpIbZm1FG2iItPRJbTYbdHSsicgQhgosRHIwfD+XeiYJxbRVe
tw/UUhkew7YjrEcNCNYLjZozuZ60zdhP0elzk+boj1Jt91uTOKm4lQWJNGDl+1ffqPei03edp+uv
a8WZLG5Y0eSg82OdwHRFoQpyAO+h5xe6kxtT533u7NBcXtoiUv1ezAqCAtgW/mPaHVRX+bzIjwie
OxEUBzTD5sHr5vyQZGt5EMUzC4TfdsOpMQ+TV7rIvoxfZwZxWawrgBHMEHnkZBD5r4Gk3LhTQJy/
Mo9xx7jXpRV8XtFuBRrtvmsSy5sSc/3Zr5v9X+ep9vluYCQ99WG7VlpTZR1LbaRzLfc/N4NerqE0
OZTbJtqdbJsdRsfErw+FaBqDLGeZmbxcLmrD2rr6clPIPKI3MmwMmzSDtzHMTwLrMgN2OvpAGk6f
TQk423iAUiEPU63JT9RFZpe+l3ZrEtgQBaW/wXd6x4IYVIjZ+0dKR7yrkPqoD2IAipLO72qLxkrp
MryMJqCIAxN9+VT49x2s+LooyfH8Nh84fZZm/0feZQio87b5X/9JZd+Xh6ynekR3KNbWAAbCAvvy
kC0aWyvaZrZ+2J7TbVr++ofRqLWDbnm9vXJSy15XWfuo6BoZw8wssSGMZlxyxV+xY5U8jbp1G3S8
aVpvFVt1oh4H3Kd2J9vCQMO7cMzDHTw466hl8ZbJdYLXRBy/wwULoRrU63LGiowlN3T2ajyXJLbl
kdzAD0GUkz18HoAlU8M5OrXhoDxYLSW8VLd3B3myhPl1lec1AkVxL7UivmIXSD9iN79NU0vZGTPU
8zLFMmROq1MQZvF3TY1ekqTTHgs7MmBJJM6KpeghC3sbwXGsnqIYkUSdGtHOb3rtaGaYzxCNzR+1
nIxK2Ix4xqURjgSdnuz0Qfju9r15p3RsHBcrLUYtfztRZchhn95kc3CQR7Kb26TVdVry0lNDkdNn
ty3swmQR6gZvq9vg/WODhPbayHm0HGru6qB/94NEw/rMm09zBae68wL/2s3G4t2/GRytg81GHhbw
JdOfNrFv/v5DA5D764fGcTzNckzLtWzDZUn458yMSrkxI6QbfB8cVGNpXyd3faDNZyOAJqIT2656
ESVqq5PtTtlq8pt2acRj9qCWWXugtB5vlyAe90YFZVKZTR+DlJBMK+ADFqnYSlYF4YrLCbkn22Q/
efil7XLtlxP/qvOljRmmTszE2cIVAa4UmdaxNBNlq1ku6Jve7E+ZUrlXoamYL5PT3XvGYP6sB+QD
jRF8dGGmEV4LDOswhImxs5zG2A216hLfE8chUwSkSqL1c1e22i3AfT2MDp/dRUfZ7ukDku2oSw8D
pF5oJyqcVz8rMeNEt54lhvfiQpybwGz+iJR8rfVVuc08oPCaN6g3FN7OyyHGZrTpMw7bbEYJKHbH
FLOD0k52sp9smny7WFpZzGMucTIeDdb7WCXeoTX4rgG8CZdNAS7Hj9XkHCRs1JKocVMwK4ArkpyN
XknOrhlSChA51ZVsk/1MpcKbxUWfIA/lZnArZUeZKcHQf9zOHPvs6MwGxWxog/R60DecQ2ZRJsZj
UqPZHm0b7Ccb08Dswk8JIObiuX85IfdkWxN19b8+3VEyuhj1UKEs7h83lHstAF8gXY3xNqdDfbC9
4IeZjtrN6HbWkwOJNTCC6IGK2gF33WKZxZZyV6pKAYHNYGnbhhoUCsyaA1d/duYMC54+IFEahOo9
D5cP2QEu2Y/Sspp7z4qqLfX3aIwVQ3muKZ4wy0F793zY74buDbc2mLcDTx+grOJEigFDQmWwji0D
1ZBXBevpYzLl4XGy9YJUQKhvh0YPbpgah/fo8k9REarHyrTDe+q6oU45qGjlSbnplfo01UQZ5dGl
RwWe7l5e9dc9ZA94lP7nPWAdU6+gZzjT+BUhazfx3d3nLqwud6dArkGnedkdTySoFICcENErq8NC
tQ+x+lFNa2OErvKkGgZBEJengTxr11TNOq5CHjkH3QfPwRK9+nyu1v9u2Ppz1HJUHnSUOcFOERFG
1rV/jlokWMdISdL8R6J7/anQqSEdYr95L5Nw3yf1hBLuRosy0tV90B/i1iFDCql318aIHFOXIFNk
jOq1D2ZhJZ9ugI2NHWiBdBf1eYFfTjsgU3YoEbGTfFj+/Y9vaF9/fOiwrqVZhqOpjmGJpf/vy2FF
CxSnSB3jIzCUPSIz0O1llPSbJEN+9HnsRWEIyA7iyBhj1vTZ6FZueRzneum04L8WISxizNGRIk4T
I628pE1AFtbFbF7xTYxvK5Oy4xzk4bWh2JDJRJvc2Klnr5tIRUogTlhi4wCCJIkw+9PwbyYngmfz
ewCAN8zg9zQ929JcHjPul994SrPKm+3R/w4T4lh5efE0AhLoUtd4aYyy2+YDoiHbMMyXWGWN3vcV
SyhCBA8V1SuzX5ovhmvgUEqF7VIe+l2BKqypT4arKGfHCu4/ry6BLpttGK7lvSuvODfoj6hGzYdv
0QjXPsgo+VP5i5REINn9PG6dX3uJVZXZihrAZt8WaHqKKUdKVhQgLEKPMiQLoX7cWfwQZrdNXAvN
+tgn7j5KHedzE48N0gt5DN2iwuCFvEafKZQOi+e9Sd2WAKu/mFrYrEYdj0fY0fU9o8Z32aFmPENK
r7h385xS5lXUyaoZveY1RQpjRl7yBhM7AdDJoG7Nrf44e6q6ypvSWKq9/fuhCVRtERuAWhwzOMYa
MC25JzdhyQLbdd0O5PEfJ6I5yHZ//4G3/6QJmeLtZ5VvqDxrDepA5fmPt7soD8RM9n9oRjCp3hjb
3/vGrW3s8rpFAHjwOGbqbQNH787wWjYwk67DSBdWVRzKE6nSLmPdnj67Bc3gb8OA4C/Uf2zx1C2S
z1Z3z2TC/TOYK2+vdtlTX7j+2ZwH/zxpZbK2Ao86rrRAaKhiKnCV2HG0llfIjnMQPPNEsWB/cYVs
p/Bb3FU25IHpyrvKI3mFvGum4Vd/uQvG7SiGrCpay34R+foqaFaGUZGgSdoExxi5KzZyT24Gl/zN
YLPioZKM3S7G4qk2rE0HYnH19++Cpv/z20Coz9TIWhHBMQgY/jnu6FGeAn+29O9w1DHU9avkNqvT
O8+NUnCBAbZ4YtNPWoKjElqSonSxRxRtsq/cq1vHWEI/RTz654mxGtptH04vX9qnsU4gp99/aU7E
q+tBfGiLKdxf7i+7NcJBRE8N5fPVZdvnBhI3oedWmHP84+f9dQVFETqwYARKf5zIG8gHASu6S/vl
xRQktW6uKXt5UrZHZpvtQsqz11leUe0zhGzaxEPMLI+/7soOvk1iFSEJfX/b/e0y1LCoUP/pZuKC
VkF+ZZeUZXf16BxtwfmUew7ORmY3Hq24u4/G4N4IavdQFXjyuQO0BSuEGP0JpZZnbAKvB8monojI
YZOLLjWJkYR5Sjg8Nrr2PHtNcEfMbbxxCgd0tzKrr2mGUbDWJ9oBMHD+UKb6XrYTPsDdunXLTRZG
2qtu302UGL/YxOW2pYajlez1L+6qwUW6/vsPLsCxf3p8eJqhq65t6TxDGM/+/ODGRaElQ69n3wnz
8A7bPj5JXae7x2SoV61fJ3t5VMQ6gNdQz1JAP1juysbfzgyo0/20OsqmdlIjlVoP12PSbQ4g/rif
3MAW9z73mjLJDlNM4VHodxS5irrvBJ9oAcrS5sE9e7bLjM+BLeDk3lk25W3eoJJP0I/mZD11sSln
m7K+WMlAnXEo+yWtC8bdtsEpi7YBL+OMGcjWrSm1Abtp7eXeZSPb7DCEfcuQRdEL/Ry9QjTypc/l
8LfTVkIdoeKxfI988+v9/9uXu9yqangkTjbA2X/+ybwWYxgIYv6enLhyKJxcOci9KGqe+sRS1l/a
wXz86iH7GjVzfg8QE5MxIueX67/0G0xUnSgfrOsvJ4qi8qF7irs2AUpDl58WlvtfjfKONkHBjUfk
MOwsc+8ngwlug1jx7CEzTmrAWS3t8qQ7JlG9yIzI+ux3uYJ449n3VQTgf93kcpm8J6UHkX9PPFs9
uPwsSxXx+1OrW6+GCPYno03hXW6+2X3co4oOkakRqz2NuBHWNqVK7uRisDnVrKk6NOhh41jXCpyf
V4/QlAx02GkIYSZU0/tRH5KNU8XtJgfhNKSVf6v786Z0nfJJaZrgtkzb18wvqqc4SMpDVyGxlIdd
FAJRA/x99dk36/R13WGikIjOQ71VAMZFBTDRvBtOxgg7c0KEsy4tBSfqgiB+7qTOd9V7jV0kzCmY
DKSY0XwHItzd9jHqTkxyxBO9m+9KYG/Qpmv0yqLNiil9nyK0I+IC2UR6g/rBsMLZL4BqJE/4gUGB
XxEeZY9+LPgFCeqhTYcobnsYEPVTTSb2c8QbLXgkDtStzaRVBC8YKeVGnr2MjJcTCc8WSycSf2mC
WMVN5BWy8fJKlzZ5ApjQr9tTwLWVz+1gRuA+tB7qXflc/zwWT/RJs8jiaKRmZRfRdHn8a/9iNiD7
XSYHX253uZY/AbIDeWxqQ/hvJguGmAtcAJBM2fCzsWzxT3ctMotfAJAAcJvai2Gmm3Ww1WFJHNLS
11e4GfwYa2+GxlI1JWVoYjfwnttScXaMlOpHoPgPBaP4kxZSBeWPlrdvYC8fmeCaFArCQa+TKtyj
0kKe0Nj9cR4N78HO9FUUqu5LruX5pncowRmd0Htpze6t9Bv7lBZBeg684JWw/vnvny8iB/r1d9Us
TwDjTU3V7K+RU81L8I7S1fwDkKV5VcejfecDW4Xobp/kkaq6+joncnGVAuQSfmzFOdBYjMmz2QC9
KtUzmIyeY66SKqYy1p/9/ThV/l7ulcZw26szgSjRTsaTmh65KzfWBLVintTdEOBsCDfH31UKpixt
0qpr0HRg1SIkSg5RiAc3xAin80qBoQWXEGLNw+taUXAIbDZEUpW93JNts6nHWzjf60vTpZvs2yV9
gO+iuFapxb2iqAdCHeEprcDjcNwoX80Cs9VOWELBd6FeXByahvas4BBxK49U/RoxUvvkjapx6qr5
3Ch5/KkN+Bj/Z/Cj+FcR7q9pZD6THh9Ipgcqc1td+xqs9BVNHVGTKe+RYpXrLle+GWmfn+XGt8aU
BE184sf0hGIhU4+Rmm861GlU78T5ue6C7DbB+M1TKpj1rR/YpwiufNQD8u66N2tQfBjA3FATG2Ro
pBLM+ubyGlbEe+riAiLvJ9uVqH4MKMRsE30+d2XQ8fb7HqYXYNmLuMVO07f1uzTOwGUM/fA2tNom
A+74002HdZ7a7ps+2EASLC+g9GRuQTvl/l5NnHbZ17V7bdrFzSUdZM4VP6qhJb+niGr7zgPjepAp
osnLu2OqVf/yogi9KPZ/XOCIC+R9FXfsjuJV2jDVUKRMwO4vr2Ap1SmyhgFrkKK9y7KqO9ZRjVG7
2t7JJr4UlPyEBkIX0UPrvWJFGCUYkX5Pjn0w/fpHDqPyNBiRdx4NF9ZlaL/UdjOvupGnX+539ksV
dse+9+L7EfHVbT1QQlGK9h691BKwbLrN4XvjmZeCv1CKYg+qZ2W3g3K8bELV/nVYt+Ojn/TE2O9D
vRfOnf/Y6L5p7NMOTCj4VAQuKUWlsk12mVpMfMMGUkKisnKu46J71j9qpzee1baa8GtSSVyLQ0Up
x1Vt4B1qYxvzXPOAXAwYfd38uqYIKvMOLpO9DocQp3Cjgg3Jr/GB1mwGrfUtoqpksBVYtHVX3NsT
i30VG9JqsiaESwoa2KGdqEDoNxk5l28G2ReMM5NsW3RR9BIjQ5D9IbA6fDtLkwkWlwvMFxe/5ni/
bQjkdld/P1Bqmq5+jV3xrXMsGbXyXB3O4ZepuBUMZZ11dfHuNqxojNK1bzWxqaAFX7WZGq9k29DB
Ql/Uqr4BOVgeLv1Ctxz2fuofKqwP9tQtUIThjNo6mDqPGp9hGff6/BZ7qKQHIP0Hs/CnnTFhb67o
9Sm3bB5Iub11wqg5ySZk8EhfLcqQL23yhDXbfIHT/uj7XFnVXrSoswK0rqqLkj0D2QXpgmGvhZA9
rR4diTwMgjJGcV1Dav3cla0oE5H7/dZB7pYlOZ84RoYqbtSKzWdvcbVX1/Mi9hN735sKgVLFL+/N
kSrxJnGJ9U25ehfUNvCE2cFvNHamVdwUIbY6bHw6HqaScgcSGfn1pU3uueLsf9tmJEOy9+2HSy/Z
lRwZVf4qNath2WDXU+J+qCiVSvVl6uDwbvv61hIrEV8sZeyyXTW+hkRFNE1OWtwqkOwNcSSbmj5P
dyQm0gUQx/ikOwOPfZZlRtFMr1WdBhszoCK9K+3pNYxCzJ786sFPE5O0n1FhckE33hhUdm4S3Qy5
b9z1tXkn21HD4CaOjHYrD3VWOPGcvVoxdcIIY724SPaxRe19P4XhQys2vbYcUffcf7aE+OwG+BTt
Qru2bpM8K/eh1e71sat5C9goJu9NGmJoMWt2fd+EgbqrY61ZyLPh3KNuUCcMzF0N6+s4iG6QqdTQ
/NNi3eZJd6fPMJNYsPrvFFdeRa3p/7Dt6pmUdP08NNhfq+KiKlSwIQjseJUGEdJmvU5YKMldR5hp
fm4U8vBYUnNsqL6/LuOaSrUprAzKSUyXLJS3Ccw2ga4R5BR5KdlG5nbynoyjhc5pLRM/apZjC5VM
OxdVzjOTiPRqnL306IfufE9AE7gSC/nAzy1cKxSch2aXau9xdk6h2XoHzVK2/4ev81pyHFfS8BMx
gt7cllQqeVe+bxht6R3o+fT7Eeppzek9uxeDYAIg1aOiSCDzNzKqSvzB5ZELL9FTC/vophFVCTRO
EnUETSufuW40YiigRzCseO5auQ97WA7IOJsGeHWlvvvr+RxZxrVvYedncVTyjsqguiNqeHGKGGMr
oUevqUeht0my8NMs7B8O4n/fh2Lcdm7mw6DrL0qCEyxueChVNp1/lI1b2dk+9u1H1elw4pF9imL5
xyLXPqLJoJgtB5QWOaay6p683FP3/jjRuJm2l6HbpHC8ZCxqu4YAXJ5v8+Ypt1EZ8/NQb6fIedxi
Z3mpoU5PkUgLhFHiWc5T7Z5lo5GaB/Z1tREBf/Yxzln2diKe5FhQhHA+te5VRq2fd8+ViL9h2acu
NIMUYOla/kk2XoWZswsM5fHe19qJcup9uEhYju7v/U7izHu47iefpJx0tWIHxrMcr/BhttebO+Vk
oNjxRiCwmTg48gEEST9Gw1s3VkbtixTrGRT1N9kdRyYspqxpVzLsuNEfYh5mJzv33RevUZayv3Ed
9CbTCCt7zU2B/YYa+h4RqpVawLbPLjQU0vHCLsAS70Geemfc7ICUaZ746ieU4YHvBBewT8AWjB7L
ogGPMnPEeG7wFehqc5PotlHCFP4nHpQJPkhfoa4z92VyGJXmdpfYerPTSifdtCmO5xXOWmfHw7C5
Fkr0o0HJZ2iG79R40YBBsfJUxNB9Na/lHZakztuQDRc5M9LVN4xB3VdLG0f0tf0UBK/617UCF65N
Ypdnp5/wb0s1p0I8mEPsNsHhykMMN5/Ksg02KgL8O7v73jr8ZWrP7jZOYFevVaY1Szvto3VHmecV
VQIcgniDrFi2itdidPkiw1p7lKNe1vPe9y0VEgujjiuSTW1jjijDOuORZmLj9CDDsFPzfduxTpFh
zh/MwaztGkwVSq95F/70PNBZfg8LRvVJXbiu8yX2kd6NNDd/nupaebR8zd8D3iu2ihsG615boOEL
V8I5ViN61L1X6C9mji5T45Tj17pRd60wlC+Jbm6oEAQvdh2658lA7dRRYzzWleTTt+vsoCtx+FKo
EaJ6Ld7ZRW7mG0qw466weMOM2V42GvW+25EMkVbO9v3c3Kcovj08ahY8xQkpgZWWY8YOvHMnG/LA
zc4MYwo/jWtT3slctAyE2a4Nts+YZtEUXhZturz5eu+SR5MitJUZFdpayVAuAIw/fsl07wQQJ3lp
nKjayX7kbscvsaqcsP+AQS+MXQ9kZymCxF+EY1gcSa8WR3kEd744pt34e3ScQ9knR3EihQnti+nD
rFF910cVD0p7qA+CAtBCKevqWydQqyjt7HMMWnSvdEgjVomhaGkEX/WJFTBw0XXoNeJYjLE4yiOd
7BeGDK69IHM0K4W5DMsR144pbgUWyh7zKfcBefJYW+gbOGP+JAdk3+0Klh49OyzRnkyIxh6vMRC6
0Ql8HTXrypUg9uiEtWB/C30S1w+2Uu57MaDPPYlx15Q9PFDNSc5TiXaiqcOqcdguI8U2tOe6ceD5
z0rL2Pwar6gzV2ToMuTK/jNUhI3m4UiSK/vquwU3cZUZL6peRJ8dfrfoxoEoNpvUXg1VY+6KVK13
XosCBw4Q5QW4BuKGlU06OAqLJ3656anzzLc8ytWNMUeyi3JWekqdFgOGFpR+jh4t9g7zcBYm1aOr
zV+sqA5uaYdXre9QL0UxewWkGR+4LAVOZrcvWtQ5+1JFxFvPqu6zcVIFlWDcwyPdnp4b3Tx40KY/
9bzIsLfRAY/Mp4PfecDONL5UCqbSc+GeBIW7lcV62cA38m6hHChkhf8+x0x9KNgon2tKaz7rZrzq
0q55T/l97jLgVghMhM17bPSo2ocKAsPzKH9KZN2q3mE5yqiaoyxhZO6L2VT+Oa/A9cWjimy6HwPF
KvwzRUpU1G2quXMku2ST55/jYBsnDGP986R45SZJvbOa5BH0rKzYoDtdv+mZZT40mXCggxKm+vC1
GXvrKKPc19cqkgxXGbkKSsFD+6xm8HziqloapW3v67G393PFCkLLfChj2UT9rPYi6vTxPlEO/BXi
YGqADcP7/c/17hf5q++/XbOpqAiqfRuyDkmtU6sH0doQMLMjEivJY8q6eRGZcfaoJu+j3do/mo6f
lWlgkEIy7VRFqfJZe5ZYTHAhr/18t3a9OmIHiFmqj67sSkOheu0PZH0HLc92VklxWvAU+RJY8UkE
Svki+6MQAWnZn2vpyWKddNW7r00WhedqIO1WloP41ljV0YmH4M3yaxbrOXuwenTHN0H+QU5Q7HR+
+pvDKRpjbW9PCMObUYBrEjT5AWzal0zBD0/ELtT8MO2v9gDBTJ7qxvGPQM/KZ2y4jI3ZOukKwtDw
ORXdQk4whOIvhmYqKc2ZzrE0AFXn87+qT811OEv+U+hDsiMGCy5R4LKR+G8JFZdH94G/5v0VyslV
hLyBaw8BhgNc9H6Bv653/wydBT3IvKlcRrjxraxiHNZ1NTafrlhhip18qW0DCGzKnynW3OQLSR6o
Os5ILtSYQDSgmiKnZUWzx2+2f/HtNNriwKEiUz7CA+0dsYvUpN7dw27uS1ylZYEzH8r4NvHPKfe+
shhgSiW41f23yWEDR1pYEaAyyFtRYnAX6J720tbx97C08oM5R2JEHCDprWndKEgMKBGvrPChaDJn
IRNKfD3W0rIj/18pJ3eIdlVkh7ckk+uReYvr6P2WQbqfcItjJdjV82R1KvEU6S10P7Cipd6FuTZO
lr+P5j7FjKtfJqJyQAK8PQ7LbEvmRob3pggAvjfaz3vPX7Mmc0DwAPc/YG7INoiiviYzNg4uoQ6c
r2m3MtQapHjNEXsdr8/zF1u4Obgr5TPuAeRUxoRgQ4FZrqIleOEWHtqmldiGiW//GAcH24Ggf8sD
23o0Ra3vMOdRD21Uqcs6HQFFlpmy1Z0MhLavoYJn2MrJNrvfzYAE9UPPruUJj7rgLAcapW9OaruS
wRibvvPgjKJfkbTb1l6MB0yA5lugJj+1ZluGXvoLBe+fkepS68EM5RF4+4RqmjpuxdRnT5Pbl1eg
iSGeMWbxLUVOXZ7EGuncwE7/UHFAWHq5NZ5mR/KNMZiPWiRWoe/Vy1CZmm9Vt5KI56hyoVBnVXS0
Z1SfBi1nLKbiYio4Suhmrn9rJuUUNokP1TgynyzsLdZUlMWr6frXGo+1L4NjvU7YVaPR1+VX1XFZ
KFQGRMU5lAOKwNAWTsZRdilORi2bslhjvLNbBgWglT+0pH4XmQ/ZxambleEFw1adkunE1hD2aDTk
381i507Yymcdvk+NpyWX1FcqBFOj+gnabfYSNqimyCn1aD8ZjdZ/QuWwsVR2/P3k6e6+53W3bLup
+bS6bC0/l4Q4Nypr1GtpQbauc78/Dvb0uykAO+2yoINO8U+/5w5QC7sYhH/Ftmlxn3yfM/aUC4pR
8x/axLpEWPw+Yd4XvrHUU6Hzhdn6Fro1snIh/xMynDBDWMR+Om1laCVQZbta9XYk08I3axa5qjD4
PMjRqPE/SEg7s3t59MY2+IgXYnu+XYiyc5AFyVWeqBmIwOPzeWnHARGT+eWdATrrE9Rl5Etb9rV9
TA1R2Id7l+wHJNdXZJMbO9iw4Yubqyna8Am45lf8doGPYk9dbYp0+g5weFq3ap2dioofSlUY1Vs7
Is2UJLX3Y6Tkqo8FEI7KqI8tmeQvUY4gvTpV7dX3542gAtTW9ns860lePJVa3lzIquNrDeB0mU4u
6lH+CLKlAmtdelZ8lY3XphsVXNDxFkU1eVpb2cABT24TXAW2vIEi/MLBqTFo9a1iJcNBNr7eoKop
D0fvo5vi1VQH/lvhO+GuryGVmcnkvcGE9VZ6js6DPoe4UjoLbi9vI0eFgWNibrpHeaqVokeiki4j
8VFejdS6TbLdUt+XmMw/yHOKwE7XeZYHjyqy3r7J0gShErHvi9HTVrjnVI8DTyckX2pXY1cY1Xts
omGlyaHCK6DZzvMN+SfI8I9ZBmmmL2oWQietdbttbGQXGRVW0Jz+s1/V+xHHyXmujnGMnGuEen2b
Bmb1X9eQ/bJriMZ+T6rqtVCzR7kZooqlP3YtFWVHz6L3YUpv/Zk6INZQFGLjzf3/OV/2d6IoXkTA
lsM2/F3btaDI5yNMWpSdnsLVURKS5cOo4K1RTTyY/iw6LZPixtRXO9nlOq53lres8LcNFb5NVVZ4
mXeif/8/l3dyQG+sn2WthayL/mM9eV8KtkmPFryFSU1tf5A06T/JgHdr30IJw5nDMOpP5EdZCKWx
fghqSj2yH+cfbmwx8W5T7fylY50v2G8EuvGqhFkEyc2EXZKpymeiK1+E31kXwzOSY+Qhfif7bZeF
HFvzkoQW8iN60dnbXvX8Lbceie4/vA3cVdNFmowNXjJQO1hvKGcf0SMZSe5HGatiNfX6sJR9mYOO
xoQ75qOGPhjQDP0sBmE9xynST5Ynqie+XuuZpLm6q2wDInepmM9yyp8TBsCNbJWRxDQ9NXuZWdGT
7kQXfY4SwTMRYvMLTm3TQ107286eSNvlzeAfMydDYy3IkGrViy1V/22eps2uwx2W9UNzGGdwmmz0
eeOVWM6H33f1RnbF8wYtnBubpNYC/COWRIISnjLBXZ6UYERGsmi1reEPh1soc4VmUh6i0ta3MhKT
zgPVxfWcOiGaHoP/LBsAju/GYFfQCjz/eUq06ZHFu/Mo5hArN29vlsoXM2kcgfpYuWJ1NZ7lXDjk
KGNOLXJW89WMaM47O2gFUGZVnvFu0J+n70Ov2mKhjAVCfmbUbYemt1BJ8eyNGb/loFV+qT5cFVxw
PoKwRA85t3/YUW0u9Thje42fDEUM0z6qWlxfRG6Kixa2t64879iPzzNwwXKOclBOm7tcX9vC7SjX
7PEAlEEHdveOXYRiGWnRM0T2Ys2CZgIZMcMe5PBtZqVN03IwjHrxrzPlJCsIcKdG23MgrXYVtXHJ
THP8mFS2+qSPupUM4Qt8SXl4netous3SGnJqbgPsPGKjODesabgZpw4Y7Z++PMjDDRXSChpjgwiU
iulKp4J0HWKWpX0d7XxcEXcylM1UBDllJSTRqwLj3NtELVXwmZTjCYgUeyEP5ZnNivpmuW5qu1qn
mKpfgyqEf2s63Q+AQhzo3Tc1VQEDCKNGURWl1kDj9eT3NkC7TvlCaaL7occ6m3TtkqWquoWS3wYo
DluU0NG9WLq5CA/k6lhQdeirG73aP+oiN147GAxZaqlnK1eN14EomSM51sO4kWPqPHMeK0Wi3cb+
93lyTJsRwX/OMz18CrrZJKpOSqQEhpyK2oj2MZjr/onXQPmM8Tk6rDO4x0awyyQnGNuIM2eR+a0H
JYQccqaflUkUuz6pcGADwf6lYm1WTsa3Npj/5Cq5jK6LkiOgS9wH5wENsStbY8cken40og6NbWQ1
3KCVw6twvnYa96chUKK3UCNtovdasdaaRNkD6UFLLTDRT60ya1un3e+jwS7WvtKHa6PIZhjMPOU+
Ko/up2EejRJr7sdHlusPQ2XYH4Gjj09lkgxPg5f6H0Om4e9iZl95TTWPupYlW+TMphe+prPNgw9r
LR/pv3jqXnwRAtVCQm7ljUr3osTJQOYciSU52qk1fETSEUY+O59Xbo31h5FcLei1L/DkSQSr5rS7
X6nG1nVVzBdmPsqXhtgJP2n3mecZi6CLlVmfgrB2+OPPTefayMrIw9vEuTNR4jeNO+npPk8eVVNw
AXsG1b4Ubzz2619izjnAbPjBkrfDDclLX0obV3UrbMt9PUTqzkQZY1EqwzERznDpnGy8DKlgSQRQ
QHbJxhqqhY7o0UlGZLCHy21UnhAKVggd3gT3awiPxzeaeNv7NSLTHXdeKN5kV8aj5KghUp9JKjBw
bQdtHejCmF86u3uYKcF7pOJbE0hGsRwA5Y4wkjmzh2UsmzrxExDV1UJe4O+r/ivGHe1a6aYLId3K
1loRuhiFKuobokPNo91oHfrzjYZcYVUBvRmsbTVp6Wack+uBPosF5xE6HnmYvYaONz2lLZI1IaJI
rzgv6giLi3ox9mr62llJuLdz/AduYQhLSfeKVxlVClhWrxLNYvKSaidiA5Xg+ejeKJFLiUTGMbUs
PGnm8Tpo8apsmvghKlu8t5X2xfeQ/cyCBrmTOq63YnCThQxj20p3uZ5bqPZkwytKtgHJPXSB5Sg6
SO6+G5CmT22rf+0j10JK0/6ez1FOuuMYx+ObHEMuzTh5UXmWJyaBb5zHINzJsdSMrEvlKCs5VpSl
c/UDlAbmq3g5b7wm/ymHBjNMXrERQKIEZ7U4WecItrzIeTkWL7EgIyo/G5fSJWV2TDHbGo2G1s5f
fZwLE4tSJdj5Akt28pOFVx/lmBsDitXjIdnLQX7m2SLzRLyVo4oTFUuTFfVahkVHngApFBVRVY26
f+nucr+MDuV/NuO47NRe28vuqRUlGWpz+j0t1uBPIeGwbANUhJZyDnoDzJmaCbVKXVx+h/JEOS7P
jttYXfmhiR5WiT5DaffqluUAOSde2UB6rNTYz/pQC4Vi+rLxDY8/1dzZV8IHhSknuRG4YnUiudjr
0+HeTEOgHvTYTLcg/DbaHMlB2Z+M5L9hiHviqZ/M8EF25hosdjTHuMzt5CKKHmuBtS6LvF9dCbqN
ki+41V5LlsVgp3vZhAEw6e7GVpKt2zbZbSir8ms0OrMex5858lBR4mzv8GUXuFOeEgf7eD0KcFcz
4/otqni7D56FzPQcCr26Tokan2VkYoE7Gd34zOqFrUaxT4IKqQZRFUtfp0AeTYoxP7HMS1gl42qM
EM6KvTjEXdIHqWV0RbFKUHuT+v7DQ6BSN7vFmvBOYeZO+8zUzYu8jlvyAs+N8zRfr4ij5miN6KLP
HyG7oB9NiLM1v2TXrX9K0SwJzXoh/xGyr3MR3XG7oH0MO61YaWhisWriGZlMQX0KJtiipm8cmnnD
JeZG9itIUISaahzkVDwCe2wxnN9992nyrD9zZX/mjtVe07nv2zIav/g+ggZaoX4MkYPgZ+s1qxhu
n+wPfHv6QPGpWVtqhYq3ifgeC5Vwb1Zxv2iqynxqs667jk7W40C2Dt3GvMgeVij6mjyn8uBMHnpE
ca6q1JSseqMETnc1AfGdNfb/t1EAQVBxotBbyJPDLPnZAazFTGJM3lrMC4c80y9GmyYQC21oHDwo
tCxyX8OvsrOO3PZZdA7FF07IB9IVhd3s5JjNev/kKeO7HAtI1x4w18WVBImqq9tZb8Ekfuh+0b3E
VWA/l/aqVhqvWXC5V8XzlYM5j9lpjZ9KUjRrObVzjekJsZKahwWj2eR7+z/X0XH4nK8TJ6xX+wjq
cK3pJ2PeGVXzbqnMjWct7o2DjAK1IRfUDP2jUrBZ8iLUrOb5crCY56u19fd88rf9oxz0jUkcndE8
YVcJaCnFR3xyB3drlxa+Tn1pXnlJmVfkCixEpLxi04jQuuaaHpzGMlrLQTkt1AZzWQek4+9nWf1z
AXXrIs/RS6N9mpLRwueSK8pZgyaurq/HBxn5aIdt3fmDzXnGXx8swyCO94mIXm27007CEgjZJ6H/
hlzKL08Y08/QeCkUI4V5DfNYc/Xps4nwARkmA/ARr5lVJaxplxQ+iTWFTVABQvISOWOz6B3XevPL
bB3kmDFWQ/Zcz40IehgYCgiZvEizZ89lIaFH1l5GcoZT1bgKeGazkWd5XRbvEbP75piOVXBZXOtA
JbcgtZx+Axu4fNCTMDl27qBvMqc7gYgY1Ach28j3goOmfsoZty6IiMlRxuiKPoKMU3fa3CX77YnN
SR4jCK5iFXoqDBylcbuuPqfaENiEaOO2rg3/vRcv2N+Wn1Ov+uu+a9pHK0oqcpApFJFkqnmEKuoC
x9XyWsyN6aOfH05huZF9hqaR8GUb1LrBFTpccfVJwoLuKDqsQhiTs0qEHqApVAer73A7mxsrt7pF
bzXxSvbVWmKcEJMwTk6IqU6Q6dt7V2W05jHSLnrNuuBBnl4CFecHj6xnlkAw+THZibWXjeJ6pLrk
YdFVHBZmMC4zdkfYZ/wzqR7a39Op91qsQP8Jw6DdDFRmN6Yff+e58XNArIe85zTtNT+M+AUX3TOE
X4dyvup/zW3nSdMN5ZfVeSslUKtvo42weNZkGPqGifc4KY6Ng0GNWQ56SjOsOrggubCNrQCcloWG
bu18hmnmrrTYGp60OVQo3qGSZL0jFYolXodYZpFQZC9CJCnSyccoM1WMdy/IXyHcWWd9yOOXieqq
7K6TMN4pYT4sZBgYvrfMusz8f08yyiRfWJMAvUVyutRCRPGQLCybxuDXMAanIMcRozHKD/aVn6YK
qqYzLetaVUhHz91Cg0k8ClE/tlGKmUyCOmA59DYF5iF6oxJzO3vQddKITtZi2pJtB4oxn6RiUPAA
J7RKyzH4NMbw7Pdg8rDDjU6k8dEPn/tRu9GW/DDm5GaAh8i06mOr/AhzzWahMcU4lw8+WxdTewRv
uVd9Uh4dO8ZDp+kRPuVUt0VPCmjsjPgAcjZ54fWyk2Vugcf4anIb60kWx2F7LXqqPG8NqPfdWArc
meZquAEXBhaYyE8mSh6XcbQ+5GWrIskekUACyjR/SovdoF991il6VI7dxChN09tNPv9FPbnPuuaJ
OmFBOF90KhW8jUEHbOrxm9WpuFBoxvgcJ6GxLqlNFk+hjh98DgNoP1nUEZK28Z7UJjShNTRdg48y
FIYh7nckVzXUVG99RXRoAhSt58gyu27FejjZKPao7ESJLHbdZ95LVI3KyfLSvYwSTFteZs2Tecjt
+nZXFBnygEMMtwbCGk5k1OmjFjafr5n41KRF+JG53vcSkdsfvo8Mdkzh56FhoeP2YvwO7xjvNfzA
39COwcwzRVJYqEP32EeDeJ4UFE0FtL1b2MHTPXtqiIGYhmmLaYDWzCEsPIaG7x9L3e2eA6BVPMiv
0dAT9Bne6wYiB3JMCcvhEJoVlEUGwzphRqL9SLwx2eMJHa/4XIpaidEsyo79xVRl5qlsVe0GAtOH
6leujhn6ARTVHBa4SwkO07phlbPpf9dEXa4N0wLzNhj2pyhIudb1V37F+DuGkKt5tP7SfSw6OhdJ
Z7QcMKmoDTyAYgSRFQ0LG9lA3wCQKQ+ZyGGBuu22mpu/x/819X6+0bRomd5jefotFCiGBlWuX9yW
vNFQJt1XRwUW4qjFLEzgVmhLANQOT5GnhF/1AJn+qjO9F1HBfwYJo55Ij2MkBn8UBTZR75S4Dh8M
1U63IrP8C5JT3VPohayYh8a/yL4eNsSCexnd+1wlMZx23Icp+jt5OSGKD+T5YxT2VxeFpbOAwvCc
ZwbKxGnFbrXFP22yQSLz3LMf24EkESiGdu/rde8exhIYg4eTmjVSgMzBflxRzS3XaqgXa3A3yjXs
+Q2VrJtejQQPD82oMaOClfk+lcOAPYOF9fgcKh4SnG4RvSL5A8S0c66yu8kHb5OUGL/4rBXeecf7
gPKxEJejrmf9gqSKXc08KLtk2BQ4NMJ/R4K3n9Zen7iPZt9qn2TEDm3nW896rgUHJ6xfksF1Hgq1
i2eQAx+u42bQFoP3qM8hGDuxFn6eQM0khJigbBWfSjgCV9GrEZXBUQvJ6yvWZ16E76o1Wi91nevY
ZGWoYPIFvBj+jKR1BBYGtWK9uBQnjmYZv6Y9ArB60w8rRRj71nKw0pwRnjkCNQB842Q3ziBR1KSC
zTRLtspROS9uEFBmAXiRUT/qqCNkQC7dyrsAEi634OzscwgUgPu2Hr5rLQKlXZ598c04fGRtz/JG
d9VjW+IlJGeUqMopRfy9IWu1qF3q8f4EqsMRDg4YHrJNdevgKTId7Sra+6LOP5xYw0pTTXDyNvzs
ozcx2eA19IolfXfsy5AaAl/ER5finctKVH8yxIgDQEB+BNEvDD00IC6z4mlacZtHOsIUjmkoxxhk
53Yoec3w+7de9EALHoyqLC9mGsbrzFCUg9drvxs1ra5oHeebez+C+OfUxNNjzHuc2rjHPpWpOLVg
nH/5WYKnqYoyd0RGzxaAneAgJquuZZ+oDmq/syc+WNUz+9qUuv+gI9zyzSn1Vaxb4y8j8Lcj2Zgv
tV6IhToG3t6y4gALRdHix9OLt8jI4y3SPONChiK07ScwK1Tp5lE9QZ8izHxrBT5NvFG4LZaO5rjr
cR61dRJGtlmR3JlHWQzB4m34SyBHK94mMK9FVSYXeaUSDwO7qPsXYDrjy4jzpzxHN/R87ZeFfWqH
AU++qv3luxtTbeqfFIOzhyHRylcbOs1jPZr5IdNI7lthlqMWP/oXFbjkYgyt4muCrwscveZXVlmb
nkTLlzgMxCKPxHRJdDwyIwUD57wMx4OpJgVyF63+asylWhfq5k+7XbD+a37xCPiR2Yn61qR4oYKO
LrjjYIinUFGfBnQMzpYHAliPnZVV8z0C4++2Sv4CaFSLNpXTiB1qNTU5rdHBHyM2E7GTjRy6h7Ye
Aapy0S371zl5CqtCQ197zeujOIq5qcGcLDXRd0uUKosj+SUgbHJYq93kXyMRezpW7MyRo7BaXj12
Es2wKVzexbfGKgJWR32zqvoUvOo80Feoyj/ktf6JYBYGFTIUceyiQghgdZ6iWpOJPKbfUXzRoh0V
cWzE5OEYaPPhlNdPhd8dbyNV50e7rvNxMpeH/5ofuqeRBMvFM+tVRHbkfVKN/EBNEUjZHEZNUK8N
g4eD5nfBu9rqxpKkCVYf8yhv6uphKtr+IEcpqqPcpajP1lhVz/Ml0U1X3uQloxYvFBnKS/ZUv5Yy
DFje3C4pQ7QSniyzctb8BtVt3ZCtCqBjIVKm4pzyp08e9dgUbi2AntgOzSP3Rp53D+XRvY8Fy7r2
mgMVHhNq/WtTZtCjjc49t4Hjnl24XKldTPt7vzkMuMWnYCbkDPa3eI7MqMSGTCwVqn9O1QVfjW53
/YOch1OlQVGW53Py1IetexDzkebGv49kH1ul36N/zftvo4AS3Nv1ijQ4+Ki5JonubJsBPiFKRDBk
Xc80zYU8NM2JVYc8vE2Qcynm6Q+h29W3U2WfkOfLw3+dRLnE2Zaa1SzH0MkgCihiHXUAdfHGwEkh
CwI4GxrLSgFMp8o9io9/BsbECY6QyRE1Z9q930vQmOV5AdyeVLX7IIcbUz+AKu5393lKrEfbOho/
BstyENH31JVTIwOP3Piw7SwTfX8ZT246YjZS+PjH/hk3y5xxOVV23ubfYt0MsBEj3Q9r0sPT7JS7
+fQ1KDCwUtO82eKl0D/rWvMh+33k/q1xHGodojrLvFQPgktWa8o5d1FQ42ZvlqK2FZYdoVGvKT2q
qNUNiM5OVWPvQFneZstTWFx6J5ysZUDtj7N6S1l5lLgOsk82Rgq2GAgvTxU1xEvbrefk6cySfejr
3CTJk3j8snJl2/UJ1NRgfPWNrLmUql5d0jJ5M8ty/EBBAHXCVRWW6mvzKnyne639zuBYT7oOzwuw
zr+PbQPhySyYTtC03UVsF/qqN0qcAzpkk4As/RRG6+z1KMVtTIDQxCDCeopif3hhqRusW1bgSzmq
1EV6qCfvmxxMK0NjibQDl5Bi3DyJlWYEJ2PsQDSalXeQTdZS5H6w/LF56hQvfrjF93F55FTtWjVT
fdu2ido+NUrkL8uc7KoXl93O6shVIPCvtLgSEDtzI4/+6nNTHfErMpMsxAwENXQTvI9rRPumc4JT
6/a/G8tBLniIp2r11wCEAVSfKld9uA+Q3wtOmZnHB+6XxV/98pp+WDyPKFdsZDTYer/H0mYpCT2S
7TNpfbGxzAKu1j+0H9lvsUmDinYnEjFnYzDv3nU7cmEP3S8n++Q1/8yVXX9dXQ+DnWZX9docpkSB
zYx0heW3ay/J4hImQjtSpuuLYtO5yXxILI9ylFIfjDTa62HJ08fxjSOCVubR1KcARZ1xqXVKebRH
HyFiLcq1ZazEOaD7edRk/dB33kM9caOAVeb/TozR+6hzG+GNjoHrHOY+9k1ImVQbcMPxu6HFP/UZ
2iQHE+vKr8R5ZY5/psB4rjQlegfL6G3tDjlDOQkZf8HjqtJBN3BBftaYaZtuvZOTh9A/CMrRF9e2
qadxT8juOrMEsrQ2doDzSbrJXk75coM+lPlnldjJWUIaWKPUF3pg8KTnO9IBDPpfPYX2GSddcgYs
XN/wEv/3dW6fU1sf92v0A2Qx6MrbNh/BFJBoDndC9Ud7AYAeaNjcwGxslvmEVWCXly10RaWN9xmE
1b08amTnNNlszvUmZOc2T5LjUa03v+ffZskTcAbRFwh/Ac396yJy+HZS7OBD2G4LdkS7xGvrp671
XkjwYphnDpY4yMOozwMYVnSO/CB5aEBqAO3n4FenQHTkPoh8siGxr+wisiMPRX4cvB//w9l5LEmq
ZGH6iTBDi21oLVJW1gYridY46unnw6O68vadtlnMxg0XEERkgruf84vW9fEuJPaIu/qcdJTpx/+d
lJRdAAL+pCcVI9y0PT42pjcgFwJBtdJnNGnN/vwhSvao/+1u1F7pL3+rQ4RONSaaKJVpqAE1qzQZ
ln1lJcdBi/H2+NQ1azEllB8QW2RZLn+rjyug54Mvo5phI88m6a592JZl3GVR27o4x2YI3D7k7dWF
jbKPHPx9ulwY97xJzXtSBTBGFB9Lqb9tHu/gVZM4JF7nS8mOwqn9xaiTYfxsU1X7i5dM7VFeSbbz
Xl014MehEXGmgavSTXHqx+fJpto1c9Kz4kmeEzsQbrtW30fssSDvlwPgPt5Xne91rFAxrMwR7BB8
cB9TqrVFsmseMOIqjs0LJqfziaUcJA/9gMSjFrvN+nM1Vv/3Wu1fi7PPcZ8Ltv/3kCZp8OAG/rIZ
OjY+E/iGQAT11QfOjNrwXNj9LRit4SCY5rE3n9uqwnkjAmvuZc1J6vqaG1p1dbzq52BVoKr/NskR
o26kIEmmcjdaSBEnXYkTsAHj2w+78T2doFMOwm+fhj6z12mp+Gevxf7K1Jr0oCPgfGrcKdgaRVvf
FNPqV3EWZa/ThNej2VnuWyqG7qgIFXwUCRIXmCYFznDZqayOWh55J90P6EQq+E+nHKHrY3wy9XCh
sjFWUyu+FXNiMY5i5+LaGMnONVkovAVwam1/dmOQxMBQo35behWun7Zvrxo7NQ9NANk8iEJla46T
+9IpNZvWXD+2FphCUto3L7o4lpUghkiRMBvfW6R7M9dpr7L2aA+8A3tB5UQCAmOPIm+++nZkHeQI
NU3Tu4v4Mg6XvbUznUANMB/HFWZqamxU/15dzRAC7XMS559tRZMq68lIs5W8jLygqMS4Ja3ON5rP
teZiyJN2X4YhjtPyFjzVYG1gay94Ao3B0kaZ4hy23fbznoVt5LeC8Onfz5d9/TAiIJMBmp9vWzah
w/74dp9Nf7/h5x3EpktKJA7s3eMjc7YbAFVYPnx+Zuw4aGbmZOA+P7WLFH8NFe7PN5QXrHF7e3zD
x68VhS5Sv/O3e1xbtwLWO3w7OVpeX37DBhmxz5vs52+YtY+/3+Nn6UtI4Mnw59vJs1XHOiiBCypq
/iHk2UWWf4312jp8Xt4h7bgYarxVgeFVz+COZr6rWp5LW7hPpMqeG93xPiDfoDiX+wAsNb96L7R8
WdpKhumsZ669CSuB1imuvJis51wnIhdOPm+ZKCHrmZr6SdGMb7JTFhVgDMPyxsf4uoM03xIA3ch8
aB+H4uSWyc/P8Z5G/JA5nwWnq66EobDWq2aZ9gyfmSZ2tacwKPQnBKJO7tAq53iujZXTH8KYn1Z2
ymG2j2Q9q+0QVUiG+G2IHIWL5PF8DVnobTmss84p/9HmJ83Gs53m+viUMW6I+fuYL83XkGe1ZoQr
iF1mB1kdtLG5AG5+1ORZQ4ucUWVXiHP+vd8Q46Jo0tybbIoRfNghJlEsP+8XzfDfhZo2RzkibePw
7OjN4zNlE9ruxEGHBNu4vzdjfCRBJx4/CWD/cqvGGTB+4+vgnQ0/zy+NokFgHYPoKo+sNIM61dfl
TlYdK0XJvdJBIERmG+OS9l+jvUQd9jVsx88LyBGy4BP8fPzzCZ/NdoJrmPf3Ez470kr8+ZQCEgr6
8ayH1A6NZDXMMNlUCG2z6NjoloIFbBske5bziFlP3oCP/OiSbq+ri+dhlTCoYXs3QBesyOfYL0ro
BsvOyIcvVtOHOKEa4/e4aM+12/m/vYlcTR4OrAlxCUYqHVXy1NVZn6jhD8fUfrVOoHwJM89FL0vk
rzq8nlWG2ugd6hJbU8NQL9yutrXDzjk6Sufuvdyt9wOGUiejcKQNCysvzf/BwzWegGqVmG7LUmPJ
3xpdtpc9g+HNjKOcXDLmsdl4erQ6hrcYmAjWICpy/gQtf+V8GTUt8X5FSzdCY3myrPI5na3d86Qx
nyr0h7ZRU+6jWouImXrBVfXAg4AvVpBj7NJlomfteWps9SlWm1fZ7gaJsYqnuj3watXgVBqrvHSU
D/Cs2sbTfZtEMqcP/bnQBRK0vRnueTS0tWxmh3jsq0F9ie/WFLrQwOy0RQrVg2e5YZlIEJKMb3rs
BzM9Nk3ZwlGeDycd1QrX0g69FhTEF8NV5Hblehrz7NWzSZ+JAXME17HT11LBVsEuwHfIaiegXMWF
+lvWJqV1r17sneWZaL5YT6ikL1EKZi6eCzffgSxpX2SlT8otyu3tXZ6bxROe2pF6kTW+Cbq8fhif
5NC0BwQoCNXvCR8oLxn7zz2PQqkuzLKJiNVTGIMWLVUnN/Brj/60TRl8LhSuG4DCFmE/OTAe9P90
zwNtMZUHfyzAG/9tx9aLQEOnJrxIp7cEtxVg1VX63imjjvw/M7+sGiUxTyPGzTYApPXOGuBNtXC5
ha4+vQlrJQdpOZaNRtnxf8wVXD2Gz2RrrATmU1LXIp2v+KAE5t5R4+XYO5N7lr0T+W9wSMHrCLrq
bhnY2bdp9m5qbnSc2tkebT6p6KZiY4Ox2MiTrFJVQPlGbB5wWDmi3u9vgpkxKYtY+vJ4ET486WzZ
IxsNsIRER5GCmYK6fo4Ja42J0O8iMWq0hyNszPiFN7KzH13/StrxUZNNteiDZZ6OPELz6R4p7aPW
WmS8hpIEJLKgr4oIYrYJXIlAsLePIReAYP6tWc13lB2A/UQzTdx0yltiVtbWxtoOztyASp/ClO0J
u5mZ1RhjE4z41jjQp/CgDBaawCwK6NIP26/KRZIV6msZ2qRaTF0nkG16ux6FqL2nTDOepIwweS2K
1yZla8Y/Zf+D+NrqcaUqT/Zl35nfEhOmgg0x/Fm0RL3aNMrOhlqQuUuGYBepjn8NHaNYuVqSvUe2
8jNzHOtXOtwf18H06q5gtfIhrB4vvqpT7h6qD3j1Tbg0DenrhK3VS4QfxEvX4ASVOPDn5qa4MacF
rA2Q1XNnJbJqUxBOX8te3o3JqTN7IKJzb4m68Et7/LwW+bg5qpW0J9nveFm2Fg7/ZMpH7onuZeyy
VYWc8TteWhrwiwgD3blqlJazsUNRIWTdNu/sxLBySgboE7I38zckPrpnzc/qJ6hVj+bBzsJjXszo
6HlUWvDMQR8ZtqMqrGOvtOnCtJT+POtTrNQm7JemPQ1n2SYLoAjDOZ2LKW7tFZZODJnP6BGyHcGu
0iPruopg6We3bJO9yMGBnsrto9qk8VL0k39p7MA5t4UzLEdjcr8RgjsEgz+9lRMGDoXfVFs4mdGX
wJzwlkjdbwqE5lWuT+Yp6rT4lpO+gdarO9/yeHzXMJ8IyGwsQj/vwTXi+v1ZOK1/bljoHCEzVu4i
cb1kPyl2uJBD0sj5MziI0CA21fyc2FCbFjahukVltQ3Pv6yzu9hUGT9PZOXjrUHQ7DD1QHkkO6Ab
0x81NqwXyRxoqQHpCVFzglUwetEP1RbRRbID5r52Hvn/cZ68imkNe1ero6s6QRVQGhLxvpV4T6HV
e09uA3zEte+yZVQJ+iCT065kn2yz3XYzeO10lbXUSpJd06NcFmICly9tv7khWjuc4/liha+7mwkX
qUi37KcQjxVE7zM2JkZrP+nF5N5TB5gLfbKlsS1l7cNnX6VFg2pjnMRrAwLIWQOV7dZ1vIzjpH7T
ivzPkWyDZiWex6FcgqGIvnr9b8Mu6i9Oaed7B4LbWjb7QXT0HGGS7OVthXUMUgZZH32NJ/UHlP3u
HiaiuIzG6Czk+CY3kIoonP7iGWp293Xzl2y3vNJnHVDZyNbwnHludZLtvFtbtDMzsY+tLPgSmyTn
59tReiXdpkiwbWWVu7P+3l3fuwOGkdwFCjPHSjh/7q5jKbXsdX/TIKUSV33xq3K0KxHZ4ssUF9bK
Tgb17LdedazwHtr0fZS8Th0QBcIoxS/Y4MukHcyrMPRsJUzDR+oywARkPvosMqGMW7tLTp4t/tku
x5qq+RaYbvjadeZRS239iz9U6JDlSXiuNAE9XvWLtZ75zvugp1c/crWfsVE8gYrL3o2Ar9XXhXKM
jak/o04xe7CGzQdY+X3A2vun5pdfseYyX9VayTduSfDdwIb80gdTNItm+l8TJVjLoSgf4ejklc1L
Aft705kiOKhQ2a+oRw1LXRt5iEezQ4p79EG1TaazN2JvxwYDN3vEgt6nvG5xtB7Tr1YZfS+zxv9O
JOFSINDxq9KntcprP1x43RnRkyJeCBv5GxgjC6gfG7PI6l9eqN4wUxPfjS76NXWhtVNsr9+oOI88
+4D3ivIZuYjiuasrNqCjr21kWzeZ9RXi2C4v+uIxArnCYOmlJmEMHObGInoK89i7lpEFink+gonf
rERaROvWRU5kHaIwxl/AO9Y6SWmmV/aNVpU8PXpbH15S7GLnmjiIF5HuFlznP6c82vhVH6fI64da
oa3jIWo3qdspWNemytV3e/2YjgDlkqCov3XxG/hj53taC3+J9LZ25g9mn01kh5f13CHGHxk85G+x
3cfroGYfYI9AVEq1R14tiZ3vk1nCyBDhl7JPuk3kxupeKS31yY1DLKPmEUNnvxhwMF+j3Ax26IO6
gPfs+lVk2rMcgCQR/t5xBeSsaeqtrkQ6PwH5IqCYwOuaLw6Y7J2SZuWmxgjGEUn4hv69vk+xtF27
g2p9tUexipx8fPfrwdy5Or4hsr1Wv7dDlH4I7Ny2AvjRVvMi+2uaZdZXwyWiMKSqs61En36M6XfZ
l8Bx3rCtNnZYtkzvo9GsZLtmsVGNm0wn5jWEbwSUd/IjiO84q0iJtjj7KkuMt7E6Yy9xlEflXP1s
kx1mWP9fQ3rTM+FTCHP1r3MHkPYHVN3xLkPiTxZ1DE65ikqM1v+25VlfXLmJeEumAC+ivx3p3IFa
v4vqtPXzX+16C+U2DPCs/+/xflDkZwHiv0vscdnAWl72ff+eW019r2bmoouGz/FvE6z35o45zaOJ
LFtNEAlWrMK2NjRHbVXiqHcPCstYt+aA4EnneZvSMMuzx05vByt2OKotf0/S4v4+wC76mBVht2tQ
+TxbPoo6bVKSwVBw8UvQQr6FcYMmgF8Hz5nWoRAbsxiNdfUCDKC41rahbmyt8xd5bvlsrB/fTR13
aCSwM7Xt/Crb5JGfetYBZtBF1gwvDpAyysLq3JCQitIeR2TZFtcZFoKZmq7CcVSfIYMHh3aqAbD6
5lix1wuXAKD7u+y10rZaORH2oLJqJG5/Ksfie1Fn6nNj1uKC2OIpDXzlrdXjiIyulexk1TS1fpGX
sf/ojfppa3qJ/0T2NHhpdbGSo9yJ9Uttso5XYSsC/EJrZrQm8oS9H5/C2mzfIjzhk9FAjtkhUjiZ
nVjLqmiTn3Djx5ubdck9Z+9ptSkgUc801qVdteheclKGW1VBxmSnFvi7OrbVPNUuUWAzjc5CxRAx
aa3o3DH5yz5ZBH1br4Ue1mvb1qYUILS4mZatbgMQJPs88rOrLDQTK3a1sjG0M4r80Ra1UwZbKQhx
AbWBM86DZZs8gsFZ71RBgvOzzVdCf4Xai7YAeVhO6y4dyI3MGjyZJ7JDDKlpm1K/cR5ydp0QvKC8
V083/N9RemDCcH/Flf9bF4P6ltXKBCypCa9t0bg79NEjtBZt89Jr8HdLo6zetLiMyG9U3S+wvJaB
D7xRxy/xS16rJjPUaD+KNnNQqOuye5UUWJr+d3s3d/6rjdgG/iNikVrh78oKGv3igWeGkqFOaxNg
wbmYMOTGw+8XlkQjqi7jeJRHn4VjadlWSwQsauzdvLkIWYfAepwPY6N+6XQyxJ9Gb7JdV+Dpy7bH
4L/jZO/n4KHWqnWqmv5OgY22xWx1BG1kk+LTFAXtQNXax00QvYdJ9g2n9+bKxB29m3MWPG3eAt8Z
CA1nz/KUqWr0AynDfikHpexgQX7B0iAKy5wyMm1MPcwia3CMVzs2tVWWjM011XTss9UqA79g2Kcq
TtNNWA/akwNJbNlDJ/noJ+eJIPsM5Gf5RdIKc+/sJfJZhoSmUS+hO7ZPZsMMklWaetLQqj3kLq7v
U6VO1zLMx9WIkelb37NLLr/wzslOplWSAoibfkGAS01WwFvTUzDTpDwBFXIh67IAkheDcBATHo3J
f3rkNeRwOeZxjqzrCoqtffcxNmZ2D2fpa23oi9OQV0ix0RTPTSAQrHPct1vZJIve1MWVWMFCnvPZ
Lo/0WRP70caIx9C/10cabPu4oJoRp8uS5uqGeXGS49UpUja+NTUAsQxvaxHYOk5VXB3aovcIwYvw
7DaGsQETl9xwsnJXbFzG52K0WhLGRjXPuSVWRUawcgW8MzMxtSOKLYgYZLNaiFa3yUY2YsruVo9D
N0Ch2SeaNh7VUQeCprGfLgLRPHd9ChLc9AlWZ2q2VUWPMOJQmvsxq6t9PkcmYxQZN5NXp7dSkaFs
PXgx1SJb2mpTfcFHOEQnlNBihzApbM6cpfK49edN1AJg4brrK6TG/MLZOu64sGbAR1cp0YENOH5v
c9UJhb+AL6Gc4jTr3v4OEw7oQneAMVOExp9hfmP7mJYxzONqsl1ezZ6HgWv55zBWITY4gSk9JW1b
b5XUJbmfjPpzZNv1PeQNbrehVS19HVJAhyLBofZS/dmxc31XBBZM/nmwi9XLcw61Zx5qllmx1MC6
7eRQTW3Tg1CAa8uq6bQYXnqVvusdUkLIBqnPWYiypuVZyVsZsOsRk25/aWMWw/z5tW/JhJRE2Go/
lbxjzZUitE2sYuES5ooXQb1lm4HpKniadZNk1V1RGnPZCKjmddyh0SQyQockAb5BIj8XoSBuEbu7
oC7c3+TnXv0hrj7KzCqXjlKZTwY4uE2LjurZjhNjL8bM2GGa1l3kFZH6yRHl8lHN7obwW12wOmXu
mmPHjytWGeid+Ypm55XLcRYpNIFF7eUe53/tgv7VRkasOoQZoe3J2oWQFOPCHHL8ZsZsnaE/hEq3
YpTZPWrL4rUS1WvRG/pl9Lv8lbssADdaRGTmzkkpkLpzjfogex3RxOh3Wt1O9pL1qFB38m38OTmX
MKy1aYh1D424gKGpwL8b6YcbqSdr9iCxHbYnge99yU17lhuNxMWLG4CZneazPW8hhCVVt2gMp/01
bfxAKX/VaToAEEESSy37D6gd3slX6j9FK5pxnRapsfhXx7+qdt2w24IcKdunqEA7xMNCMJtM7xS2
hKERX2fTGlvs8Kto+MmKDEHmof+N8uEbhuLhFy9DJxheUX+N08HaNfBy4Lq45TUjIbxCZtve2ubo
LZne+NnnQkAwONqai47cYGAvLhsLXFExlh4TMtOWz/w1RYvIDMxT3zT+ix/084OitxgzUs06r17X
wsLyYh6MS4C9nQwTuY25GgoPHWfMkB+XckpPXEJFvMpTJ3bFTwgeLZ15qN2KfsnSJ9qk7CfgRQZT
sipTNp6FoQzGu8h4/TQr9g1DuACSPOD8ECE6YK3KZOx/qaX2nJNl/OZ3drPQHdt7w89rXOK5mz2r
Qo3WCE8fvcxBJzAc0WyNp2I/gMRB+URTimVbdweWGi54dno1x0y3iuWmqyLx8+dsLkYyC2Qa7rJF
9YOT50x7la5zGNreWdcKa8K3G/q0avvZCohQr65kfz0SES469Iob4Z9j4vLLyhzcRR6qL4kD+8pG
kmE7kn7a2H5eL6WykBQOimcCbFuUs3U8sFZ1anBETPU3x+TruYl+lTWVEDrI6xc8VZubhubwoS7y
ehXkjvUxdsVPJ7Oye+k1ygV5aJLeVs9zhM/DHI28k01uvmeh+Gnxm30wuQi8L4EFxIaIlig233Cb
7y8FJKZ15LogiT0Hy0ytb/Z1AN3aR29yxDsHux11OvG0fNUmXpD4gOD/1nbBxvZAWKL3Fv30+MMY
taLtEi1WdgQAv481wuaZiQB5hR76Hy4LCpG5Xjrv5mj6W6xO8q1dleIe2uU59UcdUy6DrX+d/VBb
lF0IOoc3J67uvRLG+2GI7CMi3ihCzoWVXoPyW1GFbbAIeviiRdT97vWNaqjbIaq8L2Hh9+vWUOuj
ywbiGnCLy1iwyDJQcNjgum1e60kEy55YJGyhKkYp2guTRSsSB9qnejU0MX3TZotVxFPyhe+UJf9R
46ZQ3fcQrd3vrhuhrNJDOGNCibd2jTKKr1r9u2cD16rNsPsRWOO2DioSd8J46XLTg6Wn3AM737Um
Ygujg+jImOjLtsVkus9Cd5ugSX4shmbY2a5y8KciX2ujd5zSpluoBD0IxIhh00WGvSl88SV08haH
dzdaNPkYfUeX6eZalfOr5OFByhkPWGTQN57StgekXw8e/OYLA2YzcxgKl3wEl54AAxmCML7LAoEy
7agkqNLPTYmiICuWudaa3I527p1RO6t9+WVwy1tl50Tji/oF+nh6RdhZfS0U7Q2VQueix2VzHq36
1sdAecosjo+R9ytWRX5SEZ3w4mHcBw4KKMD7C/OkXHwBUzG0s48eVMYWbDrSTHNVGe3rHNl6svWu
vwi7hbiuAGozlTha1aoIj7onzlorXDTrZ8ThDEwMPY5YIvxMyhCM1Ih8gWyXBWQs8PRyiKx7YfOV
RX+Oivb4OuAtdK3S+LXViuZCoJUnaerJ8PVN96a6ebyAZJFt66j76ZIJuWMTbJyHwYHaaIbRktVG
ceLoLjsRje/v+CIAV56S74T1GdFr1rj3oqRcPOqR7gyLsdFTQHV5ty4Ht3qrjFisMYUst7JqGzbT
j6ehLxtM8N+8clz2LTRQomxGfnwcOuxaj74J0285gyqOSWA+kQpWlmGPCWHoHfJmvFVjbF3dDFRr
365Nz/jJvq5aqHH7vTet7ja1GWmnApnPOvqYap7DWNGXo4ib37353LsOKj9J6J0q0kwLVKi61ZBA
nhExVuSRIvwdRnEEnHicbxlKnrd8PiINfcv0tILESZPs7AqIUn3Pu1JWVd3MLopWf09A9RT4fr3U
idoxByELJatOFEzn0SVYxjz3Auazf8pEsYQGYb+UhZotImACJM6Hf3qrTXM1TQxm3dD+9r+s1eQI
2eExPeyNkU//6+DmoJQ9Runvyi/dw1Ch/egK/G1g3WS7yIRhBT8TZnKNNhlb7nFjlEZ1ndzagWyp
CmI4wc1rq2JXsFQ/5i55uZDHf8ccQnKuQEoBwcPpiihzsfajSH0SU+LgMtSrL2V6r2sWoLNd773r
4njXmTjCx4HXXsdoTr54af2h+/lZrXjSk3TAbR04E1EuY2k7WK4bwjJ3wp/UHVhpnMwLPUUd3Kn2
ms3VAHfPU0ZfkZlmXQohea2rtf3LLbNnbcQmqClUFdsaZd1bcfmbXd4l5F34EXTcYR8mBRJNkdjV
Y3txeZS2ie7228Fyx5vquMEKDWj9XSVBqdtZ/Du3z2SygI7zMN/soXU+nBCd06rTmicSTGJTpW0B
1qUGG00YizVXcysaUyzzxkm+V8WwDIs6/aWGNSYIeZS+2kADNx3SJ8dpMlBpscDyhl6vkdMfz3pr
ui+u52m8sjdEuapvUWhB73TV6uCbvQOesP+lBQkvStcBim81NkB4ER+RIo7XRG7GS+bZ5aKzrO+x
VgYvUBHHnYZw6hbRU++VPTpSkXnwAxkLAIR5Nj6NmdlD+6nVTZ134h1d1IMcEdntBGuN+JzeN8VW
DM1OdYJ0jyaEvdfIP5z4Wyak/lr7ivSEt4oQ8l+LgaD7qEfjKSfsuxgiz3+xTJNwUD0cZuxJb6AQ
XA2gBYc2PUcA9WDU1O26trCpDvgtVzb+l3smF+VNxFO4cDuX9Pfc2wgXxxnLfFFVxEdJPLAoaplI
ayAVhtn1eyGIXk+uln94qfOrB2l6q7zYvBVG+BOz9hwCtLcowVEv4fGhsOCp9h4TqXE7dEn+FOhz
5LoQzQ8b8awsEtovdjm/KjVyXiukn9aalny4Y12uyHt6t2wuwCyjpEruaOfbiq6g+dFoq6kGsxT6
tXeTAz3PBpofk8T+bCuVwSb6y4tlvooclhJXurmPaz8ultqY64jr0PUEm5UgXLtFmZ+VoMGAYEoR
fuqM9ATq4qsDYPIcGda6CJtnJKijpT7pp6nxjmZGHNfxXO1cYuq+nMZQW1ltO+y8tNH3+JCM13Iu
ol0+EnIBZRDtysCLVqYt9Hd7RE+/HobfkOGmsGfHjqzVa028fdG0XrHuEUjidZkG04EMwjI0FQuj
qNLYqSMgtrSyNWI1gbPzEyVf8i/P86qlX0JPRwbGxQTGUMvxNEFWXWYG6ejYNoZVbyVE6NXRgVIn
RLdIWvGMWFC2k22fBayw/wxpXL1f905vLFiNnE1SBe9u0xOGcczobVajXHWZZdwSL/Q2IeRsP7O2
ZKSmEwSjfBdYON70eoXiT9Se+9rInlFUYF2Nyx7YK3PYyzYtA/qCuixwUMW9sRVwfmk6YahptiNz
nwKDVTJuE99URRkPoVlMB/DY/Do+GYwIUv9JgD1iIZh8URrSDj0k3HWHAPMuqwb3rmLvqTp6x6YH
p3l4r8RKI/Y4YSSWaZBFJzDD+T6aCFi4wDxWlTPpKyP0fMRd+qeAaLhn2aTwp1ixzy0IRR++2l0p
guLOWnpmO2MbMdmsmgLQu682RgDYkYcs8tK2fsXliyB6Yr7w/2OD0Vmi8J7fXDHb8YpXBzLyjchn
9igq8tKrCoWw9TiPkh1x1fiXtvwhKxidqmsSpsnKcerphsKUtzC0diDLYky3R5tq2Vs9dU3wrwyR
HewWzKsFRHJuKfs4WaoWBu6tIurT4DnVSYj0z1GK1AIK3cgwInoNSFmOeRzyJuL/KlW7TcpMeK4t
3H0V1Sq3meb5sCop+Dfw9qJ1iN/n09mqbSaALL63lZLw+PNaZAXr4PSKQjfGJlBIasu5y7bWLQg0
NsiWxq7ONqnxSdIR1QX1t53UPF8V1XgRyAHdVJQNloYfBveQu94SmkvJFvao5gfTzQVMdOKha3pt
ha6gyTTtm0ev1LNtG5sfXdgl57D7SRC8vqRiLDee66MWE+FA1PiIbsojNJWRyZGHn0XrXIZqGAmd
Yj8y2KqN0YSDXrWSfvioony1sLdYWKbSvvG+15Zt7AfPlVvj1BbX/tVW+aeIEkR7ouRoC7x5dWEx
tcxVWfSIesCC9IqhWMgufSBunfcrpU/1m9E8RVKcSbVT7Hn4gR/aTSrhuD2sMNIXE6QSdr36HOrD
wE0KLMmiCjWWBaEtNlqgGg8Bp7oVmJEOOvpCs4STHNfja4VetH1KCnQEyjhIV8LRzEMbwdf3AHO9
aKHdPLGdXqhDVryg/LgGJqnc54W6Lxrt3Ui96lRnkf+oWmWWLeOxjzcIuOCxkneDssa8VNmmwHSf
GrP4AXUCjFje9weetWjRk6m6W0UCXs5Lp63l+QCuauUtxNvqqR+zpSnq5iUYx/qlyNxbiZjwpQyU
+sUzemvZjaPgDUvVdTV/S4oiXvmtf7GKsj935ehfcszW0eeM34MsrveRGpYQN4Lk3U6ITRKHjHay
N4FHDUaeVJns9RWMq/JEeVZdU31i/tjJ5sHp8lMaFiCb2GgCkJxCxBvIYFpGk67gQ9ivVpog4K2j
HQ6jyn7NGmLfAM3UlTtXrVHVtmXB9K4kjvWawVICEqqla3mu7nXBFoVvsX6cK0AOM9sbKPwymBVe
sykmP0AnjUsl3RAh2g7/S1Z1TCrXKPOrGzk478Gkm8iOPnrVIMkJ3YTl9nHuMPgrBH/UrRxsQKZY
1aHrP3pTuxErB5r9Tg5Wox7QUzenYeXnTqGyNNs22YIb3VmO1127YHQ2WTSVJzc5FkToXnD76jS1
f5mZNC9ZPbyRn/POBcoCOxQeUNc3hv4q2nQPpd07OoaCGotsa7Vv1QQz69HUGX1yMUEq+GqpR0iX
5uaR7MjB7XGbluPzOkpX7J8j7MtxN3HyniVeRJ5YjVNs68hdZNrwIy+t7ltZhjqutoZ1hZce7yJ0
o1rSYTdhJa9CxSrM9nL9QEy9W8beELzXhI43BjoHG9mrNdh+tFWKu8jcW5hA+pqiuwWRa7yJb02V
BTs9LBAt7wnbxZldrxqlqregmZm33GAaDx42FdY6tpz/HKbzoalllb78x4B/HJqZVm6Sme0VWE/+
2AdvNl8P0vL/Ye08luTmlSj9RIygN9vypqu97IYh6eqn955PPx9QrWarR7omZrRAAJkJkKquImFO
njNtFGiAPhp82x78FCEi0VKswbyLg+lRtuI5L24r0HmyBcbKujFQ6FlFgl59riF5cscRvnMxKgKd
xk6wa21iWzHuJl99KUzl6CikHC5mJvzlKfUBU4qgxZ6acC6GU2Sv3zmKIFZXlZ9N+yVYhrAfwVrH
hmv+9XJ+z4LRqjXtA8IEO/K7py/ubPubufWGm0nL1Yuqs93V6QAHY9bI4QTZRCQUhWRRCVkhWUsN
S/BgIAw7OygKSZv2WksLccjcI0/7ziGDpRfWXkQ/xMiyG5q/ATwKEFlsZ0DU11Eb9paBPXEo1a1A
Mm+Sac5PRRO9FOQG5id2vvOTrC2OJW5xvIv7L0KW4YGbQXgvx1/6yeYSs1zpvwh5N9TS9693+der
LXewhLwbvgmUX7f/1ystwywh74ZZQv63z+Ovw/z7K8lu8vPQ+gl9xzB6lKblNpbmXy/x15DF8e4j
/9+HWv4b74b6052+C/nT1d7Z/j/e6V+H+vd36gZhzezQKBDtnZjaReJnKIt/037jSpqQXjlnhNde
13ZnJsXb9rXDm25/vII0yqGuo/yn+OWqy12rAyo028XzdqT/NN5/uj6LGZbegxkzO1+ueB31/efw
1vr/et3rFd/+T+TV22m+t6qh3y3/2+Wu3tmW5vsb/WsX6Xhz68sQ0pOKP/k7m3T8F7b/IuR/H8r1
aqhza+PbpFjRuVN6wZAI2OycvhbSk0xTddKNe2mWFllrZIcl1vbr+CzdNQdIRy9Fls0YgsfC6Mx1
0FjkVrWW8lBEKQRq7fjMKhgiW9FKSzIJe/Atwi/7zJFpnzh9/0f6pd2HJ2o31zBiSZssmhG2DNsE
BNZCtn8DXfQdpB7pXeUq6XFwPQSfB/J8XTu5FjBUppcyh4FURBlJgpKc9EaOApwtUG+uNunWE/Nn
D4CKnbMOahk5VBmO5DmXurq9BvqwSm4aK3LhSbbILylmJHZY2YPDREx1FyZoubrw3Vjkzw/Vncmm
Aef2Mdk9ojlFTnVXaWl1p2mdsQ/MCui67N0bzXTwK5ANb3o7owcwOe++QC7IiLJjY5fIElntwzKW
HDocjIZNzeB8HS/Kqu4mzlNoeX9dUobl4zBedCYW1zBzZonm6AdPrUeSmNELCoRC/VWsHnpkUtTf
CNd3KvlX8zTsLf5uZ0C5wU3YCC1736KTNMrui7sCJ+IpnnnKhg5UhVtWJJ3mMH0UzrGsnPDa8LTI
Aw0j7CVwXAiu2Ly69pDGpZvizMmaQ492+6bPNbKZ6u2QZvn5fcdZm8JjFysP78aSTauwL+x0W0et
sdCqTxFam9UhuI26LLiVNcBeAbqtdbD3gcxyro13cci4wZuTy0xmqQhdel4HMvpH101S9k0j8ySL
ma2zE8rI5knWEEybjpmSraQzew2TTd80g5yEE3oUJEcjNqusek8FXobaWAjxWFfpt72iaLfS2iMm
twVTa6yl4+oV4bI2zCpb3npwI2OXCE6c7J1SQukBXuMldvEmWviEyJDOhu1vTmMuzIOpu98Wuw2e
UIdPKy845fHVvfQsF/PQMARVN0BhIu769b6uzZxUPVIN3a28CcsJdD6ROoNhy/VPsrCKAsX6a7lY
h8TGWpATwm6hiM1AtiB8PaF8N6eD8mYAsyrZMEiHVLkOeO30ZsB6hOtVgaFho8OMfjZFEcdld5ZN
WVuKdzby9KCNZSG2Xhz/0wBLt+s19NHbFVDb5Sx86vEmY4mIArKe3YdqmN/HVs7qKkZQQjrYb0vQ
oEaktoAjHV5a90QqwJyvZBvs6YvRscJnhBbUnbSDHvNOS48ltpbClnIY2XeJedcsg5FsDK89zmry
RelyTjJKCyY3M06eIgBqR9dh00DlG/ap6o2DjCCBy2PN7YX3joCx5wXZdaWd1kCqHCj8BZykF3CS
bgLUU86lzdGjqEpjKzyytsTILs24c0bkm5ZQaf5TM5IQlWWkVJ1v/b6dHmbPujfbbHiuWHCfSlOv
t1Od5t8C0+JICYAVW2cTJG/iCEpN/M+VBXA1qaBfi9vWXyntdJRgY4lClkXbuP7asrxsu9gkbDkn
q26bgd9aS8cVnux7frw3XL76b0DPQdsnR5gXv18DO7K4mwjGXASu/JNXed6JlauZr2RVFnCxW0AI
GjTtr9aaNO2x0q2dsURCduojwyliODdCJlYUsrtbtREAS7YFSrsZYQzNIVRX56BFNidqbusS3mdZ
k0U5ZWTb5iaoDr95cSSvtTQA5ACTs7mXwaphIAedhHCitk5zN+bpx9j3HMiHUyCnSjqhG/LLFnOU
dScdoaj9zZ6N+cf0dYykf2bbsrxpvTK5wP2fXLra2TQeW5+Qer2YpHOuhhk8SaOVR0hob9TZnYaV
jGkGENSce6IMn3sJ+YFirKxvm2gvq2ln/XQjvdi/sclLxf+U8ILfyLrCluk4GhlEd6Z3ykQx2hqM
lEtb1tAJRpfEbg7v7Urvnf5kG63QPymIPqHpLmKuo0qrbMs+sugnUk/W0lNVk3rgVLm3bO3eNMPy
Y8t+c6gCZLfT0PzArkdrd+XHIMhVFNQHcP1q8VFDQv7OGuwn2SMu3fRSl0waS5PdWrvjQWOScn0O
89A/y1o2lF+nwLV3sjVMlX8OGiDJvNx/hcSvtcU2ADNFDcdHfUJ4F8e1sxxHjvjuci3ZOpu8zQQn
/m/9luCXvpGKCoUT7dQwKvbVbAYPilrDQl956Wd2775Yo6n9g7i2Z5kc/bpB/JQ6SfvF6xOOdOI+
fAxjl2emFStnu7XT87txOki/zuFQw3fDl/hGUxvnOCgl+0/QDqxaxHNuIuQlpksHK+Cuj4FegkWw
609xonjbFLaulcNGOQemWbIdjLK76UTBYd3bYrHJEE3VtkntKsfFLjssTRkmbXlp2Ic58dBq+21I
q5zfXmHpb8QcR7RZdu9bFolQKeIODqzke9lM1TK79bL0FoBtUq67HDWLIERtKzRaeL5GFLg0IxpX
kGoNHJz/VhTo9aL3asHtvZKueNDgsZbVMshQga3YVntj9KvC3hpDDMrNa7pdpCWaSDkIn2TRmRBI
oHX/IFtBBQHOEjGIsIGIyJl/RTBrAv+oIe+tVXmz4dgxuNSSJKlqU6btfjFupRHqzPAySUKkVARJ
499jlj5LTCNol6Qjjo3goILVg0GoND7AFZL4Wvmhb1Ci+9X45amUStnlZEeRDCOee0ZQbGOoHNby
Mbg8FYsJZtxQOBbb9TkqHObks5EuHquyWIZaHEu3ZagluECwif3aLOe53s5P5PqPK5cT99OcoBej
Z07AWSspRanjd9W6gask7PTHUTghxnDXnQYyW8aOim2do0bo3RZGX3GsEp3dWo/upDcq+YvkGTTm
sulwMn9rBuMZ4SD1qZ62PfkxDUg6IAtC7twtjI3f2eExR+jiJnNg4WJNVCYbWYVYfGpWbgGykzTU
etdO+disKkN9Cb36l66yNkSCg2FirSKb7LKTzTQCwkuU4tEl2/jWbw3teeLQc20kjnkENaU9h7Xj
wnYf+ChOl1CFqeawtsXpq4Xk69Eyqh/VrLosV4UNTGMACKyrj7M4h5WFGWjmMWrbH7LViTNbGRuR
uvPHWDHm0l3W5LhaodRHWLrS85gMFfnrzKc0Poc7swYwI229RrZm6/nefq4K5bYkT3c7tT1qc2NQ
rscm006zLNIGgFMh5ARX0vDGJfwFXB+nIOtfajLkTbSRRJ/zQq0PoHfqk65CLPmqNiglB2WziIoz
xyLhWZpaqUrYZByd2WouKPh/6RPK4Nomc04ZdaDHSBa+6TFq5dmyneB8HUB6llHmHLrrzettTH3D
QfkcpGsrKn9ylFo+cQJVPSlK+pWz/v7GFC1NtcYDkEmkrEREWenVUxF1G6jP53sZr1UzQsQjKVLS
qVh286C3bN2L7rKT76cagCO0vq8XcNPskuUWuf1GWa4HtkpWduIVZxkMimA+6hOZQvL6KESox8nl
WBLiaqc3PnVNbVwcBXisbDoBpMpzS1aObFae06xUM3EueaCon1769L1mXJQMnnG/8oxPSx8msfG9
rqP2F8JpGTnp9wwMzl0hCo4wtbtQz6ztKNRLF5t0ZGaBTkKCyo9sykKGhGb0NIJOPC0mWSNndLTZ
nFnG4ezQPfk5lL+vl7tG6uSa+6MH1lXcgixGx4RBPQ/3g6+0Z4u1ZwnbgN6e9bE+2EMwHVytbaGn
xZTqtkHWimzLqrRe+8judsMhIlDcqtmGM/jnri3+0KFQyflMIuWgdSwhZJH2gQ/qSrQbVdGvRtJd
XtxL4DvbLHp0due9dJZu00j1vQYu//3QVuq5Gdqevw1bkvpyMCb4G+EFSTcJijOftc4beNOaiHTa
QfFZcz9Aiux8hNqsvjQxkoHOmOafc38qt25AejlLbIiea3XlFKq28QQyHyno/GwJ5KasSdsMEB1Y
sfDIonitySY0abg9K4WWZxAv3mI4qsyZb+Cl7u61MOvvdc3yN8OA4s1is9UquDSlv5emgaRLWGYF
pasxueNRGmURQwyxtwF0CJ7r7n4p7Ke49Yt70JkOS0WLJM6iqT0A91ywim31klmg2Ugx3cTQax5K
Tqs/dg2fUBNbSA4LJWbyf8mu9rv2bIrm0IJgJUPYv5Fe2w2/DZM33cquIGDvslqv7qXPNct9Z9rp
o/RFSrsCgZM+a57mfRiQH4bhxbOV5wimvHsAm8258EGkilYGtcG11nkpIgRa3xylY7SC+t6r3e4A
kxbzERG8OLpQOaqa2SF4QZiMBccW7LoAYMoSK0dHRK5KwvDa++oLa+AYiqFtlSDwd94QwkOQBsWd
LFQLaai5RUBXNhE0fnE0ZQM1jaoGuyU4F14kJ4ZNmJRQz72OkoxacReEurcduhKBoFeH7GEN7NrF
igMZk6nsbJi2j1zHPuYaqjGCnFIVAnrIcqEVLGktl/biRrgQwkvZntq2OjQmycthMu8Lzv9heQr6
e9/Q+b6JmpFcYjQA7zhTfrHEfjGIXR/+QDJAOPqyrclgAEzKbvHWV1Ly9GMPnkAIaI+D1zr3kyjI
ykUFuGZ3LNUi5z7MLOfe0nxn346Js1pspqZoN2Q4naVJdpWx0Nis2lwPwSgymnRqQRBdL7PYlst4
PRnHPdw0Zy90+iOJ2SSnp+X8yWbKvcnMjv1I0XRhoyJt33wYe6V5SkxnH6j6DNakD84pCNN1JJum
k2zTLmgO0htV47fYF0f1oHM+VHx7ZRTcKhDfsyBEtIKhq0bLUdWqo71sznEFilILvYtsajWITyX/
lBthd8ubKr12Qp8F5mGYGrYyqjQsZVXX4PllM3cg7NQR3DYrvrZ2WaC0AB3QsSmdfM9D13jisIEn
OUQC/4ps6LchxP8OR+C4dpD6vnsXa8ITgBYLsXmKyjvTxw3Ju96mVWfj3ItC1mQRIUV1dqrQr+BA
x6MAt1r1RtJCuEkzqZtHw2vjT0PSevFzmXftp1LtfmpdtHOdqnooB1V/Ji0deGTdMFOMQuN5BO2x
CazB30tvZLLeR7XEAIBB8ITy9znxgUklIrhmD/GeFPCTdMr+cfUjdVkNSUtYxl+CWoHhWkQrJcT+
M9TxqmWpm5Sf2qMsSL5SrfBxsPrykWTOmb0kFbLL2U/StZuyXM1NE2LU1/i2L/ZGaFm3uqP/9DME
ycZBS++Ggicl00nY8UEj3nWikI4xz+1jMGYfWrv6ZRId8twtL7Udr6/xnR2c4nC+dJKiVJDPy9pS
tH+wTZn1n+KWbnHM979Q2nFjpkECVtqHcWcyyRgWOad6E+owBlHIWl9yTrKS7XdusKDRIYz8G2m/
jiC7vItbbG9iSrg6dvwefmpqpTPJ4MJvrrR0kbX3d5Ob7A2NTOtWfw2UIy5jyzgjVKxtxVMFpm40
AtaDC6s039qk3FmCW1q2oTaJAA8DaFxsw2igYfSmLTp20ij7LEXtOvGpLAflAeCg9dQ3+Q+lsIYb
2WLLVd+xNrM2Pd+bJ4RDDlFSjDd552qo5JCpMdmxjr5prt9Jmyz63ILk0tWLrWyWygx2t+rnI3u2
fP+7OvwIGjoiQ03r0Aos8p3pTd0lSRqPPJUoOCmC+ZVB2bgGIBTOdQAGPQjvZM3SedsUWgc78u8O
VMbYPfatT9Juz1kMDYUI0dJ/moGDJDlGVrgh5BCjzmNOsVGQJTf0OrCMrScODPwfKcIk56xNi7Mz
xg+RaWX7+NUk7ZVdh+XqfXUkox0rH/S1t/S/CXodTdr+PmTpe79Gb8tgD8jJ3WqDl1+aNOohWiDT
oCTHZBXZffgzB+ZJEtE//GU+G3BjfZq1ot34mpveFQVMgpD76YfJrrQ7mznaxu67ck3qvsfhQzvf
hCbw7F0dkkrkNM64eWOUVVkYAQD1vjV84FpgtsF26/PN4p6guO9Wnc/HhG7yt8URQQ+LEhual2pW
PPK25XEMHalskSlhnpti/iJbshhKU3xphnqrN1PxKG1qBBFMPbv8uDH5iGZzVBttpc8UJuhP9P2s
GN16sWVZ666mHrD6MtCYfPc1tMuvo5IOdiJNLl7JMaQt9+CW9dMx3kkbk6NoXelRe4Bn5K4oJyQ+
kFl67D17vMCbeYlFizT56nGChX8Hadq8kU1ZsIf/E6B8zO4kYWljeXc+J96ykzS1ZFvvYTbo1zXE
0OQJjxNIMh9pxrHU71LQ8WY5R7etaEm7HtrmmbnDSbZcdTZBKepTtXeQ3FpJ47VoVP3O15EKMzqY
5qQtHFTj1pziVZPV8db2lOo2Ki1OZ6HmPaSOZtzy/3YBPDvah97mAEXtzfBfU6mtM8hQSObuzVNu
RsW3sCJx1YWVCrIjRdkmc+XcmDCUnLxGNfcOmyL3PfmQGyhY1E9WEX3nhKv+x4n3KGoEO54z9d4h
e+6+83R7XVQBNrvrvFXB3Pyma72T9NpKAuN9OvEVR2vUPqhgIY8pEjcbQ6/tG9Lmf0KpEJJAoSHp
LUxLsdhsONoPhdqRb06EtCvjVPZwWf/qRu7m/8twf7qqtIk7ZN2lbwOQ8rU4vmxF0YmTV1mQbLSJ
AfzeLCYZEeiTtut0lT+oiJU22V82SQR9BO9uHWVrGZcsmRwukH1ButSpA1YuZJaz56pPSRZ1vkJl
7901nLBNTV4dCl2NbvOhJfvXMuwHdoNQnvJ8yJXQIV0hi2F9Ha3uaUj4Bitjs7YGzjhZ5Z+v/Kpv
qFZldfIyfVtXJqkygllVNywKWROFDJkFO2sndq2jOftn1svpjicaNNdj2H8nWeVUkVb5KYDcaE9+
eX+oIj9Gxkb9bvEdO+SuA/1O4RQfRxKQ9p47T1vZbMa23yLUlO9l05+HeKNaRnyUTU8X5FcIXZwn
HpUfA5isSDeCeqtSVeWC/jO45hz6tUp19Q+jlr80a7HfKpte4vlQkfUvXtnM7ktzOwXqz36ePZhf
bRXVodQE69vmCejogRWMraFYwn9mkym9epEtWWRhJogs9J/xYOTZdnSOus1GP9sGBukwqnGtick6
iTHVwCEQiWbSYSLlcPXyUzNJURLRaW3p21If4J59dXuVZZQbOeJ1WDJrV1PuK9sWqZh1n/bFyUoy
dAKRi93M4M+/qxYkDLr3VZkHaztrYXTqajd/MhLjOyKe2b4MAnA6XVBcZOH6Y3szuHeyMTVV1W0W
p6EE2tqqkVgau2o4QGj40c8rkgm9Wl95uqPctkIwhNOA4C5PYVuyNOONvazywFwNLuSTUduxb0CY
7AUDbX+ce5QuOb6Iv3Q6HJW25X5rh4AXXVLCE9+Tl9ENbQ9nROF9gybom1b29ZNpTMmJqZK2heJ5
+JYwPU4N75vJTh0ntaUKFlbXHs3Z/Sn7sQ7g9U3aycNIxiPnEZ3JezeyrpRk6vhkarb2lYxStDuB
iBzl0lEWGUuh0Cl5TYnVpCyiirRPta0QCM8dF6bhcnYupWdv5CLUjYVcWx6sNb9V75okVu+Kxv9S
R4F2lC1ZSGec+KuB3LjLYjd03bzpSmOukKpUG++jPRvzxfajadWriArOkMxtPX1097KZKdYHVJ3X
qLGiiSFoa0wtDvnU9PBG1pI5zJqVrAaBmzSrxaW6LYuWWgMZTpc3gS9VZP9WZmt7sDnO400sioBd
mHxTG8Nnp7C7vXSgvuUjfRIVn2wzJ+OwrMOGv/UAekhWQ0G7EwtRC/HCubkWgsnn2r4GdRy5aWh9
QYglMNMSFd3A56ax/AwdNEbhpVbYKkbPddYPrdDuaYDL81aPjUOb6foHtfdfvFDfxadpQBmOeYK7
Ipcu+D47yb6OTfMfGPaPTdyxyQdJA8tH/2g3TnEvN/JTvZpXapCHZ9kMtDDcVirUZG7ifGjGGX2k
ZP5q+265S9uRzUfPqT8Le1Hp01dSZqFl5SvM8c66AiF1KtQx+my6CWTGXvPcTbBAZlH/U5rdbAj3
pTGurOxgs0Y7wdwNU7Oomb83J2UchHwh7mv1Gh4Ct0I6HPLc1z7vxrlGa8gL5KtlzMBzHhzyIPZ1
7gw3SlAMCN4jZWUN2l2HlrmJmC826U3UcbiRRVHnz8oYOPukiW3/Im1Qg4Ch0ct6JXsAMonYnhaj
VvmcHDTOf0rEX9H6JiepTIdd8prMxR/QmVfSa0Xxl6JRu8PcajpZDaJHFLacBJV2RJbea6DMAoPS
xwZg9o1lbJJAbdkzoSmZhNQthxh7pU7sXQmfGWzXuqZugqD9pyzZylfSCp1A8l7IrPgl9s7/Fdn3
bnhxSAH4q00wZLxzuLlD8usyjIyWKvFX4fjfx//TMIvtKh//2iO3YFbht8vdROJuIiEPLaOXe7VC
/TEwc2OlKU21YY+huEdhLL93RA18AQlM9p20yGIOUZGrB9t5E+ql7cR66HDt8jrCWE0ZjzG/28qe
cmjTVfvbib0saTKzPkTxwjLZRo7CeDfHVuCtNN6rl9Idtppsyn5ZmRYcZ6rmTg1IGyfNr+9uIhCh
y53Jq5Pv6/DAn/v94vDarj83bDpeb8NUhQiYskHI2XnI2HbqPDZKdatyH9LGMy/gXk7SpwpTMTgQ
dRgTsyPRlI627IZtrXneRo+Zh69ZwfmrBr9Qg3auMfxR72zIe27kKDwVugfUbBY/2L/2CKvLxXGT
gxt11m1rFSnv14wjUK1RgejAbHAbz6Z1K2tuUBvHoG2frnGySzCk/8r9fD5k/DPY+KaHw0/i0DZG
tLLFqDJuGUrgQienLE7XS2pwZURkZW0Gcdo49F1ACl5ZHmQTrXOEgC1SkWTTzaD6qLsnBAPcM/oS
zrV415QOaeu9ONqVUxjDPAj2z4iHdIW+Tf2Axlz9EMWceZmlTsbXMNV8zBTkmby1yWDegu0mHWDr
kE0ZJ/u2MXMPkw3ma9934zVN2O7LhlxsDdXzs1n0L4XXOeeBSQMp8DAtkUz1yyEkyyuEEKDjtOKm
qHdwl8M5Ac1gpVXBRo7wpiqHldHS48Mgwg8NaaRZRTwK8U0kMcsMTfg29m5ImWaTbbBQSy+HTN1c
22ShujfXqMkLYLCww+9vPJbsVIj+sJ6z/CZPkGl4ynzFrH3lPJNVyPyKwkpKBRlmTv0g9NG1UzKW
0U1Enivs88YpztJdwB7nIXZIq5rLyjpxZmsfAnN4VIyBLGtYkVfG3Lc7FlDT14RdBPJPp896ACcC
35B2V6f91Z7b9Xy1D5n+xi7jZ+Ak13gz7ZQLqopQsozQJw1VdVsLdd00YXncllN0moX27uAgLaAh
oLdrhNiuwcLlwC8q3EhvADXrjW8nvKBE3yqf7HtViQ6diEX6wD25gf8RCtP5obF7Y9XUsPbABbeC
sdv4Zmgd8hhBH0FnbpLiqjf6Ko295LaPyvQJxaW7CjbxL8Cs8p0dNAoEa175xSOTmf2jkmQ/NNo5
8Ec1MbuQollfoK5GQKhCBGhw66spsEMIijjJry9arbCXlgHPlsEyRjpkUxalQx67H6DIE4SC82UJ
lDVFUDoXw49leGmWgyy2IYy+ds6XdCzmXW00gbarZpukRYXl2gYh0mrNc7RhGiVcVpxUN2Nn8BTP
vDjdsYGUrf6vXmCp4pPhGZvrIHK8a5CZ9J80xagPsRFHt0thF6Coh2m9WKBHim7hsUQrYY6sZ7Yk
g6O0LSGy1pTuvPY1TdksDm1y6cauabC3+oy8Q3Gxq1FWixpkB+xNGyM1396F4bAV15XdN7dOhlPg
T/3JU52XQtpkUzqW5puQuFLS1Zv26zDK7JtrH1mttfQunf86liMurLRleECz+Qi1x7yPRidc1YJC
q4XZHyoAt9yUimec89CDektSbSWQRl0SznfWkxWx2evXk4rKJX3Ugj/KNOtnGQL9QASzEgJMQVBa
hzF1HGaPtfJlGLQjmXOwcavhyOGX4C4X9mqufhoJTB1RHOq3ZWuemrDbDUp/ihur+B5mbsNb0lA+
RLFZbcZGGe5t1Yr2DtwaZxfpiXWXTiXSdjrk9237LWuc+INRKs59QSJxDt3bB5/zmOciOEmXLKB+
ANKsNugGEs284qFpzBWauz8qtIKfE0Pn/Wkoa9myEDN6dkZ+ZG7SbSbm2hvHWNlKlDwFYdc/JWMW
b9zMb/dpZvdPalHEF56AH6VTFmPgf3WZLd7IFnQczr4xyd2MVbaF1gzmisE8J3wZbG7Sbs9G8GXq
Wg785oI5jCDx6WHIBnMimjCfbJ1W31cpbEBRpAy8hH8p8UhhHC1tIHa2wJcujqopvyHz4kCxzC6A
koWcMo3JvURagTK8q9osuZcgLOFrREv6gji+a9RUXU0tsw7HakuOCxN1BVa/fHQKs3hkLk2yRD7n
e9mUDqMgTziOnVtpaqy+vtFb5/kaLzoFipBLDVj0pFMfp+vBbL/HXtCdZQgnGe5dO9vrpYOmtmuV
h+RNo5mrxGESnJRRb0EVnPpHL1Pu4jpQWCwB/LxFsqy/zYaG8381JWnFh8pzbzjkLKBRVO99XzP4
EP1mXVkhR2TiZZrqCdzGMbI/oiUL6SxExBL2721Tjwrf2JDcmyjbwnZhJ2RN7UI3sp3izD2PY1jd
oVFSrVFpzX7854iMMcbfx+i0Ck0SowgOVZK2T82kfPa5x5tCtOq8Cw/zMGprRTGbJ6MY26ck/ayb
afIoLRYaIygZWsNO+qLJc27NEZ6koGkf0lgH1lyZt6xNUebO+v77wCs7tJT4c+t4xq7xjOhYJKp9
2/EwsAfXP9e85mrSdamOs6ds3RIAJKrvLnSYM2JLc6t/mKBeujb13tY/dL3vvGkuXhn8p745e38H
OG+zWW9vZOGpMB/w0i2gcvxlkzW1g/GCrWCfU5BcADynDFldFWbJzdXYCTRp3DmHzDbm01zCji1J
2TsUkHgnOc+9NiuHqe+A6ud69EWtjDWkn+F3gJPAwSL3g+7ESCSWYHCSHmJXI7q1BkW/TWCQIbmJ
n8lNFpTbq9OOW+doB+qnkJQGjnr8j0XDI8Kz527fI2CzKbzZeK5Cszlz/NGvZFOHHPw+ahJEemql
WxvGJ00vuyfpqyFYSJQqvJUtrZzKtXs7RzzK7+HAcc9ToiRrAADIi0z2dOmr2VgjtxR+dwxnx0zJ
+tS3JawiOgxZ9qSEH0shCCYCZM9ECJPUI4xOsidT6+j7XFm7fHKsT8MwlPs+2YYB1N8ziOH6X1GF
zuHUaspHux++11ad3MmWqn9sulb9AKSue+Bw7ZKmBcrfnc9Jpp4Ga9nU8yHbAwW2t+D0Pmfkxx+r
2s5nUPbKfChBXespW0OqKKxwhHPqtTZmMGWwGBh20iELrUzta5wD4ccZ0rD10j9tOERB/qhrYIDw
w52To6I1uh0r43pKbr1O1XliptojTM3DOikblw99DlaNU5vQcRnjunSD4mx3VeVeq5lfFmfNtdiC
dkoYGZUfnQE7NxtuBVJDIzDwibdUYQzI4nTt8KT7QjM8M+Mfqe+v2Xrs/sni/t6EjOrLPPGDMY2q
vG+9pDz0g80eoZbpt0ZcqZtQ48Aezu5vstPkHktYiH461pCtQjWvP+Q9Quu14/erOkABnPPBHkZR
fnPNZNaHNrG7Z/YkhNYY2HbprYsw4JDH/CGdThF4T3ww0iUL5M4/ot/tXWTLsBt3bbgDiDMxNNTF
fxxLOitldn8fK0LwxDQ072KKznKsWH8O0szcyG233upS1I2i9mW/7k27HxV3nXUwDjVibt3qcH/M
8MEc4IqwnlMtdnZVnyfbVsy1+7iG+lbhCdyLpjoa8y271pz70lK0Un8akwfZUQ7mWOURBY+Bdx5+
BIIqsrUy7yzHUo3xz1cKPpRBxKvHCPxrEeitBXQ0TKJd1zfdSnq8vnpxy+Y1Rs0a7QjO47h0jktW
FgH8QSttMniM1mDczrqNthkwVs4CU56vwuQL2nM11KYIWSaq1+gsAlyraPFphiJPdbUvlhoCM247
fzcExfTVmOGe+mXuKph2pVl1/mj+LVoOkos9vd+ipTmM4395BdzGo+r2B1ZO1j6Bjf7ZnIIfvV1P
PyAJeVQgIPpo6rFFcpWlkrlZs/zp5nklI6BZ3A29RzanH5YA2rtPRqyNa4MT+AuzSZhXVaUtLrLd
gRsfBC+UN/xgao1sV2H+kwflLboy7pdBr1E7qtjVdthP3dfw7JycplNu+t7Tt3MxNM8Qmw/wyjXj
j6I2xIPH/IeNoT2sw6su9+bnHmAL/CQqGC/xqVk1cI8/2NFQu7RmqT4HLlywg2W9xEcIRS3xi13E
9yLed4iX48sP9Pf45boB47yLl/fze/wfxpf3X4v7d6ZiO3KA8mx41s/Q6IYfHSzQc5KiD+OuyKSL
IPy38gNbBvoP9NP/Ncamc4LktmfCaVkH2IPine/601f42qBiq5VPjg7ncSXsiBdPX2HkWZuv9pxE
u6tdxM+u+X8IO48luZFsTb9KW68v7AIOPTY9i9A6IiUzuYGRRRa01nj6+eBRxWSx26o3IPy4O4IZ
AnA/5xfdjuxJs0gxXDnWRlxViyRVrGPZ6zYGHp1YyR55kB0fTXlW1TpTfunOo/bQBsOw+4iPWm+S
KQvUJ2yd0WVKY/FedPWLQ1X1d/R2U8VGb6yd+t2AR81yQIZlkxRuhbQfB/y0qpNsyjN5UHrK5b7R
1Cih8EhSoGgVU3OWh7hwm3M4H2TTMwdzicRLs/qIVUZLHlu2fWWKNrrhTws5T06RHWOBqiyczgp5
f1t97yYdq7fKf8kdMzx1va3d42OExMmQWNhpqjiSsDcwLl2P/EucpIfSbnFRT0Bzbd0M426025UT
iV54czZU5Emf9e+y6WkI2d64Odste3zCHWR6cvAugFLaYb44x6DdjBi7suAILWh+lrhBbhufmsFF
AhdYBsrHblUu/cGBUZCIi+y1wplnBUpsrenB9NQixDXvhllMNktd1d23KBg/aegS/p7ENxslQ39h
WeAjppkniKz+uk1Yt4gc2EGntp8FDLd+i/NccEECat5i6j1WvihxDTvVDkAGaAi7qWVxkK2B1MhV
npXXuiuH+7nCM3ZlioT3bAAIBIcf1lDqQz0vYSaeq6wY8m3VjSyZEdRbUpwczia0rQwtKJR+9O6r
V+fLoRgN9G4LZe2raXiItX56rM0IyVmE5XaDarprpwnqjTPgGKsp/vDaxLPgY5MFexG1w+voRNqC
DWCGDwO9UxnzRMEAz0jDAZeSkifGjwMmkH802R9FB8Ut0aNHC+gCDap7qe12yVqEqkmkcduIfTxx
5iY8e0TvumwVDTp/km7P6po5WGJS8GurqMVbocwe4nXsXim4VUcDdAneUEoHXzIINly8WZQN7IjM
ccSDPLC4v+qqhpShj3bZPY7sgKEUtxrk9kOeQEwJxYTs9p9TjLDsyRsGbx+hCZHOnaqT0P64DHVS
jG14Mt6n1ghTLpOpzVaahxFyBRjnHE9C/4QUf+mrzafcFP7FQcxzIcNqLHDQMKw3DVVL6v3OBgt2
cFMxCcWVIma4sprtq7hylVUbVeyR8szYTJ2WXp3Yz+6HFKsTjKGRwLaAolxykJVbVceHzazb8Zr6
nQX7RrM/I9G8KQw//573zVteacOrYav9WhFRfcLhrT/lTV6uetE2z12ZeitK5OGu1sLplfwCMBq/
gnzRa+Nr4LSfFbAm0ARpqb7J+ibtn4ysMZ5VsFN8vNNrhjPPLZjcRzmonL8ycB60hR2itCyydquo
Q7wpDfT74L4ML3rnnhSeu18sBx1MfQCcE4a4TkLJRJdu6Jsv5QiFLrcT52FAWezYa+AARpDaX0qS
b7prF59Q3k92vu2H27oxm/e5ZCQH4NKLBu6YdYeqE+JJhOVrS95165ML2FWz8GvjatrzjDjaxJUd
HrDxhQSJmNUSsy/xdVB+L4UyfgNQyt0Pvvhj4NrhTi9CfefUnvrQ+Gh7Izw2fQM/hICW8lvlOwm4
m1rcfBvb6rqzsZwF6pDldXR0ZwVpefDGST2B/Uk34wyt+IjdzxxEpp2GL9S9x5wHBhpvsa0bBO0f
1+G9sTBCxV6tLLLh4E82qcVfT2VbHoRhDAcVGsm/D1IbRaXs7PfDwYxKrgKAMQAjhFSCCshMD7Xu
4leh+VBUQ3eL3C+RoWOrnqRBdvJH71H22W5jPgRFp+6qDExqD6UgWsZmYKy73NKoYc1tH5XZJbfm
HNk3hrsGGo+Fs01LVP7GQmi7qaIkDZndZh2sUfGpJ/DfGFh27a2uQ2D/an+RLQRv21thOWSYs1is
ZUweZj0FvAq0C0YmXErGGk+8pZrSHO4jzDeR+gcyFBNaoh3crRysBd4xM/6xFPYD1fvomqguJjOB
85Dqpf2QpWZzwFM7XMimbw/iipsiKbzOmb7UWn8YBEgXxY2nXaMYxoZFh/oOABH5U2VfD8oDmafu
YbDL+OCYwl34nv+7UcTzkm/2sDafrJK1SUPdbDGgoPwi4ihZ1V5Z8/oJRgCgBM92zYLFtqGsq2nl
HNtAranY5t3Vm+0KkIgdn9oWlOBoKOmb72PbbNsI1VkW6gLwvB8Kr46/4uLnL7rUwNijR1ItdmqB
GUQENMPu0mfkYvHCaiP7oSXxtx4H4IfQxrVNU9awMQAe7KxM6MeORe/e73gbHXW+R6hWszOmPj5D
/+ZWZA3xFatFHovsAh7G2cyk9IvpCXszlfQIhmyD7ZhorwzaG/4JMYxDftQ2QrZNYJffDHXcF9ks
wu+ZMIbbCYuDNBgXVqfZL5OFPW7YVmyq/QqGtIhXbu1XbyCQcIbQc8SHdbt6K5IFeyH/bVSt/ISU
SLKUoxIbzreeONiOzJOQfFk5SYYsqqi7i1l7Fb9pq8IKtVRencCFFOmSnchF92T6ylIdT4F56ZIi
xLNmyA4CC6Xf9CL7Zqpm9K5qwBfDyMFXVrOouybJBFDWQuoi9auLtOsRiPbbllMW+kLt6+7qzDQy
yaSVjFuwmB1y+N2jM9NxZaiPfdRZkk4cXCcpnia4iwdMprtFWcXdbgATt8EeSb3GTRiiX6FdZAuk
LMCU+YByYbON0SfmCekb0brUe7FQitR6RI5FLMbB8j53bXnFBcLxFzxqrVnQllc9h1kMc6TMwk2m
5zwpez1WAEcleLqKyIaY0dhn0lT6tPIhXLFObE/3Ztl5YtOYCDI5lKX5GKJo48Saqh7UuMZnC5nR
RSK88iwP6Vy8qXjnh3swznao1xgn2ammBuoj5MjWpYmZR+KACmkMP7okerqxFKTvR3Bg/Ixz4xZ1
rn4L8q68QDBE1fXPUD2fNShMesNoHz/iQ6wYS6vuio0Wxj460Rh27u6X444Idmc075eSF8ZytD3V
Vf+7Vk9o6w9B/j291L3TfFdis10YTjk+OdXk8pca/YGdrbvqm/wrKwALFw1KyJ2aBVTCoNjJ5kfH
vUnxKnbr7PxLfDBadRWhq72Swz4OeU4Kw8huMmI4aeGshlFrl8Jws/XgHVThd4/yEDi8tZ7o1L1s
olSuofiLEs9Qd48K38JHZC6zre84uMvPs2QMNU3Y61rkHuS4voH4Ek/e5j5hHpaLINvUkzeu5Ky+
MrrHqlJfsSTNTzI0OHjNdnV0kZPA7uW4jQS7ggrFRetJxI0azpV61ZOMRZafu6d4V/zU3xiW7h9I
K2uP2oS8qxwx2PVXslvqU6061b4y637jNXgFq3m0r/PC1DF5Ed6lbOD7t655QpUECVe8BFamMYtU
YU24Qga22pO3dN4sHi5hYRuvQahFpx4M2rLwLOdND2puhWoVscvOzVfTw/4kdYJlk4OY1zQn3tep
rp3Ap4XbKIr6a940xRq1UfWRbL21NOo6ei3LUENfJkWX3ho/KxhC/FZ30b6IdZ1nmzNuQ2/y4JVw
aANuzm42CnY3ZOMtD2H9ZHz3zMRZNpM7Hcu4s1/CxFoHxUQc/ZWtNqGbamb68J4JstIdsq4emQhc
yHVKIPP0MQcWFhRDcW2LqXrwgv6LnF44wlqlJrLsgup1HKZnks363nWBmrfF0F10287WAW67z2ap
mVBYs/BLbeEeLbc8Vb8Pu976HZGDF9OK8/cwz8ulWmviMRtGfyOv2LP1uF/RRrf1oqQ95lODlT+X
w2AC7dfCL2bQnUUs2ERxxQxUxTeNitf42+w9o4vAebdCnc+jt/STngbGU9ADw+gT+73XgbIoqA/s
DVSkn1Q/YReJQMFUqBmGXtkdRednRnvkztEuJYoOVGu7HLOvnlOGGFB5zrLSKrHzXZp9lyCW1Pe4
JpOvAUPdGNtQwSJc9g4xO7QASPZS9uolpHYbaiHefuZRcYWzQrPY/5oEax7+2tey1RpMu1L1ZIZ1
ch0VI5upasPzjDArcrGvamt8Ya9fHHwRBWsJLPtrPJzjEoj213jBeuE/xeV4ZSgqKpKpuVOTyN+k
rhZgQa9HL0GnK9s2Rv/A9qL4pRdKcbAE5peyN9cShX3HyBNp7nVdgZv6kJwnbS7iNPVXCfcwlC45
9D0yBR/oDxmj3kk5/gf6QxmM5CBjEiAiO2qTukANONTWETp2cWg7O5NOGVmJxHvpcGevhYXlSfHe
4Hj9Ws0C+iQBUTibhybfzXjT5qAaZabAGFvjIs/EfIag/3VQpuQgQx/xPLOabf9jluygIP7HVK8x
f5olgulbNdXGTmhadG3T2F7l0H1WZoHKuozJgw+1YScKF1crSDzXuupaFrhw/+B5Gctuijv+wh9T
cAfbumXrHO/j5LU8D9JkMxNXfgoqqmet7Am8Q2vWobLqjLzaVQjdLhK3DjDcnF8h5hXkteV17rPn
VzCKzl6lnkbeSW/dB2vSYNppQ/XN1b8XeTR8NYtMX/I2pFdKy+YhwCBsI7DbvQZabOKRVttrJXXZ
WWpd9mqpHeycUrS7YW5mZoX0cuxUB9mLmEMHlCnoT6MaZq9mm352o966wOnOXo2IrTy/qkMT8LVR
E161ntTiHQwf8kaBEV0ixU2fYA5dZdx08hyEBqThCUeld7svVqNrZa/YvhvHog//mO6lSIyFqKhf
dCv5j9N9QC3v1pTfpyPCbhx92xVLO9VBY+iht4xdsj2xPrIXcNroU92+uYgavTRVrdz8hEJ66kSf
Wj1wDqR4GjxtivjTwK51o9o1aCk+k4WrWPVWjB4Oc3oVXIYGd/YBfehdPWKRpPhjt2qCwnydQuv3
IsGdokweoCazxJ5JGPA1FpGVXxzdGE7SaVf68c4hvu/YcZh/WvT+CFUlnoV9GnlAWKt2XyXlY4Q6
tbqFE9D81MQ7pt1jFfVYtmp+CeIKhqHnpivdMFBAnA9p2n5OkEvZj12JceDYROlVQ3F8Gdl2u5FN
OU6dO9JRUESs9Ox+gWqoVq6egMLr9PF58MgiRHr9hgNhSYV8NFegkeaEAoLbaHIn54GH2qvZJIvY
jJs3Q7fUgzc4ylLO8n3RLlMTm2jZq76NyPu9kWgJT2mCkxoc74bVe5SuxtorDnWoWivSmsGmS3iC
ozHQWfAY2YHZxv00R6i7BpB7Aj9ElqSj+h8HdbrXZ5mcFWtvZ9H0Fc93NMqWZB+jF6eJQWbhlfo9
rUHqeda3CBgCaWN7etIzbGiHwfCPhgmfDamIcK3YcO7NKsevaCLdTDUdfUTza89dmNKgj7Qltgnb
wSvsPdxt61KHbrlyx0S8VcK8yhcywmAXw4XEGo4HaaFOQA1yL7rKM6suvylKYFMI/Eu8rBoXA3vc
xVNSn7tBYcPZqWZ36qy6P8mzNov+OLN7UzmqIVBxBnyEfxmKO3p/7227WVfFKkhMxpTN4jZIdy5W
VveyWc8HdC5F9CY7ixkukoeLMXGSZ1n8shXjC0ul7Cy78A/IVgJ/i63sZAmS3K9Vhq5ySAfKyUEs
/BsmduYKoyagTSFsdhnz5jPy7mtFFZSLcSm8x0tP1LuO6u1CjviYkIRIS7n2UILS/PMiYcp/xQkR
+ZlfRsblrLhzjJUbY0cuO366Oi9oXMNILR7YSrQvdeacw7EDCTK3HC19UdTQvciWXeffvHTW5BjT
7sXG0R2vyWI6mXOzAM+8KA2nBzrBTBXRmqXw3e7Q1lP3EnfBuEzxydvLuWS8sZaMjGkn5w4qN+yx
D4zt/f+goTDidbgmyLkORa5Nq6vJRvb2sWcCfZz99UosOKvUwkKx64tXz4p2kyrsz5ahWKsE8APk
oaB4hj94u8dR5VjF7OdP6pA1j44hvsi4vE441qhzus10szK4110zOZ+H1tC42zbVNQhj92IJ0yIN
oaEh2KTDqh6wlSydoL/BwuxvykzPr3hMTqoL5OxH3BRmsKJwabJCY4Ts8E0Ns4oMBZY55Beq4iLs
Ol4zzEqOMpYacbTgjmmuyn0TAf7WWMWvS1eM+5jC5nOfTw9N1eMT1JALHO26e7ZsyIg4BJz6uXUP
BaiZVGjOylYEXw0v86Q/yuboRdnaT4Jx48VgEJ22tTaZZO6ogdcuivkU8/iNUXXBvIQh1s7sHg1c
b7FqogAQzozD1aZ4m7rTISts5b3hlmqmrMjZWu8QGeXbBSLyvUndHSZq+QsPifqIQuzssEscjaDf
RlxvVO3J7LM8WI23oCy1Y8gy+6jDk3FaMuSCm/bC7IfqMVMydxeM0bAdomR8TsXwG6l/67fI4j6C
XsKnvDCSjQPy4kAyPbwhgYucjBVbvznZo6UO7ddGYPFre1ZycTVAAXUN6lWxU+OINkK98Fj3cJuj
KQ9e3BvHOTED3H8O/nTqyqjelumG+jCaj3N/Y2rx0p23mizvlxgSeCfy14az6m01XIWKYq/atLEv
OHi37Hkifi1BUe46XbfB19DhmzWA0c4cIClys97JIBUt595tBgFkE9fqFgNKXatWQ+9E1a3pEe9c
czsbS2HhNTYpd+PhO+YuFTYN0fTou2w4EVm5yJacQPVQXQ3zVlVVijZlYdsuy6SubnKIxzNsP+Wa
tdBRA34054MvEN/ws9jdy6be+cklUHcwnm9Q7knrV68m6gv+AuL8o8p/+T3w4xi7pDB/UuGurNUU
i4ECVZa97U3Bnt2Sf0ncED8kci9PgV8qC374zeeuTP64oqAG8ucVa3Sztu6UqWusQsXO0GI0LarK
e0OI+Xtl6dUtgEmA3aP7KsOjrpJeSSd368yjClvfmiLUntltT5i+C5PPmniHPu5qAMt9wJmqfsvS
lfw3TE79YOlseaHT2XkBFzsZfm7ibqksKEJZy3ScMFrqjeoUKRBON+N82s1WQPJQa6WNdwhjCgRQ
moUMfozRUe7dmkWqLsOMtKN0BtbEuMsaClURv8mFCUbzZbQTQR1oggfs5/66rxrntbHmb1D+CWMx
9+L34e/3FqDNXc1qbxUYbf5pLNOGW6uX7X1PCVeO53UbpQR3LVycutKOJ5XXd1u+svlbhuhJOydu
DSgwq7iIsf9EiPbB9O14gbXZ9KUFScoTLE0eRBwnlE992Io/pBrlmRRcvKsy3nvYaLPK9TYf47qo
T5ehlerLDG++vs362zgfktIhj+4X39sUDRDZknHdD2GRliNrUfSX78PcpCqvhfkmR32Em5EFjiny
dPfRURYksCIbAKO8mny9Wu008K56Fn8pen9tcGu4JPWAz1U7ho8ZWJ6lsEChjhUAhj7Iy8+a1rxi
ehl+z3SqoaLlrutq26zVCraAhn8QTo2plGJ+18dAf3PLMSCDkw7Poo+HVVaUxq1DAmYj6qg+twJG
ieiNmdDZd6sPvHwXDO3SKVwoehTMqLD0QX2W3TV8UJxh+u81G8RtSToYKZ48xiYuf5haCx8dDRhX
phTk3mOB+RtGk3zaYXNoweO9wcyTwyPyLPu4q4NlVff5jrsUsot1ZKyC+YYrD00TFcG9HZtVVi30
Gib5P//xv//v//42/B//e34jleLn2T+yNr3lYdbU//qn5fzzH8U9vP/2r38atsZqk/qwq6uusE3N
UOn/7ctjCOjwX//U/sdhZdx7ONp+TTRWN0PG/UkeTAdpRaHUez+vhrNi6ka/0nJtOGt5dKndrNl/
jJVxtRAvfFHJ3Tsen4tZqhDPBvsZT5RkRwE5Wclmq5niWGG+w1tOL8gE76p70Um2+tqzn6G9gze6
9+qsLJG8vMqOXAxQq8ocXTMHoS6jS9ZtoxdvvhM6e2dKmpVsojWYLSsnjU6DURRv7QpEdfoW6xSD
kklLlnKQGnfdyiUVujey8CVzssvUDNVNM7xi5/p5t9D0HPq4DGalA10t8E6yRUq1ulWaMq6z2o1X
TplWt9zuvvz95yLf918/FweZT8cxNOHYtvjr5zIWqKGQmm2+NijngKnLH4qx6h56JX+RpvB6BqYo
m0xrIy3mo059laPYTSRsptkR+Fr2vZg5M/JgdlqLp0/8HWhe9cBHTjyK28OPUeacKfkRUn3LQJVX
bZeFHw2vCboVk0e5QLbABkNGCV+DJmkfs8mBzMsYX/HqS2QaZEVu/+XN0H/9kuq6UDXD1VTd0ODh
GX99M4bKSxu/t80vg+et9VkNW5sP7J9aFm+cmUgUeSAM/gyWzhCsKoocP8Xk6JYa/zHOFQPO+Dxb
tuVZMCAOrE4pKcRJRyCqaTfkMBIWAlZ8qYIkuR+6IYtQPZcByLGqipwCo2Tbr1yw4X53lHNk/D6E
QvALqiQ+ugi1pi5yM4OVoGNX+vfvk2X/+j6xV3OEcHVHE5qjq/OP/acfswAcOnVsqb9OVd1sNKNN
NwZr6D3p3uQl6vOrY0Tql8xJKUS1ZkjeP4iugZsoC9lROMYLGsTeE7Ts6NCl7riOhxI7wqp5wqQV
a88pCR67Jkr292Ywl1hknUUlcb1tlQiDniBp4ar+6JG1mBHd+7jH0u2jMiPPhKLb54+5ctbHRX8a
zHz5unLER9wbgP0isch9AcjLschG/2jDyM/v7UDH7pN3ayt7rXnIxziEBIP7DFfO+OhOojSzlr0u
/P9ytxVivp3+9Wft6ramm8KekwyObv31E6pVrUb3HRJ8p4Tlpk9VF5cldJIcF+Ip6Rj271jIXSKv
6k5F4yJm0OXNm12L8KgnXfYQmlH2oCW4pCa9a+xl7H7oYMj4QYFx6zxOxhABTsnxdO1WNtvRyh76
Qjgkm5NmM8oX97yC4ndedmuoMx5yIdC5Y0PPmsVQKehX6zGnJcwDUslOvYxtrTi5SQFf6KfTBmHm
XTR5N0+tYQVEGe94n5g77mHWaRrKeDv0enjNo0Ssgdf2DxF3jhWGlfGz35HKI5vhvSpFDxVvmJT3
JAi+KiogfUU4J3S5p2c4a4+VoTW7CQAZ6eA2vglywjd5BqfoGxdAwfJHKG8Qg4ya9NVwp8G5TyhK
HwZrCn72Y37TQb/0SFeGCnetfBbGm6y8jL+QfoLAbSNG5aulvTTMHj9kYUKPns9ie0LSXp7WU+je
g7IJIN84NL+bMTVyfwmmPZ7TpsnabQKg3vLgxzvDGZU9ReAYpW+l1peaE2CVgNjACasA75QoTXck
L49QAC0Zt/yKvcZPp4C/16jWT4ePMbnL4nYl25awvkaGX2+9vNmHahG8BGpbrExqFKd8MpyLSx19
qc9FgTadjTcT841Hcb6hymrsMS6njuy11HUra7zTGSSDYfB8rAwdKK8z4WHsXPLRNbAs2QlIObr2
FboIpjcVS6NKx8WoRtiEzYP1xqUcnYWfbd1uTpPbqxdQpX8csgyjHnIC9pb9/CQWdZeql0gDvoi8
/UaOs7Tv6tgEV7uJnfOYYWE/eFbw2e1hx8Sjybasq82bPaB35+Z6+LnqcghanpOAIzKUJ8pxF6Pz
vBdyV93CjQ7U0saL4lWqv+7w2KT8C9zOLYurrsCvQLoXi/F0Ko8yloF5RRNUK65kdF76Ao2Nip26
v2YrTAIMDOxuRMzZXxcmi1slAz8i58kp8swNIghHCX/Nx7UmB+H8hB/LOgkS3tgIDN7amLxgZbOt
WGuNYIWDuv4FNkh+NL3Kuta2sK5jBOrw758ccjnxl/uSbtm665iW42rCcOQy8acnh1lGuBsrVvFF
MaJsaZMV2uZlgbcoQKb3zkTBDl2719xx2iP5ZPQL5rgToZSoFuZ0TSbFu/mm8a0vrBGfWvYvLCfq
gykG9VNUFgsZDzw93JENLTayqWVYhILgeCZrp5+MYKjuly21ggV5o6aXyQzSTSK0HuOFJNwIx3e4
p8T2px55o3gGxf4ST/2lUbT5Z3+MnXWPMdA+QXfxU6jmd4BxhFbpPY6befspIZ8sgb6/jM+IS8Cw
GyoROg7HsHLyp7kuuSqy0NjIpjI2+RVW6i4m31UgvCxgeAddvo/avHjCIJsKS1N/H0dFW//9p+X8
23OeZ4hNIczk8zIFZYy/PkWqstYdqpjBly5ocYLW8k+TVXsPUVralz6v+kVjtv370AbgB3zXgq3s
aC9o5GywxO7fzW5Itk4rwq1ppM26DkC66OBLjtp8cKisHWVTnslYYApqNbZ9iESc3XiOI+misuAq
8UK+IRaIXezAj6Yv1eLkaWN/KjDLeGlG8xpU0XRFlCh/cYX5nXpHc5atYE5SNkVQH2UzbcN+Wbl2
v6/mmaXPVs2fdHsre0Nw42s9reqN74r0EMyQMzCQ7amb+UTWrB3fLpu6r0+g9oBayojs+xhV9gIZ
cYfdQlajNNVG/TduZtZc30uFRX2M3OYj9+diF0c1yZREJYURqwzV424eWjf+zvYgZ9buaJ9tpNym
hWnk9jmvjEuVm+O+nDtkr4xrjWX/lw9efrA//0wFOUpTU21dNdisab8u8HqkqLve9fXPo/CrVW4V
IGpNpb8fYr7wqJG4r3kVWRu2FNHZKh3rIZ0Q3rURWJQt6uDJ1ewM4KBsgWdTqW6de0a4yGpwNWOP
lJk8oBWVXRybe5rfGAqLLDzHHVSnSLUMl46l3v7vv9TGr4t8YeoqX2ddhQmr67r2y9IoNszS0bVI
+2xr3qcaUvO54S7z02HoUeeD76ixQJnsRYq49BnUSL8yMs+9lanINzHbe4yU0CA1s9w7lE5oHVQg
NLsumaaz1w3VpsCa+Qb9rF/0+tgci1AjF28U9Q7QNSihZFo7XurtDfB7B3lWqFF3P8t+nP2n3o/Y
xzgKa/F/uVX/249fmK4lHM1wdNOdN++/bIZYmEzs2cfqc5Sm37PsSnreOw9RZF3CGcsj8TmmSOMV
ikfm6iMmz+LWEScNg637hBKNmoU8jaYZRKyX40ZeQA6WHSjZzNkP7zhStB7/gHp3KAyUwRigteL0
5zv8W56qQz1LNY3JuicHCu4AwqgA0AM3TNRXW+qYzDE7bLXzfQior3tTn4f4aK4s0JodkYGts1tV
p8/CMY2DNBvCiTi7+arZ7ExEdCFg0ZQHOTZP4/vYFLy/szDLoN35yrDpI1FD93VabdEO5RmkvPM5
UBPs6R3AeGRIbDax5pvR+O5nq7ebJcwF1EW03rlVCWKsYu5AbIh0cB5kV5A1/rWYPEQ3545sZO3S
eCNm4GaQn9tBndNDdERT8ckAEPn3PxNb/g7+cg+w2A27AFtt2wGEqP+aGUCyMtHQsv1sDSDHyzok
+YW7wDpSevu1NLx+Zda1tQvmptKD4Vb1JjvLXh7duPeSFR4L03zOWDrJ8GiBneLh9hU1UPu11cB/
OLmhLmWnK7Bh8fipcJh7nfwh6Ptn3InKi1ma9tn0Q7FsUVb+CswdRpU+vk11AeoP15R9FvrFc6VU
n+SATsnqhdWOzQNyj/Ex8KdknXiD8qUJF3JALjJ3VbjBePSKzMUn3uPRP18aP71n1rfWM6sYfTfo
Cm5kknjppBZpP7/n80XmaKtqUf0wzgfoP3/EqsyoHuQBqZSfY3Lwx1wl6ur7uI+YiFBKYk3xl2v9
ev3SBhXENklQPX+ybfUSwAl5T3TsheJyyPZ5rdhvfYRufG2/dw0cuqRTK9SaPOvdLrEDh7LIwrQD
V4LBCCJnxKFXQk2oM+vWZQOa1wnUUNct911B4Q+hkISfie5jFw3dP4I+V439kYVHH7y6efPkCLAv
Iq9fXQgC58lonCfgbPq6dxF3C3Ejfhr9qsPmDt+jCOmKJQsXEOZDe5VjhwkHr6RSPFirjPU1imFV
PiUL2Xs/5M3ScKPpIWFDdDIHTd+KH0IpUu/kF/mTD5EVjLSnLVbMt4+QnPDL/F+av1yuhdG3Kk1h
LeRcKbPycb0Uy7GDWmBplNvNuutz/WYWWkOBg5fV57NhjsletXDF/ezvx+Vohm9clRqbN2PcLQl3
l6d+7r3orWXcO8hNaydXIuRlrzOPlmfF4ANOYVxMjWjSIUFMrMVAUavRgzzkXoOYgRemyxlNc481
pjHt7WyGC8/j2vmgNi38llhcP6ZGdqtcxNQu+2gUa9SNXgzHHR9sdaqXWt/VW9mUhyHT2kXfOem+
a4rpQca0FHiwAulJtmS8GN197hTj+SPUmhH6+W10y3SzuZnZd0+jVFwnOBqRah3fsPX6Tr3Rv7mK
ZjwOWnBpRnt4M0tLB02DehMOKT+P6mPuNFArL2NagMuHMbiMRj0tl4l/8ZA2e3RVZXiq/YhdNCXD
rd9Nw5MoR/008w8dt8tK8pN4QIFzASnI2C5XHMgoPJy0+EnwjECXf3xgG1g8qUPari2tF2vZHN04
fMjGcilb9xFjqS0NXyhbGMukznz2yAh72dVG9wz9GIqO1V+f7bCJtHemYfX1XnbIQ9ID+9y4pj5r
WfXVQo6WPY2tnoOkKB81F/HssjH7c2w72uX/c3Zeu3FjbZe+lUGf8xumzQDM9x+wclYOPiEsW2LO
mVc/Dyl3qy033INpNAqMVXIFcu/3XetZboMgCRFp8RIDIEvAOj5mSZJuUniKWyFn+T3RX9fzAV8C
1TP3vllJATQ6fB12rZ96y+qpqQz9BQtscsYM4LwfoTCSOUiRfvw4Yj7My1NS1IwaZbIuWwyWS4vZ
sU80eS/66T2Ly4PiAZH3E1Zjo3Z3adppK2gNBWRNChVm7yYvGgCdIjL67wQVISwmUvOmHT3wOElt
bN1QHrj2Wub7ITG/Odswvxk0lWd3xVWaJsOO+3ECseKxwelFSF8PALDKfjzY0+rHtjzR+Rgno+Ua
hZvt+PRyn4jqW8zkgKQ04e7JCDHDIjMvvsxteSYGjEN8YyaFesw73uUx7yA+Q238MlqTZUmR+nMi
U6rSCRNRdSapKL8Xea0UX/ANoT7y7QwvTdM8Y8014rT4MiLy37jVmG/m1Vjd572LPKwfiu046NV6
Phkk5CLD5/bYSRJ4JzcaVvN2vwq2daiI+3yU233c6WI5P41Smmc5pgzmph3ogAbuZCwMHbeg2z/r
xBg7hTkHFI3DNUHuX+btiod2G333HGzQP0X9wZ8OV2tJ3toE9q3mo3JZXPTKoOWLAvqkGbkEsbPr
nwdRgwAonIi8tUUXWeLekBvT6etqfKq9KiLtKRi+itDDt16q37Uw3dIm8RBhSm8Z3siQQsWlYMbu
O7S5112WlK+Rl1xLfatdj16Q4pgW/VWKbH6BYcJdR5E6sX2lxt0Oap0x1uv9auWGsVPCT7zYQkpd
R1NwCJa8peso9aDkh8+qL9vMsIpSOrmdIp16Ew5YpBaHedPH9nlJ7tyOfxQDzk87dF+TViMvtil7
g4SuMbpYcQC2R5fc+yHVYhTNtnRlZ7l3zQzHcjQsHHRi2WZ4XXoWqn9Ni/IYylp30HpFv8i1Jy7k
hUQTlm01b5ofEoQ2xLT0zZ5WJJXZhiGDLSv+fRchuEX6EqEiaYJ7SB3mJWoLrlfsNNyov/W016wI
gvtcVsulNSRkHtl9feqnh1wNwTuk5VZ20/okWyYP09K8cz6s0LV8ITDxreZtn44r4p7YS+MO045y
LFV5PHR2UhCgU4V3Y08b3EN88RqQm1Hr7msr/MBxQU/Rb/XGlYdi7P0kDHzFOowVRyCVPpgq4FgF
R1oLsFJrt5JeX72vQpXXj0MFHcYxVzp+u/s6JcCgzPmZhCIp7wuMgiuCwfyN5RnFfaqBs+SqbpIW
w6pa6ASJWhnQy2k1ME1z68OSXsyrVtMWewaY4fsqREX7gC8R/dF0cDIa8knNve+xeudGo/wVKfi3
EInmc18VruOVwryLS7VaZpbhX+P+y9Zh18unXip6iteDvI8HPqTYyEGskOezMGS1ucJhG21l/tsZ
ylCfMeWJpVcOCpPs9rui+N0bPw2pjOO3kJGdExGN8FAEg78qcyTCb1aqJsvIiPkFyKFhH7tC3RKz
yA8g142HtEi1fe4Ow9W0VtQ575Tnp/eogGNHUrQRiKmc3JuejiTak8r9vNdWUpiLcO2RxLNXbfsO
yp09rudVusbhpqOgtxqHNLmHR6U7SSNFRzur/IuqKm9cDNvHwE+ybY7PZmUApnz0Mluh7JfLUFnY
a7f+UfXr7KZOuYIID7DNtNks9PKAm3m+oLaPNbzbVd5X8mbey5cFyn1cxuizeMquW5bIlB50MHoX
s9P/9rqYApPVfI7W9GuVeEZDbqsbEscypMkFkV2REZw9UItLq0yqR3DpjziT+H6G3YKOt/1ijS5C
rekkgfdk0/uCqPDpJN9CqaURa/w4+vH7SYbVLawyt168LgFQYYbVjTe9UqL6f38lRHDVY1p6j4bk
Sa9J0f7tlXD1bkfJcLiWClSiUzN+btHPD2VSr/9lkjfVOrK5Wf/elac9pOqyQeEMAdKvdZ4mdXNf
kvFTmKGvAf5sooNapupDoobPoxdWF8B/6oOvRShYq/KuLxj6dIO7nA/Ci02sMVLr91P8etiHOqqi
eXUSTG6g0Gl8cDyF1UvdEjaJtp2fEUQkKos8ovk07R2C8BIRQXOlMCvfU/0Jzlnmpls/JmeB0Rrg
DzEGR8+OM8cPmVJmQY+7NOlJxoqNu/kIr3+E+dbezvt9Ykd47fo8rwUKt6JkkOP9YPsPVmUbAFM0
ZuOysXFLTZqEhNYRbyn2oGm1ktJwG0VhiN6IVTsuevCatrmdV/XawBma1+rBt4ZbLsQPqmWkN2bU
pjcRUw6UmFTo25zfwsIL+fEGaXKY96IYaU6//wQV7ZdyFh0+25YFtRoDl5D4VM4KTa4mRWV1zPD6
YUOBcNToSo5cGN0EOFZNmHZ4aoSsH4wy5UvFvxWjnUsD1RjElZu+qLIV3uRlFt0UhFjvrEjUtMdC
jOU2LFEZMPGmkgNpNWR5+yS33JibRKsvXmVBW8nHXSyp7dPYduN2FMg4feBwT4UGeWOkBHY2dBJy
0Ie/n449pN5ZFT+dbnq2vMEha1tGceqIJ3kYkGfPp1f5mO1zusMEcHFYMckpUj0pjwnq00frx2va
dhUdLDvVF/NRngDop3B1PMzPAROJZt2wlKywX/RUAq9UCHNXOeELHpe388cmW6CJ0XqgbfO2+cEl
imetQ9d9PxWcs3LUC+NRJkT36JGvuM20BN7btPSx7Z+Wfn+cGdo/ns/+a+nTs0SBLTZIp+khytdV
K7mb0A+CBRO0cZqljddK4sdr0bTZ8mObpzTjsm0UbTWfNu9odbVY6InZbj62mcICmDaoxVp043d0
4OAxK0Xwy/PkndAoY42ig1RdBdYN/PdsYaR+86y24g79mI8IR1qxAQOTbBVnrWirL7//fv/SyNY0
5ggIMgxc6JRt5/1/axilBpOcQK39Z0A1QbQ3zG2lpXcYvOpXw2o2YqiUL7JniYWvmtqlgKm/K/3R
2GD2z44Z9HsnQzjooLDiSz49SGD9l0aEEnReVav6/Ps/WfvcNdFMW5gaxU1Ds3RLF58KZ4Yie4FP
V+rLOPTL0B4rpA886HFO5rNp1lumyZHTye6PbXJvEvFNnp2jJnr7bKbVAWsfcnMFixVtBMxTSdI9
e+j1nUQk8qmDGXYrDcnFSOTuOS/5gFQiZbaJv8Q2nXupehrqktJmr5OvncXc5A3bUohNZM+8ND/M
B9KB78itCrJ/kSBo1qcLE/9wyzSAKBumjp4GhcrPzSNc9CgM0il+wOCCKeIiO9Kf8aYgbxbN6SFR
vezo5njOKWDvPm2fV+cjPo6dt8Uig9Ua62T9TU/y6biP1Y9zMxvjDq6mECas3t1owM0PvrCfMQ5Q
A6n0gYAG0xNrS6/YOx2CE3TR45y/mjeh1up3XElH2LTsnJ+kk4lxqqxA34Kj62/kvOiAaVyJMOMp
pZbvplc2UFumE+YnkdzCd5AFeIf5SXCYDeeI6Lh5p6iaaOXmnT43Sg4xNUKGnLTno+lhXqorPXPA
LDerTzvSBFa7Mx9o8FNZqAog2bLJTXB60bjwtaC9M2NjOPOG3DRJC91reij6ZxxT0e37foPSKIPk
6jjvQ5yhpml9zGIyb4yihuXq+QqZDZp8jJXix9K8bX6Ipr2fDp63zXurWjd3woNO041efpDthuLD
EF8LJc+pi//5MO8cLYD360wf8sO8/rFbDkEa0zToadLa5O1Ko7TWpjuvMj3I6DJCpUnO1nQfRh4S
ncY6vXTvt2FE8mvCWhv679PeKc0HBGdKJxG1wPwkbZHI16JZz/vmo4JkLHdQVwcGKtO9/J9eVWmH
XeDqP141THp5YfUCKUIyjhB0CWiMQe49VyhZcKXl9gXjpnWZVzt1kJ7Vjiq+BoDh2PZqeknS+iv5
wtoZqrx+npcMV2cGSEqGUeQ608QRccm8I2SeT4xEVazm1Y+H+YwSruvHJpnmg9MoEZiUupNOCFyA
samptfZlQzrN2z4efMPzF14exHuqx9EBhhcJgNPS/FBJ7pA58yJdq3gNG/USNn58DL0UApaVpyuL
j2FZhnm5SsBsQJWAB02Rq8f41rx5RQY/o2vT26qmbt0Nqrx6X62a5tomNkjVdDdbiLSk9FLkLXl0
HOzbXXNOw/FI8Sc+efTwwJ4Ky3FrXXvse9VYNaIaN/NqRjigo49DdCn8ynsoGbEodqw/xuPQYlj+
6SyjvUowyTDcrEPqAmr1wq95PyBae3SNrNxkHdOfLPNziJbBzXwApLfBMX3XuOoDuz2IPAMh3Nv5
C2rQ6QmsXLKWKYKgA2Ah9aoZ9NGZdyCBuqZSUt+3rpdDlwEoG6Wo1wNL3c8HiAImtUTRpbXIU80X
UeLq7V1nM2l1YbQxcy7Xkwnna78EnIh4KMLAxpBZ27qBqj/oFZKjaXdoRai5DeYrSVcaK8sX/X4S
F+P7Aj0n+dKhmIlzvbxMTeBZszHDy6OdX+UJvly7PvSZ98Owofbtd/oJ+TUZaMO5LAraU0gwnyt9
XClBLV3gLQw3g01dKUdDuo1Stb9RoSxeN/px3jdvKRUzR3XjG4t5ldrFta7rxp5MRX9XBZq2jmQl
exrSaj2/F0bftAu/HqtzEhe08AYh3t9eQMzLNM3SZ0XjR00qj7zr/b64FQQ+zWemSgQCLRd4EioE
OJLu2Su7H/wveDXePwjVBbLXWTA6NbI6LnJcpAujBIwgtSAvUx22aVXgk8PcWtjvC8O8QJLQ+8Jf
uwb5/+eYX1+C50mrppyGBR8vIXmq+JfbsvrrXZlkKk1GvKmbmmF/visL4dV2YjT9va6P1iWKmwvx
HcWz0pCP2cJo2cyrKdgOo1QpmJV0BhddQwly6JZu5kltxNtj5osUIB4mQSlEEv/nkqSbNqOMIdzM
S+97C+NfWpNgSn6etk4jK9qShklALhIi7fOch7lDVeRoqO/0sgO8CXVXLjVla+rAOOelj232P2yb
j7OzC6mhziAldKVgxsS7gOL0vh0LKo+x7e5bNd8N6RhqG6V3zfXQcOd5XyedZg3PGCZKHz+3TR0v
tao094UNUFRUt6EpxYzKjHQX+EHC5ZnVcGi/k76oXGFl0jD9Bd/no6gAJCvNIslsXi3dOxNJy2OO
XHDdVlZpnOM+LWDNBfmj2jD+qPya/MdpNcizpae55Z2XjPo1vz/GfJNAZzBJXspsEjd9ZnpW5MYb
H5LTpaPLezTdfj2vDVFjX+alsrFkKGPk6UUm+Gln3igZyTMELXf3cfB8PlWqtTyd+n7sfG7ccDee
N7Y9qeOBp+GS1RR34wVywVilyx8pAZsoAfJ4P/9LQtu+oXOpU7wN2vu2Tqnw8i8yyCtY4CnvIW6l
pnjOk+CrH47Jt2AMn/Uy0xn29y5fUAtlI+GQd9MBAfeJ+0AUXOo6G7H1NFx6X5zHUOoQ8ckqQ1Mt
dI0/4mNgVSpN7i4+hlIQSslcwB23GRs9WVvBWOwYj1t3tImvNS3QvubCjSAmetpZ0/z87BUVN6Fp
R+OP55wf1r0tp97ODMp2XXRccKrw27yf1rO/GmMi6fVanrIZ3G6lMfw/xzHjik6x86+qHT7i8mrB
+qliTyNXWs7bedcXIfHATxNLddM1ZrUxc1t68oHXzAfE5Eet1E4r9/DVw7s0oEAzPaHs6eXCGkbr
hHtYu1R5S0tm2tG4NHwhWUnXqlu5hzFJiqWRCPsq7HC4wCV9qMqsAl+We/eCuUHuKcNja5r5cSh1
+ElDOjxi8wjWdaClKPLZG+SAVSWin87z3hLPk6mnj1CW+nNJbAJTEo6KgnHcDJ4EDKkJxsc6bKKF
TPzNYT7JtL1VA7rtTqo66cpMSZKdXxjfy860/XY5n0ToYrysXcvYgTSrTmUIm2UcRoQd1TRrCkLt
/mOVnKgfq0XulgdKS39fnfcGJSWH+dx6SlcKCo+SbkLv0dZp/Avf3QdeK34scutrp3zqwt0r2Lil
1S/75jMkV6y0yJDRhOyi1HXFU9FXJcgOgHMIMCnZRzRoWtXYxdmEpnNzmVwpMzzkgytuo9G6ed8e
2wZVNxSyVt2714ymX+ftFUOSRVIBBMC0FF8ldV47/iQ1kQbiWhLf0i/GWHRn9J/kQYRgddsGYQ1w
3pWZ1ub+fZG8GnM/r7s0YzbEbsLI4SYLDEc/pQMYy6ogqud9W1EYp0Aepf3fxDXTNk+5HpBqu1ws
GL6icmvD4KXsvBszdIPXtis2JBVnvpMnLwkB4aGTNxdmxsJ3siiEaOGNr9XgXozS6l5I3/k+lpny
rI56DxUMwF1P2duBEg9m1zVNkIIxMwgMbDb3IdmFp9laFLmmxfmgeanSarKiLCtZzNukEsuMI/k8
RzI/Bx2EYAO/823e/XGe1RE95vtjtmrdpHdsMOd4TSNvJRmFfmaOK+NmVZRdaofNCd0WmDjhV7eS
z1jZGsv2C6S4i+uhVnSkpZe27bu7KZhMTbOzaXYxeV6iHPwR5c/kf6oHoikMLcmctuxNBGg8UOzD
/pCTWWd7IQMRzKwqT38FQa3de371pEz5bPODPTmJGy85ERAvHeZN86GGDxTShXO6/DjW9EkeVIS/
jcNSLFV18C5qUo+kVxkDyXSxfqpDuV2pdpbekYul4r3VvBetRwJTMYZ22ihfRmB9vmV9NBH4FP3e
DoAfzs9UesqPZ8qmgFbNkNSNIZXiRGkrE4F/sqaVmGHoKenGGLBbVwTrypSmXAT2mLEe4kMkn3OB
EpKqSVhvWUiO/bQUKkVy9PKy3mYkEL4v+X9t+7Q386puJWPlRx0g721qo7hKpkXfkOW9JHiYV+cH
oVmpsXo/CLKhUAna4FArMpRFpuTBVQt6M7a0+BHJj7q39KZaqgZWZ3gZkMF8qgPY1ZIrK9bIYZ12
wEPLl53dWPvC8+2HMm4WsaH3ZKQg/U+7dljPq+i+diTJiTuyfULaxRjAYujbDXmuvNWMvrOgcr8Q
2h4skmwClElauU7jID2C5UXLDHZ3U4xee63Y47DwfdzrckzzQZsqTN5Ua6q7QN9Zafn4sWlesopO
XwZTmqFM4I8SJdaRRHKLST++OUhzYqFOq/O2+WHMGbk4eA6JiLSA80EMui4pgC0U+mGAdHNQCvP6
OK33lYeKaV7nLv7nupeUj7qcwvxK5ScZ/XBSyukbE0SgnalgvoTQwI904watsLH2rTw4GGbinRpr
ajhJdXnfZCn0C8i+r81LHEfZW6qiIS1L1bqXuOwhHIjrk9eV6j4zk2gTF01xw6wTxEdSxC8tgZvz
WUqbX7yBqxXCPXfBpXXz+8qfKn623dAl1G1TlSkL20JoMl+nn2te1Cj91pJz95vIJvzBqHmHhFof
3o43tfKqlyQaV0+iAXMdErC+iILToBKNp1TYiiWhBJdG7XckIRH5V7gaI7LsHIRltWvspWbmwSbJ
M//GT2/iqL5kmqfvZUloe6oFBLpkebwI2gYFjI7ZgFmTvszkAepXH8tcOng6HLQwPtfNo6JL+rIe
4LdRt6s32CooJ2slVpHaJ9ZC2RuT+MaUcQUBlH5SFeBaqfYUvqKc1a7G7J4wOhulDwRjlf4myVFW
epQVV9kkZXMv2SNBRR4NTLz2Yks3NVlgrJQOZnhL0QOqt9pVFzGQxOW22GwCKNIHSTZpuUNIdVJy
WtcJytRl55JPZfnxwhVKtsbCJa87N9bWo/jW6Gq6aym1rEzq4wsByHRNBbxfmGXO2Fs0O3cM4i1e
XLQyI7qhSGQOiF4MnWSoSQF/cpXR44kEDOekcHo5GG87oNGhRHrj4HPPx94LU0SNzBU6JmmF8C5f
D5qlOpHf0bqP6mIpA2Qj+QGWjNSpX6MMZF9rpMUq9dzUkaQiWSaemt+EqAGRFKgnINbqqcbjFClB
QyKDv4Bw0+8RHNsHEgwBn1cYpOgZ+rcRpslF3KuUHMl1Q4RYlDs4fEt4mDTzw3o3wrEH1pA7Rk/F
IBybb4lcaEfkMy+er21MnzGTUWRh6rjtUOyphnu1lxwTTX/oQ0Pbe7VsLiMBvpdRi7cIFbsmO9Ko
6LHcMatLjpj5k2PBRXrwgb42ODLK0M1vfT2/E6JO9iKgVe3qB8rXF7BYxhPX3p1vEe5O7rjlp6dM
M8LHUoo3itl1hFoF1SKjHXmtI6ZrS92JfRP1Q+4TAEeCHk7Z0Gnbtj41xn5EBrGaaJ5rQn1PTWyN
Jz9DoCKZdMWxZh1zl5RZGUfW2ux1sc+L8CFL3O7kDhRlI5gZllK622ZQry3mow6XZGsHthQotNrf
KmHZnOcH1YSc2BcpEXx+ieiqkLWDNlRI5TTzmNONvXQoUZaD4YPvN4mhRWy76NzRqeWTV1jiAfuh
Y/n+oaCKvZcSqd8Ndvuc4B8/6WqPNlrjY9QQuC5UjWBhZvSIG9FPLtsSQII7WuqmZyS7TFRzEUja
N7krVmqgcnsZ+v4kp8lVjSePdHr0tZjkwWMMWr2M0oYg9MRfUbCwN7FnZksgykuj974aqtb+y2VN
+Xm6zVVNKMIU2D2pGhAB81kJDIksNe3STr8jO1IfswE9FdkxZithyKlNiUkXpmUYUqvcDbHWtyJ/
IzfD3Pjc0chJiYhPj6J9RJe9CdoB1zC/7X+58v7cyOZPNHWqAciVFZVOhKl/cqooshqXSZGHrz3J
UCC9yRzs5Oy6iJWMzNqh26omKSo5daBFztxxHSuVo3UorWaMcD5C5QgHoOJavNYUo1rTcGHaEtTJ
dSan9koefXU9TtfaNOqChW3E2kpPBBlAmf9YD/K/veM/V2nmdxzhtSKQ32MK+cW+SS3TziKcbd8T
gGZ7mIvGAcXOkhz5kFCmGB4WYS2uk+J3dSjXuiSfx0SaqxbOQ2Etfv/m2spP5Zb5ryGXHUSubSs0
mz9793tE/mrLBeW7zSwE7klTEuCdvbaWP5mWhno56nbkGCGkFqu33jQp+tbUdX9sOnvcZbq1KWST
OQtlwy1jw37vSj6Cszow14pfwJUfoUk2rf+EBkw+V6N/jipTQdzRBqekUeNNQxKHWM3lD6IqH6Us
cB01D++CprjlLmavvLxLSDSLxaaUtccgJugx1KG26UYENW5qMISN3fB2ASFqCkNeKV67S5JKXfhC
bheDp5RkdZnYiKbV0jDiVdWZBw/rF7kPiZP0pEEC6nyz68DfiKB+VtMRtGKe3WSWbu9VT9l3gXQL
Gyx8iPjVOoplvyQZsEBtaOQDuhx9m3rcQDIpDjfCVcsDv5Ry0jU3zZsY9AvXA1xwZbwaOvixpRs1
R1WuazS1NqENcn6oi6Y+xQlxzIaXNQt4xZETyVZAnUi5IjxBon8TkFRaDePb7z9/5ZdRDd9EWniC
X76umqb1aVSTQUo1C+Gl31NT7q/a0s6J13L1bkFf57byVaZFOVV1dfp25kXmXwuuBb//G9RfvoNT
7xeNCl9EjZbq5z6wIplVj511/K5k8TdS3eoj6o0YulzioVKFFDM3p9WoPCH02DAD83b+oPQrStrI
n7vMWgdCfSGYoDn1hOWChhmkQwxTIBxSedl1rXocO2JBf/9nK59KlfOFiZgB3bZUxZ56oZ/kGUrE
dBJdk/k9KPnyyZH4ajeduiR4EEiI6xW71DSQyIz1g/BXFO93wNO1L5nV77h1Y1Ylh5BBSN6dpTZ3
qL7a+8ocYie0yCYgzGCh8JkxFLaUu6BQ5NXgZ1v4UPKyrryDYsGecIkwNKpkSX6Kseu9sVpSObU2
nUWtr6tjOCsJeaGEM02Y7/jRlfp0bXbQmH161YcC+eiqcF1ILF7QHk1joJ9DGxkrLpGkTRZWThEO
L6lOb9PHEbmIpKFZDV5vrjNh+cxDs3ZZhW2BG3Kw116jrf1MlNdaVyd452Nz1ZPbtXZ1PWREYjNa
FV5HdW+s8btpxbLUvXrh5gxc7fArxkC/Kl4kXRcnruxiKUnE9yoWwaEFNnXHDIOBWph7h1XO3nV6
8NYw7sO1NI+d+2EHgjff5lWNmpiqy4YRg7KHoRsADf4ma8T6AgjRypZcraz2d8bUa9OZbpN+GZAw
6eu7qvP6VQfCjFuASG9tqOxbu21eBSjFhEGNqmwVDHFXecVI9YIAifmdjG527w5HW82jrV90ijO0
ejBSLUkXoogXA9HnV5opEStbwLLsZNtPHToX0nWQPqU6AgaSKJTkQN4mY8NUWXrdG7Dx5LbKdGOr
t9W4qClBy0K5AnA/xRzhJszGuvqX28AnQ9D7V1kH+2BSfrfB7n0yhDWya/O7NN3vRhn4jKba1IlM
yV5HKJDWihw0NJ3b9mwYoj3rnkK+Z+gdshhrO4OHda+3t+0UOIhz8S7hQ/n9L+3XCwQjAFvYCA4U
QzV/AcxoajeOUd9Fr13QXJANK7eKjdy9RGG8cLluL4emjK9qaGjoJNqFog440hRLWdSCIYykkepd
VUr2pbcaFLSRqSGCDNtbs7uzM+tl8Ib8zqPn/29iEfvzvZWxiqbSidE0y9b55f08YzSUoEoqIgte
JQ/wzQhSscvM+zoOuXGBL10bvdo7vuRmOzw7tIeQxd5CG74yY3ufKobYzZOpVtZOUtWj10t3akda
VtYw31HIp3A81JVm3VUnTcl3IYXDjWJ5E4gDYw3ENHtfdqPsaG61IRro24BS7FmLLIQrdXkKE7fc
UBuO7pK2pGzG1adu+sfff3KfFGzz98rSmbxZslDRutqf9DJj0kAE6KPw1UrUamVHhsf9xMX2XVnX
WpBHB6NXjBVeqddBIiiq6ffSUIlD0pcr3EsAiDv/pPVyeRSJn8O3Vp5MguuvNEvakVjYSrX+gNmX
NEjMGkvUi4FTVHG7oKgC0yP0ivOYul8aueGi5jKpwud67+LrOZQNLPLf/1v5/vzyeaP/4RaqWnxJ
DcX49CMqu0RUlpemr7EQ8hIlbXfGDWwTtN165i5g0HNJgmiJTiY92aN3q9f+m1uM6iKSVbGOdds7
zQ+ZTWkXcg8QA4GyErtV2DTRNZcqd5db1TMRzP1Rotxr1ckqkMozgco9AAbKo7gbzzp/25UOcCjg
u7W1dY9M+1jSr3rafecofQ7MHZEaMWmW5DjAw0ltzRG5hd1V1u4Lo1m59Oi1SFcOhJKj5a9bGdIu
KWENupkUe3xuci+h7rV1vdBfNISGOJWXTs0PpljjjUhSZ9ANiVCTBAQIBp0LOIP0WE/UIy+xCyLs
AYKjpeEPE430IA1xsaRFcUG/mJ3V/q6ux2DLlNOjTm9g6k7SnJThNl4gBFcXo3bPAAWJZ9W9NkZz
sIuSLB+u1sDAHZqK0SVmUOeMCFpXIYknTjJx+A1RElVcpGdGkPbBMrLgQBMrc+pIF1vFd/v9YA1v
fdCodB1SZe9Oia6umr76TQHCgTqmQ2hAf8xJ6XALcilr2H49l8K1YJiCRY6Chwy0ZiqF6mKqwLWt
6RA9c+jbEqhYGD8Yekmm5ZTAq1rU3NAM4Y1RDpU/VCe9faNBX19iRg8OeIwdrLduo7tl9IDQf++W
1Iiz4cWKJe/IpKdY9x5U7xJpnRMOUIeojcsHMT3gkHZIaM2Pnpu/wN55LfGBb5VMnAE76zd60/Rb
E5pqB5f2ogZIKnuRfEub8qQbUOlry7vqyNm6Apa6qJTkhuSI7M30uBcaZ2r75mOqjIYz0Ho4pLJ6
7oWi3g6KvxmsPLrqmPHAPBvqLZcl6tud3xEh5OOkRa+3NQJK/+BJuRnnib0KuZUfULwPJ6+hVDVa
dnXlkX/2L+NL85cxrmkoQhPMH01bQW/46TrckkzJt05vXg3iYxaRPzDsSfBlWXbDNZQhw8WyCr6Q
1Volyz13Qg+Qh6F4S59gxo0RjN+SPhCbOAI4HwrA41+oepgOmCx7F4VThYpxPPe/IwmRmEFA4XGJ
8054M5zISDvSX1zDUTVs0l43WEvFG8D3J91wlKsvUZxuNUSfNyACMgIE0+YEvUqsw0x5m2kwuEY2
ZJdoO9HTAwJfFj0nVRsvsY5xF2l8Jua8VpcEYo0nRt1gHsAb6gXZoQOqFU15n2lVNrdNqCqLsb1L
6HzBXevDlZyCBvLH9LW3UBoZfVtvPJeGUjR9hd0yOLdhO5wCQ1zVY16+z+r/90/UuGqmyH3LwIoh
Bqs/rf7PXZbw//+ZzvnrmJ/P+J9T8I2OZPZW//aozWt2/pq8Vp8P+umZefUff93ya/31p5VVWgf1
cN28lsPNa9XE9Z/0u+nI/9ed/+t1fpa7IX/97x9fvydBugyqugy+1X/82DXp8oGp28wT/uLrTa/w
Y/f0T/jvH/yL/cD7mv7DSa9fq/q/f0iW+h94btAWoAEIZk4a9yFQgdMuW/4PrjsF5htYYhn7IEOS
NCtrH0yf9R8mptyCGY4YUwGCv6IiuHTapfzHsIWsmXDiTGQXpvjjzzfgB/7v/ZP7ZxygMr3I35wH
gkrE/yXsvHbkRpYt+kUEmDRJ8pWmfPuW6xdClt4n7dffxZ4LnCPNwQwGaEialppVRWZGRuy9NlJ2
dn2edd2yIJD+Xvd0i7Yo8KPiqsXi5R3AEG8Tk29yltDNfVtAuF/0ET4sezngICPbHnoQi1dvE/fv
vxtF416q0ntay956YjT0GVQMoNv9d7S8yZ0QQF1Em3y3Kv1nbQxPDX3uG/GoZgBhB65UHWcXY0Y5
tqYVZ31p+0PXMMiuILWCtBUns6u752WZvrRlgRlJTs9DPzA562t2lxyfvsbh5WI4+2Ftrh54rx8H
pS3PHOmyg0R/NTBn6TmdjVV8Vflyep+fWgb0hFjHFpIkTwLddrjCGfIzG8l8uc3pV6m6E8ZI4pvT
SQ/XRdQvXZHDzIhdTNVLbZ0VA03fIwjradOhLgO3fQRwqr1Uuf3VtAf9aZkw0GRgsR3ZfZdNMr8A
q52PG6baMGfgCOJ+fUv03To2ZgUHJ/JNrUr2B5qWVxJONL8sBxmtDAVfCDo+0ev0bu64pDRti+oc
0/o78fGVvtpBtu46KTAfgx28h7261vRAky3oa7WehdKm+wb3TQs69OcqRoe20OC9uMD9RsNojtNU
UBrsrdbGIAdg7lNQoVNRREk2TDep5IuERHw0iMgKWinqh3pPjnEqiZp4PTUI028UxRfQnjYTtAkr
Nt9+nzvhpCX9Y2b8qjeh0bLL8UKCgRsCXt1Zx8n1CLE7RgacPLmzXtyhi3/ekNk927M6QipQ91bH
YU8jIykkOICQrlIcJwID71KlAZTf8kgpr7vGq4uZq/uYVIqo4GlDcKu3zwjH5sDG7cBhryAUvHAY
rS2OcZ5coCE0CyIXxk1grbp4HLxlDuYpd4+kiBb+apKK2M6X/1og/v8J/G8Ap/i9pcgDZ/GcuSwJ
ugvbhRPH7w8c1hO8/P2Gr0rSyJ5ivG9VjB5SLRwUxuwOBmOK4j97UWlCQycbviAeH2DK5tDSkir+
lw3XEMb+E/9jPtqviM6IcCh0mBR5rAS/X5GWlWaroQK4ekk6n9k584Nt09Io2/l5LCrrrE9oMYZu
KGBqyLdK6NpT3NrXHilL55n9pybvZBB3IlJl5T52pbcFGWFYb7M13wCM+ZWFbN7hc/MHE5+p9x3F
/xpamrdepzGvAlqllg9XWB7rnNjLfLD9UU1aMCn+BqLPO1nKsAMHcVAjfzGR7RQmntf7icGow2x3
V7JDHj0UpO3BWfO7aaxO7bo6524isrJuH1CpyysVQhbpguStnOzme0s/KxN7szZtZGLGGrMkLb3r
rS1/TUZ1o0xyroDqKJH0SUVFIcwz1fodY7nkjrMFEqQ2hi7apuqu6ut9ovY2e8n67JK+aff6x8LI
rRumZRJOKOi3Pj6m2OcDO5/dg+eR05C3xqtOe6eoAytf9LNI5ucF/+cpVV7qJzkSFSBZZ1pu1Wma
f1WxqY5dPn4QvUxvbiYGeEwaXR0vvad3xmPs6M2Onb4xKvHgJ30hTDCJshmHsFV6KlSV+Oq5ZMQ1
NcaMYhw/OZJcBUyQxTmfu5AyrzxreFIID8GolTKD1DgTR+tWXa2h1nBh7oEghTk91c4YDUz+uKQG
KnjTR5jQojwnHsDu5gWs3Yjt3kHI1I7dCANY+IaYfjje3ARZ3miBSvEIicSKjMpZA11zyDHLm+vU
lyfXGYZrWrjhMNnFWdjcIKPqv+Cg14+a1InqSiS+Ekr9kLOHFtgaKltaXlqQ789Ib2vA6Hv+eoxe
Ks1mf1rzg5osGrNq9ZprZxFLsQxGHKzDHm3SemRay863Usu6Gtv6ymt62Jz4xZIEa+ZWNt0NAgHg
1rkhLCRxDziRS2pKovRc/aRSRVPKs8CVUYcdhfFx6lY7UDwdxLMhWHR6HVUrsmajQVKQ6voJl4V3
s2PnCWUgob7MpmjBVTjoY8+9JXb20AtP42DxobO5B0pvzaFSxV/f26sJAMm+pYQXM2EXRfyijVoc
MMJj0NXuljCveLbrIJX0JWuPqZS3TG1Ym70IxtGdjovVRcg2XwcllmfXybF5swPEg7berUke1Rb8
Es2SZLy29su70XkbD5DmzfNgGt+1zmiDZeN1Fln8ipDvI2zTiq5Nfew1K4u6nPnm2tPaXAIxdMtj
aQGRXIv6vs17LYwN3YviOvtoCGJZJmaO1OPk5SEBWCJC+Qp/WDmptT0NeoVQihCN0demrD5aBrUA
ovZAuXFxqGo0BQO7VLf09kvSl/2p0wZ06uUTNcnAoFgndAEVWbSuC3myQ/MhmdZvoOL6k2Umj3nv
QSPr9OyYUWUuGfkdnVWSTmpN3GusPN3WgwxyUSGlmoHZuv841d6HYbQhpbdbdVxqBveMqbNj09tX
PdcWJlD1KS83g6nCK847ZMx5QCtQ7QkDkFYcn/xDTtic/UIPbk4uSbia9ezWpNiC0lKzj3NrfUfu
b92b34EiNtQMFVOS+WDZ4tec7WewIQ7sIf2RDRl6mf1hRNb2mMr+JOqcVLJpzo5jlgbva1xL7Bsh
eBQZg2Ni78SPt6rsVOIdDSqBfdaa+7dmnvMT0FDZ0o/qdfXWVuSv9jSlOJLX5FhPxrFguBWQsWKe
8/3JNaz1shpywy2ASiaea87UzzZz2sOoDyClFvtezbVzeH8iYdAHYKOae8fpLzR8u1M/OP1pYu7b
bE37NPVx8NcceW2BTKDEQkOSyJ5f/kR6gOh8RFkP6uQUG+193Av30dMTwGQuDJs2mQdwFALdlskZ
fyRiD69VvFXmRXbyjTANDJixWTxLRgxWuw5XzHRR09A0VV67Bk5VpX6nTXuks/eKoEGe6rY6mOXm
3LomJDTNCJ1cQ+a++7UgPlnEf5KDNKMxuxZufoY6o18ZRNqIkp1f88zzl6piCy2okVeEGj8lq/Gp
WNwussQCm89LHPx9fAdVCcKXGIdKuXvmzDH5UXhF/dQVBLXFTfNFj2nE9+b4RPKoutYsJvdQ+Ixr
Nm40SWFMEGjnnUt4U2el274YlIfagcGWNnPyr+8LPSOFTkfRW5WXgehC+FxrcwXcah2kWX7VtnHd
U+06f9yc5NFJvLs10ynIIHXfEADMZGAqNqMH2ihryFnVDVe94zEZLRtsWI08v0LwgzzrftbT7s6F
ax2gOvo6KssImSkO0aSUEdmQva70vm4olqDeTkgobN6xQJ/W+TDEiOPQcLFBgOTwO5rvqDV4GIGV
2men78tAy/E51PEy3bR8fmLi6DCt4XdzoaEk3qU4bDV1qNhiX0rCQO1t00+dPWUwspAqVcTbc48V
oT6xlotkOeejET8lQ4Bm6Gi6bvypakczIJKoOqhFf8D4PyMMMLxos108QG0ZTWsyRv3KsWQaFK87
sYAlvLX0sqNmX2Czfakdk7yNJBmrgcejdBYj2Jtqw1Tvgv23oGPNAyMSnNwFYpCRLb5Hl5RCIFTu
z6Jk3y4MTbwOk7iMHlVTSUlL3dL/EJAmXVAO9yi5X7mc/FQX2c8l0dXjRNPZLFD8jousjknSfYDC
JY+ZpabAIiLpOHckAU/7x57NRna/zcvHYoYKy1KkE/6Q0FC+V512btbugQDdX5lutickrCi7LXgZ
OvEBaXqPR5LNYBPfE1le4dx2R5MUbI2HjIcw5EKXaN3fXMLUD6VDsDJblyVXcV/3+qPOsksOK6K2
imw0H2o2BjSv+oJhsL92mXza0q7G9EwakruMVtRUIzAgKKOZ7S3PmU4f+l0fYiJu9wtNEpaS9AcD
IuKHwTEir5/DDP7VIz1o+nYyz5hqdTV8FL6Mtf6jyXO+fXfaOH2yXlMVJsVU7VNom92f/qSxTedR
dWQ94tFkHeaVnJZusclKr6dASbu5/XWA7DNne67LQ8b4MqC7CjU3I1So27YxzKgGQ72OB39FxxzF
4HROINlxv7hGcppiOoU9eR/trFTotAg3jXbJMcJL+MZV+TOOpYdTcZr5Viyy6Aisc+YgP10M5XvZ
2H55vyurJFkfYezdoEk9eG3XEtiS4Jpc7PZg2Mu3lBMSGvW+OTS9bhxmj8q7tdb20DrdJ4PTXTBn
jAmproEwZY0IplpaX7kyLk+1JAxS04ejLKojrSQjwBaZHjZzvjj70q/cgciase0Q7hTnxpuRcHEr
pcscs2+ZzbXZc1fBVqljjEKIO307eVr1LdY9IPHco7T97ns6pXrRocqmNB8m+UymZx65WnlNNO/7
Mhr6xeqzn1bWfOOIa12XoXNOwuDcMLlulLdYgJaeGOK5mOXBg4bwNm8QLXGSBQkDMTY5HmX+XB57
tdJmjiEA1qZWwrMeEScYZ3OaxG0ajW9ipcpJLA/zmmFEI5QeP6vnjcm9Z4YOqXrhlFqur+nUVoxP
gR9IOfvwzsqoI4I5tnBaW4BVjsMOcbbfXFa2+7kWzyaNCE3g5S7jOjnoZD7gkm0+2oASgrjWe3/r
sUcvy5uhysh8apR0T2s1bkeyce8JbrftSjsJcBb+KsC2ZD3lB3uFefnuiEW/L6ckDS2vk2EtWduN
cYP2THEdy+RLV7n9S6GMF+Wux3HsSrKwZ+dm8mZFHPAN0AkJEsgcloWT5OI4WNYvPpXs0rWFCKvG
TAGdnK1N7Fae2vSNYWjOAHmfRkRdcdbIwJiUHeRyfwo8udFkYAEALvONFCPzZo9r7w+WcxVFvt6r
0wQM/A72eQUh3jNPeq8NN7Ig7poxLmBLOl9jnP5PSDCqI0EZHBJRed7p1NyHgsRREk4eVVN4fjb0
75Af0jAIN/xIlftSrvgajJ7GqLqnBihuLippvvFhFThTU7tYH3UaOcLpykuLsyDAPAPspG45/5d3
QGmwtDJLCytvAS7EDFsURPm+V3O1ETtQvJntxIgcbcnJAem68hW1Oy5KMzs66+ChkdPgrrkMXfYv
Wxb1llU8xCmD/54gt2hUTeA6DVjZmkMtk8EfhcGTNE8UjAa11WKn2vNcE7Iw98OewQj3NGv3xtfm
gYQWeXrb0WEcKMRZa9YJGB+t+tgtGtYpmV4Jp8uu77/qRBXGEx5RDxzGrj0lNthtuhsVmnsyhXjI
Mj1/pj9ZP9hjxQmNhQAaRrP6Bn8WOsv4lTSO4pFnpXhc9LQPTeKYotYoDgTQtA8dkNlbbCiyEyex
UItqaXml1C+utctm17s5uDkoKZe+FF4wGwr9tHLz75tEbAkZu3qmAcowfh1FBLAqCZo5yLrKIacg
/hKPqrphReTJwn8ZWmPuXkZMVdEEQwOguKG9zkX9iUqX4PqC0EO/6s4Nt2RQeg2ZXG22PgjcwWRp
xVmAY6y6FvQeEnMpnom8WoPSLMyAaLjFrz2BFtKoHua96aUtJsAUhn1jLZNjNibZa7LU9qVWXIuW
6ekrq/R2W5vkxw35gvOid47zknagxDRRSxQtNuxqRxlHtvH8qVmLIEPvd9WbkpNKz9q45iFt3e4N
imjKZmZP9MyghGNzx4nqxi8TJ/YDQq/8VKajBgikwaRSuOf3F52bOK8Trw7W3rgz3R7b5X6vKCHO
nIYJ8zDax7ZFwP/ehGwNWexRu3FoxcaPWE6ZT51cnrp4etjiaNUJ+OH05SeEUVxEviD0nd2VetnJ
Q5qBlMEkqafdh83pt1tPN+Cu1+Rz7FCldTg1rUbTD6LzrFuHZPZnvqXNLZtZlhxLVzT3DDbevsqP
OJ230M4y59qALg+ACY42Q9LJhNeOGPwGnnhBLVXEwTIubZi4yqCC5yWJDEssMjuCNt3htaaggE1T
qNPQb/fSIf04LRGUVtsYB4AzsnttAHFIrOd8R9BUG+qD24X1NleWn6Fs3ab4Gbq0e4PM1J9KFnR2
W305kvP7s668FqBfCWUg45hUTkI7xqMZYsurruWiYtqupM/OiCmv71+sxmDUNc8v9mQ412nW8dxW
y3h6L0DwTFy2pK9QVy/iYuLlDuC/nxvDToKh1suwY255pEoxq1yE2zb/bL36eUFePdcaUJSs+ZqY
Q0P10CaRwQ518JSLoCzBkgwlz5pM96zZ9H70fHG4uyegi6bdQdy7H4di+AgO50Pf6ncj0rQPdXVn
SPBcxNvh/qoFAF4tO+iL5pzYMghYXymQumJwHzc0DdS77tPoeBuc6A1S1Jb6tpuZ165vH/rUbq5L
N3wGm8nzjZ9RZg7Sb+JSzqApyT5oXuOqOLwfJJuh4tw4Vp+VS0NnGPapNpwp11LQ/wpePr6inXDT
fM2G7SfoQVTgwydtIVlESueMK+8uRpR/WMm48qty2XADyO24NZoM1nIEQ9Xg/Bq8iA9ZC8xlOrea
bt4abXpS5HXCoq0/pxk69dLxvtr7Ea8qg3IvpRcy4HiPKyYKOaPXOIzZ5S/1lSk9PQUgdzkwK/pN
MTdthc2HIy/NPEY1Bxaa4VCyjCOIV4RwZnYZoMrtjpzjjIPblpwASy0aqZQ/5OiKciLEd6Wr/ppA
8fSHth7o0DR69P75U7qtYaxtXiCt9pOGyfLoGnsqeznlByF76mbz41pRhK3kRk90QW+e43K6TxDC
lYwX0DxZUYt38G4FFCDG2TpqsHY4VNDI7AubnokYWgCKelCwVz6kazSTQ+XzPppnKsHlkcRNRJk9
YsFeqrCS66/ZAPUzsDIN4H0P2LucI6JQZqg6ybzM4yPy2/MTvaQ8JISWVQFgICWBSz5E3YeaXSOB
dcGZksCMqywzX+XMcWZpIb/lWgq1YHS6IHEB5Btw39x19ru+olNX5P0pW7k40AWjTkTlENe8Cwha
MMNo2SUykcqQKWl+dgt9u+/xotRgAejnJcjycJ6XBvJRU6O7pxr47NYQ/yjyKeQ8zJ6lV6ROZ10c
eHYHQaqmzeXTbNcCBuHsu5L2kktn+JdTi+6mlYn2MjLckc2KL31vpmCu/szY47ldSLjDjDWdoEf4
edUbwSpJwa0+ypRueMK7tJsBnJsliQfvs8u6GtNhNDld1AQNXuxOVaEAvextOqcBp9ZPaRLnlFji
Edt6imLcpfzPrGO5DJvvSNo20qK/Q/99jCpgCehRCCnX5FsxD+YFNrrpz4ZTP2HlOyStfaHysg5l
nE+RPlUzFjWuPhdWHWHoQnP2NVXT/OYp+FysHFvNICpHfLeSE6NvSTi6ZumbRedxzBTtF3fPQ3O8
eo7qUmQhYWkUU8araoV3TrDpXZdxIAJ13uSF+/TzQjsrowv63rk3ua8dqwM5pLLnAbhh6G1kkymO
uV5DrjfGPu/j5Ln3AFA4O8SM1ad+1hAsopZ770iMJmu4k1Ntufk2E+w396eZ+VeSfMozsNYOBBjf
tUCEulu7+brjESlhmfHFmyj8WL7occn0pUYG4JsdCZNE4uLFMMf0ZVitJsCN3ET2Lj1+1x/bmXNX
6ok6vhctqbE8OZh8D94eFQSXLlAClC5dI5ipiRhyrtvtrnhvor0n0PhMeYuzzW8JW69uJJRXt1pq
HyVgYV/12Dfes0uajgBVCHUnpcRTIYo0HMxfrqbMU+1Mb+8YVo3yiKg3Z4tmZazYzhLnSpv0ESt8
fcHb190G3Bn62iYXwGFvupZ0x6Zpc7oHmFCHOfvE/v+t6ZT3UrByMS/pHLj4I16azRoCujYlMbld
oKl8Cra83ttHnnFsmZv6rcmF9s5kfsIC+b0YOHxTFYmLkZPSitidiM9inGE11H7ljq5fKTGwj8sq
svoV8c+CVGDTq0tngBRW5BrRKRqZ/8aMWIu2sT9QAp0mB+jZPE0xhms9vsvHnv6MkV34l4m+8dzt
dXAp+nMyp3LPmU4zbLxHlVdvfTvjPdON1876MaDkDZ3E0R+3vLt5c0YSrZFVh6Ixm8Ca6YKZm/qA
AjQ+mD0ZJJOYzaswmg+6y+3smaQGDGPs+smyfS5htESm/dlsCsmWCkDcIdM7EvNicBSnQPFQ+FYM
Ay/60AYonA6moYeyUYwjmdISYWM9JpK3uiz15dPcxb+ATnIcpOt2cyegmyyln+vWeE5yejdF3WI1
n9lY+Ii0I1TK4XGyJkoU+8bTIe7yTBtD9LwFHACq2i1zR7+EU5TUqfu8EOIReJOeHLYCXma+rCvZ
0OlnTa3J0Zm6JBQY6YJ2MLXLVDo9zThWSU9RYUrE5wdItbivsOtcPdILw/f/y57JXFQHQGzVN6k1
aNsYPgbtxnnCgg/tmuvDWHFIwxVz7Oz1MR7T6ZxoqYFzPWU7IQCS5zA78qhDdHP1wHKJG47Tr51G
QKSBBekcuzRNOBP1ISOsFmnVSp/ao5Yf63QglWnIP9nNjzVNcmZtDU3wXbyeEm10Tca0Y++vlusy
c2LUOveJ4xtNWEaAW4+UWUJXuKulOpRznK/+mGs8jQ7WqaWvbusqCkY2KElBFFCQ7JbpGbYhXrhf
hgdJex9rFzkVvleMr7HK+hd3/qRL41GOGaNNlpFwzdzvU4mZrM8I+0x7U70ssvOuNHMeNfTupFeq
58SMaOB7cIQ7Qlc2TETExCNEG2TYd+bX2tBhU0vPt3WvOIRkeFf+SsoXzoY1CdRiPlgDhv0y1Y9Z
njzk9vhiGdM55/ARTWNMqDS3uZQa+SMDyZCaKBgJc5TowD002nCnONvyXg4HoZ10RO4XQA9Rnuok
anoi423DhdJYxcGtK/gE86mPpyenyBUSgJwrmaofQoeJmFPuMEqRYpsPokZjKir9TWmU5gzfXQAR
iMshQjA+0MqKnvgI1erQZGX7prWZwSND6ULOBWwXmJxzd9MJhr1LU+ndvf8qSTTwzrN3VnIZcQ6W
EGPRd3yeE/fDnNAlsM2YkViXJoz2+fL+q/cv2obvdzK0U730yX1SV+lpUemPzjSJWRrKLr1v4/kM
OX9FoLL/GayI9H4eUEMpRHs+09Y8kFIKQBpOi5qWCvz+/QuWBoyJ6HH++rN4W8WhV0xIHGvJ7wHX
5feU/tsZZ/hjsRD5958/f/+V0BtJTYBS1XUOUBhpp4ytm19s2dwwHXBCa7qfbOQssZ2z7jVkESgN
P1s+LfqBf98JkmksTyYN4RBL6USPpcAZ7Vlvxurx9IiiC3S9PE1akVN+1U1obF0fCY/iV8+gWQJr
FxGZQ/NLQWvyNuFwFrr3LFHHB6uV5SeDFSFW9PvoxT9WvLOBxiI4uOV9VtMhM2P5NnPy8gll/YCR
5Rc8v4/mnJ44+V/oJyuGEiuHZ7yLtlrNY29mtN976yoWRiuQJsnIUheHgNdUzT/q+ouU01fB8G9M
enGCMWDs5p3S+YQhgLFaCj8okTdvpVnM2Y6qTZIvlgJ7HpijFiQZ+4nX5cFG58wXnOIczx8bwnxW
zZv81E5xahJduBANnb6N4pvDvIiTlHVpZuDBpGUztZmSKvLy4p4wBjewJgm7ZywJB85tfAFI6Pxl
OllWszxYPSmMlvwCv/KyOi68ZVEhqXCdpxKLEVtxf29v04Fj6ziB2tHprVlxxTja087QolKKVTrR
qT0+QRABNADCglPpeK+dlnJJP5l266BboT7IKRrROdPHU+UNNlW/axi+oN1jK68Hlt0uYtMIaB0T
OTbwb+rlfiocTtg1Sr9uvpWTPaNbNDEmbrUKtVgGuRNxHUBuRbH4zvq4eChFiSlJmnQvpBvpExsj
gtkraNscmFpRD1dOGRrjwNF3fxW9+WOb4w/UeZsPMvLFa50w27Ifi/BJCeO56AG+5EByfKt1vmNx
tfymLODVuPNz2Rb3+DOemB13gaEMHbfn0h1kD8HKdHgKoDoNGIIC5Ddr1HX2q8uYyMOPebBSgewx
JQaq+FGMDlPTIdkbeoS30zvOQruRJ5x+a2jG9VG2tQrWeWgifVQXvvtlnroh0MbuauSr58MV6Tl3
WS8ptkwfayC4spxIDEO3aKf1n4yG0EEbTyB7x08bTARl+8Eo9ApzTQF/3tnVviT34gouakFM+NY9
G73dHaoN3mDMIMnUnCcSqZgoJE5L/xdU9pQAbq3TH2IxH8ee7qMV16FZpyrSyaRRXfbTIacejuoY
Mqx08cDia/OGBDSKjl3G6Y+GXUNb4+gqF8mUvnIPCrQCQ8kvvK8Z6XOLxg0uuaka5VLOKwb0mJyZ
WrPHNLRR2gGDbjJT1Ws7qhtJRDRial6MYjij4jxx5qyZstkMYVqa9gWgza2eT4D2ysO85o+D3M+k
QH2DtvO8kA4aG44Bu8SHlfQiDcrmYTrUuUVsRtYwN0T1CwGLsJwKYRJabzgiPQN6LObtwlaRON0t
6bMi6rbcx46YgTwIqk6KkDSfKEPeFJG6FQiteGpczBOxXW7BpgE9yRjrrCMW9wSCQCRr+lueMO8Z
h2KzEVtHUkGLW9TTv6mygIzTUdoXGPGqWK8Drf2x5o0ZVC1N+w0lNZLsD41nnMqKXkov+iRk4P4y
iq72+0PVWKTTl0xX1q8om74WrGi+A9YNtMhyJmxdYgvS3wi2jg90MPxuMT+OMxJg57UahTps9SFG
9n0CEnrXVIxqY0kjzsJuVIsGaxT1pjXbCpsAmLyNIl53Z9S77VuP5CWYVery9gwv5GolvlmjpGyq
BJ82H6rU5cEaijMHu095XnwDKN4g6P9V1/0aEcmeHnXXe12Xa2fGXwxWolAxjjq4i/Ws065PXZrL
lsvJNys+NxuZkElrfG+b5OPIU5d7hKvnxUKh3mxvlVf9dKahPbbNNZ7cc9L2XyCOJSFJJIwa4CL2
Jq1TqOoHtyfSvlKwrrTpUQzwS3Mtzu50PosKj3sI4xPRSN7c6Jf+QB3wRmIyhnvl/po272dss+F2
pXaYe1f/N6PG38VpjmPyn8Dx7GF3+kMP3jWV6eYlpu6xKMJsdT+1slWw65BepXNCCA05z7QlDIu1
P46KcpmZE94VHPTD0aEzbxVET5c8YdhmtH+7uN8N2btyDk82/gC8wejVLe8Px4wVb6mTMku45INr
nvu9/SW9TB2c1Ipo0dPPL707zxyzvaNVBhh1ncMGTEQymNUEddm8xRxRyI9RkIGPxvr8L2LD310u
f10geDZJ38pgKfwzO2wiNGIciEq+WBzz4BD1VBN1eii2TDt2XHiQDjOxozETR72c0TfJAJNU8y/m
qr9pjHmbHF3HlInYGHfVH5+hANiiJUgPL6hpGFJsRdBkMmwq+60BAEwvlw+zBWIcN2X5L/LG/Z/+
Xdvo6h7WX3TO+v+gcncJUcyog+Eb7iPpgXEhqCo3smevDLb9FSeSFNrBady/NPO/Seb/W+dp7J/9
Hz9Z2Kyf3Lm6hMH7h1lXgDWEllLBRMiyjqAS/aJmDRvoIE4qyY7rXLFsDcsredq/GocgV9d6XN+r
vWp06Rhmv6qlLEIwBvTf6gX/Ck5nsEET4X/N10pSxKN1+Dd5qmn//bJNHGCug72XW+ZPeeoK/UJ5
VMYXc+zpr2jbZd4VBA1Dh7AgAOTRxJmANOOEQM/aiFqJja28IcDtUYAC1kGVmM8GkIuCmbumFKLr
YT0VBvHjqlXXUW+jEWP30TG1I3NjROTbj2qG0jsPsP47RhN+heDi1hopWjlHQoUYctQTOSyjorqj
8Bav//yQ/P3uJAaVA5mr4whlyPjHB9XUVqfzTsvLSN/YH3iAfd3som4aPw8mlWDW0wAWTv6pl4V+
+Oef/ffVjZ/tCBL+JLNPJMG/S2/LGJNgzOnxInQZ1dsyHBBpjlHrxKGzt03/+af9fblybVw1LjGi
HmCcP9dSqUyjQy0pL5mh/QTe+AGNt//e3S9E9Wtp45///PPenah/PAM4QU0dciLuSnoCv7+8oqs6
Oh+NfSlicljJVg0oiY9iAOrWjHuzYx8RZA1t/0R7btu+RuZlsts2Lk3AfeTV9Q6ctqR9fheNVq2X
B2S10oCPQ62xLSyvPAWKgJZk6C7U0N6/LB9/uFn3BdSVNssXbxgB3ryK319BnU3xOgOLuqS55gT0
LOpjPvSPYnSTy+J4y0kI7bPJIEx6XC6CqtH3qoUe2y5HnF0UIm19HOIx80tr9RhnSChc7Ucja5PX
jeAPmzi4f37T/8ftDH+D0S5vO/v9n++5Z8wg4lrbuNBqoMFvM+2ALV+fUACeRdyIsN6NDrTCk0q/
/vOPFv9jzeNOdqRJAxp38p/7oUPzlp9dGZdldw909bbiCke5M/XFVZhM8+Mel5KATuxbOQkVxa6p
7Rcd16UDcfhfruZ3K9n7Z4dBxoLdQSqDtP/EpUx6RmiRJ8WllB3r1a4e2nbNzyP3H3TJ9gOnch44
6kPNAWH7zz/9HSjw+71PZqNjI6hzGNj8fVlh1uXqdapfWl3/Qk+wRTlCVKLtHiuzfN4yRtCmvZPk
432Eo+cJWuSEIUkq35zMOMWlJr71wjltY2M/TOaFzn2Qib4FPoKaIZH5dMh2nuhiicctpcRoY+uS
eKO44kGcLjbg6ZG01KPaUxVUysitRVN7n2RJZNJn8TGM2Ifq/9g7r+W4sTTrPhE64M0tEumTyaSV
qBuELLw7MAcHTz8Lqe7/71bPdMXcT1REBsmqEpMUcPCZvdfuCA/ulRtss6aEXmRXz5M1HEZw3GeW
Euviz1FmG8acYAe7RTVrKEh7bmoi/SITKQyEwbPMqL/kevIMeKLf5QGLQmnEB4AB0OSNKPMSAhpy
093LmcTVpNUuhjWpL0TEH7QcVZJWFc9Co3CjqL30BFiwFwtYdvZ0VPmIT/NOQKu98mVIitvY4x6e
UpLN/vNf2H/zwA50jFD4ni2TBuJ+mP1zwkFG96iARp4SafvnpYBNkVbf8hT38zToZz9BhlEQ0j7m
Bo1MTzpHndev4xw7R30RLJcZwSYdumJzLPeBAYDNR8vIsqQF09I5b85SayEOBfMv3rjz73d8oMMj
1CmPA98C9v+vZ1RSTshWqAFPd5mog8Zk0dSvMUmcb1UlvviaOpUlwZ3FssRYn0p20vV4GwJcsnQP
Bnb6oqL+4szKCC4sof8F5PfJTswblp3WsUga5or5e8K2ajux5VutrliOiE5eetZaRgAxRiKvN7TK
Plslm3xSqJOTMbe3e2UFAyO4VDccUxyMwWxuS5PgjJjd8tmurKdZYxdSiu8iRvQczWXGppAj89Ax
wRMSWoX2xbdaTCkVdlx0WPx8VPcWv+HHKp7BG+AGOzQDOi/HlB//+ar4b+w6gc4zmlPEwJWq/8k7
0bs+XSZyY0+lfwgY9lxBnnRb5Gz4i4ISl+hAjIWxqkYLjLynsvOMzZwiiigIv96L4i9Od2M14/zL
sQLzYT1fsRBxttl/vp8u61lcCrWc+OuVRw/sp+8B72h0cc1IbXGHp2KoSWJr0T3OertLF5Tqtcfi
LSOD+zJmRvoXle6/n/orhgLroO4SV0El9cdT3l/AQSUMD09mmlnITN2QGT0LQ/YNRWownjGR13mu
rh6Y96ujWw6bSp/Ms2V41l+xMf6t3l/fC1pjg6QLitc/Mz8q3DktIZnq5CQGvkDcCcd+gH/KGjCU
I39psWkifWXvGQ2uZkTeyHvTJDxCzL0QvysQPnhu8RnbUUe3SzOZ5edlXv4iT8X4A+bD08mloFib
EsxNNAh/tmakxWaz23rypAkT7qTAjlQl+gV1LO5m1o4HBrCSI6aPH+M4OGjBvmu4tYOsSi9aRjoG
JhTpOW9pIsRRTGAzhPCrS6nkQ7qbEfo+t92Mqzswr0MwtNjj3erMxhLDkYRUPHIMN0XfRgrq33Zp
gg9S5n6SdlrtG2XFO00fKnRWpPJGaY0g3MlthoursDrt4mo3+Q7KQrffWyj17d5zjk5nzaFQlbcd
zK4PW8xCZ8zWvAF72Nmj7+3HvlxVZF59YFhgIQ9yg93S1FkEUUo9ck9j0l3kidlojLxR86HUOfV5
tlgL31/aAb7JpBp7f29AGhZ6qF+t4bLglsQdUruPULfraNpWo2e+GYpyPi+St8psP8qeFjfJyi3g
WeOIg/OX0NGDTNbib5i9PCSpM2zcEaL2/RDNGRqedX96Ud34oTcL3ghtK1FaXTJDe+7NFV47o6Xw
7OQhaT+x8M/xHATByRXqcO+ks1j8mmsU7Hkw8dvgSbCpl8S4GmXGM66KD73tzH9Rc/z7xe8YdPr4
jQOol96fOPYMXnCLmqs/ZYVFtyY29xq6lSRBwPXXOhYIUv3v734HopJrezZLCs/6s94cEt0cpplk
NZ/kk53W2A/lOAVn+I3lMZ/IDVt8az8MACVXVVaFmee3XsEZXf/ynw9r848Gx6ZM93yTJyFmMEf/
t3uqxvphdIL08A7p4B2GyU3EI9hhYIvsd499wz66afyg2aOKVr/GAv326DRe8J4X2i4VACzWhPMs
q79RiDA4NrVNi9Bx1ipqp4BV/pI+Waz/ogZl9mZpxM4p+m0zz+ZfnfSAnv71rLf5WVzLdS1+FqiE
VLD/+mC3SzaVNqLtE7kKWeRrqXFaKkc/VX3OXPv+OZZF0EnrS1GXm75V2VF68XLKB5zQ4f1DP0by
BD8XWL4iRW2ei+V0f8mo4pG4zxSewIjvX3K0huEho4sw6YblBDmRhcIwHCyEcCxBOisqCgwUj6M6
im5hmZJDsMycHOhS2s7/70MdZYqWMHjGOW6d8tRXW8ftf1WB0k5Zs8w83/sRVEgfO5tqhkxtwcbc
ytKqQE4Vh1xr2WvndnwqkWsTqsOPPfs1qet8qMSlZSFxqteX+0dBn9FQ6rXOK+5kilVLf6qdAbOM
yF+GGC5XGXfJgV60PMzEMZuQ9qtuTl+6kYcWpxiKue61AtDidASNs7Ja4Ha+pVXi7L0OOxu7BPTi
mpuFpkhf787M3/Yr9IJY7pJx48z4gUimod8r7e6mZV+NQZxiso2vi51SgIts3lnYtEK9b5JDFRfw
WdCSmCw3nnNjMl6J74p6tCxbMuFYFZQsWA1lC4gpRbYvOaU3qvL9i1dZEbNnwnFtY3cvz5Rsb3ae
lNCqyXcpAdUcBoxi93fJDvyhZvd+HDORbXSvdl6GwsyioOBqoH1hM49EiGxabbhoVjNecsRPNBct
knvTXjZiYNY01NMtjjv9NU/0YJ+gHRZ2EL/g+d8UoB5DXessnkt9q5HedFf72Q9JnZSkxiKYbQoU
WK503ePdrsNjSwOtwepKExNiCgInMelhl8etdeAaTEKY3IhXSXzfp7OgX+hppwMnaXZ9/x3v7GGw
pPEq7cIKiy7R8IAykleNU11QuaxqJ+fiFCjPEnwU+wGR6x7nlhFmA/1TQEBfBCf9FcEYoB7UNbDH
8EMWI2wZP9PY/yTvzIgesVoxhjLsg1+mxho/cEho9tGoL+Z2iMVJZYR1ZWFRd8bnunLe7br67PcJ
wtIxxVeKK/5ojmKnTdBcrMTAypc0R1fH4t+muPrEZH5COEvtXJf2Vgo7O/QpPDMzzEcx33ib4eBi
j/89odQLZIe+eG46VOoYyZ7vxlS1ynLnLng10XexhGGW6VD6XWpC3RtjGTe1lpMBJJFXTWX2CSVs
t598LqO7uzhGYXuzJzZMWubC9Ui/6sni7oPeKPcyRd9HSqO5qfO0wdZKu47LgOt1MZ8WlDGvEo14
WMB3RJzEp3CeHzDykDdLjYhuhOmCN0pELak13zLQcVgTc1iemZ8f+k6/rBHAB2vC95yXmBdnDH/w
pVWKCzu2ntEL8O0X8aLM0ot0R9/mGmHNtuuD2+PJS5YGK8/maCsXCi4imQ1YupHliV2CsGTDWper
/gjrbURAa6ljOUVAUB5IogsQDSXro1cliG11JJAivTAsSY92zinU69wQtTVqO2EVfTSgGokmFlgP
rtkzzCEdLpA+D3yPDXXQWCj0cBac5V4VP9sCqSjavvaiZ9mqTMFwUiKsvAT1E53KcGHUW24ZQAab
zsutnd/cQzCa5OhPPVUm8OJX6tpN49f2ExUTlpWgf6iH0bgGlpbjiXjGuEMighg5Y/p+KaNpAIse
27M88/OnJ7c2N5nuz7fcqdUNBVXKFbCEk/TIFLRT/6YlvfHYcjN1tLObBDHmKcMHvw5w5WnqtEvu
4ydOWJKN+uemnZnJ1fK1MIOYJ6VS0dAmjwiI/Zei+M6DgQ1rb/mnoaLroZPsEhPbJmJee08wlDPF
E0KoWzAb/SsME2Onk+IOzqcuT3MJjBuCE1kLWEsI2lK12GeVlRB2VYyRWCORmsZ/7vXZ4Vf6NR2T
Y4BPBnAtIjiF+H2XsdYO3dIAOSkmkpKKt7G3NjNuq3OGmvwwTe2JLWN+huXtbwT5mXhAWnSNnk1Z
2XKkPGtFsmvhinlGEzw2g+7tZqHDoS3yJ7tm1De03PhNW9uRpuNJG1GYwyes9WOiqjce+RxUaFT5
besM+gK44WgITXNDTRxgQZqnqGQZvE9GN5wB+d+3qXmLisj2+3OLBzcLx2CvdS13s+5cg9z6VSRu
pCzwS+gCcEk7s7PNUE3VCftuhLPNWVWUy10cubX9Je4Uue2jY+4G36FuLotHVPf8NeSkWPSQHtgA
S5xf2j4pMQrgFluurCQZtOlLEBm4ickcyzWiKAhmj5cOr0RgFGdBovKoW1faFrRq8GkepbBw8iNr
RZtkWlufmf1+HkTUeKZ/QUA3bhsY6zukW9A+e371Q6l2TVfMR8fq8JyvfzRL4WxjrLQWpDs+NwfZ
KJxCW48j1OcMeunMJN9YCbArjVMJPNRLx1FZEQhyW1RT7+VEAMoiXAwnU4HFJx79TRfrxpbfZL6F
mYyXUvWrZSQj6kqiylvm/KsevLvF1c5G78OFt9EDecSv1dhhPsvpBZXa5q79bQo4byp1vlaei6ow
L9NjoA3ANjX7oapttRWTuNFS/jCz7uBPoHQNPbIppWiM5h/IOXAfVv2T54Ey1hsyO+3Ru5ZFcjWZ
cT+avfpQdhtHZVJezF4PDqaodLhoSG0T7ImbMZHGnhJtSxiLe+gxT4Qeo0tmcXQdKVkMrmLMMPQA
/sm9P1ZFZ0RNZ7/c1zLjYBVHVxMu77v+YukoOIbJvQx1d7ZXsfWcoNspi0uT2+JoFiPr5BgMNycA
wRmBnA8W38WoWnl262afremBzuSeF7/80Q15cI2RBVkMePbDIm7dbBX8GDGR9/EynjIjjtLlXKug
vaIvQ1Jst9qRzTOQF10E24JfRwakgVEQBAGVPzeBnz442CcMBbOrE4R+L5YTiVh+vTvL4T6FfgdN
Wyz9pfMHQGQBBJkA+u59GTK0lhaOUxF1nWFEM9LW7ZwxI2oYRIM15eLwdAnkqyV+szKeWqYj+fhd
d3YdYgRbxMExQ1MSpnELWBJg/96u10TOFuu7XC2MOETxCQuLRV36DWnxfGgH64aitY5ULlpEAGNM
uFSATh5r9MbofHGJsWfuM9P5msWW9eAs/WpUyo+mXn6OZ2nv2IcaIYGt2sbD65Pp9XAWnvsSlKTK
2bl2igEJo9mjAy1a+VJbvX4e7SRiiao2g7JrhsX9wcD2a1KaPzPbe61I6gOYi15FxsWxzEqH9fY0
bZVnpVfkJDviGnu0ffghjXHAeCKn7MT80dhiyihPjAUrGmbn5mrZO8e4OEmGR48LD2MLeesRzj8H
yFBcx8UJHhmduBkCyoyNIAJL1n5dP31h+tc+uU93wAlI4vl2r0MRTe/KwEov1PsWxziSbq0jiFjj
zo80seioCxM0hSMX52JHtj2MR0QePelZ/vSkBfKo42t+GEYN+GTiQBly3GJfp95jrttir1UlppkF
4R3MAoQqffbNm4rlCLQfx2pQPQuj4IFWaS9ELrV7ENCAaAk02RCcixk8i4/B3LXP9QIowSDamydn
cohbvtc8FZ8mq3/pqvndJev1mWkReqi2MB8nTNaMhwDMqLxHzFf41aEv6FrwNmHNm5Zz1uvLozkC
HhCV1L4oq3zEiTS6mvcrBn8t0FZ9pR/WImEOl0ywHSUxJGwhyR5FUVPf2Fwb5WqqwgHWtziPJreX
Fwt/6MHt/G/QAUycY+duYEu2AMc7FaQxbm0nsDBuQHf6LQLugRMgHmWdirkodDslT3B83jp4lGnQ
1k+osRti0PyZVcD45FuV91VygwULtqCx7OtTgjjyuXXR3HCaHLOEANt5HnMM6vH6zKDVmquUXPHP
bqdRD9Y9kuS2b41oQLJ26tsuO6aVuiXd0uyItIs/uylqm9kNZZNPt2Syuefy3rp6C09lgfRbZal5
iy37MXBmPCDSKi8KL3WQlcGrb+FxRN73MHb2uZVKPDl92z9NE4rIqV3szdo/3K9biSZ8IwUMl35E
+Tt61vw8S2Fc89EK3nn6BFuiiTc1Rp+dagESTOhjI+GNIgokkTsafR4d9rsdSPusVdAONd2syYP0
Ps0CiO8C57eJc33TBqhDa1ElTytSphWI41Ux2wCarPmlAvW8lwXQxBJjN2ND/6X0P+LFAYBiBC8S
/Mpvrgi3NSl3S8ZjfV0XjCa2J642zItNzBqxBtzS2+0W4rQIGZyhuarnY6WTCesLG0TNNM3gACaw
stQDZbcmjJfFsg+gLpPE29gXHjUKPoSJAKmtfzHKCLZsVcxNL6pxA/NdHXUDV0Q8O9YuR6T3YDXW
DjFPca5YNh0HeN7mnHanmSWL74gbfxzi31whYS6Kdj8ESDVmfdD2Qqlh38T6S80O4KwYSN/HW0uf
fq8ndrgBztewGleQMwfWRpjuKyv4V1mTXanh6rKp4FTd5zgeHYyifSoOjcDraRBQofebYWUZ9bnz
npFWFsKJJUppdTVh1e8fW/Kt93US4LMy/DMHybTHX+3vTIZfUTb2X81htECSTQvbBJQ7BGWuZ1it
tDcd+XLi0Bm4So9K37yyLCMXyMGConZVSbKSOc9bN5bI25O2pt+q+6schuJEvueJzFMiNbriWzJ0
GnkPYFVrmy1YY7EPuyOSBvSzW2RbKazSYJORx3KFibOrnV48WTmFZJyLbyoNFKU2uiwSN8I+rvB+
muxd3GwuIwApw3lKBusEJpKBWeOMhIb4GVTd8x0fOXep3GECCCDFZhoScDAnxJSGTsrvkICIYMPc
ArvZLI+jJ9wD6YjXBMHlYTbNX55QpD/p/kX5+CJ6G09Kp3J5IKvKinTN+mKjON66dBQ0TdOymfj9
HTzxLn2OBtPisT5KcpRXwxG1kc6NH4QGZLY7ZgKpuXEl0zOculQ8aM742qFa3ABerLat78Y07NkI
QNgoie7axbKZL9KZTz49xKkFATairNui+CXjt3UFMTXmoyH9/pn+nMtzNchWgC796uSTYfGIL/fc
jOWM6NZObszvoykPuq2XJFDXPWSVSku7i+ha8ltE92i0o/o07tCUh62eiMceIbqNa82byDb1Ruec
TCl/8+AhdrHTfJGC//BuPSSQvY7msSZrsSHLa42U6XBVhIU/vHej9TphQ8ZmpICdwIrOYzBhMIg2
nPzfKi3Fg1aa3YPkex4D6bxrTfCFWiXsbJ9Ali6gzGWosS9FjYGmzB+6vgrvXaao1e9Badm6FnR6
Y9cbrF4Xh2eXvk4tg6m8dmZKwTuWL7H10wDGhT28U5RVzkHvGvOTH3+FoviNyN9qZ3sy3qZmiT/S
oO2fye/YYrM0orgfkh3OtkOCO6ZYrJ7kENgxaZA+4Bz8YY8Uch6DgdA1OoegXxxBCKZxq5mvhcVI
zDBG98dCIP0XbbGShyat6Xbg4AelC2rY/bAmZ3o0s/IodK885131nAgaL2Ig4b7E85NUtoYCSyu2
Q+H6mz5r/WM2mOd+TBTxD5bzdTIyZ6sp5+gWtfVIL3rhkm/cfj6yOjMjLcNjfK/gGk5XI2N7kaE6
5kcKELQBYfQgvMf4BfeL7v1KDeZRuDIxeo/IAiSZMmGPYjX16F8bwkrOQW997rnWwzRRw9Faphln
lVZvA11tOSayXTbIs6lYgU5Gd/0NglwFZMCfwHXHOoRmi6nEnNtl5BHmsIvJNZ+mEZ1x3WBnKRhW
VvlL4K72yh7hIGrfvd/ZWoT+rd1YWjxQOYOh9eL8AdeYJIZvqUHvYBFalvmn5wLnW/Q8YCI4p6tX
cD3Q+x9tnokDLBGs59PyjQTZtMPxE1ylOcqTK025mS3CiO74LqgCsJMIgNsn5tCepMmw9i6aZFFc
nFyGl2HhAHRxknlve4IpLG2dX7f93paU3UFJO8UjyJ3Q89YYy8MBdi0p8vVpGoqv4+BmD5TyXShc
EmB86qZj2gxPcgiso9V7PFKUfh+aMslbv6YLdTEqKL6WU0+7RE4f0hbDjlyEelMULrNPzxPbwJc0
evNqURkkQpu01w/3J/44QJJommkn6LY6C18Y1yQ2VKB2c1nJz25vHjMb17OnXzHR6s7cHmvw0RwR
4MWwagA3nW9IPAEFCzalutjOo2kdYw7Z0Xf786LrT4tfGFcpAISMQsOxLSX3Do2ovzY75RCTuAg1
wYdWHvYdkA3fIeZID2R+guqdbBbf3ZfrMlHHm0cbJZHTN92e/Yl1bLEHhQvEjANJRPrGiLsv/DvM
L+a4JbrZuPSyu5pydo+awgDOLP0WnJpHyMyOy7SoZTqF0+WYFzqRSUbrR6bbv7Sl2T+XIrePlU1M
ValVN3F1pWM/OUVyEX7zXfdLf9tOdrf3EScwqPCJDhgc47XjUXWs2Xo0ormVDiw3meHmIyUMpFl+
RNKsnrMSvEWh/FW/kT3kzyUxTGd3LI2I4+NGQAW4ANklGzPniF5S5V6oRCf1yAw5sgQMjxza6ROa
VZZ0natCx5U9d2OhHi1cbhiH2zLEB2k9aT6HrW32/iEGMrNpRxyN9MoOq4j1yu3WYOimHffATwF0
OXXCIry3Nw2PXHzYMt1Ws+ntCmPkuaaZjKuDzP2Q6oef4s7S2pgW05zLK0kOX+Og/jISQ7BX5Wu/
BpGa04LbFP0jWI/2bDrTD3r+NMI0VbGzWNJHnlaRTXzepQdUsrNwbYeMtWEqJPazcJztwsH50nAY
qdQ/ORRNu3S2v7Wdyt7RG3z2jXYL5lf8dJh3JsWbX/vWZRz19MHmQDbQlF3MkfWBz7gF5vtCqEKT
Ym0gwxMVt/0exx90RK8VE6NnksKtKEuLx2GENu50mdotJGluKS+LAwX9RdaM07U8Vi+i1bl9BuXg
8e7GMI6lA/KOmRSZ8/0THq93kxLowWovmpnpe6MGjHtSKUmCXde9Fw4ZV10hug9/tSLEsp0fu67R
n6RRf8ZP195U0/+qR2hkpszLfSE1jzxkcyXULdq1UXg/CrnYO5PW69CPQU4BpfXXZL6RWyGbvVfG
keXliIIZsW0gkHBWuSuowBm64iJQT5/iNbijVOZpwSKDnweZ7BElJ4OuoNTD1KxfZD5/ihuNnGUQ
upfYkGdrHY24apqotmnmqkaoKzo6dTU5yiJtnpnqjuqtGBP7Nin+4NDmrXWdpNotB5bQYze9pFg2
D+6kc3OsnxJgOL7owdF2S/2xbNJ94zXGW5LKrWfq1Ydgu7IvwVTsRGMMb15XHSn8o8nF7R5uY7zK
XI8QakBFal+NVn1IoCfvaYAN3A/87VRFTjkUl2pBRhZUztEboE/Rxfsu4ZTpCHyY740DpAjXlTQZ
zQp83ehu98/88/PnbQpJXd0U/MPzeovWcg+36uxczZv/Wn5yfzANNtuwl6G0MPhDcmFtFA1UEFlE
HD0WnW3AKQwdQB3AG4uL9B8z+YKOnfDRXESoZvd2tN1et9ePK86y8KsfGps4nLfz1tw5p+6Y3bLb
9O5/tn6BvaHqbV3AgoxzNnhE+TR/7obt6LD62BZkPX+bWVcd9GN5Vjd5M1/7D4FoHZ8JnigP9tOG
wXXcRzjBtGE3ShDoB9yrKEFwkOjXVFVq47Tpazq2ux4gGm4pFpVj67cHQIjTPs5HGyu+CAiRUYRS
yPqK7a65+mP6IZtq5kZ1t+ytrW8FhUBIOUvSXF94h6RuLmUxya9NCwxgnLXmQSG5u41Sf1+SetfL
qfzEBznKpCahxswIXSjgPwokCIWTdnjLbfuTNblMzHLKzbw+Wxg+at7EyyexdUM8Nmp3G2SEI/N0
KwBXxS837wlfZddKN3J6ogPvL53ddqcO3OfvT700Z47Y4vrJzVycPKhtp7jrxen+6f2joufSGKvq
YrBOO7H5umjppWJyu+vMuTkFZHKwL+ejPz4VbEcOC7mEuW/Vp6byIHmkScerwb5sN5f+8/3fLLFL
GrMjmBAbVX2Kc+visSDc3f9l3Ez1qZuS5rS+AylN7Z++3pIuvrfx4NTSqE73lySPK25uXv7/1+4f
gbVZj32e2SWuZWP9nn3N8zpeSOXY3N+6k7X0lex0NwmpsRtQd6e4T5q9GkrRExJmjvsGvNviOH//
0/s+q39/nz++lncAnAxRig170rel7tKd8EyMTH2aDREPNIhQWlef6HzqE4x6ODP5skfHaHL0mCkO
IRbVZqn/88v9a4knSkZ6zVlbf+v3F/axzE6zoOB1dmdwNxoSCUvn1J+cDMqWGJpTsX4jyXr/t3bw
/8j+f0H2Rybjo7b4n8n+gOK//jPV/+//w9+p/qD7DYeBvu0jGMVB8Q+iv/s31zZdw4WdRf6suwpw
/kH0t/7m6O6qisYAg5rQRtf3D6K//jfLJTIJlgHCNW/9v/43RH8v+EMiiA7UctCWYeAgQsCzrD9k
I6oahqn2MsKPreLTjIEeMoWzXQHOYxc0Gz3O331TZRcfs3+fLcCWW/hUnjK/ajmEbK1T5Z7hxAMM
v+nS+l9SpolHK4Jdmb2tzMOxLX8pNWYHpYIfs/dl4JQ726W3GdWkHciBNV8tfdnOrW+dW+KAyJrU
ryNhPkIvjqB7Sb6V5SuVn/WkiLMnL+mk4J0A+kEV6taaBGJAHlIh/Re79VcRgofupNqbiQCPzDmD
ipz1UssGj11tGzoxCrME6rZGiM2mNbzsWBdeHzHN+ZQGd6B9ZYaEluMYTZar4xlRTnkDjcS2nrra
paFCytCn088M2+52Ec4lC4b5yKrurZuXZOeVPf7lmIGATaHCwEmB7h0+ZGZpVzQm0SRBnTiQEOPa
mN8KbA6tZT+Y9lh9Q8x5ho1/SJpFPc0QAEGDDkcALDwECSEmQd1cBQo+46VJ3yWTR66I4x39jmCE
UmNOYLSPctnWmZ1vumAGz0LktaWc7CxaoAW+hCpKpMeCNNk62OVRDUk0d0aPF/YQpB7EiyzdBgUV
l5+qb65WmoC/An3rySIOrbm+2tNo7GeXqZ6ov9iif6NOG7GY2vseu+reiJ0fXc3ssAcMe4pbijJp
Ko76CT+vkoV7bIrb0JP4PLpExRrL81gZHcgaIANsKCG75/uSQY2Vbk3U6BsQ+/7WWxnjLfhBy+I5
GEsAtxqJv7MWXGLg6O47Ogaa9WB+KAFY4dNKv9mymxihA4icCvOE4+MKh6pirpbNh6z5qfH22KTp
xQ73I51vPn7U3mrlXVQFiJZErxqZtmlC7Ot0JKFegu3bEjVS3ZLYTIfoO7JTNtPk/agbJ98idpOh
nsQ/DDeTB8QANlwuiqIiU1k0GNmwaXEL06uSzCy7IcSAa+x8d/pS090d0OA8FMmC7TJ2QquRw7HS
QCkC2T0v5ip3oZ5v4k+NemQVnTy5OWIIlrKp4KDnAtt3hh05rf/Z0azlrIAdQVmLj8gYn4SYrIep
kdMlJ3JGzOVDqmF7dPAZbAThZBE26bD1kA2xyKjP3HFMJIR+rkBfH9uARQxKvE/jCt7GGGkz9CC/
QW++a3Mv9gBQPph4sBP3yyUyhZWe+lW/6TlXuAMXoYGfSeArcdWpD8uvmFoNOLw1RwO2YXvc2uzv
iIIESAEamVCtyX5B31I/VAapS77rykMduDu3tfvQUTWpCz4ucQZqmwBVGeuu3jlQ4e9mr/xWuxN4
pLHE8yDLZI/L//NQ2mHsTbQJzrhRX7IyC3Y9lW8AMEVIDi5DqbW61EPTz84oyDXmdFw1LEaNxckO
4KpJcEM+RWNXbvWmfyrN5ZdNtrVfQAkj1G8MZj/KHP2nT/SZ22isXogTjmJ67jmvvvO+8QsWHlOn
TBGP3UO9h5NJukRzXpxl00g1r/m/yI6yj9lFnwRWfdtXRBBMi7+FrogU1bJDVw3VxikbifoJx7Pg
sb55hvDYhQsshshx5+KqPSPA23nsrY5mW4INkRCmHPf7REfHAI/Q0tjtQG+PrcMeYjRRLDfkD4JA
Rql/E707bYOyYE8kkz1Uwy6qHDp1RLVwzx5dDH6bvCCMgGpVJ3Ic5ATD0l3QLRCQqs/tIsA/uk63
qXJ0mzqNkd0tEIlqGZXNAotC/XASt4jmgiEy8Sm7yiYrSbniCwUMzfrMT9kNXsuqw/tU/ZwDSRdY
i+UoIGMVehumWUMQY2ZJkojr780cXHSAg9di1FQ4EFXCHjZOw3hkZcVbZj+RhLZoAponE0y+6bS7
Ufu5BMTUZ2wrwmbWAVfKn4UnGYqtzIg+s5J3nrm7Yc7IXgiySB8MfOzMDgHpcCbV1Tfb1d40PT4b
ch3r4pdxExPmrzZ96uZxq+kB64UcDSKLkW0dmOcUStNLUE3P3YSne5lxT1vIFSG3dNZuTicSqGfv
RcV6j7wHbLjX6+ZjAWbwXVk+BuZ88Da96c1k37k0Xa2h9nFvV1fdg5ZnmS0xDX1PB+bVCErt5RYX
YtgGY3ch0oXLx2GwSM6lumHWa7jYBfdGvlyGZhzQ3XjBySeXICxEAWW+dawI8A3h0J1mbADGmvvU
HCAxtweSV5kiJVXEOmaJWOeSc5aOAg1LPjC8WyJ3chagKS0MXLcyYYqO5yyWPBP8ud0FWvnmKx8y
yNS9gbZjS5QgXfOmucNHhOxl1LFiuybN87DwexMLDBtnasqr3SgOX3bE0hUPbM0vlZvgFhFCAO8F
jdFzmxCblT9CXty7CUaCNpAnU2OilWbgRrOKmRvsr9hjZ68NBkNICN9mZbKskgQE/Bd757EkqbJl
0S/iGdphCiGJlJG6JlhmCbQGR3x9L6jbXbevvba2nveEIiIqMhQ47ufsvXYN2JJZi3JwtHE3paPN
FXlB000MLuK1cofpa5cpxMOJvji5GE09CoDQh1vhHsldoe20ptOU+BXQ0PSAb7kAJ0XlTy7EgdYZ
e6b2zu1Qm/qpfcLUo5xiw8AIlETPxM8BtMSOf7TDGgBSPFWnljwhhy5ljjmerAewBHGaWmQ0SIpU
9aHBlXxTWNQqaJ+eh6yy9vbYEuaBkvC+S5gGuBm5qpRno1x5cpI4Oqu9I8Cj2xHdHiy3Qzcf5yaK
qBDMqt9MjWAAYhkVrysoEl3T4QnRhi+iWj9Fi9DWXg7NXiDS1i6s7W4XxjQf23U5ObTOD72flZ3U
zxFE8WC7d9sz14Wn0AdfqDCK8k4+Tau82BkwQjWVGDnKFDtAGE9KQpwSLs1hFti18S3N6K+kpZw8
A+9JyyB2Unv1ZKlIbrfNkoOEtUz3MyvGbh9Z8ruyLeWYG1SBWqy/dr7qWdZFXWEtA2VPZWdPGDfM
OKLClrhYf4asvKS6Q2Oyc4AxNfSzqBoKrgMZVgVfyXpfjZR5r/X9V88c3MNxSvzB+iancqQVq9s9
apbEDKYB5AxKAKBB3Utb2AcQTGqA1eYlzIB0pZCGAqwcdUB/7AZ+bkTNlFtR7dzAEGdVi7cWWejQ
BNue3ip/7W03t01hMuWqE/c0aGMbbJvuv/Zm3VBouyM2CpMLffoqqNwrnKSUSHt0HnKNIRhISbVK
6golpDZ0V4jAe+avB82sH7a3O6LPP8YQRO0lxIsU6X9tSPlldfnnNtJYsY9C+22alzIw18WlrCPS
7cL1tJ+SVnp0VtHyui10KpiPx25d7pqy5b5ttzP5ejM1n6Alc7yp2hsa5ubsrBUAINsKoq91N7dI
x25Wl+f2s2ZrJcGxBsTKv7fbHTSkHxaCXfxSnz6ihoUxx2cVbHt/Noab1EG71ilMtdjZ+kJExUI/
QBeI/aiF1oG1brabLYpMtSYo789dGZB56nkD86yyrH9/N9b2tWzfVacjG9aT8KA/ly3K99hqzSBc
TEqv0PO4SmFH3zbdutc5vzAHkfYwVjPXM0jHWcQapSoxXk5bi962T2RYyeDPxm2zMVBzUR1gFL8U
q8S9jmMlyMf1mEs4P4kw8RZl6KhpsnEkHQ/V7n7m6kI3ehlxCsedOClrdSfc6jzrxvmzV5pD7qmL
DntC6T/6tUa0bYRWMlw6dkOim2TsA+fIqO6Ctlw1/nYyEKzRRoBnlqHwwq4FFz3Oh+1BuZ7sBlJ5
v2/g5JnEVsMaXOsfalUwIV9HD3sdItr11bY9DRNKDumf27KPXhNnjGjM8xttv8X2Q8nMKA52SWa5
kRa5F6YMOQ1mIJGQX7Adpf84fjskPwhdAAj/eUC4rLKki84an7G/HcgTo0bumXPTndBy7pDS8oVw
Hf/79+VONbLzIh3iM8uJ31/B9im3z2smOt6J9WvZ7mPYLunoxOdiBqokEWzHqvGjyhFHxlNpngR8
R40VsYCXurP0lrm3gTZYXcwP6o++o0t73/fpYZ6rF6VEBJk6+FZ1mnie6+C24ldxyGOa8nF+JwOB
AdaBkERyBdLytdH0m8a8IZnXzYTb1hdaQu9t9lwzh4q30EBuq5MqqsnXE+sqY4eOoHvbKDSMovCh
tVfdR8yF3hwCqO+YYXSU+J15rfrqqTEPXDEH1mK4UkXG5F2D7Lu45e0kb9Oy/A7d4lWNNOnlCoYF
OglvhfqaxhnESqd+R2L7rhN6RzmVU0ArwGUi8D1V5vSogsCqGsANU3GT0OvyCiwuTC2MN9jFILaY
vXvMdg6DQNuiLlZ2iPLhtFb6ycaVz2lNuyVq+1u6n84pyuOXRpvFbp2oqmZGtRzxMDJMrq+Qy86Y
y8ojAewYJhDPF85zaiCxpBBxcb4U6gT7uShO8+CMVwu0BrGegGdNfErt90l/dJZrnefJIYyxfjRw
IGNr+mJBQvqdotwpQ0RtfXWVEFOzCx1Y01lBX9MORUTNQeEXa59SAARl/gAB6wfqB9S2c8wAmkef
3cBkRZnVyVeHFVM/0bkU8mSl9ZW4c4Tdx0YPKbuTcMvX1T8AymaegNnNM4t8H47F7VDRn1lSeatO
r6EQ1B0j+3ZmktG3LaeEhtgCLlbMnJlkifrFybnWGZRo1ZR5lZMl56WvSLvyezP77Cz53NnON8mX
gFyfUIYR5z25lU9tngVOoV4b+IdUF4x93S7fkaRA+E3d0kvH7tEEVJPa9MpXjqgX5cnrMBGOK/WX
mQhiWG4dtFDrZwtTaDcYzXnQY4FLengoarnHRbCY06V30yMn/K8u6UvaT5BwUUdk+mTdNGm+76zK
JyPVRFiZiH1qgXat1e5a1Age5pOe4t8g1PNr0bMr1FDk3pl9iy9mQIdd3ogQLWs5I0efL5lJ3LxE
oC3Niaxc7S4u2pelFU+Z5n64iDh9nfNoqRaM20ZW0TNyHnJk0DC7oVGBg2FOemzt4R1s03WNYtMk
rYpIIxiwjFl4mXl+mIjAwSMRelRKBq+oWLmLBKgPP0M0PqA6YuKY7dUTQYTUa6QtDslIhIEp6VCY
lvCNwn1Ipu59mcNAWEhqw657b6M4JFk8O/f0b33cPhjM2giyLFivC+pjQm0W5aMtM3cXahWXgvPA
ogdVijiEjs3itpGfqk7WuqoMe4vuGnNwhgN7QJlMhxvrPA6DEN0yWC1K+cyVlTxB+as9dyu402lG
DCxpsUv1Fl4gsmdeXjTMkxO8WnK8DF1Hawju8mw1iCbMfvLbUaV7TNTZkJa/8oYYYlK93h2TmLCa
UJhK0372UG12cSXvaqZY3qISk5Ln4HeG2l2hiA0aK2Q4WXKdSfu9DDgEAa8djYzeVF3E7kkll9cT
QgnSEZOCqkc3MVwFPERq+lAPADHd1jh2lri6MXZLMjrkDg6RZ+aTOKSz/YuZBciDAXwd56jQIy2Y
ite5Sx5ZFy83mkkEl0v4mmIPv4yBwGt3JUi3xudktepxadWPEvjIflnMC65SDf2m4k3Oymg2fph5
KyADL9PeiUb60WSj4UFLDOfWqguwSgUn8mLrB5MEFBdxkl+rqDNFWL4kyfzQkc/mF8TpHdXe1AIm
sK9cNWBWhxQCZ1rK0chSTYw31aBe3XT5slWjvNVpX0DgUey7PrfuVdcCLaI0iZcUltf28iQzGZ0L
krSpMhi0dp1fKQ2LPcsQOiYKpDpg2BDb0APHVv3eUbG+YVjbJRO/phW1vyh7zIcWQr9hZvUJR84T
YaxDULrNrzgffXIGuHwW7U8aHUy4x19OStSKUt44at7vIzN/TGIk2pm0seMX6k3fDvdmk//gEnMD
fkkeCqb3dtK/D9L5ySVd+sY0xyC7zQAKKRFjPzLLxgu4DGRHku81pczJBtPwEQBgyekPaWcyleWS
xolENKoCFLEWpLJm1QI/lbDRoAh3leM+aHKggakwyjCrpfesjjrDoAPtbVG+EIBau3p2iIewB8aD
5NpmVnFnlyMBPIUdEpY3Cp9X0nJBiB1ea6Al9U4xRwOt274dbqsQWYRpfmsnAYBP0o0EaHVSl5+t
wymPZv7ggo5Da0xmisNbAyRM6Ab1c3/shqCp4o9KbUroNTu3sfxYEqluLN38GFoof6IiWfYGcug9
oBD0VoBjB4TLshF8YB1ArqrlB6nb1y6tBezeLD01OM2MZrxRbOeLjOtbhVXYDqw4Wl3zuYT4xaqB
VmZSMaBFA44+CYe5rU9jEhJNWEx3MyLdW4OjGhM2CbVEXpvGiPp51odDjJo4b0lNzC8Jo4Sv2NXC
V9NIb6miN9RZRd+ZYIQLPDyEcVraNeLQzzW60SSeifF7ZmTP1YCgzCFGi04CSYp4w+Wgs2ZyB38q
FipwAFpKpz8mwK8eZqIKNdrelMlKT6pu7auW5e6S1n5MEv0BrfEAlu4to74NwJBjatsIoPQNcDgC
8epnk4GNhqqYK0/0OhUvikP1EFV7asE0y1uyMZKMi38EaSusL6C31aMIdRSZA4DcBncEobO3XObw
LQ3uXUKMs5dP5VMqv5L+EsJS2vdMiTxRIwhH/v+CSJ4bc4p6Nft0Q0Rq9CLa05xLyKMTKJEM8Wn+
TaWdPdLRewzTamdI5i1t8mjkvJ9OjD8IPlqBwDdK4Zj7QizMj81Py5rroC9rm4XyeVFZXiV9/nMw
xZWkK+n1Xb+zjPSr1s2vhYrHru6VnrGIpebAUec4yq2eSIJyq7BBt1BFROJybuVZWVAgYPau4FPS
8tj0lAhkOvYMj5Lp1WgAtLYNttjC2Pfg4EO7Gg96njaHZVlLSWPx2oLb3g/IyylmGmfbKLAaW8Nl
nko7iG3zXmgxmX5OqnhV4dq7Lqnqe/iOBzVrCTCSON2EzJmhtFlzA0HYg9hZ7yiodIfE+iylLHeq
+r2p+xC5QOUVdawfBluboP27nyPoy5QQwqbwqTotNE0xOpMM6OwGbb4Rzd24ULRw2+q5yIFkw6ke
/FgjkbWfc3JE66jug+222kQ9pSZWXa95Z/fUP9Y6QpGkQ7Dd/rNJ6pjhwmKkV0rwy7NWH6GcGgTY
qPFuXv8C+RQY8Lc1m8PxFmPfbtcXKqfykZ7IdGDCwyusd/3ZyHEETSGIBajWF00nK+8QHrVDoKa3
yDo+HEoZpEC4Q+CInEXmPEjSapAT+iVqT6B2kutKlaFo6qNoDAa6DsG4bngDN4sWlQjNuF+1P1Id
BkdS2COEt2mkksNEcJktbTci6g2grWHM7umMbDeF3RNNVqHaoFjWBMla5IjVpqhPNdOZqEnSM+2u
Dm01mHGxFkT+Xeub5HAwAPpCFvi6sDfXlfyE05MoXmZqSf5sjTo++ikcg22DdH0KFoKK0sQm+XFd
OKdpP1LaYrPt/bmvUkdkE4hLWqFRlF9X4DiUZAD3Cc33dvvPnWUb7yor107w3/lpl37fZnZ9UiwW
R8uE489PQ5pFrZUOMDj6PsjXShFBmLoXNmlKqS3FUDHQ3VJSnofJowtqLCzBtmeuN7e99X9Ax8c3
7wpz1/Vmi+3iAUIawOh+kBz4a9SRqmt8RLs1fSZselDYug4sij2ZNtFZ0PmUnaMFYTaahWeNrnIQ
bXa/3ZdGjJzbHrmSOjZ7mwJnOfyE8zDtS6thNrEyAcxQaues+dpubHfjAeqxSKHXxC8fbJv2v/b+
cZMJb7fPaiOCiMy7UioM/nBWtY4PvBn7t81294xN5DxVj0O3YFJlmZAd6zy908yYm/n6Zrd3nDFJ
8MGHAaNd36M5L1pgr5vt5rax8Z3tmvaKHUqSCMPPJCC6rq//tzex3rRh3cE0XwED2yMzB0ISMmWO
x8zah86z2bT3CA5rf4jriDWXVzXqWxGxWFlAy4PDAeZNloFvzQJF9WSEJwejclubd0vhaszpKWkT
Dkq5NsS+q2NIwuP/mU35F3MgPzfA8806kFytSn4iXH+peo6SbMbCUWmNv2RI7Ox5UNH78nVNJTSU
cGYtodA8lElX7DUKFQdjNi89K5qe+Kkj2nM48kq8+6XuiNshByfE/6e30YWib7sG8LSJ9lJp8qeS
8wls6XTkucFeQB3r0SnlyJUiiHob/7VUnxRFQ75mY/zflBD/Lxr5X0QjOkBM2Eb/s2jknrbV30Uj
fz3hL9GIo/5rxbOoMKQwPENoAdb6l3DEMf8F/UPnURuYrGqsiKX/FI5o/6LBqtsQ/YTNPysE5C/h
iOH8i/EDK65pIDoRGjzH/4NwxFxlIX8jS4GpAw3J6kGsnkQdicp/p42Eo4IDorSsM/yFnXDM+T50
pw4RUsd8H5aYgbAqdb5Y7F1rt1IxDOOkYgx6b1yHTqRJdnKPu37fmvLcYDKtWx53jXQ5ICx/yJkd
IyOewqASYjmVFFIst32sNZsFuATuoY2FjsGNNGigGfsoid3zkt5xUiH+zlnAWupHlqm0mkoH48oz
dtV8XtDCajra6k4PtG7Q/zf647/5SnSV75xvBZiUvZGv/oaEcwenRTjqmqtPzD1FemL4tGPuchwf
x0pR0Kkgv4i7OtxPC6bpKD7pS/ZN0Wxrl9ZgHmY+aV+7+Fnckk8T3bi1Kv0OeIKeVTZxuDDLgK29
MwLV578deQ+/f7e/82dRCf+DCwdx07CAHyIoUsVKm/oHuzLE7FGTb9Gc0Zm+F4QOUDAtHosJTn7R
u+jiFu2+HN/KREBeRzjrNaIZ8WM5b1WKCAemNtDZiCLQOK5ylUqnRYXypc/2MGNQbQtrp6MfAin+
JWuQ8oau0Ip1yPiL4gkldg4LjnyAAmmcpi+PEL2xvSntzwL7vFeH/aXBvbqvq+kyy+jN1JdbrnRr
ZdV512X0IuoeFXeiQdcDTiftM8GSVCuchyiuICvXJEOjmntZbnIZLidGalQWISsEhzxzLKQ0AxjO
XYK510TsxfxqYxjjsS2/zyV+WMf0C55Hs+7ewaG672j1eJotSbTof+gxCTm5AyQTtfQ5yiPg/3qB
rsN+Y1nA/+uoylVZSiPytW56ymS68r0fMsIXUejeEw1wErog114Ca+jJg2XFpd40q1hnjLEgW6o4
z6b9XOoECrdTUfs9f0SposZPBvPRLMrv0eoe1Ud5RCuaE7+tfWbzM/0p08N1+OnEZw2TJLOS/gGX
2MVUa5OcFATBWdFdMjDzUZ5+LAvxKyHhLVVrchkzEZ4kRXfbwO09qLHBpGLRj2gMPpdVx2+zXAcp
3KDbaN9rq+W3RPXvNwOGOMxELOvo4rTxpXCXxcfxWO6sFN1QkjvGvR5ibdN0SP4aqaPN8JjRtDSc
7JS3pPQCligWbHi5nIJC9F9hi2ImxtfXIwKPk/JTsYuJPzlS4VVlCeVgeYwcpB2Egn8U8gVoKKnA
Tflaz6y3++6L+GBSG4Z34bA4JlLtR5cmj3qMvF1Lkns64Crfo3yzScFhcqyYIaoCMUN8VpY9JgfQ
+uGFzFcsD6r5LpIEfp5+20Bx9Cs4w8mMqj3D4+HVGnE7tcbyYhmAVlcO1nlmzxhrkNZjmOnl/SyH
tbV+E1ftsUf55WC767L2u9AfaQWQ5ly8dFqY7yN1+lQ0a98MQ5AZKSozfhZnZAMkdcrRfkZVw+JF
fItnwhuUeDhbRVl7VYVURzXfnEw851kSmMoCpCdW9zGSFKp1kYoFEe1TMd/D77+mdvdZ6d1HnMuj
GeUHizNp7e9/6x3qox0vR9wYq2wyBrUBRmGoeeoqVXBDBlb7eamoHSO/oVD4K+S94NMIStP4xJ9Z
+zpFZEQNKdA1ipfSek/5Pckqvc9oWWZNeuzb5mWiGYTe9wFu+nfyzdfqw6c5j+1RaNkuLMOrk9a3
qaugQySGFDTXNTfbfb9W2DV9LU2EGHcWxNpFRGAjZ57nxESOSTN/odZ3sFWqTqktQs4hEBF0Aamq
TiGpEuoadF9dRZ8ftCzjb5BzyKgxr0Qm456AUaQ5isdfRnToUHvN1tXYClc51YKmYL0ql+hM7lle
MVxTuhy7O+oDBqqQyvQBYJ1hUtIMBcmRh186vCGljJ/cuQcjMU8vdW7ruyW0ECGM6sPv181QU7Bk
PtD7pAWffuYZuRuc33OHpr3lVGqL5Bzm4d5I1VXQ4S1m9CEbAEuLnH7mBQp2Qjz5kgxiKLSHsNYe
1wfIy3rHP+HZk/ul9+E1svNdN66+pbDzDcf55kzGTeRcaBuLzo0OiKDeF5KX59BrNLdh6D1WOTXL
xFX9uBk6b1RUbAi1fax0irPCbul9EF/GQjt+xhqinVI0IzqsZNhB4E3wIR40c6T22J7pLL4ZCFfS
Nt9lQhDYWb1FbnvJEgvBFkOYs8BKsz9RYCS7JpluFqC1pLG2+xJPVAwqgNBoigf1sPo/e/HctRJF
J9KkcV7S8wh5DukBfgESlEOuX6/Ue055ro37qdTHg0FlLK/b1zCeHmwhqSeX4lWDh5Rm3Y84oXjt
UtAy6E1AbmY5yE5LKCQpnshe1odmt7nWpntTug7XQKf3itj4plN6XuqcMEOWO7FLYItiKrjnikp6
MymCdrbgsV/kr8kYHuEj+FNUUJydVLjHeGkTm9wbfOlelEztoTIkPpgZRHUP3ItO1LnKh2csBNj6
1DXOi2sPZQTPyrTv4HiJNEHGJzI4KcKwPrIJX24a6p+1Er618XBrhFh9S6MqD1QHj4aJATNUCZ8B
OgS4SvFkO6PznemvuLN5S47vkX7XU2pNO8UR74VDlAq5jvHuW1onn3NBnATcuU+LiUjao3JX4LxB
RhiIqOnLfdaKO0Ck+GsGDsW6tx8Whw+oQoog556RZcxwDvftg5nYXqz2dEKRCnlAYvr7WCe2wyFx
9ZZIMvUCA/YH3rbnZpILwi56E+sBr3SYtMivloNagXpyyfa2q5+JWrceLlXVm3GjFjMcHYpPWKv5
eVh77R3rGYR+hCnxLKacVlshHlQUovRExx9LAvKk0eejPusvcdshDVIi0qB1ID5CPI82V9DICfRe
3k2EAsV1YFcWhXKFd8u4FS4QiQhVOlocErcHVvy3Yzi8LSi3GYsLm/7pzdibT/mEZ7zP+o/1q+tD
qlDr7zFa1nvUDD8W/JUcSur7KEYP2tXo2aZ4i7TiCcgMcUL047tKexfoYg7CTLzezH/IUqq7mtl2
n1hERLvNxc2Vh3GQ30wuiP5iEgJJ58Au52mV8lQ4k6pXJ1p2oBPuYpuW22xfFX28T+neeUn2zPQz
UIbpOYxJoqDEwdC0uGeNLB2e5S0RSOL103F59LG4sdie8/P6soaNNStzn5zU/knPnWN+Eq+1SB4l
n9A2O/JFAaOFd1j87hW35Y2b4y5mYR/mLlpzJzlMrpvj5fpaJOXnKBu6Y9sdiUkw9nZNWd3qxjON
OnHuUUkioC0ejYq6EEO9hou6KeuXsZ8/lkYMAaksJ/jAk29g9vJ0a658cqvAMxG7OaG4wqSkpCd6
N1ihSL6vbbM9OGvsR13gkHLHhxzmP8LwlLJ/qXe7WjcCrY2TfVvkO2uQNTnB+TNEcnmgMCaBshjf
nT5FJ1yAFG3WSnhSvFAaZK6gJLTHTLrLGd4MsAf8jAMpP5n6pEFbK5MSaFN6pLrK6a+NZ+Ylw8kt
3Z9JRGm3JMPUd9CfY2YaE/K5FwidHfRtzsOSMJv2jpqeei1LcIxalDzSiVaOmUtmCQyqhgFr6Gj3
gmrszlOEDlXJgZ+GrbGrHTzck64RQgOLj4qJem6EcslNq9/NEgJYGZkA/sLiVhTNUwyhD4I4omeU
pJeBqFxaZ5weSlPQ+KB27Och+L0+WU0pxpwUu2oVG/QgNgK5blSH4t2fm9ueNtuXduUybw+OCvVt
haLbbnvw9xOMh7xdJmZGeGL+/Iltb1aJ3hJSeWgG9DvViD90blSu7cYxhkl3VoZNvJYgEonrKoVi
Ec3MlTlgtg1i37/+5HaznvSHMqXP1KzmnmlTLG27GSmUWAlrcmmdj2nzAMXUcUoLGi6kAeVc69oZ
ygDtWiEgBqPvOIvWNT0WcFHA5eMJ2Cvw7zl8Nq2ar2X98+uf2fa2l4g2zdR2Jy05lE6mNu26kIEp
UrIGCYLdYZcvVH4vGjVJF4mzFOO+KaLWq1OtPLutql5Cd4hA+jgL6KN1xWRY9RF75MlJzOWyRfzi
t8B56sTaQVkrP03ToRypoW1Fa2RpHCJun6io7uoIGAQKnqdx4qIwhb1+hY4AYgL1y4EZDLM5Wjj7
aEQSSJYtgXKKaT1aupYEepFpu8hsiL5Fu4NXQTP2KJ+ois0KrS+nYd4+lv7vYMVY2YOoQfu7Uvki
N7mhtvbaF8rELLHcN7l+mLWiuVV7Y3lQCiYPTlHuYzybB2jNFtZcXr+zpuhmlNYH9YXvSwt6tSiY
pXYtwlnlAGu+pmgNKcRUavMaa2ngzgPJBtaSIB1lfChrLhV9UTMLjK3828IFyUlJLM6R7RAjwTgL
Rd7YN1H7WJjo43WN1i3quyf4INPtuLCYUot5jQMoNWzM+MztNrrXpoS1emlB5iHespNh+ghMmf4c
pwxTDSCx0IczBTO2yQWsU4ryUmrMxCjgdi/RDNAqVkjd0gTtmDCW+bsQ0WMVGoICQDqRqSijZ/AS
v4yG8Rt/l49Hr4cTERrBLMePJiOMVYxiueUQcXaOjlB4HCP0fbpkjimcC5JucZFe41rpde5riid5
SdBiuIpM3fnetOVDlqXuEVPrFwqTGe26+UVnPL5kIY79yV61YH2S3vWwZu8UY0RjH01IOHTSfpdm
flZWSnZWSkbLXL9aEOifI6WDhkqSsl/pkceq3n6YZkysTlYvGE5TZqxl6ug39bqRKrE2I/6iGL7c
3lp6/SURNlStsTglw3TbzUr94ML5GlMtPzlG312iaXzJRV4FzMvDZREPzq4sh/TaaoZ7k+Q2Fk4U
5CxNrvOM5TdtLS0Ya/M9sanokkApD6NFdno8Rb03oulGvM1VVW3eQ2YjOy5ixrmzUvecy2pvFm19
VzdwwEws27DJJ6yMxgNIfPWkdANtZTfvTzk6UW981qCzMUe3b2mxRfe6Lii/5jo8PBkFIGjLQ1yE
PwAh1FdtUvEdSHGcY8BHiwaGXNGWD9lOWLH7I4lE1Xkos4sh4U1YHLko9kFuGy/EbgZxbBlnMU4d
OVLlW4iC+irKYaeFuBhHLICNWiS7Wqy+kGUlohUR8al9tvovaYb3ZTjeWRP1EseeHpOZRnQFl8xv
zGxtT7OO16za2vUQLjxdiZVLSAVaQuilGQyCcRh+pnkf3w8TAKPCeJUuM5lpaY8bhqnlyI2bqAi0
iIS4gYRxjU5dLePBL+aFyZEZErLRJt+MpEInH0UYdbOgLcroEdrqHTxcuU/oW7EAKfwYiCVhLpfa
oZerGQW5l8vrouZ0ztOiPCZpHlAtpfTSi4mCAoGHc38xR2AwXpWUMKGSgor/QhZcSDDt0Z67xncG
g47cVKqXWJnvmU+nB7BCzjlUjksG3VtV0U4hsFP2kZjvSPClr5DTXlEL3T0mvWvfwSFglIG+clTV
MDDprLxYyvjeS029bd8ajNtkPgy7jCrHAxJqj27eZ16o1lWNDPSbEUDX0iQPDSR5Jpid923VMske
sx0oNx0Zf1jsusn5ERXFfFzGoblMuG2EtRz0ugdqwEykjhxKa7b5Ak+4P0lLsjyiAjflqXuq1UHS
oCtv2uyl1dNbIcMInv0YBrNLMGV9KSo0mUveXfSqUx+pWa75hKhS6nkkeNFdIeVi3Wx7SXJTN1yS
lUZZ2yzr7tTesASGr7yKUyOZwmRANJq69bwPVWpJSju5BLEjZ/RnOoj+pmTN4+ZXqWjwWtbWTEq9
2NNUXOzA8MKCDFuaNL93k5USzYQmDwg9JqRZDe9B0hhAwuee+Qfn2oBeclwZ1abLAr4v0mIPk2QO
AGOBFx5SVrmj4293bZu5c18nFMWHrKcfjV4cBacUuvxrF1paclbpJaorOXteN9uebk0IN7GG/XWb
ljAekZRW9Oa1/eO6JcMLUSmlD2QrU2Sw3gFJsiqmB5gKfjWltteuE5fGRuOqp7a7U8H3/74v3KYu
fx62ufbvoy77xjCPPyFzxd+eu/2BbfPnCf+4qaqrXnZsUyQDEWvQP09pBPPZqCQs5R9P1hyVp2z/
8fcu1uiF6hsGkD/P/tt/2u50FFv6nE65/89PsD38j5cg/hbhUxSD21i/CPIB4F3rJM//eYF/POPf
/ZU//4XA2fsi6dVDvc4WGQgx/5jQc8MqMRakJ6jIuipO99vDcJT42keXD5m2V6I7VZxbtPC3jQDP
GFA8peG+3XbWR6YupHQX5tUekhCLN7tAyWzLgavorDzlpfNsu/g+9NV3zXn13aXks7equVLx62sV
4gAOhZ4MTJQZ7VQdHD1/clEMk0XSHBWjQMRGwiRFARoLlACwL6Sm+m0qcT/J8UdcrBIKInSi8HbQ
66AkqtVjYsEFcob/nAl4ORxFHkRX+tDyxYR55bVZ/ZQksIsQT7gWSE3Dfai06NOukC9qMrujEvur
hR8uEyid9BynIRG72k7OLLvfJbhcj1aBrxXGl90p01rwQcHdKp+DxudfROSnyDmUZvqOuBWXUT1N
pE8P4KwwPXptP4OJU36FNhNgV3sqR/MlzcZnfMGEuenOw9ZBIMeMCm8+fkc0hBmGlZGt12+t+dOZ
qORajrwn9OOkF2eprhT0dkRMHZMdgS0ZTPRFxCDolIgU4eibvn5mYj1BG5KM7FyElYZMEGNebdz1
zP/SYTogY7H8KCqfFDwg4+RiXMP91AivtMx73RpeYXAZMcX0vHmVs3W1KqwIlQmeOFF+dGRy7ODG
3+vN9ORoy0tWSbK8yIXyWrdCtNadaqUNcuZuWRZmAfqT6AS+/lpHtryT4S9RYX3KQLPTbmaBjHrT
62zjtomMfJfYkBUZ1BADEendmsjBIKMEjpu/TAY95oaEI+fSMtny64wwcZc6BNY7wxeMSYBcmf5H
SnPtm5c5m8dfOktTGmlYJb7NMH2bKcRDHN6RCX5ypXsL65Vh0lin53eqkz6b5BEiBXGfMJql820D
lKzs5S10npOdzDu3/ybHzqS8qXwf3eYmk1p2rCLztU5faz19IwsSYUc4GEenhtQ40Kh2V/U9RYSr
o+uYP+36q0Jf7a1ZhZKB5GikhvDnwUgOY2NjjKuJchr1RuPPuDMO51RZW17oPWlCwD7ARV1bqHWh
N2eOox3Miol8tC5kbFyxu6b4AR5s8hddVn53MnLTZRKNxL/IuhApNF8gZnHqTzNrQVbqGCXw/F1d
wosIs3d+iAG7pDBJpAekTyZhwcEYPuptWHt4zyOfkuKzYyAxRHb7klQC2W/3+h/snVlX41iXbX+R
cqg9kl7dN5geAnjRIAhQ33dH+vV3HkVmkV/er6pG1XM9hMI2BoytZp+915pLSQ9ZS0AsHPjsbN1H
0QwjFb1LsKkk2oGgmQGuZJ9lvEuj9IGwrC8P6Ss4yYpMecTs1pxyPvDNt1a3BNJ2uZnTKlnbdFTX
JhSr2RX1CpCp3Lj0780fJcQ3JFEujaAMUabTih4RQl0x5y/TQ1plKJnSlSQ4ZVXN9Xl0ed/8MH2Z
fP3YyxgBBV3TmbegKsiGlsVbxkVuZ6pjrRI5ixY0Fca1+heALFtnlK40OK1tqvwImtM8ssNzpkGp
scENOqxSROFNScuuxl26amYujkSzUAjh/ZC6FeE1FOsygl2aZ+UmHpH5dbNAAGyG1zmjAq5m5BAF
engFr2wSPrqtSSPpKeTKnY0FjeLXlnbPuS0BOM+eNfHXkjpLBA15vu24bbz0paE9QsZ34yA+rh+C
zC3WjZ0BHZ9pN2kvuXSVD0Y5aF0adgJGlh/wenkjjQRbHdKTa1YrTLWCB6BNb63jfzT0Q/g0jDdv
HzYkTwUkrqHX/eyYQ+K4uI/9cuuOxIcHInxSA2mmXTgZu6jbeyLbN2Mdb0VeoyBMJ5x9tQcvPaCk
N9KZMG4nT8isBojlRfGmyAG/+hgWUN66+O1rKvXGcujkgQDCibwD5ow10xL8Qsdat45+22nauB1E
/WHWUbtPzCnc1vqxZZDWZPAxQ6Raj9L+GjxWw7VzdgbtRqqGPbJDTGAgurIy3Jh9LNYFdtnI1z7M
KLlKs/KjUf10c0ggiNIqPF88H83f4AcYVLR474qDL7vqGJjTh9IKYStfaYbxPMS0bropfg3kl9SQ
zqSFtWnL5no0GO9qtL5Tdjqd1qkuvlJaBruqYnRARwbrcXGIoIgdWDk165zFDE4tr5zWc4SlxKYH
S/6L8xobTI2T9MPK8GATDU1HEAUroMPxbm68j5RzaKU5T25qnEnorlamYd5o+SC3vWG/dy05ihzf
cIBaXlNW8qZrFkliJP8kKUYXUQD99Qjm4Wjn3RcemRcVfp7lo7AfGaxBcfabnBPVxA4R6ERF+9q9
x2GJtLAz1t0wsNsH/l5afrrptEOmfTZobegbMNnpHQ3Nbx5yDEgwWBnAJx8XwDwC/QrXuEHNS9/X
5OlW7jbtr3WdsPGqB/Nj9RfggZz4EoqkGjsyp4TwsAz8/0+V89+ocgxkGShp/nNVzvm9aN/bv+ty
/vyWv2Au9h8ONG/XIefNJinYQEfxpy7H0M0/dMdGA+KpGElbiW/+0uXofwCJ1HVEOeTu8RVew1+6
HPGHT2gcRTOiEc8QtvE/0eUY+hIF9jdljgr2I87Js9CNWEQCiX8ErGGa9jIkweJsBMHRSjL9arTR
E7jdiEwSmWCox2JfTNXemPp6IPYGrypXoDLjDEV13Lu0ChGS0xoTYDiXx1L1nOUWyWFEp/7H3dLM
10PXOIfli0XwFgd2dWQY9yftaLllqfVP0/fWcagPCwRpefj7a8tjGeYWzpTquctXOiqwfWWRMrCw
lCIk1rvYDrdw+be5Fr8OeWlAEF8NQU30iWqtpjoGXkvNI7024mf1C7CJ0Pl5TV7HdmbAf2h8PQMt
rj8WIckPBhTNMdKiMxGD0FyF+Bq6vmb4PET2VZPTRe0bGz4py8Bl0wase/Gz/6ACsBk3kcmz0nm/
QTIyqlXvUVDstM7T9gs9a2E68fuwASuY1vddieV5btHrt7O8cTOwbk6k0kfm/rKIh40WgraAy7Jo
W5dN5rAqByRIvWF3V1ngOiscyrDJTEBey0abUciulptYpqsDfLktSfJYt4FhEfny18tYXsusXtBy
a9nwOrpdq493vpLc0o34+2Z5rCux+mK2PxRJHRzwPK4WgFZCu1+UGatzFCFZRDALF1ymygjRF23r
stEhNxiAvQ8SjzmL9CrcMm/XdvMQPUg/lqdSOvFp1nex0UjsHphBWbVNiF9OQRDDtq4hh9M+olE9
E9BlO0O69zBWL7pcskB2OJmJA7oJtUF1KuYEHwWZUkVP/8kqGZDqLTKaVJ9PcR1xSo4p+2cfOgwl
LDpPv0Djj6l7NECF0Bj/6Zce8SaYjxce2bIx+1w/EPEGGRZEWYy4YwcH7pLg7sRVqEzN3yyy5VY5
OSToZve4gn+4rBw3gqMqniOEA7UhvKMljuizd14UxGCY2TP9hFSaoGzRK2TTb3H4iHJOBUVapIog
E4+8BO2D6X/5dW6hdsbXns9KDvv72VUeTsrAyjPt9lO2XJaV0ME6LNlYs97f2djPdobrIh8YzA+t
tcizylRZZbj9alFK14BgYK/N06aqYMPkVVJtmDaNKyD9BeJbj2Np4bMtbwND6GqnV9X9P/7232w2
ZPl70o+0kvWMt1oIaNjci9Nyazk2nXzEkLrcxK6PLrkAMemuc2XUZVL3qxlAqWk5Lfs5AFmIQH5s
/WZVRyy02lpSQU96sZ0R3dFhGltsMcx8RR+BLOirR2RnMC0HV5zcZnjKNDHt6OmRB1LU+zSND9AW
d9IMQPSrts6ovMvUcK1ek8akTN+zsiELbaBSB1Vrrr2pzdRObq5HyYLBK6jzgilotix/SIziYr2p
B5ZZLobzRjn1yeME1k/QGJAS7la5NJjoh+85TcDfan6z8bOdJsOf4cQOCm5uBg0rwFbE3iEdSL1v
HYgq2tA6xORINHZgAiy1Yanx563lMW80hm0qko/l6PdqPN+ATjkb4LeBaCRYPEW0XTeBo9MraJGU
1xYqNt2wh63XsCL8/ZLSTB4I+yCrl8bH8pDrMx63UbyRCvVuKAfAYgPA+zucKO/sJJ+ZpbTlwa2d
DfUcH+eyL/y+aSvKRC+Gg6/c/UZavvkA8LepFXTE89xOU2ji/JzR6MB8sTedM1PCpb5E/j1cQ3TV
dqYOACINiQW2vFvfqMjTWt7ZdDVMtnkeY1YYkxM+CaKmco1YYrzGHTbAjZ4102o54S7nN4hHZ2mL
5Pd52YvUgAWeBvzeGIKkUTE8pabU0HqQFUAuXFVd4pJw+goBDuPWGCKmi0LPasp0o89xuMHHhSQ1
aa4wSEMgU50jrPX9abllJQakcK075L1Pd7jk42CZ3eCF4Fy93A3M/letl/02iqpqPalf1amRpeNa
n1NqGdsyzrPzGOnpudqVuJBOjF1BlyRKyb3cXDauevD3LbNNgPxw2mxC1m4SJ8YqmmK89TZjS9rM
5dEyrRw0cZafJ6PPz/0oqm2plRhxO/JkRNEh/UJBgamjT44BA20f+odSK0TJqWYphQn1pKNRPIXs
RTs6TfdF22/qzsK94Hl3ADIOjIrNfV5ihbCStjy6NKt8U10Llsfg2JgbgKvYu0fO85gJp72hgykt
dHly6oHWfMcRvw/8CoP06B5jkV0GqcvDOMqZwd6wGie8kUNgB/DlJpQhlhNuAS0fPRPwV2CHYK+1
4cyKeSAJz1/Vcpv65oZo4WCHMEvT18vnkzf6n5/UcjeiENpbrqSHjKyQIX4b9vcSimwi7OuOoduh
rwHsrjpsPifcqVnNcbBsCroeO6sqnnvV5YtV2ZOpAmbZFOqWV+XJ0SmwpAa6Bt9FPQbWitMCHajs
s5HjTe5W4xVTVM5fXbhOTYUnbYz7pGShgP/73cS3DiYaB1I2/IjD8n1qKd6ssUmBKffWSp90aAzA
ASb3Ia+IRDBGi1AW5BxxUG3JlXnOnAhCqOgT6Lg/ppR0BKdfCF2MCiKwVGDWTqnG+SVC39Y49Y98
EI8poW+0Utp5r1hwTlZtWxqDIwfjap7iS0fS2d5kosHS0dyjccbCH/vPuRFfdeM8HQQk82qyvpiF
wfDFPN0HjDMGr1RAtPm58Rm3hfaws2agSW5TP4shBgyaPbudzK/xs+dAV1cFjc2Vk0QWklD3Gj0A
gWmAu4keenNL3Odz4m8t6qftMKc+viJGD+5Mf1bSmqBiPBB6ke8yl1yiEox22ZbqOvBelW241pjj
HbsSwTgJzchG0s68rSPxlOML5ze7UV7dBPGIlLxTVx+fS8s8oOQIpL72kObvKFf7LdKrduOSAEPz
JX+MTdaBVUzHTs7SeG65JnmD/oWvcl4hz/no6PbshqzeYMcnU2YWaPcU1FeKX8bA/4AEHw2MkmR1
DeE+rNR8boA/CEx85Uv0uTlilbLs9uHQctAZ4Rk0ORkRyjWD7TnW8zcUYC/TNBp3Q5RH68pcMZqr
QCwRozbJt5r0LcDU0ARUJqHvwhyHXEnslFUc7XHi7fWDd4/8arvDJOu6CU1Q8LQb6xYyRHKfIghG
aZEB1Mpd+hiIZAFNdQyGETc79J5kcpFChWpSONA3YgIPYvDJRHOwYicgcrTAe9wRfslVdVfYg7lG
amntMsm0ZnYhDkfF64DTPI4TLnlJtC3cxsCs5WQb9FHZxtaGN6/v7J0f6c+j40MlEfcj9umDXXqv
6ZT3LGLs6yLyrVVLEN/Qr20LDIQry/HSAzYrAC1hukTHanndzpj914wAV83nlQ6PfXiXCng6Ap4r
Zzoc0lFjomuJnlDPr7MKgPwMVGBFZt9tZ2HHKlOs/vbI0yX8/o0Tt28u/0hRRCPfbKELAzNP3Cc4
JNWmmpOrzskoSVsypyrUv9ZozYfSHO6mMEJViwwvaUxaQI7/qw0bToTQ89d26aZ7MQT6niYJstTx
IANxMyQlWTXYjldZbntrDUpG52L5r3pMGD0egsBwsDzQBgSVNm0i4B7hWMJmQIWXDw/YK35pWrWv
mO6u9NbDeZtsQx81pix+hlHPyx4xR+F9RgDIB7My3ehn6dJ6dof+1dDt7KfRifcBPcjIchmKVv/S
+BgtBd33dVcAMQkdd4OpLpqq/GjArVz5BJ/hfxOsmSa1XBtkkuxsLhsssRzA6rvlCd+b5Unfd4vl
Oxdo1fLgP778v3wsj5uLr1WxcpV35FH+HsFY6oprSMUKXkYyyyZWw5nvu6OV/vVlQc0Inty9NEHR
nNKZYm+51Qm9OoY6bizgE1rOmmF5eNnk6lnfT/1+bLklREv19p9++fvHJKXz5y+bHmjO579/8fLD
ySwLj1Oko2HlVX0/8W+/4PvnDGmgykVbpKyO/+MPKKmc90HW4UYBzzBX9Y9EXeNiVcb3QQvhsrFh
ki2r7eXBZfP9nO/Hykmt7r/v/+M5zKVj3B7dayaQeX8/7R8/D/gXFeY/vjdSL+n7saKviPH6/cx/
+8p6nyZg6hXyzyct35p5erdLx+SushtrZt7h3hpQGnYFSlCskyztvzdCVV3L3XqaamSWCLchfVJr
DZVqo3x//ff9f/81Yh7+/CnL89MmghrAgHDEAxpQk/PqsN7ESD4MusYshaFGp+PNcnNmZLHqyIVc
S0iOJ1rYJYNKbn1vYoXz+r6rg7bMOJkevh9abhVamK7JRhkhlv7LNyzf/+8e44hhlvn947+fo/v+
XVWV845kIOMU5QObpvjEroFcpNK835HX/9fC/G9bmLb3XxoLz58kvX6k0782MZdv+stcqGyCPi5U
38XvZX4zqT3/DwevEXQPEsRVB5M+5Z8tTMv/w7BNn4YjRYowEWT8vYUJIZu+I45FQ+iG8z9iUlvY
F//FWoinESi2RyYdvGPDNP/RwLSEFUHFCMLTKMk2UyuedGkACamRsRpcAhSW8H4YuLr2Y15lFGZe
ER109EtadsKMJpkfMaPwG2gguks+TuaXhAx0lAtixEljWzmrzQoDUwbCNUqTh1TriBWQqCJ0wfo3
wB4y+oQAjvX42Zj0pfr5/W9d5X/juDNt/f//O3mn6CPr8A5tmsf/cNxJpLJkT3viyLjQWJdOt5Nx
mh8WDH+gOGQxyXurzg/dja+4bcja2ZQYK1yynUkzzA6FoT8XyP9mR+di3mCfnpXtLWlY/QnMlb6F
KNo3nkTntmuENQ+Fpv9kLWPfLpssR5ssmChvAz/Y2QIatElwraZq5qpW1/Fimws6rTuMDONZy8oj
SRf9AS5JTYQk3jY9MEcikIBry9h+Ty2AgE06+fBQm8fFR75Ezvv0fE7ELXzbyJeey5SWLmbJu++H
fZdU2jkPITV0zJJ8cz5YSqKzbPAOhNQ1PoQN1WtdNks/2gqCO8l6nSiujn6JQQW6Qzb5WmLWMT+H
MsIUakPmWkz6GM5eSj32twlGrFPU854VvhtsQqHrp0oLIeAK8B1lyqJN9p5DxwPiSsj06cOwOZN1
5V2WyvQ0j5G3Y5V+L5T+aYmWtwXWGyflErDEzc+d7p++N8tjGs5HrHXuocqLaB9b7a1Uz2rZ/RTA
50CcHsGRFG6rMkPbkZqUka7BkzEQTuERiwUiG98+1SpHcbk1qRZg+yPV6mHX0aKhRQU2NcQGyFXr
UIWks/7ZSvUBHbQcDptRk8PKixkE2tZMKnRXv5P2amwXsMWCuJgs407veGjWTYLuwv7KFy6N2Gio
tsumEuAkrbCMz4MGXrwvW1AVVf+8PLRsQnLEzkM+aztcynezroBpWd+DMFSbyvsyFBMwK8DvhvZb
lWZEsgDxcdipap2UeZL8HCTcc7OxMRXhwnBWJmP12EIoNtTWGaHcVcY1by1i880TrzqouK0E9kRM
019gjYqGskqLeS41qo9qFMkRQQgz6djER1yAx5zhbQznZeAQulBvSByGmolIzBcJ0W5FQmgd/Ysu
R1oO8jYiwDYUO+iSj2GCiDVzMnA0t1DM41MTp5esz+N9rTJfZe0dTN8ZVxwbB1yZREdlEsWZ7vOr
AVUgFZHdtNe67CrTNQIftdpaaw3sfKYovd0buznAQBirXjfVaPO77yf1EIFcbRZIycq7hY9R+RkU
OE1Qe5c/+H73uBAUmLYzmHd6uY1q2nrdxHoqApuENA+880BDQC9r+r81fezE3tk+o2qiqwg4iTdI
C5+buHtHYUdiYH+Qs2ccA4bZRe8ONI6ibB/F9UNYTQNyVFCHNou9sXiq89nbMOOdGYkDsRBUMnbu
bZ1wxCebVa/WGFk7k1Yg3cJ2HygNWKRZ5TrkLWIv9vemhbCTv694hraV72Sazcch/Cgn4Z5qtcn8
e5q10zGlVbj2s7JdLydKrn31gcyWbVA79X6W+V3r9u4mBxvDuASbXl48NlnLqD6CptaVDOdTr2Iw
LKVDRhVAVgts9tIQLz2SvPzwKVLSQ4lYSHTpF1KKca2MwGmgbVNz+ExKXSXnJsi5kiuwrLSpM/8l
clHPGAbx5WH2DE6lPEaoQ5lr1RvPQ4QwOVFw8mJcFmYimE9bNL8rCwlvrZmQwtLHMazINLaeCjM7
zRNjJKZR12VfK7xb8El/xw6Lt6Dj5MvAadnNp4xuE0Gxe+Hl4OR1gYA+nE+hjzW6AWoPYA4wbduI
F03MvEpz2CbIXdgfevSMLdFJfUTd15LsY4p2F7bmcxBrzYHzxL1rPbfYumn9ai14Kupbdoj7IQXi
bboOcHp8tryYbQXNhrnEQs9UrgSC+qIUwRQ0081c9861AW/ezklhTgp078TbST6c0UFhHMNDWffE
gmeahSzBn5EqTuahdtG12wREnAvrnuaA3BQC21pkvdrA3bFrEPv3KaYIuxl687BNAGHI+ugbhXMR
Dg3VHINx2/WVEshiYeQ7LGQW14alRWQc4GdByzsj2muCVakTe2AyyADHTVhEatZ7ffJ/SnI4Y5bV
d3PYoLUJdZBCJBNWbni2CKao6VPvmNSgUaf2hoJcHACeH5ppN3bVdEDTitTOD26yAGVeGdc/TCNi
ZObT5LEw1TUx5Us0ND/dJmJmGSJw0aRWMdhMum2cDTOgHHFIwgps9DhtPZ2FPL5c40CW9kU2oKlQ
kzUbxH2thY/Rqlq5Za3O+WgmjaNjeBv6hNpkfk2Xp7d3w4x9AzPGE84/ek6Fpt3hLuHrCd253DyZ
1bz2NIzE4iPAELLhzAL/zWRhTuj5yugwxxO/PtHmR1WXKrazY7ZroshwyYH3HuviNcYxE4z3koOZ
iaBV038Lbkdh1g+iyi62SzYdID/Y2Bh4G0vbqVPZzurKG2mK/Al9cGumPwRWsFUqEMnFJulKQ9Pc
zuVUI/w5RfOgr5BkXWaCBUbXyDnO+ztdJyJH6wlHxfnmdCTAZvAwQxt9uxOzWxp2Ch6+M0gH82eU
aw2s937clh0ffxUn6OA6QbQRSj5kXECqpzYlTFw3f2TljRPdk2g+3oyh91oXgDPbOe+3+BDJe9oR
6fKS+fR5kCSi2G4tGwsh03XXc18S0wf8iBmNAAFh3DI3Mm/zaNzbxPZGMUkIVTU+1iOIIJBWXxmU
5HKK2yt4N7vEpyJjxt5vphJrc2Y406Z1C3GEEBFu2i/ATpAFixD/ZbDvPMc4hr21LQogo3Nsl+9l
SxLl2A30EgX6b8lkAa9oABk8Iyg11yiB+wAychh2V65fcwl5tM3cPIhKJT7VFw/cLOKtWsmsiLwy
DgajmXWrh+PbpF/s0ZuevTI/erK3t2RvbxrRsp86M/T3yj27dEjo+SCYrNZ5OxcvjGrpBaZAfuzy
0mXg0gvsIKgLPOQ+qTVtfTcS7+iaEe+4c0gzzD5hvGvpmNRy3YP9rwiS2lP+ScxUzBEcNlrVYE8j
4aTrX8omJ3zdi/COZswEfvGhP+ChvSNGCwVclt/aWLSyLCd1yySXefBtlfny1C51Xpgoc/BGTkXH
oTBhQESzZKTRviDvuAbsCHP+zp3Nm5lAVRJsdYN4Sbr4qfRvwqA4lAiShl4mLBi8YO0WA0FlVvEp
SemrQ3E3S09s+sK8aLQYPUGSTYnfcd1F/g4CwhuRWNRSaPQycvbc5F107biObFQSxJV1vOQNmRtY
3PP21ihhDJhj6BBCTMtPR9a/D7Rj0QdMDWMTdDkmRZz45EGYTfmjm34RwQeEthDXU+03+6HAjJX0
9ZNpymcp3ZeiCh5KMzNRoA0/O4b0O3fOG2Rez6Rs7V1p4/+fAtqxGhzAPlqDS1y7zbHrOYJjC5++
aeQbq6XXqLpgq9Gm+QtCKuZw6nbOZCbbUZlaaDFcgwo/hHzKu8LLil2qEtyJ2WYSXa0dpz1bc/Zc
19W1a9kk3NH91A1kffDCr+yCAFt828XZgNYW+d5n2b+PrfnE9WZv+cCPhNN/Meo51jOC3jkeSZCd
5+ZIzfmF7mvchRisrBGsoib8i1+GZy29Q3Yx3pNuRFnYiE0Rz/eGGd/TQg9WQg+7TeR8zMVr1RM9
EQeUQWAT2Q/Hq9Cp7qOEYWymP+W4OEEaF0fwAiGfRvKj1p1VKQaMu6FH8Hcy0ONEzRt1OfFF2Ghw
3a2mKOSzNeYz1/3qLkivDQfyTZpcgV78OWLbaYSl78mtZyXnxBdifqadk4pbs7PH7YgGjcLIAiBD
/QQvLl5B/ZJJUR9mgY5gdDUWTnUq9zUtYHj2JUGNRpKsmU1AEyMXJGUeNmXY/gLPqjeWbqDLDAes
eHj8zTBRuk0KydAjBj4r7yxnHI+NcTum1OMNf7ODmWdvF+613xA0LkrnTG74r7lGEREy7wudoT9J
/HSBiKO929J/D1lyAyfeMOExtlXUvrhleEN4uxmUoAXAIm+biD9a5vZOLzkXdvqcbf3Mf7OVNI4J
DcB2k8khorksuynQ0JlKTDcoWV2jBHasb5QU6LPXDpMS4FVKikcm5KpQ4jxfyfQK9HqREu5JJeHD
fpzvZiXro+f8mCqhn8G5UAn/WiUBROWo+AJgBZU8UEMnWCrBoFTSwR4NoafEhLJvaIfH5ntIXMHW
QnFYKOkhU8hzjRYxE9ZFR5sYME92lVhRKNmirQSMafqRKEEjg65XR0kcdSV2xDGFExPBDR59JYaM
lSyyRx8ZWuG6VoJJQDLljrUZuEV7uObkOIdUjthHN17cXWeILielvtTkV48Yk/xOWAGm8ew39ECm
9tRH40fV4YjUpoNv2fHeHx3IL0W43nZJTOzQqIoS9Gx4jbMPAmmu/Nz/KJGIWkorWirVaNkfe6Ui
9TUmOT6nP9Owzthr6Ox/jVmL8U+j5gBRt4nboxV2VNy5AIuMttQJmC6nYrrVANLSAXC2Rgu6Htda
zfxF7IWcnZXH+X3qTYxqKiu76WObrjUw4jiJmVvHyTrSyYYIsKyh/rEk5kFKeBzKJU6FNN6mc7rv
lAp3UHpcAmvuCL54KqzYWydIdluku1VRfVqi/8T8gXkPzoxOxvX0NshWX7WJy0E/vmW99xAzbxq0
9NpUGmEy/aDvKd2wJt5cKnhd6YkLpSz2kRhnSI3hy95oSntsI0LmB1M2KV1yi0BZR6hcpSiWkSDI
ja5UzJ3SM3dK2Vx2r7FSOiPaORlK+8xhXLDURcATXgmlji6UTrpFMN0r5XSiNNQoeDeVUlUnyKsn
pbMu6w7iC2d3DWM8i6wJfW2I1VanwnaALqDZ9hKGn0hhYXA+6iGjGXJatnhiHVB3QOazYL5W/3L0
SNhXe5ky9i2qdNc5r3QQ2V3Rj3dTVa1USPLUz8dIj15KDXMXXJZz5tUe0BWcs2jQURGmVAwcDpQF
SL6VVr1SqnVkxUByELJ7V0M182YofTvm07WjFO+60r47iODVfHSlIYu3F328UsqPSjKvtPPgLL8y
xPRVvKuQ1mv0AmqltScsI8Bo79w6SodfKEW+cNDmm4j0qe2fE0T7HuJ9X6n4JXL+Qun6LaXwj5D6
Y2XfgIRJYZwqUQ92gBpbAExZFA/3OCZAVQNVVO6BWvkIdOUoKJS3IFYuA1v5DbqDvrgPlA8htj5i
IwYpbKI9s13AT21qspbnOoHgUBKZwfsWjGiC0hIZeRsEoEvsib4bDghdeSHk4opQ/ghbOSVG5ZkI
ME9A48JFIaqfvvJVaFF8H6gjkkkwngvMF5FyYUzKj1FjzKjxZ2DTyJRfA0rDVaUMHMrJEXRvMYD/
uHIPMIYvDYaPdLpwDhl67QEQnU6YeP44hTfAEbYy75jlYhtp0DWZ2Ega7CQztpJA+UtS/MPDDhrU
+EVpEWn1PSRMoruUL4XRmUXMOMn1yrPSKveKf24YjE/K00KV/yQxubTK7eJxoeSqhzVX8NmBEcs2
HSfRWblkYlYCmfLNeMpBMwZf1FXDdYG1plYem0y5bXLUYDX2mx4bTosdx1S+nKzEoeNj1SGO4oFJ
1U3n4eGJRPSJr2QvlLsHH/u9g93HxvaT4P5x+ucSM1DLEJD00ZWkpoAXcrbd9KGzOFoGqv4oN+/z
ZpMGLlzgHH4YUUpnn6yLBsdJATbCzILXgNWN1se0quTZwbAUY1wylINpVF4mKz/2JagHrbvR1bFm
lZ91U/woAZitZ+bgztB9zCXGhMSAQsyq/Lbr22o7IA1oCvMpMB405ayysVi13XTxlOcqVu4r9h65
yZQjC+/CR4pFy1VerQHTFiKxd6lcXK7yc5kYuyjY1qNyevVYvmqsXyQ0uiyicYN12MIQ9ghMYiZm
MTix9Mqwj0XYyAJWnIrJKwr7S9Pyh1L9zdrYPYky2eQ9J3KPFB7og+aq5ZNau6Ta856gJi28i+mv
DBmNOzC+vwxbHhGxlteVfpFhbCJUro4pZeq6aLxg1xS+sXN1iR5GEzvUJeNONjTO6O+zAoGmgjwU
nUc7xbQQE28+TVSSoKZhAU1bM+4Guvqddgw1/yFmrWDVOlfp5FkLjBnImMxX8YysAFzSmuFUf5TN
jHiBoKVQT/WbsKjWA1F3oG3KjdMBQfbiaS2xLbgZJbOHVGwlc9zjQd+1u2w2XssJAsVQpQgLK8Jv
3Tw6xGZKN11vz4EgLJ0SmxbmPH7kUOTh16RbRBa4bEfW5iIn3RiQL9WrzpruerRxC+wwXkKO6wxz
p8f2s+dQ0WiDLtayyq7r1CcCTJt/ZpXUtgRGMFkFqwIjB2WGBxEpjsnq8Of0R5vg+9ba+zrANSvy
KHsAO8SJSBDOhKJIdZ8OdVm+lV3+BBGl3EVT+cum1l1rd5mILkaFDGQqmpjQiEFeeVHzq4tCH46K
bezLSUYICVP3ElDkU2vN7zL3JYKUzL62Z3aE2ptu8xkQhT+GGy03k0tVpXicsZOaE9cQ5dPqvJso
gsCV9iigXZTtewDC8TazwnGNm306NIcsl911PHf00gxrFfWuIFcAOe5IbGafImTPvqyI4Aq/K+x1
NtGohDyX8ncjsm1xK/VKlxJMtJv92Ua+WT6aeh9sZjsjDYlwLnxcye2kQTWDZvA4Rkj7SgMKDt1x
LECE4yniHUQYvq8aR4yzpHDMGHg3MoEYmHvOg2/m0TkOLRhVCfa/YjpTJXP6mnqSMd3mZ5zLX4AT
gBQUzsmtstuswDc1zMCeqkB3sNiIcRsk7k/UV3C9veCZaPdr5H0/Jb2fcw32DWW71e7kqGGla5C+
om3hdG/BzGra5AJbGQel5CxYtu+kaQWrwZT9moXjfNV6+WcyOVhiLbpSpseKwA48SHdVdtdqhn1R
Q3+b9vUuhaqw5085dDKr7nEOx0iTrGM81OO1rkXPQaHFSNrke4dL5gqnPHVvCOjelk4O34jAKk3X
b6JxOgIBollp92vdWFkdtnzdjNCqEMW6shKUNdNk3cS1W+wLE76lY7jy0Ls15X7kb+2RBLEksaf7
qbzRhqhcJ3rV38WFvtUb88hlAumlfowKG/po89WEGhx7P/g11km1T8qZYQb049jQrlx9iM+u92Ix
E9m3KSW+q9XzpW+dp9G0yhu/ui4sc0M2DnV4joWfcUIepohaSkZNxDZgcB8ajtCb2su6E/A1zt+O
uKI12+4sr8cjodd4CKf7cEruqym64HJ7IY4MaWz/kmrS2dcjn6jLGpSMWJLq4s+6y+27yuyfWC4H
JwIXhpkBJfKhlVPF4DVY0kuY74SJ9eUWpM680ub+3i7DW1pH455TIYioznsoBi3YObP3GPhFtDbL
crxrx/gzTotDxxoJADqX+DEtn8eYfPmSQ5IssvciJfNLTQsx5UlnG+s+IIzy0QD0fBPIClodvJLe
msKXMGDFoaf23TxCKWZVNzAEg28cxPGPiinBLpx+hHN6xtuM0bJyX3vDImAg2qC90qjtpmA79o51
oYLoPWpDAChw6Iv6LgG8zhoI065Bug2cuOk4jNhT6GNmDu7PygMrEgXtyQXMt21MlDlg4S8Smqjj
hN7WqyA3xOWcbjM38DZGjoYqdXZVVyPLzcbr0Zw5Jutr56TBDl8lQQ30D5b9ynTdq+qSMpa4b+Fz
+S4tcKFWk1GK/zKs7DWQaI+8t/bT1nidERq2csBMLHT70gDB3Qze/JGjmcP+GB0gr53JuXixR8Ax
I0bBnhy4UksdzoltdIAFceuMU8lwiSwg00hw8hmGRpImVXn0/9g7sya3jS7b/pf7DkciMWZH3BeS
4FzzpNILoiRVYZ5n/PpeoN39yfWprej3jnAwZJfFIjHlyXP2XhvjJZKyGa0uGmTgX8L/8As9gyeI
RaYzJ/p1ybU/Z9/ZXIU7tP5bx1ZvY0kskiwLSSuRaI4AoLpTv6dDH2+0CMChkKrlHjSda4swp8ww
z4RG3CcJG7xkMrg94/7GVd3XYIyhhU9iPWnuCyyntyIcwnPCtHujYqadski2cI3OPUgM5h4lzZ0W
FC29pZuEbbNXNT6qUFtsDERDvdECirGKYtXDeOPkjY+O9TUJ5+soM1OIdlp31C2oGSwlMsmrraMm
CX3fsvdBxljaINgJDTyQr7nMN2lZPHRa9Fx2GJbNyQTKSLhxX/IQyGjPxN3St1/0kGh7zG3iM663
sbFuXgta1S9hb/K3m86rESp7EbCT60yUw6ltTfB8eUcGm81KP1SenxTnbMnyxOnUHMg30jcyGu7R
t9qH5JHMgdmLia2xB0TTmBPGbStCCEK6Ju8mRKf2pJ6S1Gz2xN/JTSWQWWlTsZNSMLkR0XfKhnnT
uhFkAMe4Syq/2aBpBLqoU4GUBKkCxM3uE43AVd8i6oUEkyV+E0k6EvMfAWEU+LC1+zZt4Z5Rxt06
STp40I5oNsYIE1P07qZ9M0elXOezc29lrAYqmq9NNoQ8tLt1bzrO0XTk93ygUB9HlLe+lMFL0t7U
3YdPbX43y1xdN1BO80WRPyN6mBKEs53suNzukPs9GLBU961PW26AV3LTCf1bNk0ppA7tpulQV1Lx
nzWd5bkHA3NVlcmeoNnNgtd7ru15TYCF3A055OA02dXSgb4b0t5W70n4Njj4VAV3U2lWhheUxEwX
5j4YqAE7fTB3k8xrzFbkbLpx5iBOtjzwOGrTFrG7MU3CRVyhb7uXeC4/8rqjRG7TdVobr8oq8h+G
nR2tzOumuriKQydeDUa3c2a92tUaj5eyTk9zpm9KbcRgbDlsinxK7wF6zUjskeRxkaGgWWuzsDd9
4dKRjrRVOgz3hc/jpwUiGlhjA/YCnQTpsd+ciTxLsC9EoMagibWGNvykkm009WeLBMVtTLZZ1yUE
ULFxYLwBNmkKtENadv0Jf/Cu66zk3I1f6rxpDoLaiGxZULN2KM5JRgZHltHXK/ECbErTbU9Dr4Vs
SckVcybtKy1j/EvZfAc5Ztr0w/yNakODGvqWdjaCTBJ1/ZaMDbx/YI5TknnlaO7wb7D4Qdu6M5b6
xm7RczR15JVD7FzbtMuxt7DB7o30ZvRnhx5Du6tMTyb2ntna9xjmhYc+NyYHQaMlxvZD98ndUq48
Oo15GEwmwfx6kD95eh818y0pDf0Nqb0xW2NOZ1zN3xhXXiHvjd9nWBzs8VjMAm8iM25DgdPAbArP
ooTEZ1nOt7hBBNBhb7ZFEVxbZsfah7GaLaPuxYmxFbSKrlg1Vsza2hvbrjl9Ord0Ul3VEb9T8qxo
BHyovrWwvHTFrQxpnTiRZnhp5S5xseWeqTtDY0lXOyeSiT5Ps9H0/FXF+Y1VZGC7JEmlbXxORz15
cDAGRmMKp5QXTYuzs+UAyaVrvAlLroUGDQdFLFJkK0G9rOgQkA/VHeuCzXyUyYjJkUsetEPKWOoA
tivtr1AGmN2Gs3GrRMVTk7kiqgEmEU0FGHMEGdnmwB5DsqrhSuVWnL1kKee6Zfie21j9gtZCR7JM
OnXmVbK35VOCI2O6qRkRHpVLwTUpN+HJ3Iy8c5GfOtteqah6NLrJQeavtA2dOswrR62h6eVacldZ
sBeHvmhJ2NZw0RNfbDjJeJtIglTGlpyyYryx3bTYJQ3GPmUAqqMMpIh7h2XC3JI+5tB1vWcopgc2
SeYr17aAquiz74UTBUpNh8jUhxO6lHmn8mwXYEi/DjT3npAXutZzr1EmKxp3kFHXExrtfTn2eEKX
yWFBsF2ZIDO05UE1fnV9eRFO7EXEDfWWER3M0pxo+odiB6KBLfFYm+jC4voFNB3RC32+E9Bz1xVe
gy6HV9mJxiCarZPncLFHGLRcDSiIeOdbmKXOjOcUwJiRsRXI8/o26FG2j/axsKmdxpYJyBTs3TyX
Wx09wRTMJ0JVn4PKss4yjBD3N9iekLS/YTMm8iYFxkacIwCMCcOKHOKXgsHmlCbCq3p5HkceTKCa
DtpzbKLdKHG5b+k7g49tWNyl4XOTYafcpTqMJfBzt8FI5R0MgGF11c/3RtpCdJmNc9AlDrHU83cX
oq0E5GFQ1pbaWuTlQmLosnPcusfO5vwYCZArO8uOZuTcBuwRaulWnjKyaq1Vqba3xvLDSKIfTiXc
bSXsxgMzZnpWNDl0UExugbkodzNXUyGtb2mmENoQpbnKkZ8JzTk3NVKUPHAObmITmxbRXWrVFe7D
4CFm8BgTN0RZzJMxfar0ZrhG/CXJVpNWcMMkhB0dpC72/qwyPPgZwxIfHeRrFhKahcW0LRw5rpss
3peSk96wWwApzkAtAlex7gJ3K0d7287BbceADHjI1EC3rJAH5hgYWMWu6wF/RtiBmJslgY8sCZ3A
RFeH9FDKFtU67e4UC/YOrmK6ld3IJyUPWmbTgTEgw2rKA8iu0bYu7gPQY1sVReZekDG40ab81XYf
DZ3RECSOc0EK0srP6W7QV1c4how8+5qlkt02PSDVTvds+f1DGzON0RUCh9qX65Ig1nvHFeyVmgPd
lmCjxwPHTFrHoVC04hlHsEcm4yQR080cYpaO07uiydkpjeExRM63UyaYL2NoeqagbHpt9H4u4n9b
B5oVi2mjp+2rnbjaXljUD12k3UCSAfpr8dydM9pmwrW9wizDx96G1eqW8505NpFnGD4qzKIHOGc1
lG6zOmVd5O+XlvdYxjg9WvOHmtjbpyrf90Oh73Kzxp8OQjzO9edEj3FGLg5Vtbxc/mQuZsDWDrG7
zKIn7M1nYKqPzeYiQb68XNQYSBN6Yu/FyBA6XDhTRgzvSaJSOrLjYOATFRSsIfsp1GF5C7eKbjRz
IX50+fnlpRmrYNtq7hMfnZHvxQ6sSIHe+npze3HDXv5TQDsa59qwjxdVG/70p3AJ7TUhZvN7DUBi
XdJuqTq9uVAbHspLXi8vaAoRgMSWYB9msOObSGi6BDZdXp5Jx5qO7qI+y7X40ak7kux6myTt5T+R
zDGsL2rU/9NS/0ZLbVhCIsv9n3EQz+91VuTtz1Lqv/7OX1JqR//DdBahMhNTCaPLQDH9Fw/CMf4w
DRPeOEyHiyr6p5wW6w+xoB5c03IEM0IU2H/hIEz5h4PKWvET4jjASTj/GxyE/XcpNQJDWvaKyZRh
Go4J+Z+f/xRJ4up9x/4GmFNgq+9ux6Id3c36MK7ioDJWPx2YXyiajeXNfgJPmKCDDb4pUnBjoTOL
T3pmv+srmiqBv59qHbiQ25ES3I8GCa1G5KHzqsWPpoFHlHiVmK5UThaMRhc4I1wt6nncOdBxUzbE
9dAMm4FkrWScgo2ZBFBa8ugpggdeAipe27ZxilLi/UrJhpW2P9yfhKzc0XFXsUVAZ+Duh0YAcu6n
wuu1+vafv6jj/OKLWjbCbcWZcji9fz+qoZ2mo8FcYz8FJkwDNgdG7CbEflsNCZ7rRE9TzJDyuynS
jzQyqFPqW4E5cd36eelFJfJcbOehyD4yMzunaT9sXBBza7u2PHrgGdVNVHkSHbEsGsahmf6SdGFx
lIBZU/MgXXQEkLVpH5gSKZNx5QTJVRqXzCcN74JP1KQotsqJnyPbXKLLFuxAmGcgxEKDXl8abtJa
p7PkkKxKwiyMoH6RcTmCEVOCUNcJ2i9TRREQBtU+dPWnPJoELRw8Kq6K97GLYBD5vsVfiT70eNpT
PdwuiNlViLphI2lFz+9VWt0mIviwE8nMOokeoNtQ2ow0EgqY1JOZvBYVO2Ff9TjJ8I1ldjpsfnOu
lovu80XpLL4FSwmLO/TTRSlqk8FZO6t9GGrUQpVP3HPyVbV0K3LGUznxjwglu24dmDGzzkowmKuH
zWxb+0Zz0DN0Lf3lcB/QOCMkOhT72rEJW5ZUadESmJfbnlW5X8aGdBNpSpiy/USrI84WSNSuLms2
KGkbbN3pTn/pRQqrM4g+IMou7nIGOZUDTDguuO6rnhJmGDBameob8Yojmt/qSxrmZxPexEqLrJiJ
Pz0MC/idLJ+7Ib/FVAaXmQEAA/FzpCdgrPJbn1pmax2LfjhM0qZMSa/Zod10BI8gf02x4RmiIX+p
JymH/wFpFWfRzNGwhK66EzoQLH9COEYz+4ZggI0D9Hxskg+3To6cqPtsIeT+5jz94jS5lO+668LG
tz97PhrT6Nh7DGofGeWwqZGC0FkmWlYnq6+VDwA1v/zzL9R/dRMzjTIs07XwmhCH9bdHo9XrTVYS
17Q3RuNU2ktYAbmteGKalZ13L3DWrw0toVx06eROXMFRwRl2MAx77A/IVgs+GvCcVbDHEfnPn+1X
16wC4cPVAmFIXQwyPz21pd4g6ENQvHfkWQGv3Dm0ftesZBA5LIe5PVIjuj7Zb87BL36tCfLBoMlJ
1WqYn3w3qpbSTQfN3UNG+Bgt9xGdmVi5RfzRVJ3vBWPC5s59/OfvqovlbT/doRZ2IpbJZZn6tzUq
DkhyGbhx98g0+3UU3AQDVW44pGe/pOnolAwwzR60j/nkN85jsowUq1H268IRH7pOYckcZa1Ylrjt
sisMhKeKHAKU4cm0i3ibFGX5pBwmVDE8Az4IYtDUZr9lIw9siKtOp+glr7U7onGOOZ1pKOZoYBMb
sAG/10tHNJmIcLZxOQALE7c22u6NY5N9maTZQdksAIFxQttsr4qvwcTGzsmDDJ7kSBAW5vGqIB/U
dmv8309JmQwU0sON8itiaXwoJkQXfG0HWrQWn2xIQO4nVcPcXSUM2lzzY+wsWE5EncUMNtdgREAe
pN1qEWTgxJuWB086zmcTdnUhSCUYJ05bWW3J9g1W0YiSl278o9EXT52+/L8srSs1TYTfsOZUTBVh
ralHM+DG8xUH16qML+Qs4rpaVofJIfKloqkn1Va4YbKvKaaBMIINNYOCkU72Zy36ffyP4L34RR1B
45ya6e+XhCuErnMhSsdF8mst9+5PN4AvfQJ/53rcB0oCfTC20LFvOpwuO81vClScd65gRxzq5RUb
jQydnXM1DyBuU0RxE0m2m95Le5dZoaCH6Lskq7tDt0rZfW6zmIWIWmWNwm09dFmC4qYLzoXUn7q4
0dew7ImP2uKjtjctOeVoS4j5ygFLrDTre0SDHnn5TOOPADrLZa6ZEVhKUBIpkjp6HYNJckKkGVKB
6WNpuTkyEhvTUt8KcajD4V4VQ7WNep2wpqbdycSsr4rZ/EHHkFhgf3qEVaERnmXh82cinKDUmB8M
EZ5TK79Ha5MT5FMbNAKZM9Bh+qIWoaM0yU3OcgeDjUpQdWkbCwPdeu4osQI9o4Osk1GtT1uCFohn
7rUX28ZnXofTzs2Mp2YuXv2is9Z1Y2EhQdyCQ+Yhjgloq9Cg2YTAx75zdtOkxCuqXVczI3OoKJu+
de74vbgwHALvOgSiRMbA5xkeGOfvIW+hXIc+bifDVT3F3cblCDkph8p8piXZrMeqv88r62OqomIH
W32bl4jt9VLFGxuFN5Pk8C7ULUJ9rBaOY6JvExWX63RGfD4SAz/6ktUJPRHHaoNpiu2WZnH0orlj
2KkOGgRmJs6HEWffAlAmutqe3ijN3NWsaK2BcV6qU6iiur+h10lAtU7GkBtWx44N9U3TsL3rCSFa
JzF0n9goDqND7BS5sdAmSkT5aW1G2yE2KAENgtmg5y8RJvJU50woy2VxNoDKuGnYei675E2iZ18m
i8ShsQqfwX+TtVOdIrQPsR1KwqgnBgNkFuFfWNgVm9YvkXZau9DkYphycyMchJ3k88AHT/cVbUGu
7oKM4UndqcBmw6v1D0GDfLvU66eM23XV68ZdiDz00DfJSW/k/JYDP0l4G5YSe0dSwbNVWdd42BOv
0UONx5CxAw2d8ZCteArKQO5EODAbmzbEKj3lyXiK9b5hjC5IMk7LJ7RLGD0UWBE1FpA6On3nZLLe
mwlraYiNGdmgM7IJRpqWABjPQasME620fnZuiqg8zaGxJKN5paa9EaR6R9GKWgoJf2SgC0SuUa10
v3/tZX4fCM4//BZxshaEDD1j2VOhWlQrBRiIbY6KiWZYR1OORyx2mX1DoF9K4Fvs5txP7nDfEEaw
ZreO5J90nrkm5syGubFu9Xg/JQvgajW+Gtw2qxHheumTJKMN8VUSg8dMsh05Oq+1AaerIfVkhXwE
KbFf+qSyGW+KGXEI2YenzaEeuI+JxNw1ln+dVtUDYeaHu+2gwqtyQsfravkVUNOtHbfg+cPnJOvf
KxAOxJf7e55s181IX7Z6bavuUTXya2IekVpjg4LRDoc09pKJqQbZyzG02OElRanXtT5Fd7uzkuoa
oBspQDi+6d9DZiX5FtZL9lQvnVuZqrfEZbxrJeNDqhZKq2OsSeO2QQH3/TblUZ9rrrxpa2DzUx9K
L0gWDPao7zRpEsdtAz1J03Of+4+DRkY94TrX/dKJLGX6GuccnZDWohiyc0a3Bf11SfdwGF7UkoKg
xSK5KzX6Pk6BJ0vp1Z0Z2Nq2YHeQxOFeGxFfk6nhs29kTDYRFiVtEsNNRsm855M7NIhQjf6+CuUq
NrmZmYgC+zHbJ0fld1pb3iQGucC5S4t8IACrdV2varCkNLMDLFQjXZMe5KocCQmbZ8i4GYruXeN2
B7cNU09XoPZUGL/50WPdqBaFHg/N0LjLA4EqMCCp19i1oxkyk6I5U/EkjWsbohWj84ikyn1ZKHyi
tG5b4tk2CAsdbAIGwz8X4cYwPJVqIpJSdvlazfhz9UM0FCy3k7bkyGD6xIqgRV+5yxs0IejGyNF4
7hp1N+qs1YFKnpqy3pkjCpJWQJe4E3UWHOwm2yVV5HgGGh6mD0xuy77bigyoi8vOjzqSwIUOO8hs
fCmV+bogX0uAKW7Buhn13cmy8yP5zd9RRPRp8D0zDTinlZauqaaesEsjA03x3pTWcES1+SI09d3P
Iqwj0G8mX3tObLS7Drpy9vp95RVjsu+E+aWvp0dQBgjgU/cmdkbUUE66wKg3ycA2MklxKDsfcSwF
3O+aD9oXL8OiIcCm7g15eE3T/osffGnkKc0BDqFJYBhsqJ2O4A1tu9xf/u4wgeWKWN6aWXnTmFrE
eVIaDDho1qG1XrTxAMqHl9BeAKyai/wm1mgdOHgd6m5+0rp0i9ww3OcqxaHGz3OUgBPuP6snmMFJ
k2GvT/pLQZYjA1/LkxXQJWHS0OMZRy9C1Jxg9zTW6mNcftnsFtxqOAFDmsWrCoXUVNEelGzXjHhN
q/a11QjG9Z0vMtCtL1p9F0fiPhvm2tOcloGaNgO8M3nE53WWvSYFVEnWXBBY8Y4w5xG8DJEHmtLf
w1gg/JneME3eDsMS0EgX4aCV45fWCc4tpkPSwrYqZ2JYWNrTNOnmYQTbMw1IEUYKHmxSM8pDxs+b
zjGJWzmRHUO2K65tjZ1rY25Bi4kdEqBm2QDWf75YswUcbnHxtrZ1R7k6M1L6U5ydrbtZo68z0kpH
lFAd+Lr4AxaMxeVP/3oJlgZFFifdRnT4J8YFw9e7wW4Cn7WDKVQejYVcaVfU3+1cXE9L2EMIf5Lc
CDRPCvndcixJum+lQwMeA4QV7E1XnYIFlpmm7XW4+OYTTKW1m0XbvMauEPmSlYNRMxGsIWjIWN91
hrwqLXEl0MLmg0Qd3MqrWIZcodkTlzjLrkm+YxssiWwB1YjVkxyn4asTsj3NBHFUDfJ0spvecQjc
DjNCTNacd0tPr5zwjhBgKv2JyDh/vKJMGqEvhbdD0TzlTfKAxJX+ePFeD+MpQmhC9PKb29lfzaO7
bD8RfzJRKd6xm2AHEWtd0ucnGRn8px4RDJpc9Z3Nut49jV36Tg116qulTDHDTSxmlj6aYa6AFj7h
lNImsMxpy2+ZyUjySpV9Zd83HYGGTsfB6HKvdxre1dYzMl9RKbaScKteA/lXlrtxoa1gVoYGCTLd
s7ri2V7AOKRW4oPkRCeNdQoyblEcAREKTdc/Xl7yATMxKZzX1N3+1l+ABmgedmY6WDuaNNWxFonC
e7YIK6u6IDet/d4QivbnBXP50+VaiWaL0cbkU2cbQQckaWELhguB8/In1+wM2jx2BlqP8MlaPdoS
DaSVzd9kwRwxscNDVIvXIKb7M/T5M9at3Z+RP3HyEff+IxumvZmS4qlyZnXgq4AoRLvJxsvfCSyr
I6tbLrJ2pXcBalT6O0E7sHEFHQsuOjnEGUVcVDC4YTxvrU2jXWsitzxLzj/INj1cepht7JJFW4Cy
bjTEzTobtggYft3h02U7OQhNePZ8ZZM/H/MDg+emN9hsT3wOT93GHyDLeV5a2vvYM8+ta0qtVmpo
yEbGfnNGcUOJeUTAvKpJ2mPAsGTlgeFelvWl9XfZJILpWpc2rh2T5Bi3MKHELVvuuee99YjpF4B7
ks4ydzMuvy7yjScdga1iRsvuxWUATZtLy9RjJdKv1TwvSZpk+Ik0/t74yYc5zp7Tpgd75PvF9XUo
NIbIQYoEWeDNJLTjPpYuPbaB/8mZ0PoRBqUKVldgqehQeB5iFMPvF+nrcgzmbbcoc1t93ug2oZS2
vPURK7M8U8LFUfnmtv6DVef7eDIdpi/JHkfcW2YjN4jIe05pkZ9ldE671AVqKlfkiMt1aEuQnfRT
27emYAe1XDHjHNobhK0bac/Sy8Jtr9M9qAHXehbRmGYNIj+AD00bgXa063P2cTYTh2hxj3dLW3Eo
QrgKw3jXOvUPH/raKh+mEypq6vWeRgWiiBffLXfOxOG2RPEMYKRZm5VPDwPQRk0QwCZtWbUHBqqF
QdFEzz3fZLCQUUTzoWytvR0hJjSnDrKIdzk9IU+aCEgGkMP4a8uJgIqXP0vBUhbTGRys4iZGxrCA
cIeNhld3NvEb+HPJ7ZEYxHm5d8KicRIxbV1hqrzXIh0tkaIr0XJUnJguRmpHr1EX3Wk+vd7LVZeM
oZfpAp/nSHUyjGLNv33MCOXMsP+zEZLUXDyzEeRcXiFbLPqLoe8+prEJY3H5Gbu2igvqgNLgcgKM
cNlSL50YJ7PuMGt9T0t6QwrPBo2k90gT17n5EPYE4064KS+HFNPq4C1uLRqVU8A9auWRfnm3Inmj
toV0x4D87GRLH3eB0yMFIW68b72hTR6ycbyOC7rzPaqIVRaZLsPeVG7SGXVmkOlXDOj3Oc2GlcVC
4c1c8Kux5bxemts5zTg620jYBhjyCR0eoEe5VySd3GfgTDaYfT050hguSjPaM6/GcDqRax5kgBHb
oToWU/w1MOnCoFoF4wXxMS6OoN3uCc9LtrTvWY5D51QNOkw8rajXce8iWY0aaCJ5u1f+Q9g00S70
yYfOIpo19T7vkERbMVI+WJqYA1Fm69F0qDUUJIwe2BWUpGf6hNMk3wZEr4ekgwSbuvNHJp7a5QIm
dbtfayr5Gg3+hCGL7XHOL0nom+m1uBtKZ5cZdOcERvj1bCGxYVfZLBce/QtrTWLZZSaTavEH7RVO
8+A+Rqm8TmfrrvG5bCmgmjRrPQdvE6mZhEkv19gMFA5ptbHVfRx6Ub+YtbrqrmlMdgJF8iFmnrRd
fWXwqFzcKhLRBBi7TpcnKSF607AXWYUWb8naJYoOkRl9Na08TAm+TKR6UEmLBqO7jywo+PCTc1tN
9yGp8gItN+xUqW2wdq9VjzesrKiCg9492L4VbibuZ75h847SDWVkFJ4svUTHz4xvH5s0SFU87DWe
KeswnHX6D4zaMiw6q1qV6GGj+8Qe3+qqP7LEbnyUr2z4Sf8FwiroGK6EQ5U4ss0BEePvZKvdBGqf
FdGhqPa1kBC4i21iDpAhy+LApOAlMts7bGb7go6ULmOCiLEEMnWrip2eh5yPZ5ugG9QOgdgM9mut
gysJ0gkgobPXM+etd7XvqLiida1r5lpSwVXGwdYpC3He0YqyjHXN/gZO9kuJ+WodwZB0LDToTZ8c
0IUhTdPZ1+Q6tKVF2tfbzTWxJnurlY+4WtaEq16LKr0mG/Sug7rjpVl0nhVeBz/FblyLAG27/U3v
0i9twGYxcrGA9iL2YnAwiSNyIt7nnrXI+rJIy7ZDU11ryqxAG0YxmQ+xAo3NWteSx8SFWpzGiTLF
bu8ik34mSsP9NMPskZbx7s+yctcCY5JHnxkTllHMx8tLICqUwP/69xofWVoVA6qDguSdSq93hhbc
13yCo07u7doxeYb0ozadGryLPEvw0/JcIvgOhFARGlOGkqYWx8u/q9C/0Q28K4iGM7qLRn5GfL+H
r5gzq3M8QbNgFUYy8Mg329lDCidk4ae1SQILhRVTP5ZWII+XP11e8KAzMWXtBhY9yePlxe+Ar1cN
7OI2TIw//9vlB3MYnen5j14Q0yesYRDGgfEANIAsN5zYAwozqSXgrUFrdvscYixhecvWuDl0LEfW
SWAug4dHqtmFhvOvF+yFBNmYC2GmqPKThnzjMhr4P1HCb0QJOkxkoiP+Z1HCueiiJnrLQY6BeouQ
V//4///vr7/1X4Q39w+yJKRCv7PM04C8/bcsQZl/CNOV/APMjeapRHzwX4w34w8hwa8xsrClw+iJ
xvtfugTJGyo4OsqRUoGAU//LmAp+/88tfig4hsmMSafJqJuOJT/N0KOpHroi0utDbkHQjcJG7dx6
eqxmXChg5jGz2JqXh0jQqLDX1phx9aZgJeAYihAPR5iQE+sghVN2cnbZ5O/y6mpsO8oFP3tCPYSS
dNA3BYQYTOVts2npAu18HufoOsNDpoN1N5Gz4sVjJ1O/pmaVbZuasVJUahWqAhzg9Yt704RVQup6
068aSv6y+EIFNG/z2GACR+cm7qGujBZQBioinmxDB/oXI0GZIUuqSElyO7Fz80JBo+NDVNlblZrd
nuDpx7pqWrSrfNdCtAq9Nm4a4mVh+1orPAs4G3Kte2+dHskEIJgU1aDnsLlBrTdtUUSTFpunb2XG
G9TldByrKdtCeyjW01iNJ90FwFQcS+UON7T09/j9xXqkreJFPWolewTS8RrqdblRjhaQI2Yv+xBp
bJMCCzVba3s96EawCXhUKtMm+kbHoJFja2OL6877DrycG1CYxq75daJnvP/piv7lFOjfLhDTtKVJ
norBNYer5u8zoHhy677oy/JQGurxMhq8vKRug2vYpmkXTB3Uh7S7ER0fykwpMSPnr4P5z58FsuGn
a5WkF0Msw0nbdfTPwhap6TgRk4RgE43RS1Tmr4aOYWpfaN1tILMnWpnvkZn+7ggst8BPg1FuEZRF
UnfIhrGANRqfjsDc2frcIDY5NFqEkQO0PRf2IrAOlxyIVta7SYsjWpw0cMuF4q81Q75jM3Xka9gH
TGPP/3wclqScf/tEpnKQLnHDMqPjyfHzXC4WshkY96TUohwIoGbmmv6ohC/X7saC3r/Wwe+z8dUR
1JSchjydAWPB7olnMGkGZVEwqPd+LBUinlnfqSLdXd7K9mG3GVLCYYgf/vlDG8uH+nwYLXRJ7iK3
QoKyjL1/GiYG3AFob2I+tKrnbdRMezbf9Gd7De5MTBy6cKxoYwzVq802Zl0F3IeRT+/PVKLwavmj
sqcc4AgtuU4r7mzU+9DPnlKffOhRUtKTq4DjbJ1W8be2IFU9lQ06CTCO6P2mb6prrmmscSBk9GOk
tw2lsMDDFcp75LStB1LlNyP1y4Xx6Rsrhyk+TDGhTN389I3HJEghS4gIDOZwMDREqXUVIagensgJ
l2dDuZ7KzaUzZ8ZHWn9irWm6T/wMfc5ysRSU1Lx132dbhJEQpGsLlbWxiUY5EGCrHnsMw2j+rzsf
q5xd8hBQJaytPPXfVKkzWOqq5Eg4iNjmVvdWFeO8rzVa3wTGeZXvMOM3Ibz4v7tfPik6uF8sIVzH
MYWD5I1V7+8nOtUbB/CXAeOP3WqhuoFDPt/UfvpN6/xuR+YsjfFc6po3IpAh6M+CROU5DY0FLJW4
de0TAZg2+1cQ4r+5CH/12fh8KCgsBC7mZ31LzSjdaGv4g9W0F3XikLlbfCmwbm4IxH4sNYccTc3y
LsuB7FHi2HAK8wAFlpEyqx56opGX27yTXxtQ3OY8MeeFMcRl2WwQ3pEt26Kg0uf6wzKFu8rl46zo
6eUn17VuGQLXe00Owisg3Wyw49028C02WkA0IHTJI9X+18j07at//tr6vz/CLHQdiDB021YOPrm/
nxKMZ0PEWDI+zHSyyASPEVzQ1QayuigjorucGSf7193QIntm3rOZJ+gqehXex0jj9nkExeg3H+lT
4WEqlHsmEllBKWNBKv/0kcxIIywlVNEh9BX3qphvRGibO1KnCchzzEPYusk+6MVJKnKV2e9dRw6W
hybTf/dJltvwp9v08kmQpHE5uI4wLf3T9RrjBddqjdu0ZQ5lmT+aEMDtAtvcRjHaBMlzKAEadJxx
RKFqZ8gdlnuaUONxGlJ7bbTOU+pK7BPdbG8tiWLAlr/5jMZncc5ytCxyyZTNysfTZDmaPz08O5tw
WrsYeZQ01rVqdXWstQQjS/GsSbf5CklopplwciJCocrwm9PP5coapLgmbvuagvJHEtNLdssfiaXi
h1GHoEGaUB+72a3U0mBDDGywLhi4ee6ckdwhtaeuC6t1geLqKkUfsHFrzI2IgH7zzfRPy8Jy9FHZ
sqbrtiNt8fmO7Cc9iSp4sQdhMsKtiIgIq346McIJiDvPUzyjI7cRBsdWrygr0o6AFbZ2R6thYCad
4TgwwExi7Tf3jPWp2lg+mHQIkLCNRYYl3E8XaI/woJh9JzoMsdo5Ld3LJi5i1vrp0RIQP0Y6hOso
me9d39CXA8gQg9etCeVI4t+YAQbT9M0tgsOBhFkq2hSl4RxMOel7or63/0nYeSzHrWxZ9IsQASBh
p+UtWTSi0QRBihIS3mTCfn0v8HZ039bg9UAVolgqFlEA8uQ5e689Yy70/CG/N/F37vwe7C+BQxYT
ae+QgGx5Fot3pJtT46MqarwIDPvzSX+NmUNnZ7ZoczsdoXI2bU63eOiaSu6mChcNdBu8QTbCDEQu
7UUG+iuCAHvOuu6utDNcgD2fo84OjVvrj2AmLMI+cajRsEomgjnN0zAO90Y2Q4OqACVEydLW5408
/OebgL+ctn9deuBg2B757JAQK/8ldaNcjYbZN4yDQ/lxGGgi5w09czrYFhoa17sRPc9Ey4vo7vbl
rsH+vYN5XO88i3G/hSQCD75AKzsSX+OIjSuL9DYFJsPyqj62Vfm7Ek6zA9TxGuWhOnA9B+s4bBF/
UmbClh4SZs0OjpYsCvHO1Pd13zrvdfQMiRiWoH2p3DzftXP4lsY0o8mFYK9dEug39aI6zcqh7GBg
mhsT3V7oCWSFnAcsOthm/wzK1xt3YDgXw4nHvRzSlwUIYXMtf0iFFSQfJkCM7BcECtdYhfFBZ7gQ
EoOhRRy1eJsbjWSKoXTtGf1mAMrlxjhfy2q65x0z92qr3WxU6cmZR4AAbvj/acD+Wi+5CJBmBmjI
2aAGBO/99QGZYUn+X85RMhKafbpU91lUmiipGedP1rRPXU1TAmNGE9AuM8fy2csx/vlB9YAYBDuf
b2PCrPK1yGgyY6nU2/98Cn3fnf/vKUTQJ5en79sBj39vChKDplJkKIxlSy3cDP1TEcUxCjzWdnSn
q4HLDBAHQNAIJH7eUv/ETfVzSiiTfXKWaAUzp5x9mAQzG7D/593RL/jrBA9M3w/Iu3bRtoYLMP7f
9+0pUK5yRuhZQWs7+wSf/zruIFylfraL7DpmnsJAwnD0dC6LRODjpVGd2uTcLIuexEr/n9+Q+GdH
/9cBE+A7TDwSpuCt/VWV5m0Nfbaxo8NInOvGFSp7LEbKLis4ln1pvPGtHaS68hInIOSK+neY2/WH
qN4Z7zINEKL91WF2MgxZHIY5kGen+k05050jInmB9Xn5TibiFhUzozLZBDtou1zXPVdFj/Nt3WO/
64C19mix+myMb62fsKXiqj7yUV7TUX1VdZUuAtL6oPR8i2yM9iqG7u1zJHcyjoP1HPZMp9rks02l
vIwuyAr04v02TKmC3dAj+Mq/dVQYJxnyPntMvsoJfpmEkZG65rT1yRFjeGjK+NzlvBR4MqTagKJW
qRk/ht4cHPHiD1AoEGISTpec6jQa1vQqx73s1R8+brVusOTuoI1+ibYGxUpk76knW1gv7J2Snv3B
ROTP1M49V3FibXzppM928M7BlldRDo+R6UQ7fwADFdNlXHtsoFnkAgsSIRzyKI+HlwhHW0fH/RiW
7SbZe7G9Cey6PbOg/jT8YX4QI3wUn5aEOyOiKwbpnvKlcxFPmLusKn/3LYNZNjrO1cCYGaFUVJ7m
3nkvMOJR65EdEhI6D97nCidzPBegt1YNq+8hRNYKcI4pIa1Tua/ayHubsT4QM9XKfkJjaP8BR28/
dnn64c/TQB8I6QwqBTyS3rKGeCgHALVt3rgJ3hWWEV6hnR3VoBFiLegAXeIPS8eBT5KxvR2mNjCH
osbZF2k8jOFAVgDSXQen1o3pJ91dpzxEyFj37G7svba5qmeUZsfZIR9RGBFkqcp/iS284lNd3qlh
hD/iofJoTDzikA7eA036URqX1WlKQuBKQ/BLOtB6QDRnF3pAC/U6h4OFwe+ZbXOx8/Bp8j/JBLIM
mrYRASlrWVb66LXD1+ADf4kNz0KVVwNIB0pO8HJ9T/Pi6rgKHYwPDwn52iGchh/ODH2SoireeHOH
xcHSK8VmattDcYa34J2dUNEWGhC8tsrf2yhSzTSXkDIIW7HTbNd5pbGxLJ1BAMEp7CBBJh3eebBF
r3d+OVKndshx5wogbDoCzsmjIj4h27vN3fIjPP/i55X5YDbWWfZsGzUTne+iuy2jXRp286axCiRx
HgTmrLT2bHHsI9LCgiQUNPYGM7i6dakR/c7etr4Y91Bhoe87+WtklViWmTavUUkkN/Qe7mpWLF8i
eKnw5D4w2cC4meWkA1Rmfw3R8LyIiAtS2j9sIx5f7MWJ6yhAKzYFE2Q1VGVjH9u7ylN7ZG/RBR4F
+7EAEJUgbg/NXF9O3pUaqE6LCJKXO0MxdO5DoINXs/jVm5BIZyciaD0LcbcvbzpR4b2VQxeRFQMz
BQlk7bFL3mViRgeJy2YTSoioNfIVIeM7krY96AQTWIpr1iNsdtKqwOaEPNBIkSWYhAmwGbTifTL3
zw4AXwlC84LbytkyI0BUZwLxUZg4AWczUByvkTforU0O4oMxdhtr+cVh5w57qw/arZN240tQ6wy9
2fwjs+wL9aNxADXa3gc2by7Dv/oq9fwCDyEEohNa1zlocJaaPQmOibtHtiReah+MqFHJ/twLdrms
honM8jWX1a7Gl3LxBMHXfpI5r6Udexsh0vI82bFYV4Yy35vI0Uy/vZuC0oTOEAuICuhPWNhokwx3
sYXsBb9n8KsaRI9x2EGRnaKGoenz2BKO8eQZQCwRGttny01/EgyCzZrLlVLybvJJZg9oKY/N/Oa0
3HoaksCg/9KaiH4XPV0Ddo1fdtWoXeOK7iiQid5D6eYQFuFDnymPsw/eFdtsdjglmYDhaG3KyQF0
XR5cXz4X2BbuTdLZNg6IXPbjgFwRPvvRPR9lfrQGaN/h6NLtteojqEmkuUYv7miTvFkUMoWr1WmQ
ibwWZX4moWA/582DK7kGq1bgyA/dkXs9vp02VeqUD+CdEnIL2+GjrBY9tVmiUSVhsW/9ZgdT45Rk
6CXpjN99v+qoQCabSRBts3Fot+AoJbLnn87Ycq8aXPLychOEdaswRpn1dVYw2cSSk4JWlZBLorvs
8ATukFMcaOYqsIZyV8vznKbtA3DVahUockisyAJa3z+1hZfu8hjNZRG2ZOVZKYidynus8QbeS9rh
fhd0a6YU+WmYCRNORGserbAyD/EyLjXMYWsMOeW3B3wz9/Iz+UqA4mm6RhUxjV3ZTNehan+QU0IN
Lfo3lB66oHnDjkWs2iC7GyW4lxSpyyEh6GUoUJHTg2p33C+w1KEIpqpM76vWvZSel14GWaDfSwac
3gK+AJxOVjUWwaaoxJPE5+5YZwNZJ0yG9pgaFcrEIrio/lBawj84zcIXmvNjLu23OfSti/TNap3J
k+kv8YIFJSDIYtQ2YaXZRnaM7BmP18FzKNk9hBN5q4ayUK6z3Jom4vw0DbplC4p0tCYmTxRdeza9
BcTUGttI2hZhnbU4WJCsV3hGLHBvwQ/A1NCoZHkNHUliNU2uLq2ZlWOyQ8A7nedBtXujT7dmhp6t
T9F/q7ZbV1483udOGYKGJWqg/6O0md6y2XjMnVZuVcEMZcpks8mzaV37fXbCKACra5zhC6fz0SFf
Z+8zw1kxTZG7oKhAcJhDfQSv8BIkw8/BeB0Lb0QWBd4TZW8TRO5Ttgw8uI8fuQoCJM1Uhm4bIbVj
GL0xSt8/KHgUazt2rItdbIMgeUo62oxccopFFwXSBEeOsc5MGGa99zL9QTjkaWQlHqfi3qD/vWLn
R9sJ8LaRN7sJBThdaAYkynuJhxl7j4pcembRg9+Ep6yAKuhpw4BbSVrINMa7Ttd3wu8Y01A77VrL
WaeO+0RJjffPGy4dGOkYnvtu6jEcyC7/nLZR2X3WMTEtYDfw5oj32EdkNUb5IXCy55bWCDPd7q1D
2LnqWQaOA9iHVa8x2GD6J7Rl8tTaiCjbbKLPzTrZkHy5R5Zer805bbi9lSHCdPxYTAXcg7DNBDzW
1kSzhHK839SvAyBC1tMMmG7O0kxS1/Mwv9kQrbdZ3CUbR1RM1DNHrEcf7cXQTF/1IIhYyEmhdOqX
dGglAzcFDc9IdwZWT/xKekdYz5aUtPeEDI8mA22btwowlcv9HYAEubnVWtojAZKjsZ4H483BYomE
7IO9PYq0JthLxXY7H4+orgBgZfBQYKPjzhHqh2QDR1nhY6cLdn1vVJtY1p8WPl/fK9RqYpGjASOv
fUnLLvX2qYDVqhpZbNs0XPJUSYNhcDfHM8YK4z4rtyFEsjV0pZXvo1vOQFSscOIj7igIJYiQhPca
bI3Gb5ph+UAfhYCJ1etexPvRx/3YZghjnX0nQRYtzaCwtj+Srr42E3poDTuqNfJfNpy/ML5M3hLN
PoHxt0zk21Rud0DRNMt1a65l9Ela8qPnF0+11x68vv6BWhAaL22NTRMuClpIE1mNQoyE8TDmxhfS
lkEfweUC0e5Xpu1NMZT0JkDGIdVY0Uu0NmIRrIO3PHpLOvJPVRXlQ4EjWXIrwG+zmESWbqDZ2z0e
VPlUt9Mi0nbbKyNALolmNDbT3P6kOGLJ7t2MfPLwh5eYLJ1Wuf8WeKpF5dmrhBRbWMQoM+HMfX/5
/Y3vp3x/+c/DdzCgT/N01X//dYj6rQ7cj3+0ot/Bfd9PDBkf/vdzvr+eGjNZ7kLn76+87yeCoQ13
4Whe/vnyXz9qeekhC2JcGjKKDhaZwNDZ033dFHwU//eVbV3b8/bfLzupJYAY4sX3P36/z++//fM/
//lh/3oV3GdPYENhmGFlghmyHA+ThAEK+RSw6vJevv/7X+/vXy/513P+OnB/H5p/Xmd52bgrf4SK
ZtQUX6FxMp/VZnF0lervmQof+hR1wOCPH2FOOk8fd/sRNjjkPDmfjNYHBdbT2QfoBZeHO9ouVU4O
ZLwfbiKgwE+L4a2QeBqy5KPPymve0gZViJ+hce7w0otNq+XLoEePU70LtqbO9CppYr21xv41lmV4
9YlbaMwhgq8pS5Y2pFlJgZakzGq1skR/M+eMPOjIKI5tJE8qqMtLxezd8+uLFxTFDXfW6AUZ6DG2
YGxA5DaQkJM82/yjZBg/puZnO8DpsTOy0MsWGzDexHEXHOeS+twY5w9iCB8W8SGQm7VlkpXrQVtr
6PZtRMDdNM3HKzzB4ZhbRJi0g0kqmnhop2UOEREcFIwo4yWy29w8VDiR1s2Us5UKdLcn6grHlQdd
KhdXc8I3gIxuqxz4OoFxA4/W0CIpN6XosXPg3cGMcohdw3iMty07tnVcORHGShjeDXD8rYoMppsd
uD0H8Kf5lNDq3rSz/yvoO3utRbiGF0hw/XD0OHVWvv2VU7PZgqOhweUS0doQ2pPHjNz0FeGEWPu2
kezHsmuvNCaoe3qA04VxV4xNeG8Ex6YYrvQ1Pkyr31dmt4kzmC6FYh8kB3da+fpHKqLgIsNil7Qc
PRFO77UV3gAa6X2bWnRyC2PXD7rbUCouAfcpscMa0w7MQ9gAoU8G7XRzcm6oDsHCJAjteq+9G0o3
J75qYI4lXm0U4yuvpxBp/Kzi3dJOJxX80rKjvg9gKcfNnW9G5DxMwl3BCyBurQqafVRgfI8xPo7z
RPC4HxJdQPc1qcdoLSYMtPB10JUZyWEml04SKHxkK9mdsnxaWfQeImsI9mVbQ2id2mPQ0fKQTDIn
5LN+ifCs6FgDJwPBWGCSmfBdL3qGh34My/smh/xGkH2cHGor+SLpptwVpviKplQifR/AEmkvuJOA
XSzEtfxADFK2n0QYrOobv5q6LoawkrnyHTYnGhr+b5UjcEFuy7mcdNY6dd3u0EnEW8O2rIE9RQZg
N9EgnU9GgJKcWFiz0id//HJMcBn8J7nSIz4DDALbqfJ+9uBYzy04tPkJlBE2QMBffSLUdQrWdZ+0
2xlCGAiz+cN1qCTLZLjPMWplsfPFFMlpfdI0/CVDy8CthtC2KfLo0PuBsZYOhuI6RoAeRkj/yjms
8TFVb2NHWF2w4PRxtBKVp5t7kQJppXNEHkWWXSKr2kpUyyvT9VmI25A7V9OebaeCzDZ/Biats9La
igIRQwsEcmfm/is5L9CKgDmzbjrPSmUPy3hg6tBMAt1IdiJRz5mKL677aQoZ0TU1bu2MrkUWJIP4
SwxJjidyZZojoUlxf0/E17TOCRjjo62tQ9O4P0ks46bhoLu2XASWPuzBNeaJbitq/UbUy1n7Ftwm
MX+Z6UI0mp7setgnf7ootiCKeKe+C9UWM+ofTkDk2PiKGMA4L5YPCYg6H6yeA2XQ8KddKGyQ9/N0
iITNCYgURcIBAa0Y7tgmQ0qe8GqQ7FVs809qjFHHyRks62n2chjhGjrQMnyO7fYxLAnB5YbxkrvE
l2fJS4jTsrbL+gQhOt0nqXUFzrjvZ4KbnJAuqtMf3Sl5NkjuWjNTjDd+g/kwMJxi3xKJM2y9KqAI
dWm0lKmNNaMQ/rYr+ueUtoVo0j+FETwEGiWljhycS7OzTR5V0TS7fHGiV1P+UGTFdXJtc8uwQPjW
lxbIoJXWlyJuXsMJeXWKhnjbDcVzPcOxTgsojYTCIdCKtLcd58XIauQ7v5qpZ1D5tg7NBEtvPYsf
k02quqFYi69IuxMTeH2tmE6I4SNCNoFhkbDtqZsYXc/xS5o5v+1minZqaT3NswcxipKClCX/UWi5
w8tojiA+XdAaF8UVIFvjUxGquBp8bFYlGxZY4tdeEyDvui++1Z3Mhngjs1mTJdBz85uO2DJuZpM0
exg9pzlbEPWzT9yZz+xMRm23N8rgRS4Rh41ZvHsUeo0mKtHuEMsrMMmbYfSeCTA5WBGRBoorNJtx
5XqkflcJ3hIZDuxnC+akVToezJTM+hyKWdJFH9KRQEiE7g9dXl2Tzv3Z0cDdhZqE+8nf0xR96y2d
nLPQ/u2NPLcjB2Ku2CQmEY6XOm2ov+kLBwlnpgxd4sPsEgetJepDYe+8kv1GAM5lN3Sq3PX+CcI5
EDsAZxhId01Q085LsukyLFEc1lARZdXoR9ujp9EAAlEdYAFDrAR3T7aq4Pfyvj3mqW2dW7ls8ZSy
T7rSz3XIvj7ocMJ1tQv4z+vNfeJQ8bNUnUxF2laa4O00WswkaelvDLPPEQ4jyAauh1DF31OKcFse
mGzPiliOWDvwpOkmrpYO1eBEBeEpiyFQTucxLQ5V3B/rsl858N25cXqgLzdlhhCPiJAfoOOydWmP
sD2T8WY7EzkQPU1hAVq+MunmcfsewGoQo5nhExSIfyVs27E6tF6ot24BPi6D/obLlRl2GOVbfiKW
cWLIwjih31asnCA+4F8tOLAp7hULAmOAWxeFb+xuSa4aNzQrWsYwBNR0w6WJf5dJjgur9YNtatew
IIPsMe3KYN9ZNb728WmuRPlFXzxvpLlGZlFDm8yTVyLWXjsHtyngN4ojqzkbC52+rI/R7FIDQQ50
IWPe56BgG8KdzlxEXy5YJOYiiIOn0hxhFNt3xlBIkOdkTY+9/RZbyS444R1yDux2aNSp+mehxhEQ
UX2XhG561/jesU3jfkWRPuwwX5dHrxG7ID3ouk9PGzZukNkL0z+HdnqdZAEhyZwex2iPes7Yqrbd
e2nbs52RLBI/4edAGoCHNHF4rA4ggsFISIf9phUdLv/aeWnCAQi4emkk4+xGeq+g3O2dMd93TgTt
yNZXU1KSYF+6IuE7m7G4QV7lCAw+KWjy3uPyXzNwv0vdfjGzNRFJjPQ7FfabDvBNNfnAyx1guyNL
Y8N+jHPEgh+Pc8lViNZ8q8SyCB5i1M/MCdJ1YIQF5Pj0cbZuusXs5FgonhqNTRPN/gZcdLXqIG/P
RntBH+hs+8X24YcA3F2vuYvMWl7dYnjsrJ7eZ0U/ksm7ZdyPOnwqlKdP33xQWrc0pcvEi7cpqAf+
lnYn+mqM11vEQbZfMVgiT3RVGEbNEluLH7HNjKqLDbT5KrWZyMCyxTBZbjroQWxg2cwfPOlvqzlE
pL48+LExIr+jdEo1hMvlwYtmvMM+EXpuZ3Ynf3lQ5EP6sykOpGYRQ9sRulbhgyEozD7h6aNY1LW1
0YNKzoP3QyeSOYGRz++oc7eZ6DAaZOF4goGFAk1Ul2/n3/eDsWQcf/+N5cpj6+AEOOUWrybyuLFJ
T5mdticNjv+E1Z6n6oEhqjXEel+RneWoqTnFtKVOw/dv+L9fi67wgevCvAIwLTA2dyk8/FoLOj+E
pHtLZGOZLDHmYoDKiT88frWzPILRt53SGs7i8jNLIRXf+58fn9B9U2R+HNLCG060rNNiFZYzAV+z
8YQMfjipdwbNYP2W738/aRxRvI02qIFZRNygtTJIJMoGuOMlHLOa/Ufsm/U2t4AZkGFdsirSjWj7
iTxIME/g2sp12aTOElTWrUuz1+C4KSs4A6AVmstDpgqQ03fwPqpT4ZC9gNOHzksdJccw8qc97aDD
P99c9u98kAwKx885EEQ+poQVnxotEPfrgt+EYffDt8Hz+yFlqcAI7TAEWpzAU0JgfUFQF2rfu9Qr
0KDWuOyp4khMikmoHZcHOCZIZhiX60ObAmJfHArEIEBxwXn4Tm6rPgZJdkDLTRBCFn80XmNsRcn5
q3Wx6yZItd8P9LM32CMolYfGX08k7NHRwLn7/c3vv+XLl21QM0nRIVzWjqGnNMgkFUtvze/HF5XX
jHIaorKWDo4ta4rLH5UnJlppxC9l0zt3QPjYKwRQiGh6PONM+5ELgJ4Ai/MnrvjnuR8e8uCcReYL
aT9MM6OeLq/5MrOvXSFZvdmjeLVs68XtEwXhDZta4T1GSb+b5hHLvd0dqYl/w8XbxD9jt3trCsah
Iuel3bK8943hAQXmi1rMz5HxY/SoQPz+w+wx8IKr1huj+fQd5wPx5cPYemw2a3Nco1k6FgGuC5r8
62CgZW7bkMqJWoDrJbh+HSJc+oKSkbtSRSTJdIHIzqZu+af/fVD0oxg6dPJYTnr1/e+53zR7I2XP
vnzvr6cm+XLyfb/k97fNTvvbdnRe/3peH/bo67//8ft5s3KDndk41yormAqVBfFmk8jXjBr+ABS9
OjlqlyZM3rDyJZuWblNRL2mlVAArvwCr0bfmJjDORRrhyOkMZKc5wTGEc6yZCz4YKriPWoyxLfks
qhEaXDkfSEFKXtJHj45YJmGusYuzkD0sVGpX8C0VMNroEzxmo679Jy45jIsdjOP7miCnchy2btVe
LW4eFw+U+pDkmyDDAxb26SN+wpSKnuKmrLL0RNjyeVTFeOeSWL1ul95dnJfMMWr92SDz3FdIPiHD
Hmgk2EBhm2e2/T41XbN3XYfbnTZ3NhrlDd69eet11pOVNuOB6GKK7oi1OKDGmFiu98K7Ey3BnrJR
t5Gw10aZpJhH9rF1JZFfAWmPaTAeJFsWSkUU1xKR+Z5OJHt9bf3xfTJCMgKnMLHhWhXpWz1WtGgc
nLqs+dPwih+pPxH682Elud7ZnvdL5cHV99QDpNSbp+Mvxy3NM3nemzgmV0r2P4YMRAy+b2i8+HtN
it9J7bUb9Ee2sz+KNrCZDS+29WL6wjb80tgi3jXLIEBV/h1Xx48klOgNrFivsGfuoHDA+h7euNvz
K1ZHR9jsJaR8JqX6hqW67pj3zzCv1kXGdaaHetdXzcDMZe72SL5+G1/ss4ZLGnjPlheTnpjE/gbv
xDOOE31ynWleE7wtyff0/9TVQDbIDE1YIVtrxYk5ZhEa6IJb8jWy+clhs1JAMNtbxavwnF9+Sfzq
khy+Zq42YapmksQ0dvR5PyJKFi0V0bsdQ6QOnvg+aYsbrV6qXDbnQm4Hwz50qruU41ztXIOsKgNm
l2MmN6xeP4EB3oa4v6WIAdycDeXgSFKmohicfNjQus42LtZwEPbsNLdN5p2nmhgAwfAqQ0liu/il
fXt8ji2GwGUrvwwx23QXjHPZQKoIuutYjO8OSO2VFMMtq/yH1qNXod1Hc+hfZd6/lVJCZB8PKT17
N63DVToVPwMf/RlxNSthcFk4Q3WpyvKDTz/DHRI/kGr2i1prJlFdHu0pu3CjN5krfXmqunTe8Hu0
nN8dI3lu0B9jjqBNuaQUJt0NEku7trQiBdmzcedOn4UK/sCipiB2Mc202Oq0dRPqCw3MZ295P+1n
3SmgN8uNcm6qX5PpcfTl7zEALuSTNrgm3uJOFuI9m5dWgM3MQvUvU2gDTktSxAJBzCWq6VCQ0YbA
/Z3zMtmmpk+TvRJ3U2y+6MADnfBtE8zNXbO8DnoR0o4tGDcgKM4iaJ+sANeDYppI66RYuxFuUbQ6
iwzQp9YjItAsbWa3+AVye74IXzCk541nivQVEhKe00bX+3IuGfU3Z9npd52bJaP/1yTIgAyyrBZW
QbOvj8JzS8ZY1tYrbbj3chQN9k6bNmhDjwINuVUO4WawxjvRe3TBcj6yLtv3bXPxRgYbbK7vJRbC
cbqvF9uQ0/xoafJ6sXvRE70rf7ln2RAE4kgeTQnbgpkUrTXn12AuZv202UyBJQFXdtS+ZvccqPQR
SOuK9E9rxNKddjhYS4PWL04e7lacgKSX0f4rmoPRBgeu0kUnfEwH9dAJ4yPCXM4RnqhEWNv72xRz
68E2bEwE5oIrMTp9T9b6qYrdA8BFNgyg7YrhhQaTAPqH+LnsQiYEfvZYVdNTr+fXeqgpx6z8hGv8
Qu5ktzL4eHoX/aNFA8tKfiEMyXLxIDIsKr4OP3ETKKgNpNtKCHMqMVHUuPD1ykTtSwFUK1JIST5i
tHSrsI9+zoPZby3eB+y9QRo3l6QerPQIaphXduKT1sQZNgXXclT/0np8dejrpLUCCjj9rjtkaK0X
MbsC52Vo9SIT7wdTC5poHR1ksiB/66phzbSCB0Ia9l3zHpkRAHPfvDML45paINuT8GWMGYUyKUQQ
R5afC8ghKl+MltW2CutfsUxpBUKjMjAE7fogsnaKxv56gnZGZMYbwyRnPaRBfcCqgM2r79G12SbV
wzgdbbv/ijT7l6ybb61HXFwkC3ODbIZmefnHpC3K4to/EPjDRYmaYEqBDCr5PKtfRoLtqMuAYdha
n60+4iRC0L/Li6eihfpWNojaKon9eCAlOSVyZor95JqE7WtcghvAjE+mMt3UFbPkT4uhwAH3E3nC
BWnTknuJYzCIQJhQbAycbpvZ4HimxLmhBqUFOtviUs30WU2ftPBemnfhIqM36+gUB+5dMHrOUzMR
Z5Kh1KuQV1io8dxIp8wpvC2/Jbqfpb1EtNiviKLm3MyKQzzgFemiYT93YHAFG7GtnyVA36CDgTJA
vl557C9N07QYP6s/mTUc8hDZU5KBTpG2XW98tIyruUVaVXYF3BkdOLsxqJs13ObnKMjrJw37Zk2S
TL+n3Ey2YUcymavhwZTu9NAwz7uEjvYvEIHtHd4SiVDMrS5WEWLftexraOefce/PlwgfxXFkJjaE
fnMBqdRcgirR29Hi48W7553sxXcCGelcjbTIzXouiShkg5hlS2cJteSphR+4W2yYU15YB/pn916K
eu77IejgBdvFpmjccA+qcjolSqAJoq0fewOJXh2LqOXgpB4yRX+MpeTu+8GaUO4ZIUpzZ74FDO7J
mhgWVyKiTxLuwssSq7XLvRFnYUr2WI/q124q5zKyGAK574jjqEZgf50yn6hV+ycfers5PwUudufc
dO2z11X2KtJMv/piaJ+1NRY7XBFUiaCh9gGshHWsXeNBVD/iriLMYPnCiwEiWssMvzKgATvuABCL
y2vj2Ci6M6XmOzlL1lWPagaHPyud5vB40HAusi9/K0cne2G33iWfcVZZLSgsJnRrr1Hz2pSIf/xI
3IX+iGyui4wtpAjzLqcTvHb8wdnOgw3+0Wa7p9PZWw09gQJTaDBcLzSvBlzImSum/JNJz0WHd2Ow
H0Q9PfEqGzvVRB43TLpTcouc3qqQ4fXj2hs8XnNPRJd1iSeWOGVniBlto+ZDHg2ceR1bBkl2xdSZ
h6gXRyPEYiQpJ/LUSs/d2LNgEegeNo96hkucJdZOLj5LTHQMMWbjOrYuHEdJ7e51KO+Qx+gNl5nD
LTWC3JbOnKTNhGB0qxtWpkTxn4UZ7zwO2b72aMQbNX1FpXSwGXrUF4gHMFE6pyhBUKmEolb0T3Hu
3Ko+PVo0/qigDIIU7JfAZO/xbejtoGiszRgG4czOb2EW7QUL6NYJUlBW8XTEfnCNx8a/ynTM97Nu
7+vZucyKHPjRb9+z3vgKncFBS0oCZrzIWyqyZlXBgUCvw9Y1yoCNYT6mCATfOHKHmbtPZ5ru5r4k
9bInHyskA6hScbCR1HCiYtksMbUkvrF12xjy5YIBInDiTxYN7UHTzUPiNN75aXRe/swuq2/qk3HY
hM0rjAD4jzSqB1KNIvu5npLpPhgMdp/c/0UdrMZJvhPY8FgpYzVacYSQJUPhBXCGxRUCArMzEqa4
VTsVyRsIoOA8LQG1ultiy+LPPCXsJRQTrYGpmq9p8isv3fDI2I0GqqcAdLdTTcA3MswkwlJseO41
g8258lss2XFIEwz6M41XQMgiJQaGMGbuoCYzMu8Vl0x60/Hw1sAJsWQHSCBmwzYP6SVMyaftC+c8
jd1imSYwMaRk8izyW2Bqx1QzWh4ENL1VWsAkI7JrZzdDdBJezlVp5vpRWCDenK8oCyHuFSiuR0ar
Z9igt87tjSPcmVcdW9D9khKfkrTOKh2DTRXECLDyvtgW9AiXcxyYkKA1PIdZc560tWtKFoxpDI6y
q9ujifkqdR2GPf38kFv5TTaFBwwORB3zjuRSujVszP9i78x2I0eyLfsr/QMscDCjkcBFP7jTR8k1
DxF6IUIhBefJOPPre9GzulGVQHfj4r7eh0pURirk7nTS7Ng5e689qXv2w1dzqn/yCBFCaKD19Bbt
n5QVQSehk2fb1ZvNFOrg9t1nmabjuZfJE6ri1W0y3c4pgYt94nEKpr5oy/FNZ5rEDUg8MGX3k0tz
1oVdERPPu3VTJiTL8tEMuqetKG9bE/uAqDlR2T3PN1PkECtleub+Sujl1Q+SJNqp6TH/KLg+HuSu
fkFKEz2W9SDwj8sbj7QXiWiZqYR8z1FEOHIA5aQHDN2l+LQWy9iXmUcPnYnELplqqMDd59Uaf71i
RdkNuyy5By/Shi220OW1lkeTzMJN7amblksblLpqg0pQIuYWSJOMygqFOe7PRDEP1zQpPJHetr58
HHqSvK8WiqvZzxw7eQMvCmeMnPqNknI5wu6a7mrxdP0p3WkUmj6eVjAFK22JGmSIIXFDBfD50sOE
w/QKtfAOanT9AzYMqoLUu7Octgr8hoAWUaaXlXTfNy7CkcwjKx5x3KXyW4e/C16ga/ZXa6YZGZ/R
XLxw1mdmtsRHZi83mZVRbOKmqbLPeIxAC7s0g9vF2mUy+SwFIlYkLfFfXntrEPtxZIBbFkiYVuow
sa6cO5euPMQgikW8LVaUAAZwTJrI9Awh8Sx8AEHH5o1sdFfNIGtCBpxeiXkuUj9zmnFbTpgvqeBX
5k5NLmMTnnKQpAG6qHOB0eqKPepdNLNJ/iIamE5hhtWYnslR1MND71BxEV4+MMpCLRnqetf6Yb+5
/qTKONBel9RMNsU2EuHPlYoWdTMrHTMk5Gucdvs5D0bf+OMMRGQXDdkGw8KEJsNArbGGoLMizNig
d0WETbMCbdLswarpxdljCZ/N4zWyJg2g5BTBaFcEvYOvl84vZbEeZaa+A6PC2Jjkr8hmnY+ZHyNn
5FmQ98Yo+JJs+QSbOJx5V15rvEw5nvI6nX92PWcxt2bqYyR82YJYuXhOKYwMVGYtuCS8wQwjQbl6
FHftRLzchMKDBudBIS50CuBgvRV/XveTpVGnPCpPc/ow2PJ3XHN0IB0rAahNIaYdNEH86EQtOZXD
jxgEEomrBnlHkKSCEhEKSTNrlPy9sJzy4NZTcQOByzpqDARt3037IuaQC4udYyrk9Vc37qbzaAnI
vubd0rrtRTd9d6mYuZPrDCMtK6fTWgMTlNA8kJnNwWEWP/toFA8DZaQ52RrDX74zHHt4yLp1wrME
zNrKYBynFCSU+7ONiL67/gPgy0ccG9F5Nmq5y6vk1oh6M9zSmRsCi0PIDcmC7/FoIJ+Vs32ZJzM5
hgtOcNbRJ4btw2Gxzadadi7QTSlvnD68QYxCPUQoT80R/9h4zYefW5CNW+sxJps26GYDkB2b5HpT
mSvxPe7FD0MxTEy79frRXjsD/neUCM+LoAnKp7yd/BPDHv+wnvnnqVMbBE7mqfOOqsn9A01+d4MW
gcFdYwb5aGpQTzierrJbqx+IIAHVa/R8exQGoIooE8b1pGZrsDstA5iuYvTHgxidgBT9SAeUoJnC
zUD9+Ciz+k5NEZayJdC4e9pCoTbVCffSaNxVVDJIHCiaQMo/i06WyHC+cdh5gesgwLY4rW9IwwNk
39TzttKkZ47uW1d7MLwKyqUIdU/ZNm+aynjbTKxB14WI9gqZVL7jk0vNdhzmhuRh/1zK9TTaK87+
CaHmDU+/Yi7B7J7iFlz3BIQLZcSpUEz96awNZM/eFybIEhBezdGEEkGliF7EBl/LFJh6D8T6tm+H
d8vAcB1Slgm4MJT6jIy7GuSrPuN6QW07sKler5Pr/jBGtGnCwjNv4xi6vuF6mRaozfnBHKPXhUIw
oHRlr4eBAjSJwO0sBKILhljY1jexflPAMxkYlcCNRf4ETeyQonWikYmrjo4Cz2pC6BShIyk9AxYs
22KpyZD7dN3QU/UwdIhrZqbqVIFChpMen7WKP1fzf9fmn0XJ3YSQFrG3ZRA3vdrOveE5srq3mdsK
jxIklX/egqZm6J3i+Y5E/2IFQ8aKlc2sjyVJ5M0dQF72R+8EDu8HLvoWPihGNKgQlCX8UNWpw1xI
jr6hhtifmd8mBna6ZV5gapb88K5YZtZkFwo64YdbBQ5mm6D8lBEiE/QB7QoF5ApgdbGKJ87xd4DL
6aVYCObW9Wpo9wOiCDT7rOTtzIEv48cFMCdGlqxiyk4//Xa+XFvq2EhgcHOKRyZR0YJL58AQ7q1a
+5Qs7cv+inhssuKhVv0lYZHZGMVnZ/UNNmI+TW0Wu4Uc7UYsxyJs40DSPicphu/xrzWxB4xlZePe
H9PPnKHVtnEwy+RAOe3BucmBqHdy9Ikk4Gn35nvOJPFdwxRqU9C3fR+GuMEtUkX7XJEgXOA5NEFh
0c7ovxMaOsdmkuaDV5nf0/Qc+ZX9QaMCxXO5LLeJcNOjdBa9jTCrBwYNqsokcJUUmVMi7f7iTMOp
GDj8+ZawLwQkA7Jf0FlX0NR81+c5CSGklMg30fZzO9cgDwhgyfmFYx4kmmRPsNyfsrQAeOQ8j+sd
oq3+d+fPr7YNsNtXd2MFDiTUA1RJ9l0CZk70vjnk9BZjPfrM43r3SLNhkaJKNNeVYPIhx8KPY+wD
AbPLeeJE5H0sAFdVjs/ZFdn7uh7ynKA6ULs6Tj5jFb5UWfNYLuJHN8dfee4e47FkVUvJiqOrsUU0
M/CVqueG8toZ6RA6ydrZzyl3xfoQNWtKRlvR2FvkaoUs6vuoJmkdxc8mqyk78N12K5R2O5usyH5O
znuujtcNO+Rsa9o3mObSTRQBBsaDvunTm+HG1t5nbXqnTPi4A+0TOdbYs7r6d9h63LNUAGYvXyaP
ObkA4BgGpV/Mm7JhiSYQFYQgm683cGsLBilsfumni5kaaKl/XJ9dO22XfcHbmQzvZepY7rSZEtJg
dEQyUiv2azkxOeFeNLiVveo+rHkYzBK3dEurW0birkKHt7m+cz3g0k7dmfxu47kfhME4HvsbVUS9
+HeELyAuX9gIHIV9s/NZ5ADgi0ndNRm3/xVEdX1cIhirGCQuBtppeot8vxEmhL5P062sWZZIE95h
2Hhz1z/meZg2gwYj7LKrVPhrgwLwR2X523kWd2QnchWE0ixgxD4nYikP65+bM1IrSlcvyAekQkiG
9BoRQkF58uaLGMM+uL7W+rMtCxx4pE0Vkf97Pe7UyrS3tsOT1CcXHFFrl55NJ4YuDDu0Q0NFO6Q0
mJa4LLZ1z03h4WnKXc2XV7CH9UX+aRfOWUOGZ8bI95Mm5TFXdBTDaBXYuXxs0H3zbi5upAefKl7P
9oVB2m0lf8uak0pYsD/HtKBVXPuH3DDdHZXP2+CHO0NzuOPuh8iMZeBqzQXXygDdXjuFU0kgM1lI
LUdxCHssaZ4fKOBHDHcwZBij89zYMtkgb3PZxfXarogRuHEUWLdNbo4KT/pywKJh7JYG91mGa6Ns
Piq+ObJh/dcWY42VGI/E0EZI2YmC8ATJoejuQOoK82A1CR+0bZ/F2L916ykr1+qmGxwIlBHbtGcy
Lo/HB7i9lBhL8jnaPPRauId+zaB1M8raBhcHBiR9jJD4o7FckJQsPi3j9X4cr3ykahC82z/XtRsv
HY0GCwX7VB2HriSAseIrmxzn2Wvq9E7N4jsvPsGYTT8Yg5ozkZmyRIifo+nFyXwifHM+N5YmJCQk
80SqtN4ia8juU3oPhB7UNGFcBbqo8JmBV94z45xtOYIg51fsMQojD8J9Z/EEnUSa70Z/es36OQ58
nSHCmVtG/GaXbGkeEgxOpKk5WuHFWFixbDW/eA6aKB5+3BoDo5XGX45D2z5YvMebVCFkm6U+iYS4
Ez3ft3S8FnRLXhq++aWlSQzXe3Q47mGIcA0uNTwNmBEWMeZYTX2975yePTaiAMLcUG29uFz2U9M9
gD3C1DJn+ZPloLypWL4x0gyI+uw+vbSc4LcOTbwS5vLDxGnxaUHA2aMn+Qvp8990wv8vndAT0AT+
73TCy6+k/P53MuH1b/yTTOi6//AdVwrXsUE7ONKHb/K/AxOtfxCq5+E0JwHsn1mK/yQTCvUPIT1Q
C8o3oSNCyfg/ZEIBtFAqBWjItHyQDEAL/+d//FvaUPu3f/8f9NofqqTsWrCJK3XnXzEFaFxgvfGL
1hhD13L/hl/pVGoa3WRAuJs3kE+pCy1mGtDpN/Zv66w/+hfjFAULW8AJe9G/XKiHv17l3178b4A1
QEBQGyXBj5BJYDNeeUr/gtupSlk18DoWGmJEM2Ph6G7y8Q6dO31dzP2Y0j33G33+f/FlV1bOv7ws
Yjo56ISX1T96/KzFfW8cAJNtiT4J2xsJ9uQ/nTX2tw/6N/YR1nIdegOviCirXx4tsl7aXYSMPgm6
9O3//fEQNPwdteR5FvA3xDu2qRDk/Z022eZGjW6xua7M4RlxxAFqy6q5oyQrvYYyOCMue415d/2o
C2ZObhe/GDPiAWSxYQSJ4QVhRmqExAaTWLUtZyazY1NX20UXEoaFg1uzNXtiZM33UA3WpsJTtp8L
PJH0LtnQNxNfPIIzVdIcXS02xBIeyGnY0JqB4ZSO9yHdEioF1DCuRXG5tCR/TG0ZuFdT3DAEiFpx
gJknUdlPPSYTHD7ThmhobCcLxw/HLe5C9HfnEHUgabrvmc/mbyTTq+NxTiSl+HlSefh86RObw0qd
HMdxMXehMsE80nuyaKMdXf2rnSfuPIf1Gwt2Vc6v0gQGWfYksOVylQWpLc20ixqrrS3luYz7E7OM
305FRRUC1vZL51sWnC3q5oM+xOs410HbthdDju+zTUqw6riyS7rGZdHZyCzm6iOdd7edou2CVDh3
PwGgkjU1w6FbBtEgIx5fp5bdq671hxk1fDHI2MvE2M8zqRZFBUDDBSMRONWxyX4zHP92DP4eRnGe
XqyQrs2vsiMCrDwovFa5PFZWdajHfN7pfgx3XLaj0cw/SuPsolECr7gwiq5pIeQ4bROLxOcq2QlR
fSjaymnCJLCfv7Nleo1dDLwRgiE9vc7jGjaE6GMoEZdmavnGQv0a1V9l0f7qW+KUZm+trlKg/72x
nbO02Kmx/gixPxrK3dsl40HHHV5lXXybYwUivyOCid9TONOrOcv7uXpwGyrrrAXWz5wpqSUNMKof
xulPOMVqQAk4rUuDH6mqnbBbsunDEo46VsfeqJn5roO23KHFU7RcNQ/H+OhiukL2ujlNHmLTohLf
BgCXAyrzrShMwiUNYCijhUMy+dOu9WHRMvGJje42A3y8LRwADXauf9B/RNVdtV9+hfjSiAkt6LPs
XGT8tLE432ae4NmIuOfshVQol/aIVcF09XgjBHyQxgNIfWsOqF7N1L7kGI3QB2bbuOE9q7Z89C39
BHKI4saybqvUx4Vn0O5yTBSuuRGfUFDsEPDSdG24f5qsA62cc7ikE3FFOsZZo7ll+AtDc7h+0b7H
otOEv2DoPPC7gJF1rPEhF2MEsFkzNeDVu8CKxwu19iMcgb9u35JUbjCt1W8rdQnP9vJHyCdkykTt
sukEofW4YjG38OlCY816W6C9O5JULeVmp/W+mebyJSvGu9mWEf3E7oPQimgLdYDgNyb2QvngDXw9
bwYbW++EdByY4ndu4GqfSSEdenTm43KjbJWeeoj+m9pxd0OmH1CuQdDo2wtAh1ej1HjJey7f9c6D
TR+w7hIiF9UcrHkM86QpDmka7hIdRju5PnEVwu6tOtDE2MPiJgFg5plthJ0eB/oxvV3jI0YEDtKE
pzOLCOw1zO/C6p6Jrb/LbGu7YlG21voPBwPLtu1Z44XWe98dXwfFNW6l/lCr1V35PZY8l9Aznyi6
MiIkyEAWMryFK/W9l8i4C4h3dLgnsWX93FoRhquwL07r7eRVwKlmm8Us6hLE9clr7rzpxhZ706uz
jSzcR1nhfnR5IGPy8uZqpvGGtohoSKwRJLJf22nX5Qg5wUx+CzKU7tJLUPQAtXv6KHwov2FCxouk
kfhGwSs2xGPAjvBY/KcRoGT4ROw5/5kvVSz2twbNsHF8/7g47hMwcPq+yWs38YelXwEmB0kyjIde
l6+Gnek9vWDsAwk5XetNsXR7qSpyssbXZphftb82ssN7JnT4vxPUMuSWvK4zMtQTz/3S7FhUkYeP
OGIq3idiWdYYXXzoRL42JLlEtUJE5QBKooEhuRtZyxh1OY+jyB/B5D8WfvPHX1QwYOiP7PU5Fnyj
y8Tlao1sLwaUNORHoV5vCvrtCIqFsTLZ2ktvcimKiW+nZ5QTc1mRqKrtZLAGweFikBqjk7sG4o3u
ChebCeWYp4vODXZNH0Ub7ddv5qWsncDm8+4eqE2z0J7L8LSyfho+Hy3yUpLejfnU+pox2Pw6g4jm
TdI6wKqwKbD9QX5Zrh/QMlDwNn18vt7wMOY+cC9hD6df6y87wJM0Oiz20aSSB9V2P9mRo21hxzud
8oX74RzuzLZ4VKK9sLV/xE70Q2e41xMl8IQu2S145U2vIJH4CQ2lKc6DznZ2vc4/F8utt+m6qjET
rTajlaFt0EsDVJXwp2RMiAxGADOO2aM36vlY1SgFujpERKjax3QuaRT4sG487ZIqJnFJEnVixXre
WmPxqEseCnsaH0QVg89pL01JzOGqhs/XnS/u8gsz2UdhVD2a1fiZPfqGrzAM0qHiQI+w0xtfa+z+
e0EKDXFHVYn0yv/TReUau2gHKGDqwCpNNLF8BChcuAAkeqyFNhMh0eTcrPHVbje/klq0TfGJ71hl
jUNdk77gJSRikcizn9sbPb4sKJRMld13Nka03G2WwJu8H7oBcdrbPpmc+BcaNWD5wD6r4H1uu6jN
d6bkV7GpfrVy2dWFeEC6YbEBTrcZ/6s6JNzzmq1mD/Y78qvAk8UhHyhrwrS/GdOuv0ldZDWN3A8M
sW8XAxSU6AGrJAmMllH+dBW3Mlh/XmqyP0YLvT6BkWVct3TlSbQcXDLLxsi/X/T0iPIDm3WP7JqI
GXRjUbkdxhYUSV4yq3H4UHHpcTnJkAVglL0MC9134mJCRs7wZkn+YEde2CtQxm/i3jBZtMFGNAIY
RFU46FojsToroHCM3SltSoeQxHEd8D1C1v4Ucw7QqDM+jA62NaJJrsY8HBO1regwMV0bPZKb7Sdj
IInYp2ef2syRUHqhwpv2CggT91pUB4XGBWL2i3cEz39rL829M7olsQXZG0FVej+gDdk5S7qrGdnJ
wTx6vgV7yqoDZHCIC0GCUpaF2IWsAi4rA67j4I2/F1WX59TR9PEkHCnpbedueME6Lejnrbpgko26
2PTIX/XOs8OersVIY6b9YrUbb9xhuo0cJqbdhLnJG3vUgn1FSzz8hUd8IntmfRNJA25gJotpvreN
5dafkg9UT8lqO8cP7+SwgGIiKeIKM7cDPgRjXbRPDfPdiEL0CV19dAFZHpcaX51vktIxodNAOYMY
m0PoJovFy+wkT06sikB1Q3TWtihxvkPGIjmuDKyK8gfJrj5Mk3cnaCSWCe0x9t60ofmSpEwfpDrB
G/kMPQHmyijsAzQua5m+BsVDFcZWfUkAT7MAUxR0YYeyGbNbHNXmsbOrpzJHtmc07e+WR5Mu0Rdq
Nwy1Q/xb4JGlMwkcMCX9DFXrEvhUvEE6d+GOiXwmp6/FHKzdVOZY5NAK0N/LeFpYchvDTyjwePPX
O4qFIlFewvMSXhLGAYE/7UOlMWCxekTzrTXWLmKCkua4sCGa0vJaTxIW6bqA3dIIh/ZkhA+5/Ipy
vuzWJXoS48IFaXS+w/aSbFvMUlMlkx1ZXw0RPMln1g35bioSTiApwkMf7pJP+g7NGuRygqx7siQ6
iMcNXHkVtez0FkICQutfEwfKdkTGds7pi3S3BvbJKH8VhMxRbJ1w/w4PRTKzDEgkt1F4CNnC9+k6
xXDG7s+k2YjHKfvkVIQ21aYpVzeCWriAe+PQrqzriB0d/Te3MZBRpy5XDvS+NO23VRG57Szmv1cK
s1XdgaoySHGmP5xcJyNx9lSbWKvXVj2IjfhAdGW/0YgDQYc1eOBT1qPO3vqEE+CDG9Kgks6tSBAK
lMwdmuXE4I40lrX/Pwlx51byq+fAymiQKSZz83XKz6Yv1FcR2X9KsUDakZS2YAmTTWPzvbqCoITJ
bU5IzbJta9KAptX5nrvDk6rpYVuVWqXI8SnyACnndtg9kvIbDMoad7FKGSz1f6Reg9vqloPtnL46
Zh4Dyh7HEzXqnaSPbucgaBLPqfaWPTQ3LaUFahnDbDoOm1m6o6Ykv6UmjCxtew4bDre02685O9ne
nVHPRircO3pCndB6P7rMkoEWxnNSqye7HlxOE0V7yJ1V9AZrHNEKVTPzPeRiFLFz3R7ClHhImVwc
GT6HF3RK8qmFsohaAfsFfrw0FQjmK/KS8YfSPoT6Qv4ytn1CC/m3T7V0cWAZ7n700bxEuCwCNACs
NsPBEe9I2To06P4zRqDuRGXFIHBy1yzuFbTqK5bwUd5SCBeHYeK59kf/HsQ+J3JaBnE/QlxtibbJ
HM/b4/l9Qe4AdGH6FDrHtMmsu8+juxSH5KmkMxvm7gjMcvpcQZ0sijxnFiKe3RiWnN095mtcXW73
btxBcHMDJSKfGCn81J7QzCTciVNc291OAAR3ItXj0cXWCivZ21xnmpw2uT19XEBTpLFYS+MwjOud
lgsMVNI8OI2NYFjux5gTo7Z8OtGsljRcEa4mhnNG83daDGp9kJnznq8qrqKADsSx9Ew8agogT0u/
ocx2BnkMENcUEABzOfpedlON9aXLMVb77nywmTmqBPZQLBYgVvGeeE4zcEvnZ2nVO22BjRqYMSgj
/iANK0t+a3M5C6qaTS2bX5UAgtpOFhIzcW5MoHswnxZvAlfFJC3Mikdzab6zeYY2xTX0Ne5/ci/J
9gQMtKdfeHTb8qc5QwaoSus0V/VjlRi/ahyAzLI5fBXYu4dZbMuBJCqXMoeBrP/UAdUM7q3KRXGg
9Zc5ZjBM4CZt7BIMDljr/QI8CBzl5G+r6qmXnGRDwrG2q/wndaKW4CYxbmeBhJ6XeS4FncNshQCE
uwESfOAyu74lLI1EaBM5+psxqfKwuDLeE1d4Z3u0wBIky5An811RJnKHpp/4l2Uv6v67aOunoYif
VRm+XaeWLkHCG1rhLvYiFlVl3DimNIIiFpoJaPUOv5PMstKt9qG3s+lHbZqRsSNz1S1zneWmhoOa
R7wDru7tpJ3HNhEXx9VAnEwY02lt7fvcmU5C8G5y1zsKKW79BREWg5SLEdJJSfnaqGqdhxqT5x6x
5TowK+BSGeIgOKEQPlrsi7x5NUv6JxMqsXBVhWI3EkFUFw/uqoWw6Cbt5prjXQfTKegp7OGfsAiG
NULZZnjonEnTHVrnfab75lIkAW4zSH7u9VaJ3sWAYZ6wzDDSP86oZiBn9n/c2G2C9HCdr5c1Q167
jaiR1tE13E90fDkYbV0woGys8Jyjqtogts6LrDy6VaW2dJ9fUV76+/V8h/pJ7+bm3aaDgQ4Pl0DJ
8gaW7QA8kjH/qjdt6rte8TjGc05Ae0r5MwvjXJn2Uz62P1TZgduYMQoNxXyXKe2zoEB8cRL3MCuy
tmLcCb1llduxbedgTljCVmRtVgoAZzEJddk0kGkzYTJLYswGtASPc7ECT61qOhqO3iLoxL6e1857
n6rbHpH9HuNxeRBoh2+qbEIAzfzbMWviv2X6hOO3OFW2fHQax7kpKYLCdanPYBabYbVHvtvyzAGf
YPhsoTSg8+tEUbFtDIwYjomqZ16cz7iFUdrW97bCceasmgd/npHUj3pvKyV4nP0LuiN96sf8NNj2
PWFa8maC+yCiZjxcE2sKaDh6iGk4YX3B5vHXXu32PkltHNPSmFOT77Nhyzam1A2VTzvNjINxaUjg
LQ5FD+rRQ6kHJoaurbXqLGzXo5JT4YPvVFhGWmd7Fb7Udo4hhE4mQJn7aRzfwxQynGubeALn+HzV
c1XK0admvK6L6SvMcn3yLUSobkvXVVfRAddntx3sIt9pQau1ke9QnZ2dDZRGu/qrLoyfOagkbHUT
btyMXSGXPiIjLqDNFMzCQ0dB6e1rBo9RNgvEc4l/KFWqtwNrrxWHEpyF/+ZJ9L1gDukwo0DfSS/b
F56GqirO+axvXHjrsUHXsPXZMYndpmLJgpROG1em3F+FVdw1G2vOmESugkZhGi6BMfN+Hvo2EOv9
1RH+dSAiCqlu0TD1487JDUapc/vbDQXtOmm/YZ+4JHm5a6OE0HodcTT66WprvI0CTtzTYdL6RJyq
ee5Gmo+Y4XhWrPzPdeKdxWm/l5KyHG4cck+Le56be7qh4/tFNghNwZx3pg1xyR3jfkgJQZ+m27K0
VtGgnT2I2vgsGWpGmQpss/7la0xMI7o15ouVdY4+XOOPvTBhBoqEaQnFKWrZ2MetBuLFGRgqKOxa
EDRzdEYXS4OGWDVUfBSqrH58BM95axA8S/y2JbeNn32VE+v77DfpoXwFtbxD4hVuB0mkc6MaiAqr
kCLDgjwxSNw6qxCpVcWt9GPac5L7D3Q+PsZ1Zm6XxstVYZU4o9yCVIl3Swi9ShEwsdEunSAfVJ3Z
RCNdWsSo6282O++l9Wa8GjB6Mzv7PY4TeOS5eEzmX0vrpwe6KBfXwKoQIyJYd9EEDAEBtePGQHkK
00j6jGTXJiA514jcmvvRZkzKYa+DBFC9jh2w1EgzDoDU846ea62tbRekoXtPMuJH2JknjDfbYihe
jC8Zok9fOrVFPaO2cywBfCb7rnbQUhliL4d43xDM1IvmVyNPs87QqjYcyVsZfrphsg+R21Jc7X0B
i8hHraISiwm06707k3NDpAQD23nZlJ11C8N408JcLVqe95FP4VX6V6bJNAALjMZXkrbe7io9fBGa
horMyu9ccPcyiyjc03beVU+Te+u4M1o9ezJ2nSwoERV7Xod9s3bb26gOmR731otBBr3tQTOElcSF
NAj+kfFjhGFR6sqiMwDB0Myc9xDVnmiaX549M7TpjUcq1F8kIOJwmd/TyLtlTvDYWix2o3GuE8bP
i61/Tdlcb8e6OroJH01P1S8ag+/J5LwshngZMwhW3XgxmDluMsdH7lKDjuaO/4Vr8lkY5U+h+YPM
0Dd+25MjICHbGeCXXKN+ymtgpC2bZbZIrAooWOhj/bjKdOrEvy24F9BPVb8dA1VepxFEXMWE81th
WR+wWbkswiZAhv3uKnlRFSt5T2Rk0yDFAFX0lx6DMEwcQGqbc74ysRMdRJMi4SrAFURTfFlVHBbH
WiBLU1Cg3tpK8VS5wn92QqIGEg6ByO22ZQhrcWq97KAJDuwkYxY31S65vTbO7tPMI0mQazgcTFN7
m9ErFLrddHwE1nzEnfxhpyiGEue+pb+0S4UH1s6dHjhIKvrnCBRJU01s95K1uBjmVr0v0v1hukMS
2AWlUxxX4w6iYrwqMK6C8SHl5G5GPUUnkMWrTiNepSzXQ14e0UUQZNcCPN3HBlj3bJ7uWsmyn2Ct
J7uTKMpV47fMCHs6pWowdNWzNZCVKzM6ejNeU3Q+Mwx5uybwIez8x7E4mMX3OPifpQePBL8QZPjm
5zSwWnR4OAfvxdATr5ciZcl9Aj5khPSHwojECzP3ttiVmSamMz3l9WDbOUcZagjhPFa5YyEnLR69
NdKuT1kgp7g6e6tm2+8pS5SlXgYrekI3TAN1GLGr1+drwdIgoAGeMeQ3eJ/aMtWIs9XDlJbVLdKU
+tE1T4NjvhUjGJhWm+5ZTsl72jcRaj9CQ7LZ2RNXH99UzOqIhHJfZTOKIz4d2gLJAUh7eFNQu5Dk
vWma2j7qIntCl9HcuV5/qpCRHpY2Sg9A1FPobWiGnJd4nr5aA5U2TP/5hmJP30gsX8ZU+Og3GMGE
nOb7aWE3aSs23Ygvwg5dViqumacqJEYDOXrytTCS6IQaJToa7w1kFMwlp0V7Z9Tt4M3WOvW6FwIS
R+VrP6EAYDeY3LtIsmWDKLpz1vBZFKPGLpeXxvGwA0rgF0atXq7yRz3F4BqwnCZhy2x0Yoxo8uVd
F3oUC+WmHcPHTqJsa5DuXW9dSE8c8c1cAnNagwCJ5HKAYPzJkSYGwvFvCZt9MJG7B0U23MEuxfiF
DEuh8wI2PnysKjRvQE13fc45r/xxNN87cjmdWPSVm/pPH8U7L+TXgk+EZlpXDkm4yHrXu2EgVsxf
32O1BgQ22RJ0Hq2LpuJowaK1bdKqCqqyIlJ3phGKDMqtGfci3DhOCeqnqwIsxr6KqYDgbRT724R8
q7Od+r/8kTEpkqNdnXvzkaB2xKaK+BTTwv1XQfUm2pZ+Rz6Ej714dmgsAhRYaNDlOxR3SMlyvIR0
h2MUuTt/YVde2p7RNwCmPVcoHcb5bIEbCchVDmDC8ww6xUJ9wpu0OW/Y8GWPHTAaf9UccfaCK2ka
O28y/yQWOBw/9tV5UGerc79I0PPPThsRaG5j64tVN91d/x+SZyvgRrUY6E/JnkQCgLQkNSJcRZ1r
skV0EUmJgjCWzUh1vK0R1wXGXL/izszIuT+q6dE2eGbTriD3IG5rkiVnAP8eq3VkvdtJeMO8Mj9b
g8GTTAbealmx7rESIjMfh2hLryGIUxJvQvbHozamB1JRgOCS63zfmfl3LthlJldDcKZ8dEM7/9Gk
zkGb/sHJxU8Y1dPjImeOkslDTGdmHy3pV2kqxqQ2ycieRbhWH35gklKM+8msrYuPeYx6Wtk5VaO6
lHGAr83fGG6X3vmrn6ZZBjwfSfNeEvOy8zhMweoC6YX1I/0x8855JlGBSs3Zro78AKcryFsPHICk
s2A3DkLCpk4OqnJ/jwzgpZ3zzNaQOSWW8nJMCYaomodx3dBQYTq1NtnwCC6OnZQUjUTDVEzmP31H
FlSHARFdxMPAOWIjE+g6ZXOg9f8V1snF6EoryB2T1luMMLDwmWskEdJgFYXvERTnDzXsldMh4V9e
qgbF+KTab5+5fGAA/xT0e+sODSYDeiTp6UCBzGg1EGmC5lBJ4FT2cjazauFNcdwvaZ1bSXNb/y/O
zmPJbWzr0u/Sc0TAmykNAHoySaabINLCe4+n7w/6O7qrshRSRA+uIq9UEgng4Ji91/pWFtBESrt6
QwL0MS1KUH8yIHwtru1coYEled0b2LvsNrSUYq0YQkdV32F155s+RKHJjnW27oGos+ZkDUXcejVU
fwpjRyMeZ3mzPzrsbuYq+NDt1UINgOpBilS9u8zxDBcXkcNecJPUylux8JlsA0d14/G/vMqOdMe3
ni7CDjZAI/uZecAg3eyKVHpLGjSRA8x7p2c0grpkL4fqclrnRlc5qUDzU83ivRKP3zINkVULvXYr
U1ty1Dh7zgKanRYGWSYvQKzBYHdkCuwQZ29qP/ccXWvYHcmyM0QCg28izz7SCeCR/I72roDftO9D
AOj+rJ2QUKcSZW+NWX8tRGL5dI0llI0Nkkp6faYxlQ+GClK7RF+ZW+deptCpTwOHcBNTnqDEdhN1
J7KwSUeeUmIVYnmdwVR2Q85DfglthrQFaAe+xLHDCurtr19yVvGtQjI2Ce7Z9H9/lEUGmISfV6Q+
rOp2mdXH//mr9A/5o1//bdlUk/L8618IxVvkyYsEsQInC/jIjQrRueI5Uo/nnyXZLbSVyLuLfqEB
rD3cstCsTklPnqqU+YrDySZdAoSyUKBM1sXiDVgqhTSCsSgsV7LsWMh8OJP+yYJd+PagTzmx43i0
yDFgsGTye9YYX/Fl9AVpEzbEhRSjdyrqfhcH1nTmGsKtWGDoijSUtGFLQHlnnUS5INTc9NejLxO9
F9I9Jp4lRgDzpWnMY6moGgjbYvr7fN5VYkGfkE178JHixNrju9pkWpPbUVG8xEHcUEnoX6JUWqaD
1x1EHL5Ob8IcJCwCj7ylHPxKhRue8AwVTIJD0bc2ff0MqXwY79J0cKyQO5KCW1nIqdYdyhxuHpxN
t8g568lsmdIos0NL2VWhF7OzBg+X5pVNXvV9kBFmRMSDTei+mJsHnmDaPjU5sJ64uI5wqNaS3Jz1
CnZxrxN96NXVjpoUZL4JW0yTdNpWmNFcgRSrG8L0kHLjAeX/5kwIDczw/JvSIpt0LXmycozvoWH3
mlfweLdQ/KiUlkSBRTsxnd90AC7Ya4fwAXTEsesNYxFQOVxLpGtt6eJvSpHuMk43G407R5/eX0Up
Xltf1JH0gUEMUEKTlNObtmEo9bGd2EH5dXNURBnE4GQBSh/Ig6tpq1F90No7Kp2Ig/dI6JFcbCgA
4sgULbcHT86JFD7Z+DWCxXxCULHAO7glZGTYZDXajzCg21xmuN5GjVpe1uHn1C25teOMwY5aa1Em
EEnaOqD1VcT+GmyFvGgF3v+4KD6nQDHsIjAfiqKnMlHQxS1HWtPRLEPqAi3aqYMG+KHStyO5EVjA
+2856kkhwN5g0bszpvw7UrRHrR8/iKVBVhSqe83QdvTeVhSGKEZCr5krS0/I8gA8t9mNQawd1ZGU
0qYiOR6rv3rVz6YQtpc2hLsi+xQsRSlaQXfKyMLxdLgfvbHJIEQJRgpzle4WtDBF41XpjAMw6d7R
jISiGQdyt2pSc4f/GJZwLVjbDuTKpoTKvO01LoPhn258Cxx9LuY1ZxBL3uutNzlDLCuHyCtMclw6
7Zh7dNij4FCXqndED0VWjRyJZ0PysjVJl5k70e1B4YJ2vsE5/iBRh1xpktY9UIFtV72gCQ8KdpFO
YANn+ulwbVRa65XQhLdSJWxXqErx1lrliC3TSO9IdmAdGjkbYGKCcbE2w0byOFCpvGFLPfOqx55j
DBbTuHoEpcMI18Li0QcFuBzENntsSIwnc0ZPHiUTxzghLvGjWBXJkvJl9Ij8PlmSCBI8/nKCSlLs
P3oj/aWGTep9yBARJJFl3pmYKMjXhXFHXpUv8bxWZ8zaa4zmMhVu5FFmhSLx1/+Ngkk+wt8W10P4
3CakCRU9vXXPEmgtlsI5iDRtE+p1f/R8tTs2TdiDlS6UfRvQx5x/vyl7QpqstKNPZWiHWmp2uPJc
qdXNxyY2702PLjKb3qEjhivoo9REsCutU9N/iaYGE11Q0T72a2OlD4Af9Swa7LyHmly3YPfNjgch
DDmpWVjk6VeOdlhVmJc7XV2XOb3RSpTGg8y+hMJIrKzjJn0TxmkPAyQ/R3oELKQ49r2SO0kZG+eJ
byxE+j7zo60VlclDqjEd0wFOqb1azGddhi6K7+/F2A3iXvZYiOgIqgVKCRXP+SxybCCnVBTAhXUV
Bjq6AKM7aGpH96T3zC2iHawmVfvQ+NGuqfLJKeuebo0Wn4FOuW3VR9th1nx5E5N819FPJoFt7+Vm
v2ymrVcaOuaLkJ0d2ykWgeY1E/PJpclWr9Ox+jS9iIIbNtZ51vZJHwfr01aEN4BiKSqN3uh8rqVL
soTUqjG5M4ngrN+XFUuDHpR0/XRn8hFiIQQrEAjIVHkCBVsGqT6AE/BuW0knMqpMKEmarh8iNpsc
mkCRKGO7kwA1LDJKwCcjj/Z0vnaARAHceWZuF2aIYTCpBpfhN4eMnYRuKBGx4nfsQornBhCGbITj
qMIGW2pJoLmtrnOmH7IVhgppjQuCk0NEY1GN7rUulWd/HMAMURRj2iZaJC/xWChoR8PHaeqmB58y
Am46tC2ZInqHOuiDpYKnuyWzYIskDiAc0WNekDCV+NUybktYlAM1AS5yghxIsJwxSTKVuoMpSvGx
Jldq7Ft1nxDMvib2xNyqHUHMbRik0E1G/BHCfC6TT3QFEaoqypMQFV9jUt0DhMyMLDx2Bc3yQZOU
2ZyRYszpiKtn1nITX6NomVOrxfy6F72aokA0Ap+2+hNCi8FgOrbgZ21Z+731qAfZEo/VUz7QHxlF
C69Jm4FfGdR+B1pScWTjBIQ3X9UBDZu2kNOtEHQis367H5CXYVQCYxiZeblnZ3b0J6+zW8YbrfUY
CkiQ3zjWSaiNCOwYrGHbDGpF7b6Dr6KC5B6b1uZkkmw1Q6jW/YgSL/dfBNFC9k7J2Bnb8jwOcx4b
Ph+XNfRZljkGBYo5F3/cyqiOloxbWa2TyM5KM3GIBirXljd7NHV/25opi2dRXWqFE3DHhgCmek8N
NSOEZxoGerGeuGdnA5jK6PaG0dgAvyvIfvrp18GRO7moUl1wgnJyjQSUYaKhIOg0B02qfhH0Cqdz
qyXrluux4VEfNAM5bpJ1+joWOUeXoowyXPCPUyoX+3rieCEoI4gKXaWsQ94Aux1Krn2KbryLokfF
95JtPMHZFWV9Z+kN+AitcdUoOmv5SJUk8QkCLtV2g9+Xs1DjJ9LOz1tpN3X0B2EoUgidf+/XL938
kzdZyNK0aqRYndbaKtUBk1V6TYKBQfoHOWfCEo+VrXplulGGUdyF8x/8+knOaPNn1swYHhpQugcT
D8+laxxNXk7QkBin23BaoBI1L91zj9z95q/KTbiSztmz+dp9WHvyU9UAr7EtUPgFprVSHzkuqJeS
gaCu+wtWN+9NwQjXX+rSsdASCou5rAIrULUDayG9+J1dOJEruomTrfUPfuOUX3X+KjJ6ifNGvkgf
ZXxex+nFiIARLRHZaWdScwgeru7GPrSngyDagvtYYaDDCcoG/0Q0k3WjRSi+Gxv5GClL5Rq/64at
5qsJ5IEzrMp4lX0Wt5hCW3kwihMsaP3iP5JSXZfvXXFgQphRIawjtDKznVSvYbMo8qrF6Ypz8oAy
OoUKmVGwW1mmExacGBI7gn7kIIWRH8r3HCSFmyYH07gJwgeXjjjPVu5xs0TaQ42p/yw3CEsaWpFv
MFaHo4pMq1oW28Ip41t6ZdetwioAhYFckbnjgoek3WSP0aPwipSAUhK2h3XutNpaeVTfE3kniwsF
3Hvw1RyUu7WFUJ24bYr22PVpJi66HQC5FAb8Inrt3tJuoVyClXnm4sal+jE4/RNZ1HAPbu2jZBNL
gdT2QKRCAZTryqqGhMjhxCmtkYt0R9VYQL9OUGEssjupTKhJhFsEzAY3Z7fumpXXHKdT3a9gxmT0
c2j4UK5cwNvvoyXowmvvYn/JbZo9QrSmu7UDm8azGbfZPn2UTtot65eqfmllN0Hhe1C3AOi6Fuid
bV3Fi3GTx5XMwBE2JKmwvXxut3gDJmrD0VLYpzvzQOGYg+Qt2iTDPAJ8Thyj6z/RsOvs7Ks6lC/C
ZSACzVacdDOt1d0d4eSavDYu5gn2K4IaqskfNVveN5JEjuJR+hwo9y9AV2NzOAGJb16xQzwxAafK
Ji/WUuj0qoMSo2FRPVqbAPF1vTQ2Y7oQlU10N8Vly0l22BoUmXlVV+2ttLMj53C0BCOw5G3wSKSZ
pa94IjUtlmpV7+VFtPWvw11woqPmhBvjXmVnLdwQ8+z5qyfpIp+9DXvTGEDkUwNt46vapUumwZpi
CbVV24cGhRL0BYLLc7XzUGw+tTZh8Q8zpx0d26Jxgzk7bhEch7dkWx2Mc+G8DcGy3itOsUaVW67w
PD/FrxhCrsYFjUv+PAcWw2Req7FNaGhAksR39A3BBvFEXS4QIR5F5dy40o6iT//KVKa80+ebBfUo
wB2q3wmyvKPCjUGp6WZX612Ll/g778KSlgnkoluzM3vkDq70Xr+KM+dtaa2FQ7kR2yUqUGs5LM3n
cmNeJYhRH0D5VpXTntLr7OhBiktWmBtfk94VbtSKooZHSjlIvAF6+aifozdwOeXacLTLZCyqpwIU
7JVz4vQNbLFJ3HQvXpWLdQmiDWUwbzNRQD5yhzisg7E2F/W7QJKew3YjW9Mm0rfBNj/pz71tvHr7
auc7mVt813bgLaN3zNlju7AIVad7wj++KNRFKy683KVPt2uNh+QCJi+0O2GR3KnbP4vKEsunutJm
V/eqdnFbI0ZGWtd/++IBxEzUsiQujE90nCPZKeaxR1qDD50Z6IZnoWStYdDAqhyhmyDNI4kMpDrJ
XBvu/KJ4DN4EA6/Rsv7gxDqsm5GQzgXN2GRBOJwrnYlYQTtChNSu3YcVD5vBRE7CvDTN2oeFeSou
GM3NHJIQvZ2d0DtQXBFAI6/T1/XWuxN9qUJlrh4QRA7TWbjK9B0fojt6boFS8CJJHQyk0mF0Md6p
Lj3TZsms++EfzUMB8nAlrpu9cB3O1n46CTRR2TEcrL2vHbyvHt7gnoxDKsB0RG+siHArsmftZpyN
F//KkvBibJRPYV+7vH8Rh3oKBil+tGXgVo/VFjFQiFJ0KZ6sNWaGZfCif/s7ZOI+zdeF/CJR6O8X
dCRgKTKAIQ8uQodGrrWtfXQKpAHxMq8sa21eK3J/vkV/LWyjVwBE3oO0kU5l+xbt0yc4Y1TtCJ6b
g9SXnNqQycDF6fk6p4SpbPTckvlQ7B11U5crf5OOdvRtNaRoLMyV1rNkqsQBLWn0CtbK11a8WWQI
Q7N5STd14dJSQlNhMM43woEWLCrrcaUglqEB4k6XIHNEeZGtfUjuy2BtIM2+KONCtptH6yCJTrHD
BKkZi9IZ9rpj8ZpIJ+E5XjcuW3f5HH75hyhfmZ9it9GZU88AL9AutCsjddAJswlSPzK32dHjTLnE
8g7fbuyXcrYcdnMA6jo/Zi/WM3t0aV8KYLiBO66EN+r8yHG9T+0YQ4Q9x8R7ehN6lkXzbono9BAY
HyqPaWEFz+/qdxd92E67ZFU79dLHAOSUB8L13rMn+TY+pzSN3in9BFtzB6VFXdcvwWMxrusPXjno
Xc1OeRceuLu2RDDOihtm9CduxFQugb2EtzhwLesS9YtW2si00UgrFXhKvNML5UkMt7q5HjZavAeH
7krOhEjjuXEblLvmAkaq/unBahtWAALFHYnBxqH7boDwUfuSqQU52WONYHDZ3YWXiTvdrQm9JigJ
RCP9pnU2PkCtzHbEzXL2X5T7wFXfVevSAs1E2TIuAQp9eBtFWFqkADxEmiuQ0HAnHBL/YgPTB88W
N2+HQXFck6jiF25/0tq9Hji4MQDvfpMvS/iUBvDtQE9eu4BsV4TryH4jXGqP1aVHJv8OtR4rP06P
MzBtJDUoaw2UyQAa17yYAP4c003B55E9AYHhnBYbKVsF4pKGFfKHdpc0ILQXY7aVH/jvDZKScBt0
azIiuh3J5LO2MgZdvqCPpAe2ktlQ4jmzh/qFnUKU33X10DSr2rxxkBTaAxu24qt6aCwomq7HNvQ1
SjfShQkK+ZMc3ikKZg/1KTxleCq3fbn2r+1TXDqQGXljaNcsiMrZkDpgFx9AewMW/UftNCj4VGxO
xSgDdNfPgUFsKc6xnUOFFB79N/NVPjBJJF/RpXs1qN25xJu85vtyE2zbXfOiPhSJM9IRRlN6hQxI
RB0hLctgIlF3VaxLw7Vem9QxURSlu5xUguxE/gkWwABAycmfrvln8TrjbHBvonkw2Zp/ESGC3SP7
xtuVql94y8ZnvIvYsBIdGBLaeSyMS/aMBDKfKpgqW8qkt8wJ2119pdvpPQnABA/Td77Xr/lzZC49
17z5bL+22SMe1KXSLAe8eYdCWxU8LKwj+rLkZeUpMdgupbSsUKAskzv7uCZ780nCpTR6GKjrPfE9
MYdiHmD52kI6waBjPtBx84onrbsI5/SKU2YArchrxqkDqeg7Ys/pi4WtxBixg6ZKjdLbiU/oVq41
p44toAiNXvvRdMmI4vYR2K1dtAM6+uhxtD32qO8MfAFKy5Z9K4Yf8oCX2WtYrqqvdg8RmVeG5QlV
HYL8R4DdZF257FtW6QV4c7XS7Hyb2CB9Dua+wAtmsgtegos8sXPwX3lnkl2XbwssMKpDRFZx1SeS
2O3ZbxujYF8DKiE6FDWdpG21owGAekddnTqFClYTKb8NEISOZ3Gl/eu/SkxY7KiiFcaSbBebTvLo
SeThfr4Ir8XwKuaXjji9Z6rOPjxDmx1U6CBRQEjN9oxE8EEliOihLQhrYVvfwBVj7yMurE8eBqtq
zDaeA80GKNQhvQ13M1x0r0QcV1sAYVTZP0dtod0wtNCdlAicOVe0/OzyibDdgEWI1CBO7WG9C9j4
yWQY2SZ50nde0BzluA1S7uI7iGxN5s8tEbf7/K0zF/4uufnHgiOUxV6pRbDzRSHgQX2nP8NBlA2r
ucYmY+1RLEMARCy+Dc/ZA19bOouv4KpuFDP4WNxRnBFe8PpAA2UvLu7yFQ9X2CWv1O44KCRftbdD
QDJ32W/+J7Mx+UEoqpqj+YRh9z36rtyIlt6mWKsf3t7ErOlx5mOPvMgP1gNeRup6xb7fpvUSLOI6
+Ewjelich1xSDXmPqm20Zo1ivLTkD8zrdftM6aMpl6Q/c2hY+Sf1QXhJbfFDHG1whqCBhXPMfIjw
k1vevBG6oX5UwPWxhK+aaQn5qN8E3QpE84e3q5/8ahch5t3Ie2FlbFNsbsGqhPthboCLv1hknwy8
odzsbyT0AtjzLT4QA63EyhtszbEu1aW5I+Z8MmGE4H9E+Mm7iiLUHvcBJOV19M3sJyUrHYDP+0iB
z198dcWSLQLbJvTZrPLNU3sJlH3yqT0zOh/CN88hHt5bDeHK2hlHCX/hJ70FRBfW9AgRO18bClL4
hfoq7EW3xCi/tmChrJj99R2tk1VANAFCn3W0qbcBFvizdJ0nm1kkxhnO2EjnYj7EmnQYHOp5/nG8
S8/PpURbfkXZh6YtnnMWxvI1Qcu+HGz1yMDhIQUXeRd8YX81H0CAht/RrftgERCukp29ZLcxdci1
1C+eM2yMK3MUL4XxSddtr+zHLagg44WUOSAzE4E6y+Gl8VctdBAyRxV2actgw47Y+0I5znEd7W30
pXLEYGekQuhdBAfsVeIDs7y/GLBbHCI8MLf8mL8hR7eIolsiDCDUznvwrwHv08J7Sr4Yw90zW+gR
EtVSvIQnpiOZKQfL2YJ2V/1UP2kv9RPTY/BADOUiPJd2/8TZVT1ke8k2dpv4Iq6N54q3rURQmttM
nkyW2gt763v32rt0Y56KOwI1UlvRkW47ttL2+MyBHd5lvS/QSZar2hZp+dHse7S2jKb36lISxesv
4UEyZfQ383kcdtaqO3of/fAU1baQOpro5KTLsOovG9c4ktbO0W92+HCI67ExLsSX+QUaIHjtim8C
EWR3Uu2UHUBLnofrO/yHuaPtxmNxYhZEc2htR75s5VQP2nZwuAPiXlnXNATveIyDBdHElCTI/Mup
C7FQ0tw6zttnvITvGduyYD2sxU+iB+J6zQT+JDCRz8KFReEah+KtfsZOIXPwlC7CPdSWvtZ0vEqt
6hiIoHsrAR5Pa2b76yfQtB0O1MJa1cTerIyKVxrxPoam1zkOO6evSQo0XTcJ2vYaani8C3/9fowI
K42bkqFixbta6gjoqljH8Tx5oCoxTClT8iwkSm0bjcZ167UgEw2b8aNvwuVVqZ2VEe6SkL0XKmUU
on17jsWodBJCH1dB0WF1HnkZ+vmXCNnNsqWzgcd7UpDB1XtVGtguDfn/+WUwq0OrFroT60GyHcgD
VhuVDWVSJeXW+rK+8trq9haQdOD0eU4RFn3COi0ETiq/ftEnstIF36G5QBETgTHJjlXI9iEwnxBZ
Vm5QsDFH94gFkcKzivcUJQcl2pFoRC26CfHZp2LRF76JaEDC+lwde1X+lGPw4lk0c6/Ni8f1bkMI
bmiZ2lVecuYi36ldWri7S3/8UgrvAGFeZgvrt5jHniNdrnlVRPzHPIhWlV30yimZbxPL43AxamIM
JqwWVGZonHnFo1o/jSrq1fnn0BxgFIb1pxBFNwuUejXUD40wxcyR6jIfkrdeLyihjk9jIShOo0I/
7XRbGo1zPPpuIchHhYMnbP+HTFKvBrlzC0MmJYDgUKJkFEKKvItHc2fdN+Zj0U6aHfuogbxhuveT
fOJxsIEh65U6UfFpCuCUjK5dQXn+MGXCNS0vwNEXkAdZ7etsqDctLivmmSTZEPnGpDW4vTgGx0rA
dIIZY3S8snU60Q+XMxQMZoZxMBNr2HUZm0xSoW0FOhhtoEl1LEv+IHdaIdvP8BYh4gxo8B7+0aep
1b7VvlIQifDWxW1iawnbhTnJCwP7MSoDTsOSufxf/w/x8ztyDQigf2NzTMRLhqZbKu5MPvQH0EUf
EjnrBLNyexU+RG6BKehYL2RiqOqUWJe0dCo12hYKXEnCqO9//vj/8l3mT7ckRTR1OkTqD2iPMWhD
o+VGBfer//YGdSXWPqWDiCqGMAuUCAei2iXilf7z50pgh/5z2ZKsGJap0dxS5fmL/YOcI9ZAXeVB
qui0kPNR4RSrdCc0+vOo44WfRNT0aXXAhnfQLfSctJM52ebKRrX67V++ynyN/wIX8QQkmYANku4s
vtGPJyDFmjgiD61cTwSLEJUCWAjhK4CD7QqnAPIf/ckZCMPwHeiedXcCLCbC8ey888e/DAfjN99F
hr+lKKaqydbP76KFniQLeUivHDQw0wML/IwVSMbiLcCL5gmm+pcnofxuAMpYPAwsJqKu6j+eREzH
bioKgYj1jHKf0ad3Q9HQSbLTaidYm/PtN6TmtShIPE8zp8aJWg5s7ZED4DJJtgoxBEiMI2IFOcCA
2ecuafwlL7ax3eK4qqpHEw1IMaJMbVIeb0HsCdJKyroZaUnlOjSby58f6u+eqawoBhZZc6Ze/RjX
o6+SdBD7tWumLITksUHJKfu/vDy/BunPkaPIvDuaCH/LMOR/D+IBp/PYWHLldpV2g01z6VJj1xsU
vxvemIISrNFnl6nowDFY/NCbmyHSDvg/4Bz2yUUPGFFJXZx7UihMwoDxQZvql9XMzJLiNSmrwzQC
0Cj00hFr7yy2wXdepZX955sl/4eexRugyLomi5Ypgfich8g/XkZLUwGHywrHAYutqW/k0ApAHLa0
WsaUZzpVYeoCC94M0J7Euaxs2lmVPPoSTNcghjCiD1+Evn+ZcQUwEOaC4kMrmHr/7KXwev/8dX87
dygqjTsWL0PWf/35P76uUlt6boR8XUbWspWg2mC4Wk4zdkpKu3tMS3329L8O2i5SqF36COCoySwS
U2z+9l1+9/YoTNyiiqIeYeiPIeAjLJEEc6zcWKN7YpTxuJppI2NATaiUS8fXeJ+ajha7TxujD9LP
P9+M376+iqXJqgjnTWcg/nh2+E3+ZwwOCIpWlSRTZO5CRKLj3QSzuZCVfFHPbx6+rBggyPxwOvka
mdSVZpzMgE0OG/vwRQAUTxqx/7KJpK/GiCm4+ociKWD3JJyyCXMl7/zWBd47nIgdNkoKplG3nSlL
zYyh+vOFSb+/s6ZusBrLqvmfeQkNKgNIrNw632ktJXZdwRWIas0eQM2Q/hJvJsnaJBTOI8gvf/70
362LjLCZeCYC3FN+rAnq4KmtmrImjDOnR6A00c/s866PHMk37pGWUSDpm79c8+9mLVWEmKTC94Fk
9wMnFxMX3o1JX7nTwLNEcPOqm/nrn6/sb5/x48rAJ8v4RBmwiPwOk145qpn+ZfL97ZjkZZAUi/eC
JvfPMWlFsFrkhpeilGylpwUwMotYAwNMy7MLedoUvtRwrZXtAb/MBVMTzXj0w0myT7xyF1bdoRPx
h5qyRCZeQpfKoGIQjMFrWPh2MzNJiYQbYYGNdzgkVEZnYJRvPBSh9z4Dx0wPlcafb5w0v8r/nu0V
UdRMBTynaCHZ/7GmqFrRKgKwINdHnL5oWMYXKqHkMiIoiOS8Zkad3HF303IAd+MLJV2Tgq1vAUX+
z1/F+t03geTKZlWTJePnpFPqhmiOhVK6ZfYt+DTbA5n6tdFI9HFHwi4bb6cArAiU3Z8/97+7E1ST
JsI6Q4etb/66Q/+YeC1faqYqTkpCXYKVIfNO1tzsZV50+NGYdOf8yT9/4jzif9xzrs/UDIzzmqL+
3B1bdRhORBXgDlMh9EYos9nKPhdV9Pj/8TmqLEo8YGZzdb7yf1wZuQeYyyojd01qN5NH7hIkbjDV
f9lrmsrvrucfn/NjsyUoiU72Jp8DkqIRLHWF5ptTvr4QBmQBUq7SV3xIwnxD4N3AvF28qNHGKKMb
l0+toWs7W7BmzZWSEgyuryUlEO2IndBiIjWa8E1iHVRKUIRuhm6pArhpfWpG5D9ivy9EshRk5C2Q
wlH0QvdpLRNRhedffVjLsuxxzI+UjVbWvj11dp4GKXHhdOiIwcqXlq8igM+bdZBPH/jMhU3PgRLP
ZI88kl5+0X50poi8IA7IdC4zXDtD/NYbK46ntNpmFrKVmC+SgVIC7GOBualvVvkGGZJ0w8e4Nf3g
pU91EeEqdB1tUC9Qt79FmHir2KODbWgmNcxJMuxK054J/oymM4fm0vGosOYWDfBOx24TxYgHzCF4
DKfp5oenP48U6TcLExtKQ2MyEFGGaT93S0kyCQrHtJw8Y4AActBfuyS7KL18NSvrnWpEtxDH+IKd
58lKo3NtBSqQph6r/z4Pte2YqVfM68+aVK6loLhPQvIq6WRlykpDxnsiO9MYUNgpdTj+/mPV6cQr
Bl67xJToDAQHVTX+aiO+YGujS6UGj3lH61QACKpY70nfXzVSr6amvcqQoesO4HeU0RBJrWNVBmsV
G2Gj8heihDiOoV0FPV7O6JLK6h4vyUVuuiuWOb/6jMZsoyjS5+hLjieA9lYpdCiV/NZmklMMtB5D
brtHmq8ahgmlpjUkacQVeBaW8/eU1T5e1UZ7DXTp89ff6/R9ndcX1LeruoNQISPnaxJrC5Xc1WgL
tpX4Vked6w3MaZL6rMjZBp/FNgmzwxTIZ19TT34MGyKo7sKUH3C7wNwJgnvQxy8VCbL7JoDJ4/nC
Q5PVB7U1Pskwp5pvVk85dsRz3BF1k8E3ntr8gTMoY2oG2/9lhPxmoZAtaKkUnzRUmcaPycRLoZbK
1Yg6GgxZ7lfjtoFcutQt6pBppdlQtD9DBOxIMirkLCKPPa4HmqCe0rt/+S7zcv5jAlVkQwU3YcHy
sH4eUaiydF1fpLkLDgR5OjHTQjgb1QhDRC/X6lJHXjfpV0LRvw1G8yHl4rWuUNYEgamu866gm2gK
/qZvhr8sYtJ/Tx0KJzRR12XJhIr5c26v/LETglYn0RjLAPWuwkQqS+MFcbm/84bqxUsn6ISGnLi1
AWcrEPpNS87KXxY15TffA74t65lpkgPIjuXfc38zxkRojC14WfMOESB18P+lwvoXNwRTx2KIhnGX
JYgTFRJ/Z5pGM3vO1c5CVpzAQxf1Dy3dJdgJKMsPZ3h/0yH3BORPGEtkNV7KFspZr2pWky6clS7h
WsJGhjgHW0vNSZZo9QWWjeQvi+fvZirOR+S/ihq1DVn+sQ+r46ZIYjxVEFrbYyNbtN6rNxhUiy6p
bmWf3ZJ2RPqjTMBi8rc/j7z/7qDVeTWVDJDQhqVpP/aZcVfgbpIi7Cgm7Sb8SqthHG9U6+xQL/e9
nD5MAuKhP3/ob8YUu3Zw14bBxkgR9R9XXNR53vpdm7h5jOQTLWER12+T3gL9iE6ah046wyM3vKWR
cUFF/fnnj/+1Bfz326aKCpctS6qk69rPjZkfJkWmJiWpd1qj0lvsGB26jPSOTN9JPUWJfukwB9De
1uhJC6AteqoTZacuBtF8qlrl1s5/TND7aazx8heDScUkfxvHB6U9gPHbRjkWfaP629P67zTBF+fQ
waZd0/j685T2j/1PqVG31tuUL47pPlBwA0/mZ4QJ3+/1v5wOfjcwFIp+OreJnZD246MCpMKe2Vix
G8dwDQwcHr7hpFp7MNB5YxnjRNlYT39+MP/dMHN5ENMVIOfzZPNz26UWgDUFk5AU5rvYKt7yUbqB
ZFiJhXT/dctjL12rsvGX8fjf7asqciRXxHmzzgf/eAm0miJG4xmxK7Ttdkw6guziU6iL+z9fnvS7
e6qJlLsU8lu4rT+mMLZdQxjyb7t+pl307n+Tdma7cSvZtv2Vwn5nXfYMAqfqIXulGltdyvYLkbYk
9n2w/fozInfdCzudsM7BBaqMLVsSmWQ0K9aaa0zO8Bhyq4QbW2X5tdasm9Q2N4nubARsAbtllW0s
Oq266SpGFAikClsLC9MqLfhoZF1YhHgGhk78Lkzd5UT469AaNXPEzI+234Y+oDmOHi1nZA0IbmQs
r7v+q4Eh4cJNYEQZHw01R+205/NRLX2eAySMnebs2mwgGNBEMt35DnAJm0Y/MiCwFnSvZF0vhysJ
021Bgya4BkgkBR7MfAJUxTn+isribeiDGZOo+PYEvBUGjYCCSW0Z9B6PeQqxhp0Ai3mmPQkzw2xW
dMYhCqm6YhO0xUNm00Q+KoLMCTomlf9mSDcJfWKZ6mh7OrEMtFqsnQF40enbAeL5sJOAPtFETqoV
HNwwfJOtsz+5ssylrpri8ZkWVr2EfQySI/5OXg/l2wjcTyv7HSAuf2ka9RHA86ZSx4APBpyapL89
WOGr1IwhfPt8wM0JDNfIZqGbBu1bkKCXi5y1O+3zBjVaDRAlcLp9WUAioWnqle6ctVW1n/98Excn
F5YDlC98Eyz+2UKS2zXBQ1hmO3o6kVTxsfXUeBKe/ODQdiHfyAj2Xc69LOouub5fRzDdblZR1UW2
GyyKTmgTRQeyg3W6rfs9IdQTzAP04OAypOXg1mbeNEF/M4j5oxv5PVJRGXqDMpEg+cnT//VG5kSn
jRg0685o4V50/LEam20bHtN8+uKoVs6Tv03t3KlG+Fx8/98/cJ6CzYZuC10/z8gxDdw+jVjNpjR4
Vc+7QV+WN8EHi7X5+yGZJBgrI3UG0vfm+awd27Qw5pIVw00pMfhw/hdZlaHO8u7TCesSlzUrseQu
7l1/MUhGOeR5LE+njYmVEbE0SnOInLNPyKvKd7Htv+Qwc8wAs4EReWBrIHD6eBm+tNpgQ2EblB0u
pGWE2wgQfn2KsrPba/h6a1V15FEusZy/mfQPV/2Lz8m0YN2BvRC/VW4yHpLnkv3aTeMnzehAIqfV
sSNtChJSoKzJ4u9d9t0G/DJo4KoGIlK33scFApg/DwxPzYDz5YAXRZHXNizMSc72Ob8zATyFdbqj
yZguHUD/AvADBErMq9IY7RdNUqVsP0dEE4QE975ot7r46gn7KUdbU76NIa0rcd7vWsKlhA0S1DQe
jTN/9D6ORcPo3Dp+cDtJ80mMJDMqBoNuVUdbpgffko95VR79Ub+pANXjBUYvU/O1Ec66DnGeoo3y
SKqaFKT/NBv1gwWtCfMrBR5+i0uK7ZHIrXVpujf0GD/0FgiYymuuo84Cb4HhD8aRgecBPHVfiphj
LsNeR3E66mAtzZuI4bDAwxTWzrfTf3tujkktT7mqyahE5fdE/2hXtS++e48MK+sfvX3noX0TtCql
kLOz1c2+ALYk0n4/UORcqQnRDAP6oGjaOQYu4CNOYTzpxDeekqY4JmHzo4vaq1m3n7SYKFMOLNh1
Uz/C4vg8281AWOov0yb6kXw3fJAjXYQowZ0+0+G1K2GRpYoz5WUuymjNfe0ZXKJy2mVvoXtUa7Hl
8U86BHzwUhXdOj2dBGX4IFvqWZ72wTZwKcAwdJtjJA3evjrG/boqZl43JjEAkZ0mjYUxFg/hGOxx
/TPC+rlspqNeodUJsnu/nD4445gXtiCDxVAFzRRrrfN43zSY1Tbt27s5MF7BtX0B9n/wjGhd+8Vj
Un3rDGtn7aY3VzWWOQh3oi966d2UgXUUvXwsaoB6oqLqV6lM1bYdEVCYQbEh30NLlS8foya7+vNc
vbS6ktMyXOJ94rHfjt09tNWxCctyNyQo2rziqu7I7+TDY5MWV3OV7vXB21gRHVqoNKeCm0NHshj0
7jGTqCO8iNaZ6BOmnj+S0f6SC/11hgWXiGcjn45pq39wprr4eg2DsiS1GM5057uvrflJ3Ii23NFO
d1e7Q4No6BDK6lrX4/uQYKvIxvWUhNtJOB/6Cl0IrLm2yjybhuOzVv86tljyBtnaNWML85QlfvAM
MPuGWbN1ypWjJY901u+jWX+tMv2VPPUGYtu2GII7x+weac1fpBLD2w74tKUXt39+k5cOu9wcxxmL
GIyT29mqm+O/BnCeNznL8gu4sc00O18Sh+UyjLwF59MbvSC3FDrOnRv6e3sMDx/cwYVzFW9G9y3h
csAS52Fg5dmxzAuyS/XUP6r3M7j+LmyBmMsvtt8/Ym59KHP3ZkzFHda9PjqPMrG+4FT4Kr3wHiPK
LwWQfQ3LWnqKP5idF7Zjw0JV41s2e9Jv1fkeviUekHWBErrjXF2+OU79lLUMoDis70VXfFQMvjRY
LGy2TMcwkZScL0SMjKA027nYkR3YNBjENfBMFpBXV5UbPSbRxF+OH0xn9Y7Pdl7q9bpjWVSgbdNX
K9RPB/dqHsZGD0he0bH8MqNjHOkN9+RtWBYfJb69S2/752udjTdfS9LEtlWizIeP1cYBDaYGpC5O
OEZ8rMcSAJtA1mhb20iv7+aq9GjCEddi8pm07oqW9SdF9M1tbxNSz2uq6Uov7RdA9TmVfNxJwC1l
87ZStrmDp1+1WvVES2wEQt+SJGuhSFx711XXPJ3Ix0g0c8qPsPmqN7swdtgv7xKnB7uSzFdtZFzV
hbcuyv7TFL+Gprf22wIlnbcX9GCTcjFxD5TltNVr/7pq+js/B/qiTdtmbvF/rp9SAD6dRqspDaBZ
f5v305XV0aVWd+9JIp/6lrsMi7uxgGCSB/Ojk1EpMX0sjUqatJexB8Imw9u3+i6uImU8W9o+zJdA
/4KVzde0dTEx7BbaZE1LQNr+uOp1THIsiDSbmn60E+HS56NsbFSSdOPZexdNkJeE9SYfUUrr+bFC
mkVmscUHS17P4ZTBQi3YR9waJ5+SEQheYGtb2HsKP4z3zGA6QSm1bJNwQLgpB9h0gKKGKcEgoksf
upwg0fJtwCCZnvErFHUfWSKsBOcuGr1oC1kIyTgZ7AUmDF/w2RyxcbC2BbZAQqvuwejRo8Oon0Vx
D+p8ZVXEY54+XrUFW6EDNS6lX7jHO8hP33zag7y4fRKBUM6Yb31c3odNca+1Ei1FgObJpqW9/NEK
48XM6Fss0vKQjFewDBeeC+6WwsGLBxwpqGjyBlLsR7vI4Xelwa2OqVUHOMCKnI3UrtSQGN363p+8
a+FONJFyk2odAJK+Rd+6tVK4h0F0M8Tdl9ILx1XRTds/L5cX54/heQaLg4Vs5ezA6tZtLSeXBcls
g1XjsiLjizlVOF6gErInd93N/jUf8YN18FKQQv6D0ytiCrRKZ5d1ogmGSojpsqT8Y+j+XZHm5POL
D1aii9uRQ4RpUbGljOifXcdGHAS83i92w+TvuqGjJwoSfE63LtmUEjndooqje78xb2NscWrj40jh
0orPpuq5PGOysOcHR7/K67waHCoK9HBkNYrTDv37oLk3/PUdQgEOfWIRhPMDi/86wlp7BRLxRm8A
JAuSj/jS3kjZfE5NLLWEex3kJhUsB1hygBHNADlzkRsFU7ANdmFWvJahfOiicA9X/NqfemAKuE31
Dk7pXUE2P8QoJKSBOB+61VS6T1YHBi5luewmVSPMtKXZQCuNJtXppE9Hq5h32DUj+vaWBobJeaQj
5H812xRhTk8DPr5emJTHD3V134gSDbtN04Au56N6myVkMPq/xnQlEvfAUSrN8WiuJvBZyX0Dbwly
L5HItwBT2L8rdhHrhgVHb2WEMYmaPrkVBKl4FSTgFMhCtbknV2bS41begHE0QAhn2Btj+YELAQJ1
mVVvNFIBJtVhc489WH6EEUNoY2kg7adqxMF0QvPvVTIE7+DToW3AoaD26PXuvtVposyacNGN9Nj2
yWFOK+gbuRKJ0/MZB1xAYQX/PAcv7ZeuxRHdR+/GUFVz9Kf9MtZbJy/SvoB+SI3JfM7d7Hoa9G1q
YFfz/3Wp8yNaX8EbLkE+7iIPkmIBX7ggxw4mcTlI7YOPdTFKdjlXoUtBjsZx7tfPpddmVdZ2w+dK
d22Em15YrKOx3Ki4PTGmrwaO6TOd7OCGP/iYl6IesjSkpAi1OIedhchug6ygyFheRsq+ENDznJYX
Ke+8yL82Kt4vX//5wV6+okMmXxmb/pZtAE6NugWO4a5JGhrAmieoMkcjmF7KrHmT7CFQndZ/vuRp
6TiPs5Q+llwnamXvXPwztxVUfxwUdsmYRUsbk8MejSPNlj5Go3qzmKX72MJmwgtuyB6FeMIIG0HM
RIzQDKrUV9JjLu81NqqWZlf6THNJRBrPW39C2uBoJdQJnEe83LlOEb2R6Apoipuv3MpzlzMWzWFQ
yaUnmG8DXWl4DZDbvu7h6K6YK9dxDF+K4m2LK/Fjk9EYJ2HC5b61K3PzefTrz4VWTIuATCyC5lUk
I2jCvpauTPwTyM0OdB2r7vO6BZqEABCTsHLJ6bNYwvH/mgioEw5wvD8/1YujljFrUQqiNI0G9ddR
O4wBXmmRn++GunrLJgyOyaQE8xX4ujvTXstuldDvOH+UyLw0gOABkcgkoWv/djJoe22KKtPNdxCq
35KZ1+fP7XHK5DFXGoyxqe7h/jz9+cNe2v2pPKF419Ufp+j6p5VH95sUQTLkw5QtpARXs/TRaamt
vymdfSKMT1lZP6n45M/XvbTi/XTd8/NzMttZXzp6TmPzuBVY1cMZau8G03hpyv5vb+dfTIH/8ZMJ
sH8hQ40LsYtIjGMpq8JZqlwOAkMPTJl2VpE8jGM/rGJk6yHZWLPJJDYu1buDmRvVp3k76RG97AJm
BnlDgxcdBK23cNqdFb5mJfQj1x0/JaF1D6tyzAMAp1aGyE8zXkOXXqzWBpYXOF8TNJJr00SWN2K7
18IYjBLAOc78LDuQJnP6yNoIuxfy1CYqrohpaYum26SlWxvntpdTc4krEh3bJ9ru/Lu0pBup1jhv
GOCvF5y8SBiXxPpa8YTNRktLCHnnwNiGvYPHnWxx08MYEinVunCGr/1sD5jAcewxpLNF7nUXuCEk
5wH4JZ4mbMESxkS6DE0Ywqk13ttZtFdxc91YL4KIeGwZG1gqrMNofLHDGRss+ZSU3R12D9XaS7Xr
MXXWA/jZWIvetbmZ1k4k93jMyjuniXCLovkVh94PtphLk8ZXBtQUHpit56LOLKtadJcVefWK01Vp
vfTgKKRuvziVc03B90ViUfbBSm9eGrw+mgy6ITxKxefjifNliG8hC4SbeXcmwHtkt4G5MtplDQk3
Vu5QhirBtbG/c4MES8M8uBvjJNmFSf7YdJQ1K5Oyb45rh5m8F0H1Bb095lb9rNAS6TUsXngJHUB1
sFnrrKcF2HCgQfx5Dl7oFLDpsUDnYbLckKs8mxehNmVoKjOYR0G+QT9Fh7tOxntsjDs751Phv4U5
O0192gR/PdUizPZ8H2H2VJIhD2lE1Hy57TtWYVk84qqHfotWpy2uBXTiwm/H0iM79NYmcC3g8RXE
S6lhQJHpyhpax/c17qPdnz/U747foB8RDRgqmBKkf9SI+WlF891J5NK0st2IxX1NUh2UmniSpdsv
G3PcGH5QrcocdHhuGk8RfAXO8AXtvSHeILJIt3HKMQBqpYjEB+vQJSEGom1KRypK8H5LzIajM1dB
z2Jbieimi7OjltX3UUljtGPTiCzxOGngeLfO+AT88VM0yluH0teiDzh5ytY7DJs8Kt5kyouCUo/M
LX+bcCvwBn5FV4hrTGtQ+9ja+wfPVL+wgqKNQCqAwI3CznlVU0+C0CVtlKPPbjBSSun36yaWjUDf
4/yMRoSnO85lfDVEe38APVAm6Xzr67AbhuhVn2rzEwU0qtsZxCArUP6cXY3qzZiO4cx0mbLv+EMW
66GQn6Cjwj3BWdGvyHEULrPFiXttlcBVxbeTyTZBHXdE/MBiBaCyKL1dlvo2brsFZylh7UsThxwr
Ii+sKl9wU6I9ADUgfRkJir5XXNPgjT7Fh5e2tiK0hr621usK5almPQgnfimQIS2szjYWQ0WsJDRx
k/o/vIEl2E2619DRV4FDNFP0O4Rsq9r9BrH0LQzC/RjCfgoTZxVa5b3aT3rvGRvMbyoolJn10jbN
k9F1rya1vp6v+9g0qP7ziy1dPkXE/MPQX/mVpEAeXUOt71dhPLzfBrp157MbhHaSbskW0pLe1Fim
+N49dsgcHyECssT2ML8quZszxR2d9G9FOf34YCxcGgoI0iwd0QqH2vOq2kQxIWulle/GpMzAQloL
8L4PediOW85zPJ/Yv+9tDRNPtX7RZ5PmxgfKkgtBCw2CAp25o3b08wQvdtd1nasAzS95fUNWHVwP
xHDv1zwb5KQ7f6rXM32kixjW8kez+MLqT6qEmg5pXCLE8+x7QY29G/K42KUdJpJVkezsEoaZB+h+
ZdW0V5U0I90I59FhDmzyIAIe2u6CqsT3OZJiaxbJXdDV5pU1KQvA3gdCiC+X7lz13RjcQstcYZj0
FAuMQ4kttkQ1xIRN8/cu9n9+CYvaf/8XX/8oK4xXw0ieffnvpzLnf/+lfub/fc+vP/HvW5zbyrZ8
l3/8ru1beXfM39rzb/rlN3P1/9zd6iiPv3yxLtDVTPfdWzM9vLVdJk93Eb6V6jv/p//4j7fTb3ma
qrd//XV85RVAI6bt+Yf86z//dPX6r7+U7ND6acyrK/znn9VH+Ndft8e2Pf6IuvZNyvbCT74dW/mv
vzTX/yendcFxjwYAap0kuIa307941j8dZD0WOR96hJCisAUVZSOjf/1lm/9k7hDlI/nmTIwy6q9/
tGV3+ifjn5QJOaxSOXFVu5v71/99CJ//PvP9/fZ4KP/5+ueY9/ekk9I4UoQ1HHpe9PO0l29NQF4r
rdrpzXBXYh5IWYYqWUVqVZS0GAv9o6jo0hVNCouUfulN+i2PmBU2B8PRgES0bgOrJ9daPVO7HmxS
30MQdR8EL7/PQnKWrqo0UwWjze2sxBBKLZibKq12RoZvL52bmjcdqjk9YlF8+On1X3iWFy5Ffw09
V2q50387ZfdeZvh4Cle7qU3f0yx9D7T4PaZZOw2///lKvydFDa7kCDJBjIHf3pqk9bKNnLHakQ7z
176oa1QDYJvTMf7o+V3QD5F5NVi+0MGiUzqv04WVnuM/zaeyKJxTJdcPArOVigQjMGnc6mqdmF1c
GY3EgmqqN17v3Vk4h83mRyXD35dz7oTaFDkiC6HKeZbI63OhSX+odhz9NzpZcrebHkghHAxtOozV
+NDa3lsQhx+MoAuRItelHwXXSxLDaO5/jRQ1wyktzygZQlp6lejyyvR6sFTDQy3Hh6bTQPOHN0kx
H0g0BHBe4UDaDfrFgfljs++Nwn1K3PSDE/nl27JVr90pKD+fum5TdmYWFdVO2m2NM6SzY3dTKi4a
1XQh8Zi97Zqav0jgRulYgskyu59ShcXp+kfhTFgNQ951ww8y9hdfE6l0lifOWSwvvz4ujEK6CYl+
hWy0bnZVj4Fx0/VEY5ycB5sZ4ZEJMuVXKvMfSXkuZPF5VT9dWwUlPwX1gpi017qs2o2O9WnQ2dm7
EDRVOGIf04yHUcdpUE8gMLju9zh+Lho8o/88NS8tAj/fwXlSKM2jsi+4A1o+cKz3xoM7Jse51CDK
sCT8+WK0eP3+tBFPCcG49HxOaeciXUJ7tv2ywpJCrzZe7V27Zfo+6HQsTnpvbECSbGtYxVn8TB3f
wY8crngmhgcH0oX0URWRu78W/MyUTdd+wNixQOGPg7+pWv2AbweA+f4u1LsH2+oeymQzYjhKjP7u
x8nRNVqLJp3xMGcbH0upKtx2bo6fX8nvUd/fuZMi8CzNoQTfYz1OU7CsSnNetuImLObr2mWApinf
5Ehol1Z3V8wYLHgOzEOM9Mqgb08TilzMg227+Epia2hEu8yI80VkcZjQ/eLWi2KUo7YBkXU6Du1I
XxXU/NDaB+V4dfKAKjBcmNPis/QUXSpSnqI5UZkbpVd5He6mwNq0yQwZH1hI+5p2yTGDfpxaFCF7
7J9s3CSqoV+bfvKeO9l7yWlcjSfTZwgbFKhgcdxbTvtDqKVYPRmIFOYyMttNNWDkPZo/NI+yod5H
2JXGALW927Ztg8XA5zJGdzeM/RNGLWvHaVcNz/O0eEgXSiLVvYXWVNpynPKjwTWJ8JB+seINfsMv
QFxvxHhl6h3YRD6cwMIFu/NF18toAdsE8Yv0yYoaI1ZXHq+lHIv1lJf7LmABU48/cJL3IU1pBdWe
HInvp1bm703eIniI3hE63ALCoEtqyjUMOoEY9gCeyH3ZIx9VG1h6nFk/gF2/S/y3UZCecMQASop9
wpw5jsKVSip/X0d4IOEitggotS0CMd+PFq4XbMK+6B98HJ1yksdR2vPzfuuv77F6Y3epwqNPCWuB
vxwM0de6H69tPTuqSxTz8BANaqDF3UZdD0fdb8pUyNeyozXr2BXxpAh+7sbKxWZHP2hDttI49aZl
ejSS/Nh7NDJY46HGyYKz3kKU4b2FvcliaoyHBANOW5eMqdCRyyDs7tMcdJVvgaabaEdf2GRD1ll5
0wPOX5A/u7bx6UVqNx1m7mhZRBK/xFhbtnVyhDSvLdkdP7lh/yZUqsm0eFkNeJBtnd6Vb7mxNj47
HtwgWbh75tXN6e69lM83Gv2D2neTGtPq+GhWAjhlfRzgMQ0TRr2I1tAwkOwm4QH5Qj+ooUzphKms
u3daZ5DgD/JdYvBuYgLVrV2HOKr1BwvzwQ1Gp+1VmoDpiovmxh65ty6LOv6g2pe+u0FTbXBmHhkf
Fs4ldKKchmPthO+JmrhzzjhotIx+t/Dek4W5DDx1bldLiYiz98EdD37GXCl3LLf4dg6H05Hb0FiL
kRjit4adCV5CnAl9ENc9cYSNTxxfpdtpemxnYsLTstWrrR7N4nIYGUJVaC/HEQ5iIqeDoV4U3Wr6
D0ChfYy6ckZP3Hndw7JLo3cE86hwdZY+2YRU9NJnr0mPeNDt6lh+c+J9PzEHeoaLEaZHpAASASAY
q44tyx8IgUdhgHmmFWF7+ga/24YYUnCB/iDUB5UatzW63LqFZmBhcJWAfQgTDwvUP0AuMV2Pk7wB
kl3CG2roedvMzXitN7G2SpGG6h3Pxp+1bjvoO8fv12PjmXgNxONmIE8M3DWMN8j9bwU0AZwFzIOb
qdnlAh1UK6Yru2npVMx0qp35sjEk+hZpYMcBsb2sg2wV3M5O6NykGg+mEgIvnJ4Bbw/7ymzh/0fD
nuPylSdZRdtKbZPlGCwQjsUbXNaemFvxNnE1/LI0sTRle1tPcHAxpcY4rLIfI2VeoI2Vv86q5HkM
e6pChQ08LePBZYa+TjCbZ3DyrNxhOugq8XAakKfgBWfGd7Ud6Hn27oQuejUeDUuclLDh6D96rQMd
CVKx7HXjfgj866lLNtmgeGguPM2/X9EkXzo/3455uD8NfuQgiGf3VgdpXlPmdkUCsIWEK7x4mPXt
BEeP/M2SRiiaKPpyXU7dWxfQGOeU7mNd+NPVECRXhg+QNM5nXXFs6HTrgnZjhc1z3fFEwjbeiDq/
kb5G0b42vrsdcP1gTuEdYsxCptCssZGuzZWu4ExWqG1rt4x5gTgXO/QJCw8jv7hS0MjRVX0t4d6j
MZmSGvPQDuQKer+16JKZDmXQm/Rh7JIZHoau4x1dG0LSc+RfxQX9ypGscej0oiUT2cSfuLwtUG7R
8UHYLqa3Wkg6FFm3JvbMRdC/uXperPOah9Sn4OMyPBg7MWJd7HCxnsUc1zlQJHG/dlIKaKd3V2bM
oX6W74V9aJvu0whFZiXzBkdo3zymEQ3cKf7ygDvrlYmMexllvHYED0d+kKJYG28LD3s9m/TXKSay
zfGHnzgckvzEX00axKsUKGmVKQ6lQyu2E3G+AEy4snPqzp2KZYMO38PubdRzitFCGb8DPrPLh0K6
h2JkCtBv/DgXw72p1nLHvZt1B5ptyxQNB0sZdEv6bnkdToc2KzEAgVYBc9lcxuxtVescRk+8ZSPT
FkHnM+k8HdfeBF+DGTNZil+qp4X/4q1kKynGm5rjwcauKN5UvHPLDs1lGg4b2XU3IUywlQyLJ+lW
8doLKAq6Sd6sbfbF1Ty5yB/Dmxb9JjOcwKBjLq8KNEs3Hebfi+LRlKJHaeuytpftrTmLH1M+3Bue
GL5jSosBmrsPw8n9Fq4xGdq0Uhsottg3fW9VOw7fGLcP8RfR9vp17ifDjSYo0MZZgMFJgolbv62V
q15Yj/rKd2PgKWZor8iDglmJyh8x+TG2GjKJBYnP2Dj40FddrNKX5pg9x2ylKz3eeONcX001tgpY
CaJHw2CMAQ0hYFRirlyUCPo1HUhlDZfVxLs3da+ayLrVW/OxGFyYh99OZ3IAb4uhgC3deVvRBsYG
K6RmmVk3Bdm5ReOYn52xKeAglp9SV8ZbRxO7CqcutCuoBTDaxHpIHPARLK+kUqClIDnDvPusGz3f
7AGZxBj+moLFNc4Z9YbWF4wr5NSvC9zRIOfJV21w79C+oAQw5Sa2sOoeq/yazryaSZE++IhfnPwg
hhAuoQoZmpEdFRKetqwCkL1R6a7zoKcvkjDP8X7Ike1D7wZjI4cU6UT5qbGMm8CzsTvTGjLSyUrH
7wkpvv3F1gB6TwB5FloIHz0JOZhgq8jUd5n/k2/v+jwVdH1FW8/ign6Na/JcOR0+7mwBvYnqH/0i
YEv6ohNqaj6p33nCcsKbYqwssNUMm1RfdbIcOPPBb2xoqAN9Di/em2D9GpiHTWHHjjRuuqntt8Jv
PqVDny4dsoarQtorAz3euvWALOl9/5WiFRYV8wBMEFX2whJ4hND6ufUpl3qiAnXtRXDh+mTd6nBr
2wHmXthgfdA5u1ILAF6yw2BrEUwrt9KVGyzlSHzT1oYWfO/blOHEQ13a6uqulFvpYLTnuBGGqN6e
OZhtTzsd/d8cMmlMk25rLIMxtPGAndNtSJ6A5YxOt6J4MGsbMEEe7WMRWrvOxxGUXWE7wowPRzO6
9VH8W0H4DL4l30x9+z2rNUibIa7SiKi+lZn01xY2nEDG4IT1m9RoCYpkHG5tWNtCujRupfGG05uL
K2d/604tLJWkVJ6R9QJBS7nygnGlm8QGcyd2YgwJEAvCdANCdGEwCGYVUtIm1lMno9WZ4wOqRxjG
ZhosxESYrhEmO9iLL6YqO6oN8+/sEv0ydKykMfFPUjJ8mOv2grpmj2srTlwhITTvCcxRvzBm7brU
avZ3kzjL1TmZgSXRh5RFUJmkn8JWZHBoLLDbMNqXTOLRGHCaSXpZbZp8+Dz6LqBUz9/i08udWryg
QVukxHjwRnkmsyWesJf9zJr0gmbu7hTqStW8IkwsQNo4OZiC4C1Fe2YsmtJ8kxOfu9HrI24OKlIu
A/NQQCO1zYp2xkLvt7GOPWisfXVYO1gEg8UYIA+asYVW/4dVABG3Sd7npgsI4hNg9lnwSYNwuYBz
QRQ0QODI625jEto1BYFG7qQroxbxTltZomluIgFXAt1qFTfLxMbRoseWaLaILkTH+S4PtHUASyTw
FAEY7kWm8RoTddjqVK6lU08hEti7dbH3HLTJd5ocD07S0LFkpUfT5vkPc8uJk3Ma6eJkX/PGZII/
TMaJhDw/D7fMPnv9eDd7zmMuMAUhc1ipWl8i172o8ZhTU8yZDw779LICeF1i0rvEGunRUccQWCVP
KJlqeuWzbGOIFgddyFNWj+W9Z+ebsBbjOoiLr5ONuJ/zJeJ+g67hUzY0VIpW5M2Eeyl//B1SScBG
CetcweFrwsZwUbXB0p/ZUNWx1JX+N1PuNBsObUz56zRCww6WET1IWOphlFHhO9Eg6Dvddidcan1G
uOwNTgu9TmO9pX9y4Q2vqCZmS+zTdfqZvEdUgru0YqeGhfZg5f6AAMvYhdbwYA0TaCWC487jwRPZ
c0Db5HH8rlFqXidd/5DWxD15Fu7DvLx1y46Tadtfz6Z5OL2DLsZIS6kUUQFzD2pdLUp1tlDnYz2a
Xmx3OnY52PGqiScgTD4ehRY9LadTspXNu9HT7sC9Kt9hktUz89Doseg93YTZlitfHW0LN4c7Bs6F
LC3Acg6rVTJfd84zzqzNQitxrqGhjrb5FILZBKy3wHJqus5S+YkWvw2+rXsEPvkyLfgO9atVQtEJ
++9D+Wy7GP90U7ZKGCOFFX32SenBxtuVnfhW9Q6tvMZ4Q2cdW4YXHy11RMdzMtUBA6v02+nmDbXn
VDbj1cxJVCT8vRGb79KFFlzyk3BJyfP63RWZZ3Xexe+kZcCnsXsX5OR7jPFa5MY9qnkY+NZ4ayXs
mJqDB1u+4sk/qwWjK5AqYNWgs9p4o+EuAN4xSHk8Ws1BR2TtDYEGQTBnvU4QWdWPp2xyHbLSNc43
Tbgkz0yOl6k94Rzi3pkyXMgZQ56eOa0O9X1JyN4ZVCuwBL9B+MYOgEmSDAA71SGsdmU2JzkJM4L5
idCK13m4NfRxeZq1s8qOUb9/rSQq29OYF1Z9Xf090TYCQn7XfktHDiBqoa3onetfm7p/UEuJeqvR
3O3c0jmiqDsmxg8oNcuwddNllhUsM9qnyTJvof9MqznmY6sURN8ye8JxfHC8p7SLfoAXmwuyKo1r
huzqV9RmITerZ4KFNrjOL+pjuprKKbMoVtK9cwTJTE/1eqvEZddi3kLUykbybDI7asx4lwON9OsR
GePqVBuwZO3hcw8yNwhouNaM+VBr7ftYZQ80Om/mYcTIgelPRzSHexRGY11qS1XAQHcZ4m5r7hOd
pFdffJnwVKZGzrlDJXycMHqfbLIa9DRpS/wzryj1bA2CRE8N7dMfMVU8A6F6Dte8xk96AfcWLYx7
N44MwbamwETBYu0O42fPxdfglFiInjJcgdH6CWQyAwMvjDmASx+qd8UAN6ZNaWZAKIgEus6A0OaQ
Z0/JeuQZjgQq42H5+RFnxLserH1P7sR11NmaUWmOGMpokFpbknPjKX2WbDGaBQAugtsBcOXUsqr7
PJwE3yj1Ecdm+E7ycF03wzrrcGvpDAK/3Mi/yN64Pc0HGdi8QrwJy5gD1QQXw83dV2embz2tJ66c
yg06Rzz5XhB97ITEfYoCAdOv9Z4s/IBXp6N2QEcnDo17gxxjX3Jmm8YMI04GtDres9/3dfjuhizc
TjZjDs2xyBXpVTN0DxnauKkyrTUYJeIDww6XUU8XqIqoHbKwp5NWqFJl2cjKUFQA4GiwXgm1P1Jw
AT/FvM41dt2YpFvh3Awax6MkYjVwQ6K3AtVEX4UkpyJeiJMxJGusav+bvTNbbhvJ1vUToQ6mxHBL
EhxAUqMl2b5BSLaFecrE/PT7A7s6urpqn644EftmR5wbBiXLEgkiM9f61z8kbLp+uXrbpQ3pvYCU
kTESozslh7Yf6EH9zifDLX1G0uEfshMK9GqPBZu2M2iQdZgPiUM1WXWEGkXqziSFR6zOW0P20sU1
+USKLaYQxc9KDsbdrfesFidIM3y/CsUl6ohDld18GbORUyrqSaroiJ9k4PruGiUVw11s2Xf2VH7e
UBpN403LIt21Dfp3R/e8g0j1rYBKvq2AJm+HHaViHrREOKWC1hjvSiIrM8rT2f3pJp7i4+Q6lhHO
8knm/fJyWl5Z4l7dJAQyrYBY04BGS4trl/vIaAtq5E3lP9RZ6WKBm37O6yyg8ZkhJUb1Zk/OZ48k
2Pd8QhVAEVIr+cyah3LmCMkWEKWl/qqW7r7RaL2jGovOuRBsqBxv6CI0eIXp+dYzV5h4bW9nW+5Q
Rneu86tVGklCgNXLCk2ZgoVZWblLxXgPyrBhWL2amEMnjP29RnwiP5JxZvXlu8SF0yNlWPOwNrmd
VfhdbTDbvb9Vc7c3utpE7RphszfT5IHMlv76oVsdv9TWSLAkbzpGsKy85sNnwEg26hXN6bdIUG43
DAGiuPjupo23sxIrAnIgmG29No5NJTm2p7qKi+1610/5U5sTPqV5BauyxcW3mr9hdE1x56Z3i/84
kvjNBxCR5VPQh3aOWYX9FeNQwMBImse0KsOMt4aK8KR7DU2BnH9GFo4hdtXsac8PmKGzuflzv239
8mvTdmHckIGHxf/kcWuJqtiX5Ccn7Y+m0Jx9Iu6joT5pevNtiT0cU1163ahTF2XHzanKXW3Ddjns
xFycR0Llr5M+9M+zXr6U+YCbmZiOmO6LRvP3i5ieGj/RAhf4bpvqqDT7GQurvtbkq1r2CwKmOlIe
9uZWe4FFmt1HtU1Id7HrJ1I79KG9G3LsW7ViIOLBHLy902PL18Q9yta2UPvCoGzI+ulepZZ+MXFQ
SoZk2esek7kmigbYhuMX2VvOqST+Cj444T39ezWugabei4CJJUpEDqrRvnc4SIKRxhk8Ss8PGj1/
K+GKH8Z+TUCKRvNgi+qhGj0I+/gOPzlt3+0rc+qI4XC6ENlYFwpkGqdsIBvCnNzw9hAZPOu/1dVg
hNwLZC/fHvD2DrtspvzXfQ2goyKCepibRzyKnPD2AMXGCQUrZ4zjmkT6hl9fVPdF6pDLMmhB7lm8
GWMEP0jAiwkrZ8G0cQdCyG5HXLG5c6Cd71VR/FC6ZoZ9qX+rGgYKRZYaASw6Em9GowxvD8QEfPPl
7Aem1RJz4CV/fLh9L8MoP0ja/CPFHQtbTySCsrJDfKPt8PbsT19aqPRx2ZVhWrfVGXkihko+xsVa
lenhvx5ISybo3Mf9ZmgjIJx2StUpI6O1jppAaEN/tEhHZ/W3Y4vIjl3ASi95bD2XY+LtR7/fT9ZE
wkKSXspuNsPbAyHwViixqyBTqUiCf/0D0dZZUOQgGoZmGeHtAbjf/MczzF2g/OMiaIBUrtgkjj6s
1rR98Alh5RTQn1Ru6E91m8VkiwMNJpFzSqrKveSEM1mOJCYWnRKNIzxBrdBjovKspxqVTTnpzbPu
yFXGNN05Rk/Gbl5kJzJ0kZmlFenWHqHTXiWtR2FoxH0mehM4WZIGvl8RdmIItcc+A3PCp9lfTUa8
jhtq/RKgvX0Y+Ru3r6ZRkJdJ7vtu9Cvv0Pe8nJgI9KfFKpun2UaL5NXgFLfvuSvl0u+dB1u7n3JS
exbUoW1GVtSSfrP1urhPYT3DocYFMRlA9xc7tzmIuM6qX4nYt6eiSn5i9mwGjqssWgDDwgaRZ8P6
Kfzhe7qj9kNsf/VGoonyMSIg3HS/aTqptJOft2e7wl+uJILFT0nhXB9uz6YheQY4WzZ4mlJ9KX0K
Y6f4zBi0Bzljw/D2rduDnpPBe3vWyI6gJ9xJUPyXxclkzmCCSYYi+c4LfMwH7nKz7kjyLey7+RHG
P2ET64M3zz84jrAld5eItLBDPcpnoXU47tfzEYPgwFwXsLuuzm4mtrK3s0tbqpjbLwo8rer2IO4X
MRt8x4wJXm4FWX7TndvL/CyQfBKu7MttylazS9q1PpXB3BlxKNclrlIJexI7IojmunGy08cyzfpw
yB1Ph67LblOsG00d1bB0e/9g2W1GMGFOvFtj4rGo01Meism8SzwyT7zRJEVs37g5GReWOvOzDgUd
fLt8/VWOjgYgK737PuuSc45vyTZdUAsPi6ZTRFQ/2pa/PR/s1axlsGUf4izZs6/l1Bi3p/DDkYZ5
cRYARZAUHaV26OJfEd6e3R4iW/7+ZSoac1/6Hidnf5rdZiY6BKOexLH5I2Py+7Pb90T8MsboTUCP
fc65CXgcVSDG2E1aY8TgdYGpCRv6v/o+G1zW1OWInoeHJkm/FglKWGuSZJLI+WjE3YuZu3zy+EnN
sx7k3MwAD2N8iVKyxnvyYrECay6NLwDpnPhk0/JUBemPaaN/RJ59yNyzyvQjLOXvftu8YiH3lk9U
jMZsHUfqUjpfMwtnkxI+nq0XkY3M51LIqItG/FYFhqE0DdzD/q6bRLUPgyIOJrp2sugPRWw2wadF
JnBqCNbs6IlTMpsYyLrQyAw0g44LWTuPkMK46msmyg/leB80JhthuNCC+/hjaqP32ZbbyVVPVYwz
S40oGNR0H2vJaX0DujkeqMs8lsSUWIclp9bLZorbHtcxqmT3S5eMO0CWLdb4pJkWIKgTe1vrbw3L
vVs9rXLpfE8L65tc+CVyST69iWNu7NFsJECNhijf4oagKZF4X5Baf1hu92FhR6ra1c4PM/2YCg7d
KbHKpfw6avllscKlNRnGmcx7HbzzxVLRzGIkcynr9Cu70DXXE3nSDMZTbtsczL5/MNsGj9qpJzaT
qNUSp7jAIvYafJgDDvL1llncsJGPE4KPgGpWXhYHBJxR1GdmDtM/UB5bI1yt1s/r20jWRqAgkMkl
kRVCIhV1cZvXRX5nEmxxxMzh0SADsndpn26IXubHnysUNN0aKsxAtli2bzuToJ4hL7eZGF+lT7aX
QCmTQbfQu4gG0toKGh1To2+xMySHykXO2o6B5eTvqU/YKsUi2CE9M9x9NOrVxhvABSD/UjVCJeiB
hQr48mbraZuj3fp/I/m6MYb/TUjn63QF0Jp8poKWYf+JX6SWJbZ7BXxl1eJYzfQqjaGjS17QXTEj
cZvyg0ovoo0pOM5K8IkVavIZqPVmufGTTASKqhuAIjU25doZ3C5lDMxo44tmjafYpJ2l5FlhYXU3
ZQ5TZkFz2Uf0242AMTJ/OhY3QZ9RE+ruEa+hBr+B9L3OHGOv2m8Im94nQUglNgBAB8V+Ybum5M+I
PdcuDjSW/0xCMlZC118uChxSnKPwYDRvF+0PpCs3NuPZAxI5ytJ47aETyZyWdX1J6eRd0QYt4zH2
5W6a+r+zcjP/m7+NVJrAdxtNMaTYP6k4lD2IEqi/ODbrxLuM6L/4Q0byKoAZNFPc1eb85MAWmSfj
FUHmyR/HcO3CGIsSgRfj44BfAHUEI+XuKgv/NNlAPv/5Cjl/IYWh1dNdsWqB8Nn5iwtMJacqt52c
28bjVSYIJLaeUuOGbZhmcl7htcrIt42DLCr24VVBGWvH/HMlc6QYeSPRYjrSF96+piOGa/Burb2c
V8D+dGtMkWT5XgAVck/sbZOiLM6S77VKKW4fbhTEWF/79hUO7Fr7rv2aza5LXBxN4Y2nQZvwySDY
2blFsjEHGnkzh1GOfimMl+mcr6/SsxJzqwZGcZMsiJy1UcoTt1aK4Wkuk1+ome7JtCue1oYNnOfd
keNTIRWyiunNXEHG1GlPgux2SB71wuhRWvNzMSXH/3ytDesv5FguNh4m+Eq5+PP+hbDa4A9M0Eyf
H1MnF1tEvwEcVbrflW8i153MVisripRSMJqBUOO53OFtat4Zg713Jr3mOABR9tyUyhjd2Bk2+XhE
dnlAP25zCIPnLGXhlmESg59If3iyIwbAjVFfFuWX+0FfPssFbbyAlbJ32nl/A5vjBMQC2e22TN5j
pUGEM8CrUz66daBYpYBk2cjeL+lRdDgqG6uk6jIBRK3MPDYu6BswQy2B2xyO0CDrHsaEwVRujFh4
1MVXNC/sPDTvJXJq7Mf6bTOz88jI/V6QiEEKMP+eFDzc5q299qvIxmYP5qAZXRNkVfcDZ4x1ylAS
kQEAERRjihlK9d4TZbQtLf2AUIuRl15ie0oAcGa562gkjfdjpb9Q6IFXgfjYQHO5KS8aIBccBt61
8LunG9beaDWR8PkpabRftcntU1WxsasRQhoD5V5kLwxGchosHV6ZihVEFrTHlRoPWmliCJC1zZ5x
CRmgWXNq3k0rm8MR2tQ2L8Sr4B+ZEIRxPX7YY4JrCzaWdn/FNeXUrCQBJ+WckL5ztKT2PS5Z5+tL
bU9xnfxCX/rU56vdikMwodHrkAH66dWKBGQNwhDysSMUulYvf3O7rtL2P22eqN4dA0dCR/hYOP87
YzXu4ZjYGjZ41vqW19PA5XvUcP5PrTtXbkbTSjIbjBzyrOp1eLcOzDAK5uhYOQxtV/wNf/evjG/f
8jkk8BxlFbG3/ukl4fJBghrpeMdCxN8aTOApn08r9F2MBF/K+RStjLN6HF5X6lXpFe+R3r5Znvib
a/PfbO7kiICwIZFAte7+mXrep/0QOVWdHrsEqdjUs6pwZssUAUMNfGaY4j8krdqwiB+OZP6CUveq
VnzDWflj8Cm2aiZRrYy8L3qffjHtZA5AwqJt2kx/w8T1rb98jng3WytDHq8vHLfWI+APhyAFts0Y
fEyOU75mWDNFh1mx0weFiXJkrsNs2vqlcFzkrhI9p37GS3gMXd2WAepiUOf0MufpGPS4EAXwJ9yt
uaJRaYmjsmWnO3BW0ksVxLy69183ipFkoI8lzWNVa0hCfXUa8+mlnLN6py+wYs0S+4IIw3lfE/6r
Ty9k6k+mfNbyQgY3TDzWUk4fuRzN3NqB9PnBMAKsFW+NwHW2aKs+aPo0IdWW5HWYlS9Oae4drPid
ZEa1h+dIOjO30KxxFxOLF2aSZWO1DbJ7w1j2qa+9yUYVZAoNgKu+/nUuIOtq1nHFHG9U0QpMzfO1
LwkDXJ0zIjGTh8FhQ16q6tlP4EbFVjnvSks7+bp4qPoYBbbeHxzrGGWFPNbKA9Cup2zfOjLZOkt7
af2mecLRgeY0Z7cq527C6jMl5Setd7fF+/+lUX8njaLwhdf+f/6pO/qrNArC2S9Vd+w8/9Ba3QRV
//hfv8uiPP8328NBXwj7puZAxvRPXZTv3hROOtonfK8N4fC3/qmL8n/D5ollRr4cjDKW2790UdZv
awKewJ0ImyCf3/z/ooviz/z7giYkx0W251IT8vp081b1/mFBW0nu4wPDOq10rU5aDlN3YOESSQC8
MSsKubPTdNavaEqWDD2MW3Ar4omVuF/aDAvmT/wvR/FTT5xae7Ejp/VeRwAX9RnP6JDeF9catJ8D
VqMSmJ/8kMVasH+dmoE12UL4N1qo2q6W7WqGFepZCpdUdl0o9ZqSuZgHbINJf5zaDuPSJOac3Pte
MUQ/RNKTKUY9E5vnJhmK+5yQFuJyRy0BPa010Hlb7yeExb7f1ue2SmlFdC+Zm/u4byPrwPknTBrJ
IWKQmpkxu1hfVN/pi8jMgg+eO8xQhEOkCgcaUZhVbKf6AX6f8cucJwKSldLmaTslcdms/ludsx04
hokKTXvlXOaiz4fkvq+g/mlkbBa+Uvy1bNbVKYkFJmFkCYjUeIc+lMcn6JKoOHRV6O6GkjhnipSU
ozxEif1kj6SLZNbSMjmpXaPbWjOK3r2so/zDVCMEf832i+TaQUdFL1C4EWl3ONEV5aFcEpLDqCH9
6FtVKmiceqRQsSthlUSzp8a86pOtbDdgrMZczHFn/6FfEnd8sUavtZ75Qb/56SRT8hL7Y/EDwvGi
DipvVb7LpGzQiwvaJcLdrO47OoMe7oGPtWLpd/WWsBrrS2WIBIRLVHHQZmCJ2x4iuQeZdTLD3Dbt
xwqKwoyNQ0u+MMUlA2bVRu5L7zbRuK+Gppse8a4tDLIlsiwjAWfWjVBK3moMKSXPe5wGTJt8bOxd
modlUiINUmc2q41sVePsmFAzRIKwUjPo6ZGUzdBshuqBqZXmQWAbLQUrccGXdzN1uV9RZPolcYqp
dClYhzROtXMZOxb7M1r2GC12g5hvVzkDBRmGSSNHs4kr5YFArVbAMC00EUS6KuO7GBaDecxStR4o
pqP0u6YZjOfMbszsMOZibK9Fp0hw06Z4cl8rofnmkWAqzwsjdhSL3NzY6Zc8SHUSWhMIIbka75wR
/Nyc2yxwzCEN8yXWvjZ2OT8PiOyfDKniAP90sVW5PT7o7hxfWAHZtumEuDfQuRGb3hXpz4IJ4BdN
UnSOlZkchDmmH+3gxPDFTHEuGSBx7uAJ7ANpHMyGZCBX4zIvHmTszaJXEjZiZ51tabRXTNr0LYeZ
da/li7bzU236UjDwP0DWq8+l27qXiazHA20Y7AkDCC5q7fIkRTw+O22M01on5m2ZGXhC9JZ50qNY
vKKTJ7cGTwJxpxbrl12OEFdUIe9sbbAxfxmjx3EAQ60Mo3psqiHmeqiE/L5BPaJx6D+GwmjICU2t
5wT6YkperJsQOjvxg0XrHMBsjK9lpdKjBfnz5MwslYJxwd7y0/qYexnjoNKroqNKY9IBGIkEUnPi
CyR+KE4tdigcwMq7l0tWfa8mG3+F3o8fHEe6B/TnEaMu4GzwfC9YsHM9MspVR7tvqkdm8QQHuZ28
WtyKh0FjAGYvuXgY7Eh7N9N54lfVDXKTpnvwUJrtoVrM+wJR9f2SxcXJyeCgRgnVoRCp/aATGEeA
c2KXdzmw8y7JMv2z1LMKd41S3RnMcPyNs4psmWOU5onWUHvTm0VdO+ScDMPmmTBpPcmbh8Qq3EdS
gyEIzlO8M60ST2ULpn45wHrPahNjfG2wVEBwRrcxM5Z5byAQXJiB7Z3IMmBKRLCcurmZj1FswqKn
fT/kJbM6TwnmUmW72kj3a548MN+P3jAz7hCd7Vbvk2c4Ac6dnIS6q9ukDiI+n6OZNgI/wXw6mU2n
7e080/bMoa2wTY11wjiKnQceftUys+C0mquD12HJEJW+u6siKKpytBmSLW16wdBj3pcIjQJM8prD
6IEGwIDFm8N15J0nO5MsuyaB31bM16T34OKZOmXXQvRXl6Fr92tqUbRoHXFyrDHHdsxdwVI69Int
XosSbq6n+uwweZk4U9C31y4f9AMaoekxKnV5xzVw2ZKJWzjkEJEOQHHQlxsDddS8mIEfeeZhloTT
oR9r9nqJT06Fh+xeiw1sgE2YNoYT4dy1ehLiZtmHCXYq9LsCJjb7ZjDFrgXVYjCOizNE196Ih/1s
wZ/hQIALyore41cTHdqmIQHA1vNrN0vzJ6CsvBOZYrblCib5Xl0ePCZp2wY/0Z1WwuzzvHE6aXlq
BxnqR/i3VhtYbs8nPs/DieQfsMKSTAWgIePCKEc/lX3mv7lu6bzk0jPvNSQziP6JEhl97OvKrrMB
qUhRYHmziXZzFBQdp0WDHeK+RS3+mdh6fDZSPd9riyafPG9mrCF6I8hGBVMXmh1cLFxi8sUDiJwd
Z1NCAA/7ZSFwcujHew9oI9D6crgz2DkOS5TlAS4v5MdNOORlOAoEFQBrUOqIRIWG0d6mRo1yTGNU
d2kVZ+GgGnVd+9JdaVgkcRGjtZv8yMIpdeF26AfoOBhMLGecx4v1wNWD1sUotHQgbhFWsJz6bIwC
BznD1u0Kktr9TAaTwcoo7Wpm5gKFeap87uFUyn2XYQnmVCMwWUYHkACVcICM9XnmvNsZsS62U2Nw
l5Z4AhakUW3zbME4YRRdFmSDzhkq9eKSzn3/pBHzBZUbs9vFqJ1TN6fdXhMMdchGjraxZJtRlq8d
XV8JqNSIn9LK6ZkJrFMheyaVp5ZNu8v0wT5U9WTZEGt6ooFJTUweAXuaU+F5CVRKT8k38oIXciSX
5s4Gbyn2uU2zizXYOJp7laMCvE6p3Rk7nZkCQjbs8cRxMqZxuXhcJKRdLT3rl8leSLOiviSIyZbN
eOVQL+qtZSQUcY6NenNTtmaf7jN8WjGPhDIziwj/ciIXZv3Su579ES8DYXa/5zn+T3dB/4usHyxh
OeA0//f+5jWVMcfTv7U3v/+n39sbV/xm2ng0AuajzjW9tV/63fbBs34DmbTx1af5WTsVepjf2xuL
pojyBTBItxySxXTUvr/bPljOb/w2oGP8QfErNMGY/9l+/W5N8J9sH+hhVhTn34An/r6F6fzqPyGY
aqzA1B/6G29wMN+eY+PYLe0jRhOAT3mFPclFdDD1upjV5vd4+LTtoVjcczduQTiMg4MHSbEpLdKc
5mzsw5EBH4L4O+LEd4Y5jUcDA7qwbiRBEjm7tu4OYdloL0qmKyPjZVk9/UXf41+VbAoLP0kmBrvC
GXaQQJ5cJpdx74Wtrp4d8wUTbCan1WqYW1+hsfSBm9zln2xib9CLv0Zuo1OToOPABeD7qB7SVykU
vPKRqB5QVNdsvmeK2R9kqRAjGJRqzlOK2QTgu8HQ0AoG7TR/pgqlJ1vfPlYV+aeuO8woGODi5KYL
UQSyNsASUErl3NeVy1Qfj+ijx46di4gZr52gLscO6bSgUGYijm4nbpYZXcqy06rq0y3Zmkr+cyt9
OFe+Me7gbb9jxQhfPc+epP5a+D9pbL9YSAewxXmZSE5ArfLPOTYf31MaDdixWiYJGOsDBIBSy8CD
xFQGsmzigOSwfmN3iPMwa0DtrlezDoqfwCXRI6i2foiXYLKT0FG+ZtpIRGaGGeoCd5GIC37espxA
ctu/REn7tRa7HrvI8+xCFfVd5r6pcy44eI5l32v4KSOrqu30weyV3Iqoqs+D0PqNgTvWvvLjozWT
XFnq3U9E02zVU7ZwPET+62zPxuu8GKc13MlsyVgwxxLrazBQqpC43Nm5Yxy97BGSmrmB/b1vCSW5
J/A3OqElZWIt4RPl/sNtEo4Lk9rQNtu7pnppZib+fjzRZiakrMCBPA/pZBrwuVahjmec5KTx/9CN
1P4OJBArytj43kfwvSOZjxCUzFeRVglyx1aF6SQZBTnH1OXj9yCp7EoPk/6s+CVG/8sIf2CM65+L
p30kS4RRqZmPgR7hBygpAoqmDgEp50rgLe1VF2mMMsS2qt6niRfiOwg4j0yw5G1thip/qkEU93k8
MNopS8yBdG+rj3Z9mmYIB9KGCCnp8mqnfG4WJjy4YX1MkzkGmZnJkIP2gqVgfnDXpSYm/Pswi0Ph
VngV6fY8wMLvd4vGPBtstAm1GCAhbg0oe0behd36YPfaphzx9fSNsgqn4lsqfbgtiB4klemK6Zfd
jxy+JCMjtA+yQtqIY8iulJPiqNGXADD/88bCuFEvUqgebC8pF7r+yajkTZZ6tI8KwlFbjEZbkWGg
QR00QjlxNFeFtwf0Pqd0XsaDUHMbYiTchhDGF4SJOChCJNccgQQdFCIfvOnoN6gO1wujle2VYuEl
xwc8kxPT8lwojnxnCaOVR4Xhdo1jGAqKGoHRGb7Xo+yd/LBkzp3nZCQ35+KubYV2cHwE4k324LbU
Lgpe6HbEaLuL4zFEqjCGJrHPRVcsJ3hw0Ab17jQ7/X2SUSY3OPxshmZKcDgtdSYnMpBKq49ur8mt
o7Auv3FDssGz9nLQ79t2XG2n4Mm5fXL8x+tMxTPuTCMoDWTESrdrVBnDIWrBSZIxefcS1e8VP2S4
Q8Onms/HMW23y88bo8dcaT3RYuHH/cSwAiZ4r0PW77ZVu6jQcr27Jna5tE61zeGinkh82qrJhfyx
3iOtZuB7HAEB9H0D9EFQlKuZcM0rdOYWrn+z8RCPKMl6toKtrNTH7JrpHpP8eYewUnAvtXCy2Gk0
l0+pTXM3dK18hTqy+Ylq6EK7nuxEqS2H7lTHjnywTc+683RwGeI4zgZNOzfv3kP4HC5N/EUmU3Uo
/HrYROPosiMgGB5nI2xt++Akig9D5D/NeaRndeJqJ8a5PndqJfc6hN7M+el2EE3Svqo4a3ZzXI0X
BAjPVR5Fh0jljzmjtLvJ0Osn6fuH2JDydZY1+1arvt2+IlAm2+NYveys7g0owLiahrLvFoFOqC20
+EDKk3Hs+ziG0xNz1SMn2cW+ru3M3LAvVGG/uiEJS1nLx9zD4QiV2gD9+91M6jvArYaaHHtOLrba
QSOx3ri0G6+fu/OsN9OlopWazLy7wuqx9tVi9swam6bh1CSUyIkMeFP2mLXb2Pd3HsjXwcvQfuU5
iS4uGqldZWvjHqNu+nSrxP+idtyQGx9jB6WTgLDU8UOcfNjRIs64Lxf7WTYGtsv9g8S0li0fvV1C
A7wRrKlrPcUfTZR5jHPzERdY7yRWeqa5EjOxtLhIe9UaSijT1ZS/qc7WLyKqxV5zKiKSIA1v+gVo
DJesdKfVUFKiInIY8XUqMFX26swFYidLTbtRRH3Imd4y8Si80G+TN+SK1YU6FhOONILP1ozOcZo9
M+wIaNhMg989i3lnR4W6j6rmPvHrGiqK7hzyzsSPMlkQBhppE5YwyS1Okc7nM21z7zymdn8ySv9L
Oho6pjCmwT7R1+fFM8SxIFYUc4+4uNKxObvbP3AJq8BtaAUsVuQmzR+S1Hyg6xueK6tyDrWKn3ot
6jYpo7E7B1LiFcx3k6Y6kAiAyz7S/S9xzMxEs16jLo++K+AlRo15c5UGrKcsfx6sJYRqMYTehJeH
MRldyCy6e5dQwfRRI7BFEZ+tEPFmtoeBZglDagIR2usyO3dY6qXsQ870BHx3cl3tIRtr/9EeQae7
oZVndfatmCZ1UPFmci11rGc+1aWXlHGGfxy97kvt9WWA3rTntsJ8svefLHiMqG7lthdDi6jZnS9V
A4JsIF4XEbRZd7q63eDsEunb+zq27xdXjXuSQPvJik8Q4OJADvwQrTfDqmj81tOYPhhddajM1g9E
R85Ywy0bDdYzH1G4JM6F6rR70mbsbx1D+zqkZbkz/AoKdWxfC1CCOM/kBfeFZMsphHmAfE6WVYti
jsUdYQj6bi6N+mwq+xkbthgZitTuE6gJV81ha/W+z1UcP1BEoFPKo+lIeu8BHBWlWw5Hq9Hc/mWw
YWqAWNWhodL+pfcgFACOwc9aWhIZWW2k5rQvpfF16Q0JXZSPp7aRrEn3atQC2wZv5uMABMVv0cqc
YyaW5w7A/dLlSGU7vTbfSOMhTxwLftRNW8NF+t106Rm8k8O378pLli3XqBq0sFEm/vyJv+wBPjn3
W16CpSXNAfWrdRmHRBA97V/0Sbd3luisl5b7C5tsMQcJJk+kjnv3aTZWgS8bccxijHaVhacmnsL1
qbBL73Ea5L2fzY8D1ppf8C8CbHOt/gqbnZSAPYLG4txkc7Y3m8x9kZb5na1vYzVp95JOHaYIM9h9
wh1HFVYGyxSjnUzS4uK25Y8sQ1ZkkZK8WbJefIVSnsffTTRu9wklIvMUHV6EtLudwQl5P/fWkz/7
+ATPhhtoNVGBQB/OXgD7Haib5UFTCLpn2Fghbqkd5j+dhMUY57slt8ytyZD8uSY6cpdXCi1V3b11
KqlRgbnNi26ihioHO/kphoal13gvcnEBSPKtNrnypcoMCRWZIQonZ/NNZU0FO0dbWbcFmKoLrgX3
/8Mt5RDCw0CGU1diX6n2BYTea4zkIxvlvajLXTqz0dsks+0iRLs7g/kHbELH5fTACGTqaHQyp39N
ylw/RVZV7IRowFcX/YDnMkHNviQEQlfLNe1/KaLlt/MIjNUmHOddTkFMIvntumpa4u8rsgxPkXyb
IwMbFyj6AaXHsB80xzqJcraPWjfjDJQ4Z3h55HOWVUGD53pfkxID9sIRj4BVJY4H8pIzVt1kUIIP
udtOdzWMJH5LdMaHwNsitxPvgx+b9xZ4cpD6Y3yg7wuWaDK+dvSG7RI/xUTikfpAeHNdJoo3wXDH
MLjuWWwHTefOD0VVIVmoVAzdMCmJsrWGfZG4xkEU3edk1clznk/21nLHN6CMcR0BF6Dfqw/EKvFe
rKtn4LBTtja38aqFH9PoYSiixz4RgpWjfVaNlZ0c7dQ39SnOGG5XZQ7W3IHGcKMBYnUactF4tI/e
jHwpUtoVW6ULwO1Rsdnfu/DgN0iNEL+jSjnjMdXuFFc01R3tSvVFmHtCZ2Tm9oaErxOHRBtqPd62
hLJ8JOMCGS8jZ0JHToYLmXIP6TCmWyC3+optzWPad19Gv/kv6s5sN3Ily7JfxAJppHEA+smd9Nnl
mqXQCyHFwJnGefr6WlRWV2bebGShgX7pFyHixlWEy91oduycvdemf+60pKfTROYWHF2qGj9MJwQw
LRwyjPC9Q7vwNzu1+UfSJtzXQm9wmpbpje2GeqMy2keUqBVorxhYcYoiiF2y23RhGpKOjjCWac2w
1agwfDuM7qbC7e/CH7Qgxk3mtc2hoImxaScdDVphmTTDCJdute4wTSVOoQEVFDmN2tbCZHIRORQZ
vFGcTCJoe4V0NnbesSrtYYDkL2Wo3zRrYC3il44XGt+4Q/YWLI/Y41NLq5SfTU6Dr8ayBisSIkpq
dHEiSu6sRQOP+siRPxbZxVvA2vbZwptMlAbZTf2DhoFApQatOF0EZtX9XnqrPg8CynFb2p9NhK50
tIbaB/CBeWKZus3ojt7RIPI2SiGwN63dP2RT9cOIxbzNK+z7EabFjaGsfK/RkAuGGc50kcsNWVEm
VDBp4mMepoPUIWvXc3GfxIMbVEqJHW267sS86yeyJ3WWs9YzvxPnUMK2ZSQ7XpxwvFkEtYzO4j0Q
79NfB8VYqXiUJt18BLfJtbaMe12LllM1qEeIEB6W/6i1oSlZ16kYLrS40WNbzkXFtneLJXPOcth5
BeCZubOss+b80lU3nwV2enJdoO0VeX3S1dPY4yzI6BufQwEZxM6jY6HlydEVI9duEZ3bCBPT3Jrh
s+X2m9jxVDAt1UeHyZJZ0z2ujfjHAAi5yerdFIu7Fnk571NDsIHSSRDWm2Lnyazx3fXEdUIU88VU
TIdu1tU2h5WFzJrVO6IIj1woIBbYgBg8IT3Y3tkw+j0Pyu3OaWLC8zAoEN32eQbkEUTwOjc2M2Gk
M7FAB8bMksQfTFqQulvH26SdTD84qkVAmM18svvR19HhHWPa3im3wKNh2S8YWft9htEOi1tZMD9B
+Gy/EFkzTYrKZfXIT6uxOWuJp/Cy+NVucsoa5Du+4P3ecQRsqq8xiyZ8uKQSL8OAeWN4jlWP0j2T
B5OBZjAn1u9a935LrAR7LKE/pZ01x3jpdjh17CsugHIDMoIvDPxeTesYG573IrzyE1+HS8LrQvFq
VNHO7Wmp2AxESrPhpt2W594oK+yPPSFSRvvEO/FutcV4VMmZUjB+wMSuWo4fWgn5e9zd1aKc30gG
IrOr7k1/ZoT4WJju0VPRfNScFB5M/2rQ+wjIx+U4iNVN8oifNW0Um6YBqI1b1X1QWrxpPXGMZNv9
5ItPoOI2qyvnKU5NtKHDThtj6l+nYcUPI+o8EfsT5dItSVrhW8Oc7CLaTrbW7jOS5C/zSNswtJsf
tlPA68usKIhplkdoGR9LLXlCHu9u50YL9/373KYEoDUQKRuj8vlvgEOU1W41HHq6tsvtZNxFmaQ/
2IHn6rpkCfA8HWIxIE2kueKTlz1vgcK5Ph8TNHfSTcANfNZLoYJ7QIxvw7haYybFUdgjBOgXMNlI
2u760bXu2frlfc5sYmPg1/HtvnoIW+Webd3pt0Jzqcjk5NcM9n+IeDhyoco/ijkKLGdV5iZ1fCWu
JKFSbxnTTwDWljpGD9LQiWmnvr0ZOv0Xlx/Lt+Pwl8xUTi6KjdmymemkakV6HNLuoXQX877VEMKj
YC/8yaTtoXttf1hSfmg7gaMzybmlrAGC2LDkatUgFrU2o1n9LiJu/eSG+obVDn5Ng/Xeinqm2HnT
cfpjDdYZGQM7MQhimHsn6FCK5wtc6Toi7TbHRMyB3kt2ZbcE9CMKdQd+hOQmkutSF9ul2RfPElI6
Lutk1/fWU8KcEAmiODf4uAdPPisGKH5xmjLe/zp+HNYvsV1+1E5XPMiCBcqtz44q6F0TnoDB42xs
jZun+U5/alNizDBqoFaPs+0wR1eyxjbFnGEqQEG5IbcBfm/GQ2p7WGybytmiZxm3qkq+tGHcSq9+
M3r0zf38OSXig9nHvgnhwsMNujUjQ6pqYcfyOj/OB/OFdxnR6djfpKh+TKF1yCZ63UXysHAOUueU
gF1d8yqXGQ5E9iVRTBfUitK7r9z42RajudkAicg3kd3+sRIAaErFgatHXNGpeDblDM3ehgUl5L4f
+zNt6wYOCkPOUu+IjkM5Ms5XonZf4tyKfJVoL2U+eJSdGN+IBZw2S8x4c+x/mLMZ+YO8IklG+5mg
9yXCSu6wf0EWSIu3UVBYk4zzJumNaNQbcgT7OQ9QpMCgkCqL/E4tP0RyH69Kyip/Z01+WIU+0X80
o11ltz+62AJMaYSvXpj+zCZMnZmmn6u5Hw+c8duRA0BA+kCqSpEtZhIIU+NRzjRO6VGsaScjgQ0k
fK2L14ppr2iPjoFwVo6mc6b59gqmSkERK1GITBae4wKz6FwheHfTFwsGIa5+CAEwnlbr6+IDVWei
oE1B35IQoehZMnNbfL1Mf/T0BwFD2CElJimBIz9sVyx/8hW/Hy0+0YgU7FPgVhfbDQzCjUl1rPqD
w6BzQ//yCy7Ql6NVtI1pH2QVWy2eJ9wLmjwbRtAaEUL4rvW2Nd3kZqp/20n4sdgwVZop43PK7/rU
dYJoss7UDMJrTo5XE5spz8IqiCRYskuP/Wsj5xI7muHcq4wuzdCgGyO08OCOMvYX1X6EmUvkIH5g
feH2bnjteWYcYjjZwYKXCXopULRZuEzDYE1xd7bJuamqn5FDIbckya6ph3K1V3jj8qXnhebTTfF2
etqfJYqVyBrhOrrjlv7dfarPxhHmDRqqJPURxwNgdcyLzR+ZthH5wOeZl1bt77CW423BllUY0c9R
WMM7lQr6K6e84h/bj+H46lBzb+EexTS8V0qbyVvbVBPWlKqvP7JQx6yiOdmtm2k51Nri7tDM4ptf
AR4riWH2eAL44Eicq5ojaRCkVKTWCipxza1u4dnPnOxSMu/QzP7VrY2TPRydui8+dBM5XKH9Qc7Q
M8pmxcEziI7SNDejhhxA74qZjWoK4WpgGiaUFQ3+0L/EHiKFumrvISnTtBH5pTM1bG35ALp6oDLL
OxYC4436WVLSTqAptwO2gI3ie6xBGdusHSBtxdw+S6t+40rWkNxTcW+dBu0QSgbtUmvb7RTWvHO0
vNDjTv0ByQ/G/qK7uqa8eGX1QHVnbPt7bQk9X2DP2eNOizbtqjxC2zTDo62J/uTiOQ3lXVnhXJk6
JgMwBLFagINsrQd7ZBAPrl9f8GLhE0w4wyx0dqOrBUKjw14r7d5UTPXZeFcfQN+r2zLmj4u+avxR
0G3Tu6KBAo3C0vJjG3Bpm8a3qI7sYzssH6HQv3pRjax8LkncY77YbjDXqD1+R9JJ269ohKU+xFcE
8uuhPuCEjaRC9jdWQd7WyNlCs9l5duzsW9Zfmkf5pdTz8lhSH7h96+2s8S2eQz4+FFlDv6RH4D4Q
vMqG5V4OoJrDP2Gy/JkZlT9InXGOl04PIFNaOm4cCmvXCliPQorGHqAvpeXLRiNI7QMAZbGVS/Qe
S+hRLcK1enowZrcOWiGwpETotxLtvszaYzep9JTrBuN0qF5GWJt3nqi+WBGFwcQlrKqrpS3FxtWN
7Fp6VBQMlqJNuXQv45AwcuyX7kLuAmGUHrHlLhC4pF78QjWvKXYHu1b21q0ZyhUoLpkEUaHb+WeZ
Z+TB9/orkYq0AJbagBo1wylpZvviVJ2/dM5LW+sGSWKqC2xdtaiXxdnU0z1nXbmHzvyF1GZ8z/UP
FQ/DzqQfcJjRau8gcqJtWYaYrYmMx/rY2yPXnHGHtfPNrItnh55zEHrt9DaOKTksjDhJRFwK8TFi
wdhWS/xiDDXYCUDnh8Zx2l2SiOjDaNzABilzc4rowFhywwfh+nMTH8rkfaCsvKZeSo4PPdiFQEJ6
8MU2pI2wFPqxMqjwvApxQmj2QW0yJRzdkH9BPGrskdwPiXUPQ86jqjxFoX2aY7A4pgeXrgJUWlv8
S2gFbfCY6ncprX6n7F9jhbK0IPgEz6emaJFS+tfFra95x7oZLIZgfjdTFjJLOvSKjGZJvJ8+LBMv
g8iXTvWPndBxxaZYfhF6bSxn/FXYcXPSCn1+sDvnYWjZt+qp3lkN/jpp9+swBCVQbjgrzFWPRf8w
C0WrqjmFKf9fg1CO0evBKt0jLXUAXNAQImZvW+w981HCtKjSoTgZY/9Gcg3OGPHatsO86SbneVjU
i+j6Jzt1gCe2B0S2h6gYiyM2m+y+GrTsPqUsPEnde4qqQT9jcLpmsT3cQWxmC7a1G7Mvu7oWTQeR
uOOQ1Z3k6MQaXTLBVRo9QvlOiB5+RTbvrHXvpwJDPBJFf4zNo4uI6k7LECImFWdVkbxm0sRjStek
kaF+zzNMAVxzbnHQbFurorqAoWra03qhB3IjkaWIqsCtjtHFl9Wdix9sXLh1c7DO1XREWPgAxJi6
0Krf+59JoQ/EhdofeGJggupkqqIyxkoued8SBLfc0wNtAKbY04ZEjMY13WaMvWBYRStQzx63n4Xk
siLVt6GcxUNjoH0pk8gHas6UooBgqPHxtCRrec+ZNfVXjxFDgUVhN4YhfYe8OrmZZgQ9oJUk9eJT
6zD2T2uScRiP1LGFsDfZcqixZ2TmOXUovfT5smhMROsUPA2VnM8QMt93BltdjPMKqFDWXNHRsa0/
dAhYoaPFy15H7LZAS/GNGS/UwhSA8QE1PAsz7r6QuBm+AxmHgCd9sxjs0MpAzTp6XzB3GGQu87Ot
WCiRiUNi4FJpZYK8QcrYbGE8GWs2tDm8f+bvcWkuFeFMwZQnVeAStMUPQ1MPARWX2HRCQW04D07k
HGf8y8VCh9arX+mvFafO7F6dyhhOE2LYhFsps5bCvHnFEphj+CsDJLCx0OEeaw0Z3TRmoNIyFdTy
0TDYR9sxfHEX93GCrMJgXReXykWVaI8WN+OB3mejfqKN4+qwZNFhwEazLUW3r8hwhnEQb1sPG23S
T5+DYSNfqwq/cj4nB4RJm396xnwAw+KREbUUW0fpkz/00Kz6BMU2Ojtza5qJ9EnXuRsKkiGJMWfa
cHP18IF3EPFleC9jUe+HrDuAD/ObcQFVgGxwy/olRXfu7rVonVxJkDeDVyFezgTjsPFoLObdPCtn
77j9by17q4ESltAtd41t3i3EbZB6DMLOIWl6MB/o/b4b9bYNHS6XLbLOCbqzl9v8q3hX3C5+nxY4
UvaAQrHLGwbV3Or3bol2GiLMrkuqu3Rafmkq5bGZx1/8QLA2zV7bx82j0stH7wED8vjCwGtHCld1
tTt5JxkhzpnER2NxoZVh+JgVjkuzUwXraA9KUU3TJ6v3LJ+rXTc3prVgyrsYNFd0daGBgRCaKsAY
wFZilDBFmgYi8fJjn7RvoQsccbDGfdLzAS3UJExaiWcbaGDHJfP5eAF8FS77wnZoZOTDhgzIiIv/
BJi7YHdVeRsYmB8CekCb1CHBuIOlRZwjuFPMjbdBxe+M/KA6JR8q8wBBlc4N4vVDbQi0kuZjX2cU
mVZ+lREyBkPQC+qL6NmbfhYF6QTVDDxthgps5NwAAfMB4PVA2SEFbJCi52dt3vadWb0DJ5bnVdtE
7ZpTFrUYodUAdVybm13Pitg3ut6TzNRXPjJ/A6Eq7nk7tkPfcaCcdoAjwnhQO5omLlHMSXYJ4/kd
I8hVlWN+rov+hKM2B/cBqiYx4K1z7bKmCQlKrs6G3bU7gAfA9gzrrgeVhD2RyfGUekSVlu0HxpEN
qbOAWXOGKyBTiBdt/IxElcbtOTUnb6NXoOX402Scrlbj3GrNO3PxCmjtbSLjNeWV2ybcL5uOxGjv
LHAHMh4fpq59xeASLLH2TPTXeMkr8awf2gyaWdxcDZNRRYu+Hz1mu01b+9FLiuk5zLXAiLN0ddWh
863jXeQWwwbOTu1XEVwDe4jozHaG5oPM7Tfobq9LzyBgLYGF8z3LSzCvJPNtsGOGYtFnzeUaj0ZP
8mzi5710d900PE0GRVJEbHuAhxy6kI5aNG9lszWyFMSQhaSpzaJmMxfg7zHfWwGGVy2gqbLcEzB3
dUaaomESJzggyNIabPilHGsqLK9h3MbMi4RxTCi7CsPdCKQaJeiOzZipm+5kHkcK2XNRvlxEiNOZ
z2QLEWTnRnSwzXL8HGfGztKiGdO6kzoOrjrS+/Yz0w1MHCA7S6tx9Rrloc0znrPmoLkZEC9vqYLo
R5hNb32YZ4GJx5OaqPO2Ni7SuLc55c5R6V7jmZxE3YlDhOAOxxYJACCn9BLmWHjrSvmpt3wMEqT2
sl4aiN5Ot43cKXyFa8AHJOUgy2Dd2cYlbvTimLjN57TS1biv50FmZc1Z6BHsEjq7bpj/tuYlBV84
/YrxhWBUxls8ePs84o5sVkP/YGuHCpHUAdt8GKRGTmIw6DfV9KTHgC128pB8R3MMHFtHdTRvmUw6
j7ol9wkVF9go4uwHVQ2AjY1kCwTkhpgxgSyTUHy7s981N7CVWPZE/STMtXUTlwez68696e7bnKHC
MMU8J6KyfAVfBF09r8wRWoaKZ3lKw7be2/VLv5Szr8/OhpMXtfjcApOeX3DqvKSCduGcdnsEBf7g
rFiMAYh163x6SsSH4Qt36/vM9IFoHuQ7Y2I85kVqB3KmL+Il9lfs5oaP5x62pKr/ICaatHV4W06m
j+lp2dTcRhxVvLQTh2x6FW5QuwazuqjVD723HEFPBSXjZSqtcpGfWTrBNeSQOKVMvIK4m/AlRuW1
KDH1Kp6n0MzL9yyrtgTE/SolDPExcs6mzdTJowgEN++39EED7sRHRbn4OtfXtpmHDxnLEaWTjszy
SC3m8eth2ZLOcsXtfrHoydNhfio99WD2or2ITp3Chh/AilQGidnk8ulNLZdkxz2onuVE2dVszLlS
n40Gi1A1BD+zex01ONi9+Sd1U+us/yy5n/p6r8mjrBBu2oXAxIQEgU0ALVcmll0US5i60DsWw/iT
TGGyDj6fDT2kfWA7773V75PCNu4NrTfu6c4ZG3hHUWAyFma0t1LhKBror6MFH0ndnQb5rifDjuGH
TqJtMMclh9QofxRGMt5y8TB5d0lXijfOCX7uFI5KQlL9LNGtG54rgshBTZUlagS6vqZAzPtM8blW
Gb1Yo+25LXlsZOjOFhgn5ms3fISMDM+L3uR7OP0PrKJiP3SJ77ThJdcailNnbdYyaGqr+2SASIg9
YtjU3O82WZO8OdXWwGb30kzFraNPvCvHcIdNBV8Q47xtZHeQytMrH0H9hDLqfg7neotPjeo0f5xt
9zrU5Y/OgZ5vw0DKpECxAogUjAElsbAZR80oYrsKyXdrmn5YIbgqQifzneZnm5L0MMxQ3PSTbKVk
Y4BnPC/awzBllJCVx7A7zvxJmTvZFeOW0JJkK9R6M7DafF9mHgVWgf49rB3OVD+vmfJQCnkwzpfr
UiDX1AHE8+TVLGydfW+Wh9kpiL2OQ4pVsab89uypA4JDAI3qa+DAPy0uUckacnwI/jNXn/ItY1+k
tx3eUKPAbwPAiy1/1zbFATZRebCRVZ5AKAU12cQU9gQxKLQvXnfDAx365lL2cIklozUcOSivvop4
qPcZWTWbBkfOzuLtNhvaTbiol+3iaK1fxXaMgDh17jwKKHfBb5+hp/Jnt6LBEvMIwlm/lpAFFFlo
fjTY7ARSu7Z18TtM02HHTXrSfzTxwnRumdDSPsp+Hs6N03RHLTcORFJT3xeLvWVvCxKQwWizXOuQ
I4yZaeCmIKWVHAxflst2sFN5F2MzQu8ZLhypXOBKZHksu9VNsALZQDC1PbexjsplYW42T+ljVWII
N9vwRbSfRqP9lx44J5tisySt47cJE9DYoliBFrMCEmu0E6vmD5/nMbHyPtBT4/cyF1kAEhepchoW
p5k+VY3t/0jyiTwWTXyHvs3eIeBOwRzpzXPuiXyXawZ0Cp318j1QGxAQRlOYnfR68rMhhEeJcmWX
53V8BPiwra2qPqGMUtgiaM5N8auVPDkYw5nIh49mn9e7b4lnWVfbPGzFQbpTzfVQ0JNfxZacBDdr
QULmudnJNgV2sBV3xhN2pfVMc6WrntshUoS3dMYh1lvkE+ONwPZ2H4Y0wDdtN+qnhpyzJQ4xkq4v
J7QdepL81s/Sp7HR0YTNgIgLB+D539TfyypfT4bukWZ3vSPxXp000UDQH0KdTNhlXLagBZimMsnI
fE32D30IpEtSBMyw9+vaVVvdWx/Ngk/VnjEK2USIwJZEgBaVQu5crb5ZCAJ2Sk9+Vq46jCMPh62R
UZHHSUcB3dbw7H4N7VADo0cyvlqgILQfJ2ACS8ZCbIsCWIUGcK77b+CY5pSfJIqKIIRLmG8Gy/MX
F/p+FM4/ViUGYxrnedEJWyX6aja2ZNRYe0eqQx8DKsL39mHQgWC8Uj50BtSLsS8dPI3uFR065tJY
fJSLp5+YF/EFWMwxwWVSxSTlWhE1jCcWg2ynjMJLQsAVj5leuUFqNYzEcu7q65c6i088cNN+AeR5
gjv/bpdIXg39DjzpeZzpa/fRdIK8SMpYyawOzQk2T86GZLo1bvyyOJ+mGw2oOpAM5561N2Vqs3HJ
Y2aIP5E2eByzM5I/LzRAFWMEQrOc0gOrraBG4kSZmVFIhlkXIB+EVCuRbXfG+LoGVe5rNjmwrOUx
pe9+CrPQPWHi8EUJzdM1DWNLT2rV0saz/ZWDJELCWNbbeGZJdBEEfNFVn1xx31zcO5D/nSsHYLKa
reeTypnyuyq1SA2oH5FOj0FSOI8e1wHJjaQYARVEbrjNS7qaM9BQOs81cieePoCoxlM7qdclttR2
VNq73U6Cu2+I3hj0xqpwdqg+/qZ1nmmi7q3Ue+DiQPE0f8psNQd0JCIoq7/BSo9Oi74DpHCHWrtE
lNnV25RaOIqI7KjCctoyaIZFV25DsIsnZKc7HYDirueIZrxl+JpHK7OSstk1Zv70/VQZId2QUcRt
UOnxWbPCe5O/O/iG332rnr+/LJBZbdD80YQNotMenBqfCR1xHbcIsQvCnV8J0Bx2FB1vo2NFG46e
aDfLGGaYQIEX9oQet4VBchm6OzxNbNsIk9dX2yjUK/W6UvRQT8/WHMW+ntIbn+xxPR3mH7Fhtiet
jvgrJJaXCjcBPByOmDGsb3LhugKN+r00tWtIMjG+12prD8Uj6TXFzoiWlj051vj5hui3V46ccw2G
uBmBM6pRiD82TbVUaIeuXld3ap0yMqdP+iq37wCPHsTMZd9m+DNaRMbICJfhYqG8NIujRz1FY27a
6mG/gAnpfO+QMB9Gqjv9okHOuS9LRowc6N8PIP67fqOJkUmmRrM6AWsaDesmJ7Kn3ugDU9vkbXbX
G2SDtPOEMCyJHoeMgSqZGfhWSehE7APkuuVxI9mz8J2MO+o/2KH+y2/0j7Gyq73pn9xFnm5KF+vN
GtRp4Hv5C0MGSzwG72giACRJfy/SCv0UeDlwfIZJcwyVMB1Yv8KV1gnhCRRWkuous/3p0cbb//vX
wjf9y4uxTMOVwjIdriJCri/2H6xOeTzMttRbddB15NOOJJ0zJwLvTMPzKqr6iRsJID8gawQ7VLSC
QAcZHeDY1nAXdMsqelXqKePRujhJVl5WJTSt5scqzrI7m05ZObR+as0x3acpDECulr4jYu1mUU6m
DsRmpnXmqcuLzsdY0F5Cy0FE2THpNJKu2XZuOp/cksJpzIp9YljZY9cJC2HcHXje5A+T+y990N2D
IaoYXS5SI46cngeeeSwhTmC5td56meUOS0C0RROsP2hVwu4+DvJIsAB4Y0Vtb8FMJxyDYzNayUxj
auxYjtoPWFHSBLe8dlHGWrsTE8PCIp4SxE968rZ4lJZ2XgZIR3CoxNExtV1Yf1Z3DPXKvllJ9S6a
sbhEsabOicnFZg7LR61q3BNtCGwFzWDclS7rvGoStkk5tcFgrifm4po3InDSTTmFFy/VoleaKHnE
zJxbt7lzZXo3Og5dmJapBJJbc5/nIYI2lbpHXaqFqXbu7QVbaUDjpyOcjeGB0vT3XC7FoybdR6vO
l6uiGe2DCxVBnVTDPftSu0eetfaim68sLKPzhNoXjwTwCUPk2oXO4S+OCuOUzbzMLKWJOBqFe7ZC
c58443RxSjZBNXfTFaUgYZKWvOljrb6mOAOk+MApUX4iNEiwnseweVP56SF69F1RvSbhlF00ppSo
2izWfZhdSJ/noKe1qAohnoWGz4n8qx/YTg5OlbsBqrYOhaC1vBUEDEMvyoFhCrHXCxYTfpQZ/XTW
vHpO92Hkxkjvk1bYOOf6lcCI4miFxT2hEfo1teH7kBnILwlW0a+m6PKdWylIyG6d16wXZ6EjyLRf
n0hsDSNHTP73d35/T1IyyernMv7b/6g7kMPsYcbNbtOVQH6WnawOylGPl22zNIKSVCaQUJHRHWPp
kc87Nc0BkN/GneAYRe6rlaIfKBlEx65jEd/nLGhm8yc1q/qqPFv39SzVeSrppS5UUqhAoBXzTJZP
7XhGO1Tc64UTHSrbxHTtzhfPG71NbiMeizv7aBt1sxNa87vWQNd5TssJoOhi4PYqN0I11iP1Jqrq
8AbQPt/2fYjuN4ZmDMcAOxRv7K0bwxyDRuZeATenVOLgpiTNwkf05woGgpceQ5gB0Blx7Q3g3Iwq
rW6Z/FNHw/jioqSRRhcFLXRPeG2ePCepvstDjC+Z2xkchyh8HUDhG3t2vtyIKCNXDNaFtMmnVouq
6wR2gvpx2iWViY29arAt9gutPNUQseKwkYFMY5RLI0dDU4GVaAnCiRC1nLo4Ls271NYJ9lMKnrPq
z6nZfPeYOu6IMBzgnlnbNaXq7HiIShlONzsEo8nesZcvWrzNFrEfkV6zOri5m/gyoi3z7zdn469x
4BhApW1ZpJ1LS8cW+5eDImsMEcL/UAcUBVtK32ZrGWV60skmuchREBiZZr8b1jGOmRzJgJso9O9T
BplfTy5i0G4GCLSgLDGRMGv5Qzfxf3iJYnXC/qNT9vsleraFixdkkfjrWeY2Nk0+NFCHyUjNoIW1
Q+wcAzy0XuKs5/Az+qJIf4ds5RbxytsuF1Sn0tTuh3T0Df0hB81/jWkfAg12u/3QTM7VRqyWKFdu
0SWtUADmVfQMAdBQ0NPqVOJ/OAX/JSgYNqa+5sbboDgBvMm/AMoqDSm9Pk8K2VhZX61I3mPA29hc
PnxpSMBpxalSA6m8GLJANe6TqbSYaCLIY/eBN9NWLxYcLd+bPhknoZpTtYZet8AT9u+XhPVXlNr6
Si2hu54wHNP7l/cbG6IWEniEEj4lv1DUEWbDSrcPwh39MqpxyLTjzylqHurObd47++c0M4p37LbZ
dyXGDjcsziBSS38KgTaqwnsryUUuynm6uIi4gybjqJeQJCiwhSBOilQIu6wk9GY8ZJIB6KYqHHM/
jI3wvaLYC+4Ub6E9/R6Wmza700NFLvJmyq1DlHg2blmk/npHeydzEEbQ2U/oJh0anUne91vz/9pq
f01+NqpVf7r/tf7NP1U1N/gGu2+/+N9/9/+RIV8YAD3/YRX9H4BjNEH7Jvln3tj3N/2dNwa017Mc
YUtM+f/txvfkfziOJ3gsAIb9bx++pf8H4FDD1uF/mUI313/87z58fV2d9BGQbJq0b/6vfPjir5BD
Hc2RADCD+8Y1HRMl+T8Xp41hp3VfR/FpvX27VsQUsez23/eHPBZoQ0Fb7pHK779/9/0FIUrAsCo9
6HNWHQfjF74Ydfr+4qoZ4fX3L/XGrbZ6t9xlSeGHVgytr8uxILnqo9NDxqQReb/GIv3YLH6TFrYF
edBcMT9vkgHn9Vx4E42ehuAntmKC9daoPH+we+MWokDnahXVF518hLIh2g+BTBrMxiod7ZenARzi
vlqIverBfNuZ7R1DTQd77GJvJjG0bmN68rYh/cbLmXiJKbuRQG2PzgmT/PIGvb4kYJE5bH5hKHgM
y/ALYpXtczJfEKy2JgkNNjOrDcS/AuVkRsS4O5c+HAZ7YzKFwh2KYDEMK5J0NbA6XeSZh/g4NAaZ
2TUWVremm0drm8SgbJu0AOBzD0cmGcN7TqTbFMWfBtGKG9xfJWAR/bcpnr2W9KF0LrE+aHMGyZmL
gmCf3ywuxGplIX3K04JojOGlQtNFdA9NbFfMOyyFlVll+zRK/yDxeMxqIQipjPxkIK2pM517ur/3
bjUfOwOouG7TKspqtbXq9mxAYtu7S9C6CyqtHIRXoDtK4B7/hrcx8sM+fx05RHG+RQxtaueeyswg
VodyzcvaG2wmOO1UJuAGeMXOwvuB9eKZTNN+k6DfOSXgXAr1mBr98tmK3VSPv0kVCI9FSLQ1k0vQ
P9QbMNgkgdf5ExNgv3IBWykUaX7dMdDzoljHTqKmYCHkFKFzGoKxadgKAauCwMlPy/QwuyXR7RVj
1cyxnr2iQTrTaUdrcNGtoMvhrTk7tTLO/8neeexGrmxR9lcaPecDfZCDnqQ3SrmqUkk1Icpdek8G
zdf3itB9pdsPDw30vCcESSlTqaSLOGfvtWPP4V5LvvUYAUaB8O4QMGZQa+djehbKPrqziP1olRby
JLreP4QjeTpxLrMTk6sKV4zZb9e4IsK3XtI9oww65yh36sxOPgeG2MPu7nm00C3lyQ4kfRiMB9Pm
y8xhznmmfJtH5EzonINtwVC9svwKM9rOnlBWAyhkQk4T+SjbOblUffUrLZ6WpEDLmpsLajt3hMnm
fZF1yKe3vQsha+W2dhC0yplSsW1tB8fpnpkMOxw0akgD11nQTXzjnrc8N+CrxsD9VURW+S3pz33r
XUeX9JoFs4Yl6XJYK+PG4HO8Vm9WNVqENKbuCcTCeujr57hBZ4d0/kRysYkCc1wQYqDXdZYjURnl
wSNy4gi9Kgwmjl5izJsBswU5YORxGWjRyNiGnUCZPi2a+7pUfpaOgv/SG3gF0bEexzV+dGb/YHv+
wXcprys33WaoXK5wOzER42bwiu152yqyXGO2+4qB+xZT+aFBPiRHujzgHc9ekeQ320of7LlBrbBl
ljzdl8uXoccl7jVoVoh4tUsj/uTw6zc6UPeATN6EDM79NKJzxxJUly5SJk5k+Eby2tjeD7Jidula
N0e/5xjfMePLtinrGwJpwnOc0j5XFNW8o6Nd9k+RNe4Gn0o9zvu9s9ZkAVay2hajAUisRNpceo+L
XNcH2fevhky+Zi6RnL1bw5IlwuzcRVC5eY/Gq390VCNV//qwMmuz43XZx3CDgOiZ32OoveiYo1KJ
myJc6/1Q/oUM/TKCEYzyJbq3g5V7E16PjZeTT8AgEdXbgmneNo1gEy2uv207MjfogiMCasFWoYal
kkVGrphug5GevDUTB7ewUJr7D04aNcfab5p9PvY/3NKoD3UY/k5b93Vss+5sq4Dh1G4eALik22Qm
sTmxzeboTNTpXDeDIoH9aUn9c5KNBtCzhfyEBV18s57QzPUns6zl3kyTmxM710liapaED9bpaG/b
aqLBkpcXu5M0xrFI00zsnOiUCbM+NgMK+X6J8ZHGyz2ewGF9EbNLulVvWntURL8mari1zSOCot9d
MrWPrYjbU1YXv1qZErUXZNdIJuOGtpXE6/9VDDmBf0uQ7eghsEIT3fXW7/BMuF466k695YfHxiAz
Db+et+nSAg+7Of3FeLhGIe7epj5cDulg7gq0fIh/V2NfzR1FkTR/Mt1PbV17v8T04qfFKyjt/NOU
koQRejw1XaKHthizfw9hKZ+qTD6Tb0W2WjgvhG2F1361Mc9Z5re0u5uC/JZVERateTcPNce4XHdj
RMYO0zwaeso4EIc7AeKUAh3f0iDlz9L7Gpdx/MmkVV73PXeV8n4JbedorpTx59B8cfqnERLGHp16
uUnDsYF1tlBL/EH9amMhyNnGwSSPC7w/sy7zexun4CaFGzo0szgIHAzuDGubrre1R97xzVgWVF+F
jTcKZCUJU9iAiqh29ok/f/GT9TUF9QjOk87u5HUojMZvdUD8XG0Ob4Mf4Cb3Y58OoZiYC2WHHjap
cOaKi98njMNa462V9FSJ0p7sdit9BcKWXT3f+OUFQ77PKdXtO7CeWAAEKekYne/TxaBBHUfpbQqL
vTfJM6A557G2lESSWsZGoMIYK2b+NGGoVjXk7KDZvnh4D/dCUujOG88/lgw2qCrzpOjNCNle9uC1
ySVQFn3mdwmzzuJsjOCM5zjE2ik6ZAJef2q7mAbaWPgHtGckHMhXJzV5hPTV3nTIqp1RYm7q3PkJ
VWbnd9690TcuTg9ysxsLJrrP/bypxBlD7jOls8eJ02jr9TjWey5jzJZEoG8ddzI+hya2TkfGt7Uf
7jGJFMMK1YbpxD5Jkc2Cs37NGy5e15bhCY8vZvWqf+WpgwEZmgxQZR5mwsPaCZMFcAug+9GxsAhR
ZXuombT0SM8i0VcXA5TgxqytSzUUUCJw4lLFboDk4EtQGSEdAaI0z6zf6cA4IwKVltHGO3qovFoH
RfzSB+bZgzG398oaMntQ1VvhWrT1zbXYGF4BxQip1ipyCCe2Gd13U7XuhxAcnVC1XlCFOX03uPLJ
q2E5r3zKBRXgyr0ar/UL+p9lL8KjGzMRGyWDyI7KTSMQoeWll124vIoNwZAlIKL1jLg82no8rXd0
xriDBc6dW0bphlIoT8EmJhknzRmRTnb+VDf2xaOMFJp+eMhL61CulAygwvtH3JpjD/mhl451Ykpy
n4VIr805KqBSuL86IvpOfo9G22PEMnp4J4W9ryfUogtpyju3Li+EoIKvm0brzMObM8Oh5GvHA/H2
AZqe9uRIOiShg668HInq6gz7d5wDjSwt/5s7uO1u1tC7fDq3KjOyknhRJ3c5NHl94JmD3c6IPeRE
Jc5rvs+FxssYq1tngTfSMPsHp3G/zTbnCrkP1zUsMUzk3rcKLdt+Eb38PJiAEWwYmke9iYUE/UXG
1Ti0Jk+QMHzMRgani+edBy6OHYxNQsWL+pPZuRXC1nS9A4nF/bsIg23jNpJiEXk97lQ/t463GQiO
OORSti9l3F9mv4Gf16LJZjiSXU2zuqGbKGnUgtZZ2l3bPhnm1CCvEQlEgBWaBNOU3m+zq1+JR4s5
xjYyIIfR57uUGC83JQQQTsL6Rbalf1uj9MEp16+N4SoskuFegWvF9q4NKPaT66R0Sh7+VBLs+wiz
QlhH2R2Nkh8QqWi2JVm+wbdU7mhvX11r8O8YiDyEytZuhSUarXDZ0qc+BPDDbn5qrw89LlGMbfu8
d45u6DL/EPLAnKP/uhYzo+qyuC4wUs8dJly4gBEKOgrFw1RdB0CDd1O+oqzI6dBROcU/SwPEfp7t
UYWpn+1EvC202BDyECU51p4D6TLeZhO30dlCNxJmzkE2aLDp2/NJb52x5vemxT+CEnrrxSunWd/v
1/hb0izLpYPEGTGDYeLw2gVuduxtHqv2II/cGn+iCHafCqu8dnAh4VHVZ2eYMdU1lX9xveYE8aEX
0TGJ5U9P0AW2eLBvowRu0+JGn4xM/sKkiznYS4ddajzLuBteEs+nf5H86o3ZPIxtN9+ta3YtDPtq
L5fVxf6fj2+hV8JqJfOJ8jjRkkjAJCGVjF0xaHcy2Lbrq+SofV8yOvVzXv1FUy+TN475grzTGo9h
uz40g1BpV0FLWoltH4p5TXdriIxzz6nknYVJDCm11fjc+empCWgMcsAhZMbBT9vHYTwZtkvQNXfG
VvZf4qbPTl4Df5eLFHkRPd+F82gNn0Uy3lVg8jcZJf1TK/CnuBZZX0H/bJjku4dz6H4vSfWps5pc
UqP6ZWc0/KXFpd205J0UxNWtJVcyc+B9POX3M1WoGDpaN9jF5wEV6Wb0+P8by+guziyLrWFH58Jw
vH2HKn7LOByaPlf3bjV1gIBVA2XYeubSPzT+9Ak8P4/ItImPpinv0Bs6p77ksbrUw8M8rW9OUz7O
pj3eSVfah9QeGM/2pNPVlRpY9XR5XdhJPJP3sanM5v3yZEtn2uLXeSlFRyAKk3s0Gf4BIcWwr4Q8
gyrwD6nrzUd0uKiZffvr4KT5PoHThAyGjOPQ+tkHQcF1SqIUDnLo/unNkvLBZrLNKDM3kAHZ/VlG
8jNdFogU7gAhLucZPztQdRkX3FX2xGCsbAu03RFDyzq+NfjTGt/w93Uy7L1CfEpHvuwMMAQ5jxa4
FwC3O2xW7a3NQIZN3QugaqIBuQ8cZtd3DpYprVvQbbrBNLeS/GMsR3jCC+HukZ9u0j792vkdukXD
RRZs2p/oIjB2lAKDrph2qxCMdQyGWKiJNjGfjcMmf/ephRoQvIEAhtLFV3B7eJkapjDmHgOAkewK
yc2kCUdsoHb+7C4uRkF0vRP4azxb6bD1oyVRNs36aub9BW8u6bi5yeS8Rk5u5AtPvsHe0Af+Ytfp
79Xm7UqHHOLR4eKfix+MfL/btpdRcRjuYmx7JJtztZklEebAQt37MObtGX/TZvA3FYO3VoxcDoJ/
oYojaDet+dWnPpA0MYP7pdl6CMWNAC5S7u2zKCAl3RofK9+2L62JmZ77lMDVpLbXsSbPUK3pRVNu
orEaL4EPunExntqO4KnQSKyLXrQefr5aLfQmN2+LcLOJIJiysC+NWiTFhFJjQITk+352xL3iMWoL
H30UGWhv+Ws6qVMvGgdWnxTbjw9hDoSWY5aDMieilZ+x0Gv/bbOfiNCsDDhJ6gOakN4vKEVR2ltn
vaF3zzbRmbnsfptUzrElmEy9YRhe9CfWa45MHwqG+YcR7Cz5m+qnRrpuOe3jMyR++1LG49/fj5NV
7taySXtyaVld/GGUjEUcAZs3eRyQ82wEvd/dYpjDaeyqPZSf/oKrur/otZD63PsafNdG/8bAAABS
QofQEruFgjYMA1hOqH5Oj7JamvW0M0YJaW7NAHY66nUzLdh+4DC5UYhBB3ZnrVIGVxUwqBczwHd4
eX92Sp4onCVAA5nrPhq00C6RCW9Qr4Vq82NfxWj9VLkk18wknAy+9fcCoFZ3yIP08wyn+VAI6zmG
7n+h+oeGK5lALowSEfeMAOtjYRWItBhkN5c2HKYdpmCkJrWfni2SaMPByJvTovCeBXqyi2CMzglN
jq7bGS1HCBkLA6/xfZN2v7ULxxbSqaoQZqU/XXKuxLPlv0Eymi6mRRJwC8wM/gz6M7XQ+4OazDnq
oNLY1MHqbWvaDIyAl1FeQq1rKkKQZQaqonwt36zsNilVVj57RX9qUsIgDXxF22lCKKQjaj8WBeIq
VI7LjPmnetL7+fvZJQy3mblOAAqUbmU1xv7SVGZCFQ/T+bJYzTEGvuYg7tlmxEBsdbrux6JSf7R3
YWZwt4eL+Yjvrr9YdFIuqXrDNiZFUzV2GUOr7c4gaqYqRLel7fK59jjvMhcrgoEGIBbcJgUeUKAf
w6YiDH0TxHN9SIaXcGoYrocYwhPL/SbJogCcMlEXWf2fdkt1VmTOecrR1Mj+HMAU2RjRgvcXRcLG
wxyLmqntt9KL3gJRPyG7OEpTeocxsz61Tvh1KasJVvnBSLPkSJzsY7qQTogsb7gl8OW2pe//yoxP
bmi3JN5De/C94GXx4jvU9sVhVIHaYTKFh3L5VaZzcQy4jktJlQ4a+n1huMR6xtjTsA/kOzp0wSlz
I5QoAXKjMtvXDpb1YMZthSQvL8rDMIYj84tYckulR90EDhCl4S+GdOMZaMKR/+glzTEy+xn3S/Mo
i8XbEYeMy0iVy+kMEG8dwW8JxPiQ1bxtYCAWXOP65sxGtS2JtwCyVRF5jt3EHHwSj5xfiD9wlITM
J/ww55MbYDk5L+rFF1xa1daJZqKzp5ak9tD/bhQvfUkX3et8gyYwEy47gNno58ahnsS5DzPvEmQd
7tKi82+i6s7ICV/CSt5kVy+XtmZ65vKfISFqx0fE0Vtch19a3Hn1yGC5nIyvMBg+gzlaQcmrWWYl
j5aB8ttFyr4S71a/SRzPG0eIQ3Epq+5r6hXjhdo9tQ3DPqP/fBuJc6TrbYt9Xc3QRqaXbJi6z1Sy
YE5MxzwkuSwsIHvTlX+aYw9RKw4UT/B8a0N8/cIaX6UXMNxrKUAN/ncaNsUPX45vlUDZZInkx7AK
1GyrEULj5GAY8YjcYqp+8IV/tbEVBIU4kF2JGMipj7G0f8lSArOIIfgDGImjxzVCrjGP1D1DyzsO
IQUQyhKb2Z/TYyciRvounXTaG4xk6nBP+f2hApRgzpgfUYoenVoQ6gCecdvFXULYbPzbyX1vg2Js
Q29BVdckQcLGiqgnhxUyMrMzGwFjp7hbyL7cOX34hRnCjOiXKSZgDz/tv1Er+DbNyEZiBSufqDDS
CuFRkqT140JMHVUObAgOPnp7Sb7IrgKNJDoKVdRXt32VXEvrsXtebf5xyAA3huBvqxMMB6IBiKNE
8jH47c6f6+nmODnRuDau9+7GpcXZRc57tpTINjzvzSVj5FSNz3WpTMzO/GJaJbIJOXyLyJJGFWui
+hGcZjjLqVxkDHxq45Ak1VvMgWEejlkvTtxDNpiUbZgx9gEJYxVgqWqBeG61qglVRp/XhU8aeUF9
sAQpMJaX3Li4NqqVUYhx2LvwCbeyFGfHKUCKpGgaBGj9Z/exKaHRO4TVqNJWQi3GQaYcfI+D2ryL
ajSeWMweGuWP97JIwvhrQbnCeGuzb4sbGJeowfVrkQ4Zp/gbksJ6siLz1c/ybxS2K8yDdQnv4NwE
FsbYsd9X9XBkEIfCf/D3xszULvEba5cA8Rh59h4xniknbvc5obHC1OSXocTwUeIglJ8Nj2xH4GKm
42OhM356brluhDT/6mDsTCvJlTA/1kNih/mOsdFnmvZYqHJUZ8ivYWK7oX8ooxk+HAhhnos4NSE7
Y2eZegxsZfMA4Bll6QUB/BfSC+1HzF844mvOvKhpvXMNthJbj/+96usv1VzscjFgLm3hvsZBe2o9
t9pWWAwR51Q4G7mx2wV8uYqscyfmcZpO3MHHRB6CYbkjJO2eG5a9yVImNzbuxU1BaZLJ5X1SvHhS
ZUN07Yu9giczgL61IfCq3krXlwlz1W6IbCprkIw6279HIEmJ1j40TrecCiu9c9PwJW/grw4ByRIA
4DbUQ8rjsqQ3mceQvxl+ugQbiGT5ERMecsxQW23Q339m4PnVTByDMtZ8FCHP/zrp4HFg3CjK+Jam
Xb83Q9xaS7b1hsLimpleEuLVKYRdzMlhMtKE1lEs4tPkIsBZzKNrk8iW0Y9hwuc1TJXr73Uhv7Z0
DkBhEzEp5HdsJ5qwhPaJZObBRlfUKplRHU930hwf+rL4TTHQlT5C4rVCgkBdjL4l6nXCVM6Z2qd/
oBep0VZQTOH1knXyQl0zOyQroxS9aPHlMQC6lAH0tQ3wkZgETPd+WqCqhN1zWRJoE6M3aadLITsy
1GpGBnoRmQxX9NoSDZG5Taw0OvSRtWuwXmO7TRub1spoyOsSufGRRJBtoGT8qRnvU2qStOkQeNL+
JE2Ill/s1ivK6X4+FVF+KwsePGEIlnXmMR5mlrL+TiSSN4V7zk3sOFCVVYr51HJ7RQpa1IxfeUj2
jFAYxPrY8+2sB1Gp9rdrAWtr6pjUI7OjfL9fR9qTaf48RYN/MJ0yvDh+yMAaktDgpZfGHqkUlhDL
oSZkZwF/4oKcEHXxQPpxZdRIwZCF7heM7VcEicUVQn15dfEDc1chDGJBbreZfBjYbVyTJ+rTmyFO
J9u7McNOQI3tRa/pxZQVTKn0KhLr+lLDyTDza4VD6jrnjkV/2PrdjG5zWQKu7cJlALdgj9pTLfsV
m+C8B8NvLx50r4veZKrXbHxofN0yUf9Qh0xEiOre17AjIPbu7tpZtIgLQ2O7dmRyB0LAt4tSJL9M
/rap+lPuXFE7j6vNytcB6+7JBIRxdFy/PGHc2pP22eOF+PfCqRgq9nZKKVev6p8sfnuIbOYLeZ6U
12SIMbFU6X2VNG+5OicXfO7KadXdjGoSh3/sG/z+Jq0140JVOJd1iA+zLWmocnZr/LReox89nMfq
Zcp858Kd07mUMuZKgAGu9A3aQaEXmuy8ri6w/kTppZ2S2oyaRYTKrqHX9MLLZrABU93s+gl4DmKx
Y1ZRp04zgjMd6nkXQGVV1MeXNOyo5TkzoYtNG1BtVsN6d4hiTP4d55ga6uuFSMfwYMfivlTTuiEN
ftcLVVIe62dBax6WACB5hnBVyrmjBfBo8wXTlpmygdKE07BDej6DobyMDVE/lr/471x2DWfXizAw
i5OF9X+ukgLSCC/er6nxF0Zs8O1ZAmdSLcI/a04beqAyOUe9IQkO5B3c5yqh4V0tMrao//zmtFuS
VZjbCdnLaUCxLtUcEWAEV5tHPNESU8fVByJW8vNixSex6Tvh7wLa11Q+hokmPkPypoZyHnSVd20d
6zrQAqJAWc7GcfXwL8bA/guu91MiBjpvUKnkcVzc09in3Ltw/kRhWB3035lwcHNtkVXNH+oj9xA5
09OgNNdCkOQF853CrzvwYSWQTnvcTnoiZHhiL/P6VZt/HHVqmCm4F/Iu1m0WONVFPeAvrbIG6U23
6oajEw5nDXIHwA4rzjGxyMKYLDeOmguGCUGbTAuZgfREAA0JjadAUhR2xh++vTxnirtvq1mo8ILm
UkAI5q6ktudYUvPsUr4LsO1XUbTpuaGsoCU4czUnwLjUR6zV+dn1Tneie7DTH52gBcJmu7P+pHVB
cXiLIvcmeg7hu/VK249aYnVWxGoxfwQABVpa/6TfchmJ3Hl/d71t5li81N+mVYUzXy1sjCOYEv9s
SwKqtpW7PhGx/i2JnaOPWv3Yy4XTDOFpw5NEWOuWBAlYwurmovahvmw3gi7ETv/HrhgrzBPqe8iM
/nV1LcjsMy5m9XUkdxVinIsoRv8yQESqp9x5vzb1R8SLi59paenTqWl5VwY/oqX+AjGSWI12iY++
KqWorWhJf8m5lHvt0ohoH0IVi3rwWJLygPpY+lLRm3qxqh9MYzIS2UfNXX/yeTFaUpfsO3J87mO3
QF3C0c2Ep47KQp4ScKWUSaCcxrMsS2Uz45IvR/rhzfLKE8zYZD4Y3CbvngwMcG3zyRkD5xTm471V
WUwf4mhTMaeB1AfsA2DvTabQUraEBjfcuWw0xLtOFjbd1hgwjU/5urUSrkFCNGq+VbuRPxvqmhuS
9Z6Dxn7NBv+NAMb7trFCmFJQ2MKGKFMB07bI1vXYZBmPc3O4eFhUe9G8eaNDv8MzUbsTFEGgHKPA
BI1BX36L8WTB+bbLPazTbUUeEZUScyOdID+2qftlXK5OG93qgumk7U271B7vs6n4VvcFN1v3Nk7w
VURe/6Qc3z9LapWymOlZJwD9I/M0MB4L4nbYMiqEz2WAtEM3Tzakf6NM/xhkkbMRT5YgPalx8Z7O
fvowF4yM02ao9sHi7h2biTGDVAYqw3RuFCJEydQig0GZnUa49c1+Zg6BIzDokT/QLSCTpPX8zeRU
5wVO3o/afPRE5P7EvrHQmlAtnpoxqiQSKpjMl9g1HkIKF1jZc/g80/CXFTKubxP5NLc9AQi1ER70
xUjReTypGMW56jAJ+cFR30VAMJO7rVfzObbP7YI7rOC+hufwwSpW4xAmVXiZS8Is/r/WkynosHxe
mt//639+p+ZS7ajkd+nP4Z+yTcfihvF/03p+qsch+R+77/l/5Mv+/cK/9Z6h/y9U5RYlHzJhPQxI
vOffAUyW6f7L9JFyu//Wg34IP71/ha5rBgJjuCWEcNCC/y38dG0Caz3bFz62JhpNCKj/HwKYLKxH
/6es3Ax5D4aWyEytEI6tVsb/w5UUmn01RFFrXDMjjTAnM9eoAooVI+3E7dzn5z7mkgUr9xp4EXik
JbpkM/fb0ngslkhguDAXuoP4eqQvDrZcaSGckCUuBT7BIJ4e43FX0K9F+9lg/Uc6tprcApyKWCIX
Am6dQGOFgHWcQcRvxjDBTVM+w0h+JYn2GFN+3HRjdZ8Qw4Gr9dFSpQuzZmbmIICP/JHWgxW+mZ34
FIb1F25O95M7/wwaopIKOF0jLD6XSWcAWj/ENeXlkBPAw9/yEBWRSSOkHtIfToYaZD1VjYGGwOyf
c0+sG24LYt+QG7gd4Mp1WbGnTurdQfNrekQniEgr7OUV8inMCe58xRJQIfRc+/GRwb7gtktvaQ66
XVT/NSX8cgoOCasstzwUb9OYvxgidpQ6h2zISGzyqX8iDQMe8NiieYntn6vl7peBGQlKzee2yGln
eJ+wE5NP2AARgCa+C8iQHzz5uWmr78NOygFCyIJLPes6xG0MnfIaQu3cfUEQNuxMDEgrblBvRI0G
ylbll94M5W2yqJ7Q35Q1T0bk9Dev5N/N+RZ6A/C8VcnHpjDqbWPTCGzSBNnS2c+a56GaT8FKVp41
5ndr5s3bQHlVDDv93i7Ie4wlXdGl5r/qAkqK9+BhKcF1TKlHBXqPTQu0Nu1QJ6IGcKinxJJaSWYY
91EORzv15h8gzu+MBDAAuOT0EOJ5SZ8b/yclrtvUFNT0+RIWxoLPy4w4ZAFXGf5AcHHF+EVW4hh9
9ub1kdBy2pdpfZxSia4yRx88t+KMx43cHkpMnbUIaKzJF1Q3wYnqyS2nKnNthCSFwu1JUh1PaJTz
gxSUt7y+JwAH2o3s0eAtmfW1hAAJ9AYrfxzkdz5V4gP0/sadn/qkKk5en9w7kge1IyJm2LJ6LYMG
FBCPo8p8cUX+tcmbYptLype2sF7yqvq5yJsZqvj0HAkbc4HWRWxp+QJbxnxoBhr7k/+8lrSCIabi
sp8uXWzuer8ctw6VQ56V93Z1LwyCk63Ue15FrYSQiPOo33oEWFGyBLtS51ecN9bWGZz89rHo/VST
T1LMRTFC5zyvuKCn5TWktb+BTgpE5veYo1vNA5QbK8NNhBTll4bA4dCGfcMYd2ut7hsFdMUsksQz
wRbbNQUhBtJ5KgaG0rGJczQ1HdR0HZVIREthB8ndG6oDBV3zoqdGk+qc6bWPfUZrAS2hnsNsTy9G
V80U1Gav1tTNeD+7wevfP1QDe6A/DPJHXdd4XzfWhvCrEX7l+/Y/3q5Em+U2CJ+IUwKnNGHs58R8
38o7vqa9lWbocm3CK+xZpa+1JV3ZyoOs4/Y0r4Ix/SlM3FbNaLbQ/uP1gPc2OcFb2QoiyE4J5m4s
XWoi3YT1cInhxL+vgVB+XJbcOnzs0r+RdfZ9Oqfi8PH7qXqR/rWFZwl6IOjWRs3cE3tSc2kccFir
sI+AG+En6H0A5Jm6qV/RC5qu3hkz8seej99KRc6r0nqpuLnRlVSvfH+nQb+f3iHT7DkO6acFHWe3
J+tPPT2IA5QH9/NUGtdlocqaZ9/hAguaodxuAudtqr9EBJXAfEuDY1uL9tEC87GZgNJcS8k0rR0y
lJz1Z1J/utuI5//kW9W9RnGMAzUT1CHUpJhBwIa3k3j9PifyOcWLZa859XajOTgKLDq32f1aRu7d
vMjPlBnqfSXRiEWCBGQbaeylE3Z7suP6Sx8Y01Y45p3RQFMdskbsizTbDwlEoPUV1Quq3aWPyLV6
7RxHSSVUwZpGitGtx3nOhvsalGdumzUs/v5721viZFTgQVHH/3BnB8sgIqZT0svgSxpGtIyg6w4p
GoLGCMqzEcRv7TL+rpKxf/bNqH60aSY7AbMOYxgRyI/pZa2rxzFiJgCLtf7qzzm1kuS5zJLoYPR+
t6eoCqlcmK9yAPWXx21wyUMeuD2a4OTX2MwdessnXF7NYSpDYGnMfi6g67PdUqFhjuIBcEu64TJu
oPuh9DwjlEmOvh1dyaWl0qcm4wlKweqktwOJ5EESTjcFZnmSalatF2saPUgppgOjCQDcKXCrDQjC
ad3DinQ2DW02LpGeK1IISTspu/gzdL9trmbM65jSuJhp+epurF7AlWECHaqT8WN7aUz72IzLMZmJ
4d1+9GnhZwRMwDhDO+prxLfNPXUyw6jOiMRa7AwULLo/a3rfx6ZYmxcs8AbOBt4D6xb1sffSB+WG
lLECIWU0XVIFINE/dRtyu1PbmbFkps6KRbJHCbmkZ90G1gvPcoIVGTez4EDNVWHwfvV94ht0u9hT
FlCXPoBuiq5/OqMfmxYJs7CIKASUgY8AcVa1h/fVxIL5rLcNrLn7LG9+upoR4KNgUSUHzki+hiKq
mFoVCxlr0xpsKSq0l5p+FDRbSZCdOq7wdLg5JmrVa0r/COwGATdHPaGKwjfcnGD3/H2A9VEeVQUY
IHZ10Wt6X7Hkvz2CF/aks5eXGqfy+0KfCB+beo1O04I4ZU7ej7uhKiV6karTQJ8LeN8YvcCKig+l
337Rxx7DAaUGvWrpqgPF9deoIh1XCLM5m+kP3buOVNRkHmPC09+o7lvrxQBAfT9WpJZ/7EtV5znO
eiJf5uGEPwg3yJ+FQcn6H5v6B3rf6r+R2T6c6T4CytHfqT7d9Fpedj7WFhTI+nz7WHycgx8noqD+
bHJhHSXuSyDuRfCQV4TDIMOvYYuyKFTBzjMIPsF0rFgRKWr6Im1/T6p8937s3q9RxMOUfdWBwyTN
rQ3P/8eBEzFMOIYs/75SP46hM9Lnn8R40seG0gHX7PuV+77uZc1PgVIKfRNH5+MQ6SP2H/tEFUpI
g2QQfVytvqo8+frY6atZ/8Q2kmjfJuaLllboK3jo6EMQfEABp88EtaBUivLMsG+TgqenAvlHYZEw
Z3/XWnzss2L6Ir3tHmcMzJeeaX+OZtQDM3Hsram7aC2G/tn7L6h9dTyUG+mNuFCUosU0CDUSf9b+
Y59BQAESlsnd4COmJJ0ycziIIiXAjMSvK2luR1vfOHRZSK1VIRY5Uqy+6UNoqRvKxxEt3Yh7mt5u
yHU+9ZnxfgnqS7LuE5Kq4xgGMkaMYD/mMsYzG3Bo3u+z93Qqsvd7rqNwQhOdLNrkXJJ+jw3G6otk
rw+xX04M+fSLGsfCGlB2dOG5OslRogOur1a9iAKe+ZuuRaGYjzkzEHVVhp7Lq/WR/sd2H/jGzi1M
Bp66tvh+hNVhblSB0dQ7SzkYZN9lB/OPlsZT+CG9qdf0Qh96vY+gPribbXj6uF0W0UrfQ98531d5
/zeyXZMMGLp7wB1WXkr1z/hLXpenQP8LtILVP6Z/Zsfdute/MVuMj056Vf+Icdjfr9WbMWbLBZG8
Ae62SZIfxOKVx1j9S/hJalCarH0s/tu+yjC4i378Tlyqsut/ewvUl0Sar8lf+m0K/booNq+e56TH
f7zsv732P/ZBPvV3UF45Hf98QrMQ38VEX0n/bk3CBb7KBvjt8AvhDo+jyuLy+WgXyZ6n08e+9+4R
dp+D2dniCP7uCuwDQbuvjoV+2Xs7Sr9Ev1jv/I+30Zv/eA0GkL2XOXcYoJG3ds5XKwFbqH/r/e3e
f1eC2OaI821YDnGy+ud6oXtc7z+VgMLMkhPFcBtuE+jnGO5apgkBKWmnc4+QAKB7XXUn3VzQnCaV
eZtSrD3qCq2u1b73NRpk7NzCSdG8rJ9IaPi7rdHqUULi82Ho/rx2IF32ugC3JEMErmK60wXzqLER
2ZboY+8WI0LUqa7A4c9Cbwb6zqt3EmdmcbsARJaqp+37Qt+29WozOP+bvTNpbhtr0+x/6f39AsC9
mBa9ITiAIilR1GBZG4Rt2ZjnGb++DugvKqujI6qi971IhexMOzVQwMX7Ps85vIScuXtWVCj2uEK+
clU1u/uQ+c7xuc+h779U9ztCUryhUKDFwgPe9j5tHjTiYwOn1fvncv+tf5Y1YaJbh4FZMhSIqfLv
5LNoPSXE663RcSuSJuvdL1zPFogPXB711nsgAIbU66di9iJnXcfdQUbYpsBQrfdPWmTRAzjRZb2A
mpn23WSrseuhJzJP5839PZ2NA9GRnpEtl95p/U/v7zUsgSjELj6rSj6Q9dKejgbX+3/AcgBiGCoZ
mqc6EwJCvB6n7qP/HPE5V8ngo2MJuXj3TcWdnfb3Pc0kQA5lNZfQKpL183Rqdpr392o+sX2y9Jek
Bsu8My7Bep+9f+L3N9Y6xC8Cs99QgWJDVayNEm09opU8y2selcWFmnGQb4HVEnWMiJYwATws2Rhq
u7+rERFea7Oc4A+vl9JVamwuADVJ8/BuQCqKYEhwJnuwHO9bK4151gywlAXWfVFVGCymiz7x5XpT
v2+r7u/xPeK+8M9vUpwUW9IjZP/XT+KfN7mT2IelZQ36n79vrmeIDii317Vs2SsFQ2sS4vn+tw3r
keL+3j9v7nu4Tm+/EbR2dve/KLvfu+7vguTnC6+S1JPNYPqd4mGMWlzY+5Gst+Z6Br+/gedSP0Q4
R2SSTb6WCr7B938hSsnDQVf/CNZvzf3V5rh5n23uvzYLxbtRJ4lPVfIHOfsTIvaZw8D64ru/ie8R
xbwI/zDsqzGhGAQKTQP4C1GeY10VE0bucXognwVr+J9f52FN/Q7P3V28nayLxdIZ2MUxmGcNd//d
OEbw5JjFr2LNoAa4wQDJ8Ob+y//r95LGEy5b7pxUhVGUT/WQj4/wXGhLGjvONQyKhpgYn0INkmPh
6yzxMjhL8hCDJSVYY5FocMviAAEo2FVLDnhPW+JdoznLVc9vs1bYvnIpqlT1S9UuzimZytdFBah1
WT1uOml9N/Q5Oo81MtJy0a59r5fnLEQr6Fw4bieXftbkadLhG4P4TwzsKaNOoB7ak5c58uoyzX13
YpUe06GCPAVVlyLi8jDanSTCa0PLY1A5Qc3ym2B5BmkW+3Vrd6dqHM6DtAJ/hLgqytHcxyF89MUS
l97m8WNuaR1ZNlIRQYiFVEsrj4A+H4tAB9/htsVBzbyiLehpx67vfTfE3hDWkEOh8ZyTGPh4qM3f
RgnDkCYKhi2bCCpenpL6r6YfOwNfjJvWJxp7NYUj3uvT+jfGYUhudVudZXQ/5Ob4ZcSEr5A5p7dU
+uzVfTN4xRoFL0LbRFCIi97MVPyYZeyd4MWWe2w6S0bLRpOq9BM68n6Bs3kZbKBT7fgq+9jZzwaV
Yt2mxKIKjYRLNmKqndlhGs06BgnBQiZa7TX2tMei1J8NeOveQNR4K5WReBX2061wnItEGbO3a5ob
EbMZ0ssZo8JnsxKvGftEQi/xDpSP+ZTL/pcZlyfIJbCu5+jQZ0vL6pg3QNXzrZxcwOvDV0kDv6Sg
6SwUnDCivJpFPl0C8sC+Mue3STMiUNmIGqfeMYlmLdASe4qUamo2fUFtsGGyPifaTzgHX1hRvqow
ICK9aEz4XX+ZyJdLq7/QwCefKkcDHJ/GJDhLbjW9lgNakG4ftLJiODZpz63iZjmiGF20YmUHUN1x
uFNgd0MB1YUGAXtzh4UCIHk9w5sQxk4JA6IQzJ/NunWmKlcu53AmUW5x9N/LGR9dhQgK8V+4wb75
NWR+N5D8TNeBtEh+k6aONuD5CPjrmCTbiNKYjfxSwsNi1MT/uFrZCdmsR4+TQBFixbbJMLpEKYEr
fBM79e/OXM+bkpxXygPmhpjwtk9bbvYGYa+p0zomEKzfIUj7YaEfAvprW1miyglifUc3ALw3L1Cv
aJ2nQMtPyKrTc+10vpZV+TFN65/VxLIEA2H3Fxr0/0kt/8P2zmCHrf9327vHsmF75/1oyiwufvzX
xd+//+i/93e2+S9QfRZAKMu0DQNoy3/u7xz1L3iclmJ3pljjKclqr1j/2v/9v6T1L9NxmOyYwI4M
/hh/6t/7Oyn/xX+qQxUCfqTpRFr+X/Z3UjdWauD/gYXSlSGla4OToV0k7RVj9F/2d1AT67zJaI7F
2qpdm6o305mDA8ucXUHq7DmRdvQcJgDOcp09VRfqW1khNCh67DVpvvQPZl55sMisWyVwYC+tUezj
RRTnceY0yE+neR0CDuTVcAVtuQ/DInkpBeS+LIa2hxyy+iabi0v+F+If4qYe5FHBw+mjgf/llC4Q
VBmvIJiJdfu5dtH9zGaQv9h4vdOQZiW4FnlzDDHvO0M3TmYZoxMYOrDZNdIDI6rNfQVagYllO/3q
XAHCShd85EgVFGYFrkEBYGx9Hj+0hl1bG0/fY9Lmou7MXdVk3YGGRfkNywOQDQI1R5mVLMrD/m2a
0XFHmL0vPf3mtzZnN1lCHt5WToUdUNOjN7TrW3zL6PiW/ESI5XFenucgUgD46x+u7RbbhEKvXk/Z
Po9N55xYS3Ro4BSMaz6p0x8xgnzjUE1a3Iq2OCCHs5ufByedTy0h/4Av1rvWNdzQ0SMn7vJa4kLb
CXNotpalfqN4WGmnDIjaBdviUrMkzKaRtuCWuBvio2UEwDu4O9t4GW3Dg8KZ7wtNb/c0UTFlleek
7d137ZQ8QyUqWMVOH8GYj/t8yobdnCcj2su+9N1DOobwfGnicTQt6OUM+lVNww0ni/5IlHnakD8h
NsmnYFhn4eCmrdJ610E+8LqGAfCMxJHSEiCbXjXJe9A7HPWX4iocsuuKwo5fqS9+jmpoWrnybZrK
T0zCoYSX8rWFgd7sbIJmTtQ+OUZueLYZVEe3GrBCmsZ0qIxu2pt8c/adGx2UNg97C1bcMZtqgVU3
FZsih7QvYBj5XVrS8KjMiBau+FO22k+IC7M/h7V81sRDONDj043CPZswL44Tf+kaUpS7TrPCB2n0
9LVjwk6DjMUe/SeWEcuhe0yc5yqrgrEpzDoPXv7n/U5Xrbc7e+lOQTrEflT0FeW5jNc9BVq3JTtI
9xUx323JbOPixJPBjQdQV0vmchur5CWNq33MK4sF9exsxxXBydn6GktBX8OxnidJ40mPKAgSF6UP
jzmI5W+R7VwtDnZh3VLaVPN0TUK89DmrXLrfGt9+1oCijFlqMuncduX8jgZSkEmCMMgyvl4TyXxP
x36TBMlyMHI0tHK2hr0NtoFge795HaeiP01N9JMIX3Zs6oWQOgQBqBfZFo6nA7uIrJ0NS3FebmPc
nWoUrVcbEii2wfXTnw2oTBKY4CQwknUK5ly3vlirAIp9WeBRavWKYwSipBMNP3LRqrniR3ixwvQh
DqS8GMAZIyhspwwlbtuCEQBEWH7kJZO+htZowRX4ws/ON7OjYbmwdtkThnleJmM+AvzjxR0npyKo
or0UklR8USI37wPr0HdphacX10mPjwvLTcZTQJbyg6a4TDRlZW1HdLqPEhjFJZHRgULMp1Jkm0sH
XxsHuXZ6EzAgOhX3l9JI9M3cNJhuwU9hi+keeEqet6a7vBdTUT3Z3N1tvdS8dpyGB/oOH47boTwr
aC8mJl2tINiWFk8FNbKo7zGV41mz6ZXI6kK3h9UX5sBbFes5jJUqOtvzsqIOos4jemJ70KstbDJ5
/9TZjfGsUu3JqLviyRltcEOpWB8FwIGGaLpqF5GpU9s/Abyg6GP5VyXv4RjyjJPDyS62JWHuI6su
qgB6Gh8H224pG9nuLgO6R6ka+mVsiMRPKvHTTMrxJQmMpzIz9yqS/cUCZkBLn6gq96HybDXyuZj7
bxrMv2f9N34R46ni1b+LtFh7bF0T4qoD1Tqchv4QuovhhXQNVxpVQEbR8FRt/wjZlr7LADCNavSH
Jl2pGFWATy1BiDIm+YQ9UmBJ0kx3byEVIQE1XZcIulhijurJluJtfeRhIt+/lTb+vUDx3GA7W0OH
YK51/Z8EVMmemm3P4a6MziYgeFq3S+znqZpPtZN+ZLH+EsaTODlBtGUMn742869qCJ56JlhvpBU+
crs/VZWdbJfUimjz0XgwIgg0BnX4XZ7b3GmXet3AEUydB34xzp8cgT+B3SP5y/Noz8M7VCCzoGAf
zgQW4y72XV7xNBHc5tkVR6nkF6RM9518u+kvWniNnQxHVOpEL8mcGmRm49ukpfWhaPinSASNGbnN
6dtu9QookWoxj8R18RGg8PZg/DKsTalt8wCaHyaOygdsg/DMmsQ4WOxc28UsX/usl5xb8+lg6aX7
5MjB10gs7e3G7jxzMLWzW1cwaEXnQAezIB3AkllZKHQkI7jADfn/x1EQ40tL69OgHq0PlvE26uX0
ECf6dYnz0CPZad7owZF2H/dWqQ8PXQBPoIehfOBOXRH4FMgNa+OPAf4n71P9fdZP2lC474QSbhyM
fixFVHj13PLQk9KkH1yO+Z3Wt2fKTbsqdX5ECsZrKcaPCvyqLoFO12sZya1APyn99PdGYpOciRxk
keBb9J2qG0qpLffEvu8MzgBAwNIG+0Wk2vzqZmhcF+OHUWvmczryDJpptTwbqUQAV3OnjmgibFRb
OH7T9dqm0SM6jXGy7ABeMc83CH/n5dz4mWzLU2PI5FjmPE706fygBZnj8+O+KYLxl5WRc1yCUz0F
CbAYJ2FEn+q3FIq23Q0u4UkIYGPjPrQmYzVbPoW90m5d9zi1VQhPAn4KPeljlfIIT//pNEzwufTI
goHTVu1z6wYnlwvQuUSN6EVpDqSiaa3zUEQPVs2jTcImju199rteak4FgghDPz7XOa9svHDTLdT6
l64V5mujw6/pLI3xcq1RwgkPwi479PGfmdQKVmXzV6OZbOGhi6Og0emLOckFZgIc9rYhfWqyszuw
QaQt7GTIuFOYIFReP0dlOXuD6W41ho5nsWd/jDNe+2XVFH40Q3ngO43nLPz+V1xfI5LZyU6ER5Yi
9I0dd4vnvUcA1XN4TMYzphPdD0ZCtm1jqq1yamfTDEZ0tszyd99gbi0nfW9FaLRapQowX05zlUJ8
G2nrnFT9AvehfElA9HGMSDUUm4t+S/JC32t1TTmKxdPHUO9o+4WTYHRjpuzPOHYoo90yV7YxscoY
10bVHCIE3Rvb/V6YNxGp8UkF6oepop7ohq8xrOSpNWmfYXvwnNnZJ4fEXM3Dz5l6eaey4oRX6I80
ZXSmJUACBfoG9qZYem6MkTEpcvI9eMzB9M87ksLAAJuku4JtmSaIUbsw6a+cWfNzzlfRs+wJMY8K
M0Z3QEPZhlELk6FOSdp6zw2SP7RlNT8vTVbuNhiUadC6U2pSfpOwelRWhv7szG+q7eODNIJXWzSx
vxJdDmYyPkWc3cA0LseCWJa3dPzMd3xEliFe6QkbuDo/7JoeNarNIamfKlXQ6xqfXSOuj2n1oFNx
ZG5IxQcRH1oZ46FcT9h1gh+FgwxaZHIh0DSG6cbM/D1iYJP2ZnV0AOhXcbXcUpB9gMLmSxk3tB+n
6VoCVOplrB/bScmjYGQCoJOJjOAQ3owlfPA21fZRVnwVSCJJBMv4nBYMH+OZyl7U2eqxc4aeu51F
EXUmau0IiQIgEjZdwqX0KAxF5zYdvuVNoo73wxAfLwnHic1HV720MbI0ngKMpyWsvGBc3LOdolfs
iUofGqN6sacgBEUUoz6LsmfqnsmFf/+QWY4OJLCE05Eaa05uaXYQFAkTQnRAM8OhjCnZdE5og/El
gWFWdYl70sb8MylZeTaiyM51n9THodDAxAs0cmQRgI3N1s7FobZzLMQ6AEul3090Hi1ydUkd8r+a
MvOlkQ4FzXJ2dxp3yx3mzR3M6XK8SXfWH+lqbO7/Mh6ciA8LJUxeMcYOsKW5Zk5gSPCzy+U4srQO
sTQADLDj/abmsL3vkdJwxKgzTpXuUUgOvn3MmVo0En9kDv0451VZCyzhLIF9yh1YcdfmBxS0LWQN
Et3QU8r+czA4YZk8B2yA7tMjn/4gTHS2sJ1QLXbpLwVw9ahkRcsDji6N8UhQSSDzGrYwv1BYxgfX
JbzJ7Z6FtsgRfQxHI6SXR5rYeCwrPSFFg8TFl0yodtwxUXaGyUeSOuEuaNEm3S8DfOt2bfaeWOBi
YLCZ5C+d5tjVtG0jyotdOY6+1egKa1zISrcoXvWq+ABl8BCXK1yLAyMsAq71VNajEx6/l1yzhkPZ
ac4hCyQ5NY4r3cQDC8Mk26c08Lq0KVDntCkpKxPu713sqPZLZbU9taKFq2ja59zArYbTdNAcbCGG
Q5bM3xj+6o9BZ2de1gbj1l1flg16EnaGw0Oeppdqrr7FkWvx8kN75BQyPpF2+d7mGL+GFVqclAHV
0RYE0bgEfEPj9KMHXbsZXEx7KbPJ/eBYF9MQ7EEo3fMdL+lnW0n4oCbqaYaqCcKYX7rTwEuFtgqL
HYl1EWfCn8Jg5L7awgIcMIcxT70/cMfOTHu0y1+IzPEVH/Q/JeeX3ZBEyW6FBs1mxbebsr1ZK+fc
8fDpRa3ik8trx++t2D1rIz9qeGBxG84i3De1rW2rtGCTkqJ9RUwhme3ikIoax2/bqvCV7kJAsDWb
3cHaYNatS6rH5UUoSUuQ04qKA22vk3KNNq35KyYdFGiI3IwxNFBEdo1vHVy9DQ9A+nWyUUEIPb3+
YZnzr3Y5djx3+ks7uZdqSGPQpoV7qQNxrKa09ZspkdseiN1NNwBf2rTxTnPFeJFZByox9CCFsQQX
gNOfPLnyH2RDgPOq++bYOPqgUnbXprwW8XjgLt49BdyPDopRzrau+LowtDr0EqdV5p6XkQQaxX4I
1dRQWQSn+lYLJ5co/fLbSRaqJvVES6HiISyZnXNmCP0V3J48x0QjsBNUNQt6PN3oTW+0Io7SNLon
IpZQI7uQXBnCU9fJW+rWjwSM1NkY7ewY04KrPbtYm6t266yguZWBxc2vbPP4kAdJfCA0TuoUOwxu
tUKHTlfthTttWUAG7xHSpV6r0n2YAEnQJacd2LC0JRdwvQxo0yp95ImgO0D0hVCSsadjm1l53Qy+
0gLBzASfW+DUGNSz3eTNarrpXDHiHebUX+bmOiPBOlElhWEStK8WPulWdh6+TPPCc8ch6Qrn2k3a
jaz0Os95TycOXZrlWMcevg1nopyLaoTPzAVI9A3QaaVT++Z2uRxqNo27sqWqHzcGOFkeM0mLgjJa
nGc9b/Vr6XwOKzEUqNS10vHBtJ27K5fc3ApuB0ddSq/p1UkthfDnAmxxjqRtn1YMqWwFgkAf4+Os
X/BE4UxPMXd3on2vHdqHQ/GzEyJ+UVn8ESRDfgqD6PN+x0ogFQYtBiZdrzEDL+JtYBCz6FbzEoGC
I0csL8j2tE3UA/TiImccuaxwZH+WOEjfI4lgmGQ1axs+N4CYFbyiQx4PxtOoKZhbbRAeGHwXrLo1
knkWmnHH1XUa9+yCmkTzXcGLmnv1o7F+tjCUNZ6aVXx0E1xFkpXiMZ4P9sR5L2SR5dO+hQFB+HFT
J2Q7Uz38Yy32fM0gTmtStLeJI6Ax33Kzr74nSLudjtRNITH8OFPGbEpBXi+SPwijtAtqw52ZR3Ba
GPEe8agq9lYGQ4xWAwq0U27vHGvwmq2VINutD3k0imMbL+kpnmRB9gu9W0jM/FKUpfBrp38p3ZGP
vyE7P+SNbxqSRX3kIqVJE5b3FKYu2WgSbMyIeoXzNAP2UuonxX3S38fKHNsPvXU3SmeqyQpmeVIk
TPwsCTjir+1OWkQXrfxypo5Qaj17Tds520hzv0eCr5bDfMbjsBduQu5uVxRGN23Ny8qepxlONuO1
/nQwnZE6aOptQ9KLxWJ5znNh3qIoYsutfYuGTn6G4iMAsIBjxWSnbQVHGBrhKXEy8Dnu+ET86Mgg
d/U/OZqfxVznuYuLrRCCYUyOFCahu1zF9vA46sMxyUamuZTBXsihIh8gtdeaNL6HgNcs9BPW0WN7
M+OGYaZDADIpIoRgCDa9UoGftbXivU2fJ4v+d2ICfJERzBwsZE9KlUwjx9c4TFnUjceQGfrZ5b5s
6GNAJB/MXAuIisO3oo5sAdTCm5PscsD9BwbnTLEKm/9JAjdkCsgHg02bQHiEwo8FZ+uiBx1bkPLz
qmHE74dme29Wg07gh4nFsCDIzkc7P4i4VBsG+t1uCEW+r5sm3Vdx6R5sftRJ9W4ZAkXXUsy3UvI0
ntGV76d+eJ9dTsrcn6mzOL8Gs3Rf0kR3XyrFhGBiNuGo62hhFdZ14a4jZwCnuXUUPRZn4QT1S2R2
G8Hh7jKG6bc247GXy2Xs5cwZnpmPeOVUprtxmXD9cdZjrI/AHdCBX+CPFSwIHmZ9BkQic1ZgNXro
0fhuMDWndGLt+qyLv1l25Ttp816bv1Yh3TrhcLaDpv2xUrag0JsN6j+cnEFNHG0rJXRa1bC0Rg62
bZE9s7p+oYJtHzh9TcdsBhEwDSFp9DTy3QjCXzSUOIoIR4GJIzoe1IZ1HIThYkjRH0yiIsyC2awH
Q9L4FAkaxy44H3GvSFasFdBlglwQ1sdKcM+Z9euUA5JwBEYcYWwi/N+HmKgEdxzwGoJLsrFGLLqJ
mCzIPi/NuB9ZkG3q0B4hptuP91zg0HhTr0nagIyN0+wmgEXK1J0e9PWN9jXFjAbxH/n3JGAXmy/4
5Pt9FwSfoiZZrKghJyzlWR1W5IUbJq6C/0gUiUZpIPLn3NE82AgJvDftiRMIYvKV4mS3qvacXjRe
2wpaHJSprY7blw0cZ03sUO1MXE7+Vv/Uh5yqJ8q7ZuLOjI3i3Z0jdUdITbRXHL5szG4bEthNdOWx
YtvUJh38XD1qoWvutcR6bGH1HMalfgZFxAMvtPWNyMNyd/8408Fa+HxNnrEplnoaZWJB9cruy0ui
4HtNtQVrzpl8jtRcXCl1Ipgyy22oycj79U9WFqrEeMjn9HhHit3fhBzXU4QgR+qVHCLHFCRpuBsq
ElfmkH5DN/NVlWXMtSg835FSd8SUNLM/dtkvuz7sWx6L6UKkTdFtoy6lOjUjfJ3qX3BmuYuCzhLp
OWnc70vwEa3SSWOxUaCpYGOuNj97fROm6O/CaDa295S3hkKUIiva73u09v6GkS/7bvYviOiIgyiz
TA9BP5zviWtYISN0wPFnF7nNPsSIZnMO8jjuIbqd172EKo/U/zwsJyMPDeBSKl3nO12kt5Wfywq6
MFFo4kWhv8x0EH7DGo0i6nvG+yEPHHUlIdaHYt6BA3M2k4FAMCbXsxeF+zOss69SLYeuwrSYZL+D
NclX0l+pFxYZ3CUtXivHec1f6TKM9rDS3+8UNUPB3J6H+dOEILypMDeOQ3agfnxtJ0c/rs2AhcIi
g5tcrJgFGL7h1DJ2I/5UF2+aXNS21zSgOeDYH5zpyiuXW2BpXv4GUVWS71UbnEr60Z6eVMuB+QQv
njB8p/lkvJVLp2+wl/g0tCK6vHa/p7dPVqaa39wMx+x9R7K0ZXOiPsj/6/Gsx7P2KJw+/e6U3TYR
nD5MuxUPlW6+RgJmiyZsmDvF/G7ggocT3onN5JiKNUZ4SMXINRtuHQV4I+LpkfQXyXGZMuVmYjUT
jmJ9wrMM+H2F85UXARZD3YSDgI0NLihz+jWSPK5v5rZq9jxq3v6+Llei2sycESGS9abi4QLA5TV3
v8zuvYmjm5gpVS59/cN2YcU2jdtvisJ6cnLNhCKY/pmQGiu3m7d0F7gKQwmmJ0DXa/3427ajcZSC
nOhKJX2QzsaD4A9HBp1H1fI9torOXm/GnqS/4493f6pihri3qHpYvzimuJbcuW2LWVao85ipGxPH
vy0FodwfCMI+kR3zw1uchpQDsPUytdclnD6VS21J2BUPOOPwIYrqW/vLiR7hBvc7EZy1dq2x9+tD
tfHWaO2Lsq0HiFdw44cbANRtjsor4paA1pFeRt9v6WhDP83dt7SJdoFw3qI1XmWTmx5lkvrmGhie
gmqku4DgbHoM61oe2W70Dziy+BJbhWJI17MR6jnxLkzI6voQFUy0WTJ7Vofc0TmPHY+DtT5TCprL
ZydFNEhJLYQAbORUKFcRITW7aAlDZncoCtEZ3lID2AEJmJVqlz4qsTEA2w5z/BIyfuL4gvDQ5bYT
ShSIkRxYHa9KUkYaGslENMazle/afvq6p7kLv4o6upoYf1iZ8tmvFroZ7WKzIExoTPdAb3CL4mL0
JSypfpU13uPi9+C4ligSlCgdTcBrvi0Q3uLBtRK38Aew7wARax6TpPuVr3JIcFycmXMDZaTN6Iv5
gCdWmeTiupfYsj84EIcQm+qne/S8r+4gEGyUcDc0tH+kOTNMlWwmeMRY5ZXmqrEEO5Wc2KEgDFgl
l+TaFJgTxJcQiM4DJsxpVWIaAXLMUFJKWHWZ+SrOnFaFpoVLM9eRakpnfq/WPxaAPieLyXenFc+c
ELCZ4+TUuP7cb3f3N3dmoVoVnkgbrzXE6slA7mmsms97aYfU8wsRMS6xAaiFatWCDvhBudbVPKsY
PBeCT4HXjWBaPdQBX3fKYvxoF/kTqQWMxgGHvhIHqabxV6AkrXCTVquk1Er5QU/xljpjRYqaPdoq
NP17l14/8vt7Y/YDLi4YzlWEOmFEZYGJdbfI36dnWaDNpqtSVUScoMafKo4zjGeRqxpFe8jqtR06
bBLsq9yvcOV19c1dxaw8lC4Ppoaslcp2zOTMvriryHXA6GrY+Q8KuxOogzXrumpfcwMBLGLfn/eu
grlzV0GsvKticcaKVR6b3jWyq1B21WerVTHb6+O7uUpnuZxTkllFtNGqpG1WOW1eoalFCA4+YlXX
ZqvENl11ttEqts0w3NaKZNqqvJ1QId7v2wyw+qNof0hNvIJReorWV4qzenNDy691dWvJ4dDOsAOv
6tKFadlahBzmp77NpkOQ7CfNYjlZWQcl6/d5SGgIJ81j2k0nyUTopACuz7JRN9nkiGIrGPS5NZ35
TkKNc8dXNHdPnGyfeVrDeWA2zS53LXwHcfHH1LlA8KxMw0OZnr1k3xx+kuqepBeI2cuoKr/7BuXW
OC4tioJilHznwgHPpPa7xdGzm0rUuFzpgkNM3RHGXvDS8AhI87VtnpiIQjzlkaV1/MBAWuZm1QT/
Y0IRWXMVXAdz0i7DffpaJwK6ZRQ9c50IGCsyxjDZbNMJ0ytKejmknWOPfAUyN17SznY2DG/za5lD
CRaWODRQMg5m2mZ+qMe2x8ROeYaA9pqb2lFz2n0RtowLcud7DBniqOkcYuz5aXDD9tTEDtMEEjd9
PD51ISEADiZZ0/8IkuKnxrd4Yznz7Jl6j0eZCOVmHOpPQLqfggCi7MyTVpGR05KfhU6EBeMkaQFH
jMfpjrDXdbqYPFnD7ow8MdxKYzzyxKNzl9wkrjbsFaHuHfdHuMgpFcZgtoctJ2fInWr29f5L04Xf
4js6yoosDLDlAtzhNUn44qG5aA56blMNr5NXm4Wt3869j+hbfxjN3xjaaM0oZDk8S3qNlaFyKP80
ZZB9uAXjlTY/Gm2UfrqHGhmhl3CC9EdVqP0izd/IZ61d0rb2BjQ80/vgFJPMR+Y0ORCvq6NEGbHj
Ewj3msWADE3zhuGysWUBmnqdawPlnOjiB8p650XgqYWBUNQifejXYECIBmTdzAdu/hSPhHCN7qYN
RHdEU3hzGnPAUyE/VF6hhT8kB9Z1nfILvKa7xfLIbttGpR7Oh6xzuOAGPaNGrbH2Ihz5AUfYa1oj
GyJEUsE8hkyaXpomCY9EsIBupap9xAF9De0WZr+xgcD8xfjevDq9TZ2wvnSLDi0grHDpxIzreuSR
rNSedB6wTYCm2zYMD1ygEt8pK9PjUfoj749Vpn0FzchsQk7JIXZdMkkaCP/ALA4BgyGuVpxStGSL
7NTRo03g2is4Zz5NEyU5Zc8b0TRAJRSpLamIjRkKE30TgP52UN90pt35hrR/D5dlN8XM/5o8gN6s
lO6VFkREizLiTmOBtg8S9Wk0r9KWzbEfySjE4CjX/RXJH9IfO40e/EZnyFVSUUf680y4wtnb4EZZ
KBNhyB0/VYLbUbpj+MgTlAnsk60Mj/EUk4duHtk3YspJC3WakE/dG2tlDLMnC0+WVn7YEDZzqwfi
aiH9GFiQQIflqcOAli+5aAj0kdTm85/uCBFGWz8ws3JJn8+gCYtA+XFb1xAdjS+HeXCtnYRJKyaM
0ley3fppLgFp1YLnuyFtN7XgkMxtziYyQxwMdThCwiRpqCeE9Y2nPG7SWoZElKy6Dh8pi3EtqYwc
UNPqOxOuewSrwouX/DlnULCV8fATHufL0hF9Zsy/rSoEok+WI3OGpqyNmDt6wISPGnIihyTwQ0l+
3Zo1Sst94ZKUMfZJQL0ogU6ZKdnup5SvHW6hm2hCF4tPAqsI31RpZV6N/ydRglSsXhzJAFd4OIwU
nq8x4z/Rf7H6lZ5V2XLbJgSuF2O6akmSb6fbvaZnEjAmYxLvlbN81vGAazqoO4Ze04dVXkKXFK5d
qZ/ZSNnAGW2A/zE/53k5fCf8Q4i6o7CbZO6JRbA4ZE1Ox6Xl0udMt6aYek56EzGk9W+BR4YWvawY
tZFy6srMZhR0BOtePVt5cU2AST6wv7G2Kpj/lFo0+bKwLqgugQj3rCN4Vt1Kg7KJk5YKNlv0lALu
CIJO+T3xvDwbkFo6+kaqod4UvFqruhq3mihZNLO3gPPP/ZdByqYa810owu+N8Vx0xfJW5YeFVxQQ
13AzGoa+j5Oy8lqbe5GZa8x67RHDh+aeyY3JLTtxkGWgIobC+igygMpO2xN0mf6DvTNZblzJtuyv
PKs5XsHRY1AT9hQlkeqlmMAUUgT6vsfX14Iz81KljLxpb14TGkCCPRr3c/Ze+8EnIGCjmhpM+hom
n5rOe0Nt04VPtKXpobTrm2mtqtFja4kXh/ZRShTIwkMm6og84Jh7StAhbpBoME1n/0BEptd3euAE
B9pUNz3CQ1AK1kyAEAfH8l4Cgi5WbWNvIn8ID5ZRXRGaEuzmKn5TWwhjWl9fRoz/8dGvJkKWFulI
tNdgBLh01e5UFsnRs4d6QwZiQShh5SHuK5VNmYYA4/rgtirGt+h2aI0P0Nw0BIrsqWhKuryd+yM0
XG0TQOdOg2REBofngdPmIZmYWmREiS5mNRhsCiZvV74erYvy0NCKDzWuyy6tMMbz4TMZSuQJ6uRf
JD51TtXE55PNR+LAGJpzH/4+idMr1bbDBGHhxbKb/cWoJd1a59U538giPWslnUHKWMYUOcDOSev1
xWwjOYSXVbn09/elVDEW2KLuJzcxVoFD4VbajbpInROUZ94WaYkQGhyym9xlnHsjaiM4sTMuXbpe
5FIQ4X+RS5ebb/fJ1csz/vQ0A/vPzBsBUW2ImDNNCYG1roJj4EbO2hcTAfN5gzJv9OD/wEvBvwjC
NaiejN749Fu/OoZRCG/biu2FUToHArupjlhqtjGQIy8ttjI6ZKYNUAXGSmiIiivCiikIjrRd24Zq
Yd9F1+x5W06xhAiC3VhCFRqOvVJi1E6NVYZLnQAuosFqyhwmrdqF0YYHn8fx9rUbdCzLFjeaUnk/
fohYuDcGSdch0O9c5TTX1qO5tspmaxpuv9DEux/p7WqE37jKeqpIIuIsqdsModoFxXdyBjztDUaO
ufesVTboP2DonEbfswn/pkZFExtP8U+tsMTBI8VENDRBLXIeElCb/DzHyo10aoY64scORZFmASSb
R5SWpzy36W+1dtOHXrw1YvxFcZVcFtV7goeGiZekPb1uiqs8jqNFO6CrmSoNr52zjYF/bryemX0/
5J/TGN0wduEyqNbP6KGpS0+cCkYnuWW4gDcL4WUg7BibUHufeiAJlXtURPqKL/XUV9aWWXrIFirI
IS38qClQAEELh83gdulOq5zHTAl0DjWiC/Htk7Wkd0cdRr3T9g9DysBBNUNGPKmboOmZida+f3CC
Vt+G02Re6XpJKO5sTzFy5zFRxEx1YkYH7LGZy0XDyh5GcJN4cpK2Va5K1yYjprV6GsOfpcmBCzTE
P+S1rlzlQ0Qh686nAlvaTXXIh6NGr3rBSbOt1gkXmlWYxsFizF1MqkN6B27zIYB6Q3td61ZVBxFJ
EYN9ZaUlGb8jOb41FrV9RLslDimnEgy2jTkL8umopafpuHUr/E6uq+2dwJ1zefJ1E6f9zpjneF1O
plnRNQBeK7QSkGCGhfBT7WDY0wsTxcXU4MD03T7AwlVdFUWM5nsQO/n9RXXE+U0JZVBv6ZZTyRwt
Zt7pC8lwJ3PQT1GP7i14Jng9PjhqoSJLoLBMUfq+xfe41Cg/yRdyzWvd4jspPSXnwFI2DTWDLqis
HbqNcZFM1GJdWwBeGR0PcyvoWzi5O/B13a7DpqOTA0PTak4pzg9xCF48uY1Iz87TlvftqOmPIArB
9SqmdwWijx2H8TAaV2b/MWB8r3urAuaChg060Ok7GCQM3xKo4wS2OKZ4aQYTxLzrvdeFAKtvbZvE
fpuy5HWoOjSNQ76zYT/rXuDRxY7ah04PFuqkYkkNYMabtMwM3UDynJDl13qvomzVjU0ExrIMx7e4
KEY6/tSjOkBBay8iiMQhnuohN8tfampvqyCO7luEDAsVLhdowm0fG+F9FtDZaicAyHDcbpSE8TrT
h5lEQTKo6UTHNCYaV/GCjZIbAYlTFrSULFS3LubOojeu88FVdm1Y0XGsXEpCJUjqOjiKVjCdebe0
JL7OpvcMfdFY2vcDpRyfjmOBqGNTj8EdRI9u1dt5TmUK3YJD54G+Y7SiofboJNQ5kjayl/XcdcgL
9yfRQXS49DZbCycZr7R594NKY63cmp/dzyYiEOr2EGh4vP2Y6pbKiJQsREDpEDZuA9+ib1VEL1FR
6GTRR9lKOjonu+Eqlo7+xNmP0B1TWOky8tEBtxZIaLDxCeaV5TS6LlMa+Kgqmhl6Oz2AfnjL+ow9
lTduMVHx16gbANa+yQQgIEEnwtERBSXlPkuwSeKYVWkjFHedIBdszsqQN22BQMVUFaCSjvc8xCTP
4zsAi2mCNNa74TNVcxtnJVLnsp0ODJlI8+UKEjcrQ/MfMzDy0KJRFHQUrK+sVm2vjPlmyjtKhM1M
lp6pGUILn6eCbdMa8FBkae1By+ZJT/WphXFGcZXnoABgYjWf0yxV++06TrPsQ+PZqIZFyK6xcwG0
7qOuunHQN70V5KEz7wDc7g0v1dzBzh1yLNQ+/kQuRVCwU6jHrkb9brcGIJBQeUavmBI4dkJk3CwH
xeiZXcTGpq+tmqvmMINqSIQqnKxdUY4LDpPye6Rez0zCOFh1aB1dPPKLbBLVLwfUH4EC3ZybJriq
6K99S6MYDnW7MHsnPBIjcU39PNmiyCB+2GhvUj595Wb5vWebPzFxPvhGML0peX5w7X74lerhjXvq
zSl4q1J62pNihnRwCtTJToQF0s+ftQBc4GT2my6igj9iGZgCmqiuVoSvWuu+6b1ZfY71ix3kyyRT
T35jWMyWekIsMv23ZyNGjXIfImrlRGuv05gbZgi2dLwoKxH4ATVv71c8GeioG+yXIzJAP5+yG3Lm
EPWJyX0A1MkenFfOD9Hvm6I+Nap5b5VhS16FD+/QcTZOWj5Ro6JxlcxugXTaoIx7N6OTMYTBY1YJ
yuihuQpp6nNkcGazS6KPEmKXTA81ZdPo7YZRdkE0IaKSOIfWhkau8NQafXEN6NQq73tko4ardx9O
4/RcStzqsQiA2TKyXZjZvTW2zbVHIlY5CvBLofDQCiDsGktStgxVYIrif7QCu9j7DjVYbfzl6gkx
YdE2j3vjt1YGe6dC8s3knaCsnh/KbXXz2DpC7DkVtlsDhcUDni/muXiafpk+iDul2E2McFe2P7UH
PzBxzLSENZhItYeKtqJtkU7X5tsx78ubLtCnU4tPfhtrASVgym03jqXeNcilkS/X2Y1fgrirIoqp
HSZmzumteKu1KdyEsWZf2XObQt6kzAmv4pc+aIqbLI4KgphDa+0UVFfPqxTyt3VjEITHWGU0pv7k
NMFrMOLxSuEfcELV7iPHM1fw5tBTlSGEHDBxW7uCRh4HJBOCa+Z8BzcLzE+1jD0LELNdv8oUSN+c
f/OCyg1AQOO6jJUns9XcNXWADArYbwF6lkvk+Ew7iJykaUIPaaCWNmkHtx7tJoas2EqLGJFrMl3V
genddugBdPiEYTDGJ+ehJ9J5RzIJQWx5i0DCHbDWZmJd98gxMW8wJNYMakkFppmck/FOSTNn7XhK
svziczydnYH/hXnvlMP4qf/P/zK/AT/p0BgmfkYN2yAsQUP7lvTeBh4Yygb/L/h4TDxTrd10jQob
o3Hv+Lk24O7Dq9jQZ0/wUK0tY6y5itP5nzJMKQylELMnY5igaImeu9phgDvnZYVxqOyQr6Tp0rFS
YgcK/R9WKB3+9zKv7IQ87HpHdEl0NTKERzGQWI8N+X14P1px0GN0+Lkgn8YnvHNNPSnYaYX3lhCK
c1O7ZbTXWv1YeBMRbH/dOGlW7yA1P/qipK9lME7qUMCpBIzBnWzrYl2o4r61ga79/c9omP/qu3R0
Mf+atkPuswai9avvsg8wRExa4++a3v4syLV6a6uowyVMMgimG0Li7S58nV6LsUbzYyf6ijK+fo/a
0UQOkuT71kj0e/qv9dE2wAMiINhYRor9hWL3AwcuZpzWflTHWtnHbrVAX+KfhjiyCENO6nVuWR+J
qGqSlMLgTsOGiOQi+JFUCZqiYUqfRThkKyMnQo5TtL1E/undElmzd4axPCAJPTUaPj2jLvfkQqIF
oBbzDKKtXvz976Rju/3uT3WJejFVzcIma9uzf/WLPzXTWy8P0AXsWo1g2AyUtuXVUAFzvm6kjQwl
CdRBcdQcOhUpK/EdEfvAttfbcE95+NbLXPU6oENhjwk8l9nAFpnArUzfdNcp/cblJ8wy/+isy2Ea
n9IhvB1Uog6JJNFXipe+KVHUPSi9cUDD8/ffjff945ez+IIWcmFhzI9//XIjLtasm5C9W0myR15K
+XTT53pI9mWNBRLMAIcSfwTdK2ODExy3uRIqPx0ijr0uZxBcJcXOiMwE6C7NVvqnHeEzrfpUuaCw
7Sql1M1utainHPEKHVtyeW2iQP9aIqP71tb05nZsiRdWtLj56DhFWuqYvViNB5lxi/hnuMKVK26n
vCaU3lftNw/jOdlB2AIH9VltordQ68InRjftNsEBszPsVrtPEILDBegQYvajhURdeaHqYz1glSAv
MgqNdcWcY5mTL78s6ZvsxsTaW/pKYEs7aMGpcrSJuArhPHDRu0JaDjq/TILrwrWCWyaznBA8vJRV
NHgHwIIvXW11v0AikQbZ/MjbcUTjjhRUM++bDh1DbJtwK8zGeCio5W+LdMiuHCbUK0VgJE1L5Hx2
21mv5ZAfRTWZvzi17qh+egfLGjDUhp63aFrHf4w8I1m3wrRusdnhuFAARxkU8GNMhlGw4bpdbUje
Dpp+U09F/YbtDeF4vefYxb/bu821FuFyMTouR31VvGa25RKUPT6hxTKuIoICdw1RMVtIpsquizQb
ZRXM0IRhRuDl4u3v90L9X89Epm0L0wb1oKq2+H6E0eAJFR1PLtAMzJYq0mWd0uaN3b0knXYKZ4ye
4VcwWbNJOyQizin5xT7spJAZv9M362ruOcI3/Jma1HkNendbAtLvHHU06fSOI5mm2Du0GqdAO6vq
pwacZ1Ony3SkBllXzlrPXer3XvCGsA3RBtXRJeFBN2rDlonTm7uUXuV/+Nrzdep8edt/clnjzIua
AtebpRu2LlTx7cSimMRWtZod7CAfHcN41I7aGPpLK1HCW99sD2mmkQ7lZ4+5BoPWIObmkRnNUelb
JphV3Z5qA49lZ2t0f0z/RvESay5W6shk8CwXHepvn4xYo5+FkNPwLnD/LXRyNDs/ip44iAoCJRdq
XNW3FnkbWm7uKEfHpMB69Kft0lwlWmpuSnNb0/9aTbSz/sNPwBf+w29gwQ+38HtQfRRwBr6efwhn
KnAEgxbttKI7jonv3LSVTr9Me7XsprmbfCu4Kn1gtAbaDSMsXnog35XtDxvLVinIpW7xlsTHphMP
8BtRMaea/pjavrEoSVdwuIgczLLqXtzwzUOmcOr67mc5qOpOK0d8boqhPusRyWiNxZFWR/hVxvzY
kDiMyezKDPLkGZ5bcpzC6kXxGzD7XhwBjqzaB9e+8ryseGypCK3KFBhV2+anpFD7Y0UL+Xrwxx+O
WnfITNNNXYyow03ruR4j80gypXHkfPkKpkVdWZpgNwX5fo9+SL+GNXCrla3J1DDFHtLPABrKGZNv
mGviq4pjTatm1YzajdSWcM7e16TKQ7cZHOQh5XRfmOLeaQk2aMvqXtcb53pAEHWfMhks3AnFMXrJ
Lb3Wg5IXeE6aLNw6rYmbYnK27eQeGrWkVdCrIac8586EjL1VrIY8o8Y31qSrhz42Rb+YMzLtwrnW
zFpBtIT8ZUBaBg+l+7RHV13jpo4XWMCyZd8m3ilJxZGKQ7KNugTcq4OSuM78iuQjjPOqSEtS123E
dwADCdiNs5Matjskp8j3Qubl3kSx2xR+vJiCPjqg6SaUi9TrhRk45EOXQtsapN5XyTODK8Z/CRU9
JcD4XP80RUHlaxqRck3dm2rr9XYKEKHgjGTs12JwJK0Z2U/EvKECalcm2gnd5o1AsnUEvYVuDoep
gzBnQdhtdaqS1l1btqmvCcagqDiKmNZ6hhbQRm0xhuojPvP8LgmGcNkT5ewEnsVYfXKeUYotdJt5
HwpT6zptRxo8hac8/f2ZRWjuvx5WtmYblnAMYViu8W2IHAiFwlBnK1u6qQPRZ5E4An71lii6NUhr
xmfHJPo+KyJvNQJaXBe2AZ0rED+6zPahJ1C4UyK4ErnrDqda0YI9IDUgsYH7aLpOuKtAFoAS78VO
162XBhLQUIww13OzPjYjkb1N2dULPUiaW9dTli7Rc0zwTkMQB6e53XfHgBRvhSC7MMxQ/Xo05x1V
i7ZONycrw78hapdyymBnxB9T6LixcsQPndm3qx6r9I1ppLTNc0Hcnpu/0zanUu3kN20QFKj72R9D
U9i3WtKU0H3CehP0FenyABShDjcvaa/Zpz4mDx232ezT20B/AxFYf9hjvSeJc4nQ8qRpPylfdDuF
DEJk1JuJQcStzQiXK0nf74CHoD+xolXPCXndd7yLr1kmfSlIcLrln5osQnLDFIzW3LiHe2GupA/e
tA+6RVkv8Yppl1KxWSRW7z5jo72JxxI6hXGXTUAXGHiT32S62AEbuyQBlY506kMGN7BhQ4bNdECr
DM0RJl2jw1wKpWCwgdGrSlDG9FiTSH/31Q0y9lnUNishEFejdzEfI5w3V5PtpKvOQ4sZwdjfuU5c
3oboQSawFaRyYcZDJRn5UfrhEq0KbRd8e+URQm7jVZR77P/H/PwnzI+wHY7d//3PBIzVe/P+X79k
vMfte0q8xw3WkfdvfJ/zc/7B9xFzCAfIH5uKidB01bD/4vuQiPHfXFKFzSDDJQpZ5Z3+wfcx3P9W
VZIzmNM45j9SPf6ZzwEVaL4i27iFTBNIi/if8H00XeZvfBnmqCbQBIGjFyyIozlwhv7fS3wx5bHm
kel4tMb6zhMVfqKYbJmsnAZ2MHWPYYIGawLioOXEmHThD6d2CF0eLLHIwXAAHj+05KNuxIQipc1+
O3NsZdGYb5rT3AOXjBBiGTUWTFPbCMoNdoOusC3t59rM79LePLqB5qPKvnLUx3hsfk5Tss5tfOxM
PGlQVfpbEA8fmZZtmb7i8YpH9S5wlRVIsEWsxAwAocEsTIuM0cTA19FQfaPzhMz2VE7Ts0LDQh+V
cJv/Juxu3Y/VtnLoRYmW80pQxTijEhr1aJa2/tywwrlu0hfwgft37TK0x0/6xQx5TWoZFdPMiemK
ClpuMbojsJf3AVTZXdrk69at8HuTTHfNuf+gdAGN+YkCU4KRg4aEkS9CN/wsW3qOXZJvoDdRL18J
hr1bzo1bqvUuKcNk5Bl1vGSLYUt1YlGasXWlBoyKEQgzzMTJaZIStDCGtoVbBzvStDbMYkKu+Kmz
avt4rZk5bhptPAXJJuO0diyzdKUhmICRgr891N0HJaQfNlXqqSGQY9EqWbOc4iBfWFiG2QfWijDJ
JzGSVyoAw7rUkndBHY4wucDfhMwcuSwiqIFAvdGj+s2NcLtZk471vlWvNDfvr4sy2HD1I5DIJmkK
YscmtAhj9PkFwC23/Xqwf4iku7cmAzFDlM7THX9cOLhql+M0BcvcGY9ljxseCsVvADzIqlMHK/24
DxrX2I0drzHhDrELRHGpjcw2SLR3tODoJkzcnVHQ7ZOYIoea5N4umWd2gTXcYp8GLI+sfmCkyDxG
Nam8OgJDYbrhSLlJJ/en8CNiI2P7R4Yqc0l+DMO/sakW6m1Q+gRc68V72hjRSiHfSWFGfVuKKl5Z
xWRtBv1a11Ak+wVBjFVE2XVOrkgo1KtBsQ/S9lUNiSuuBhqtzjxAySG16pXWLBrLPzDIrfOPWGnS
qyhjCmwFsBoN3RyvmZfN+azanZvH2SqoOkyPwbM3N/wM0gCW9NxwCjQBhKIUxEMtYFHR3RogduDw
t2gblcaHCbaD/jPqr6ONZnrji8JZzJiElOPbFiuTkQ92U4SYFYDG0clf3NmdU5jx7IX1ltTlYzJ1
7Pe08j4bTmBLdRLQX0YNnhci6XEIF8Zo/rKz4QZ5O68d9YQpl20L7btnV+/ijB6QmANeIvBbGIg6
tyh2SpmvxhmDy7CmElxTRfRams6wt4mYOFVUPocWt0VFd3ptpM66Cl1BpmxeracsRXKY7PjX0kWB
ZmKrlhWCbEf9EdLqzlHQjThcOAMv6Sd88otni6TRxCHuT02T7+Fdz0N7G5OMD0OSPuvAPlv5Ox1P
O9EpuUa7sX8n236T1+2ALSaMsHIxM7VUgEYtrdxl0uX9PtKC18INbtUcR3eAG3bZ0d1bYAhVMXVQ
KHKII3Jp0yGrzIncoXarGhncKTddKi3OYxdGJWW7Vz8X7GEUHbZl6x1LjI9KROe4HvcD0p7EMJZC
7ZqNZijvqKmAdATvZhYes5TKu2Ljuek9pKiksN1F7XgTPIXhOkkEbfGIbGXqVsT+NNuyr/ONapGO
oQU4hMcW2ial774YwI8T8p1UxyDS4qvGalx8aB2AVMLuke4lEwSQkOB0zOq4O+ikJFsXkvLlLrkF
iEgVyO75OefH5id+WdeCoFqNE7HBkaN0V/FEK08uiV4/TYr1qccE2AW62MosPpmEaZpIWeWqvIkr
BPCmb/w+k3lLVNJb+CxHimjQluOcbLjB5Fhweh9jfI2JkNCVzkOiXAbG9cSJekVzAw+ZZiu3AehF
GrrdcoZcLyU912lmeq5clDd1UeGp52dYSnyuvMl6yOD13Lu73CeaQUBP61HFDxNYIi6jPcVPsuM5
E0YTM76QsSM9aYaj8NicbA7Ldm4ncyK/g6r3iEZcVXQSUeabggbPleEzwEeQDHkHiDRyZfarmKGn
dbJ8/6Xx0rt68JuVL9C+5v4N/R53r9sqQsqqYJJaxdpagpAZdJebqvEfBitnTiDvk/jkBKP3vm+e
iBnyKXmtnLged34aUsLPkNgPznuD1ryZ0adU4H/nIwoVxbEi9Ir1UfJ+ZdKn5PWq9i0c+gn0gZLl
O0mStrUPFxTAzh7zDUS+CTt5YFKFh/ssb/CXVVctwb0k1syLSFQoXPp5sy71kaSTKlmjN1FROyNu
ACxkgyTLOeP6c+CAbJ1K9jVMkfjKuLPN4cFQU5ACBIog2VyEVpCgDlSv/djq9hycP1Shoj5rrH3Y
4xVQYT+nZL2A1cWwksInYT+JBbqUeQ/Q1XZYNmiC6NXNBr6/0Nty6dt9mt9WpLBqKM0oDqprKd6i
iDwspznKQ/5KVUi8Qkq8gvxtLjfTTPS/rJ6X6NZtbLRXsnMsb6ZmrCnRE0AcTbg6lwbEaJqVMFON
HirWNqXx0c2U5TP7e6aA615IgoXQXrMYE/K8O0yzOcs39GJd0kXWRo2Sld96auZte2cMg59kVX3A
sXXg186792BCjHZmoP1llRCjLN3JRwZ7gIIvH0ol9H/qKooLtmTmyy3kY5VibIyuhnVak5R6eaUu
o/RhEXOykNvqAni1XDq/zPkt5k9weanz28j1Nm2fnL5kP/1rE7kkX+a83eWtLtvI+3IygQED49VK
I/vHtwf/7ap84Ntrnj/ql491vkP+Zl++xpdF+Sqe0869XzQF10mF8fLbS3/Z/I/f5M+P/3HTb68s
V+3UwBjjtISxMDAv9RoLjBEFB4C+g78pVUS11VTt5APeKArrvE3qh4Tk5fPm8iEzfeIg4ZAPzAcb
1v85WspJHI2L+pwh9S+LdcEQT8FDD8vJIxzOTfqVDsuAwNUcs5+iJST4yqfKdXkDpLCDCg0ZQnSC
ZOwEIURRYxI0ykPWz1/CmAoU+Ug4VC6ja6PrUGcmVrqR6RHnIAk6u9WK2IKjnUILn/2ZMqrCmXc5
uTqEczrJZV3eKSNm5NK3p+R90uw6oo1kgIW8qbBSXsklLY6GFb2X8pyBcc6pSXN3XMrFDjkRzY35
EpLKe+Xil3t7R3/NTAYk1gw5R+ACgiov3ywZdBIQxAqjjqZQVxDdGTmush5i7SnsgnfqHMyD/gpi
aeYl+PpIxIFOrAkK+wmskVxlCp/Unw6xUWiL2gWoPp8sxEDgc+ei8ChQD+aIHuffRm8+015J9/JV
mZimV3LJq1eNY9h7K+w/p949lSlxpvJ7eLH14JV9vDmngMj7ZAoI5157z/Mun0+br5gdDLFzDIj8
7c7pPPEsNk0dEBQefd+zSp6R0msnVB1+uQvRW25C4Tm/qvTktRiEuVbB1U4QwTkHqspQbkfH3o+e
fj9UEa49AcsD23Y6U+KHkdQhZGrZBAMJkhEMTYHIjHghN25uKz2GBz1/BPmRPCsc4IAfJzrXjN70
u/OG89by/5SrWdt+RPoYLoY8x82RR6Qdy3eRDlUZlqPUAVMPuR7L8GmR7oo8HhNc3726Fimm8JHW
Tn/TqliHL1kl0gbKvvC7CNL0/P/Kf0KGsnz7YwjR+QW6i/G4W63MADkSsEPE0FJS7HReuUI8vS74
yeQ/I3drX+30pcn0woMoIL+NfEzejPNfflmVj5536Hn//dOq3Pjyw1ye++2lmqwbGHtg6GA3k/ua
/DByNc3nDNrLulw63znRkVmoPk1/+ea+0kLgmMzzxvJtmWtyJMvFQR5q50V5fMtPw8jvnwcgpCve
6PKRfUCsy4FxouK2j1TN/5lPpnjKtJaHCWWTfFr6o/Ejr7Ji6wZdvDtn6sjNz4ve/KuFS8grjCma
+cQg91S5dLm53DdOqbEZhbYuICl8OwfJ704fhUu+XKRU/M/f5vzpi2k4mvDucng6Hct1Pk6bc/hZ
mdT53jJ+OvKDoJPXHE3dyx9bhu7Ipctvf7kP1zszc9/EUzX/PfIB+e6X1ctz5dLlb7w8cHm9b88N
s6c2VmrOYfw08sTZ2gHMPbkujzzorHFzkOvnDz8VSGtDlKQr+VryP73sW+707s9hbHIfCzWVxB25
GLQtQxm5p/x5Ub7E+VQ1AILeOUWCcR5+QzTfyHOJXJVL8r7LqrxPpgf+j7aTG/feRy+qbC/fX36+
cySWXJR3nlOTzjuzvNfVMlAElyd82Uoufl//8qrn1/r3T/3yuCKqOT/iUUxqhFST/VheRuSSfMU/
3XfZRD6qyVGgXLzcyP/jsiqX5PP+7asWMpXq8hS54be3+tN931712zv58wl/UNfVHMMij9mGSoLe
ldNWWqovN5Ojw9Lo5+vJ5U65dLkPdAKHuFwvZcbOeUt5upUvftn0yyNy0aOWvxCk0pz3aEsGuFwO
lC/r50V5XH25V67L7b8enmhihxCndzwJSnoMjssPtV6jMjFOCRBZJk/NxswKl1YQxTe3f4qHjLzi
GmkIpxMsKkNh31EXxuMJRuCpIH/SKHUiKYU1vmVGhqkM9K0mPHq2Wl6iBe0AyBDPmldgDlVwd/sw
pOJgmffZMLcmUE/DY0qK62kkMdv2mwiBSHo92SHlRuokSClrH+l/Wm57m2pdB4BMkee471/4fDqZ
MtKc50nVhBjHOWeQzZdzeWG93LiXq+2XS65clFfjy5Z/uk9euuV253f40zbnd+hj99qq0bbSBJJD
uvnGkXFhl3UZBHZOD5N3yvV+PrjOd/7x8W9PtxAMr2zLBiKM2ISqzfx0NIoZgvD5Pbu4rDfaUN7J
B0Z5CP55MfRxsplJ/iHCygKvGA7U8DDm9Q0RzbN3NOqDDzu7bpWCPzp/7iPD3oXZa5wmBkzxiiyK
msQWFUMz86irzmmM57oIT6Kyrp3BvdWz7h0Ca/HDUfS1Vqfmm9ma996gfuBQMcm1VGkvMvTfIQ4G
lTvZkNxDLC4T8sRVKwJ1pZC/uCrrFgYIedGrNEL2XFJn3DbgoaofFgJSnHCMDEvFaXiLk5+oPuBV
Gs3JmFeLcGqaVR+Qdoikbed6KGNhpR4E19kdl/jX2NKmVZjbIM4U7xlcxJsfDADfk1Rbmbq2Gqiz
UeWDEp9RCAeJPVfgvbHCrWBxYAwDoTXeeNsh0d0pFg6aTE3zjRf7S9wUyXosWDJbHXlMP9HRrwlv
qT2kWEb+qQj3aMDuWExds7UK5XeqDOMa1HS4LnBghon5DKoJXwOFOUjC9qkLonewKf7OnsiazjJA
Cd5La5V3ThqtnAh1fmLxq3YJSpqfups1t+2IQNkFlWtizLMrz1qTOPM5OqiGlY64k2AYNkySkf/T
zS9z1T0y7/uw3UDBWWk7IOLy5URI+VIA8NgnXYC1ck5Dy4pNaVBeo7m6Ia6bHB0nqancJGumbVTO
SUQtwa+DOTKulKizSANQK1RrMcNPmgggsiA/FEGBuYCwZocMP5+yhTCqld5Q8STY9qHPsWYhljBW
NmkPVVk/uRN+INv23bXhuA/R0OCHUevwLjLbV2hO2zgdlMfcRQMwOeJRyQFd25prLDhBRYdWeDfZ
RPANdAMK2joA5iBUD1llTnj1hAlw2Ng6bvk+pnCEiinWViSmOBjb0vraFnW/tZTsrXVus7Emwy9p
anieCoVyYT+lo3hn9smskgyxTVZ3u8GrPL7uQNE5o8zUEmueiu6n1YNAcQ3y/hLFui71fqPbuHPm
s39AnjCFl4Y9DsE87MtmTLLrCp1UYCCpbHrAdvqe7iJZRkX4ZgCs2wC8ysq22qVHo/F75rn0KlxR
ERxcf6bASteJsB4NjzZPnX3ahQh+jrr6MyqGDH0dIpnMBGhj5WLFLidum5FaOf2WpVH1B3cKERQn
4hrXCxGp+KHz3r8eKqSwvcl1BSrMotVyf0umsG+H2SnGT+AIeu41kv+oQimfNYjfqmCpWf2D1qo/
JyvTbjhTxFQQWlxtqvEWD2O7QJVfrauyfE0igtZCt7KXShUyOYz25sjOFrfB+9RYBdk/CcPPJFpX
nvFKKFNODFZs1T+snlZCNL76vT3iZtKurR6qgIMCJAc6S5gCXu37sfjICGG7i9S0ApmRDRsfRy6q
GwWycFVd207VLIXVv2m2xU5CjXgMid10FftDeIG16ZQ0PlomZkxLJ0giF8VSV+3HEVPHStRavs49
5NbKqC3deia5IGSrItyq3dxLJIMH63QBPYVSWzr028Ibp+skyO7sMj5QjiW8w97HFnNNkby4eLsp
VDsZASijUikPDhgZKqW7XKPumZnm1tDjO81JrEUV3nL5s0zAGhZh8z7/I06eB7ITtA8fQkyXv/RZ
4K0MJ1A3fUJ6Z8IPCYrs0EeYDUFuIpAcnzUT+RVh2ptkHNfwB/lTsvaUmumhHziR6grBDEaRBmgY
Mf2JkqO2NXSdD20+w41TIZ+8TAA7TRzNelo/G4x3Fhp2DTRB2sGp/i9757EcuZZl2V9p6znSoEWb
9QTCtTvp1OQExgiS0Frj63sB8fIxKiorq3veFhYwAE46XUDce87eawsJRRD/KvsRiEZQHGbX4mae
y2OdLkVyguaOdSGdiTTfqXU5XtRR8BEpg9WMJu5LpKjNDg2A6cR4hmSS+gvRMdCPPsRtGTmzX5rb
XkkgB5Mx1kKn3Ld1Ta780OV7Mu3B88oq7CCJszwoJMtO5WnYtnypUzUMBFW1lQ1lTtmUNG0iq6wJ
/8NMH3cZ9ZWo5wzs8LSlFHY3dYFrF5oXTdlRhbaDvaalZyrXtIICMfhCgPYTBRNCReXaD4qxV/D3
cEJhElXBXeP24/sLg7Myy4+aWGKSmZLk2AnKQZnI9C6FS4qeNS3D9DwIsDzULO73NOXsQut1BwAB
WBcullwabCPrfafvQQ2QaXs0CRazO+r9z1wfj7oF8j6Amublk2p3ChcrGe2JpxjJHZV5t80ADYh8
Ym6iWPEWGtVbLBWX2CTKC6QqcdrkOSw5f2dZ6G9nstKtmssbsRY/mDFvm4pirRWdaYpj645RntDW
oxHqB2dZlwkMqMwLRLAIzTXpVl0v0a3Sx6sWaSEePpW3hZgF7pl1hEtCLxjE6wh++TGV+HTJ/sLM
6BPYqETPYgPHPn0nMG30kGKmmzFmjB2R/BdNTz3IDKcXrlWKmwDb/HWclC2NuSQMFEIaSOc15Qkx
Lad4ZVpeMy3dm7F7o7vNCerzRAUapZ2fSo6WSY8Jztxr4Ne1LRcyirBh36V8QjkXl9oa46OE5s4W
fK8uT8PYWHdBFAx76IBFlM2erOcRo4Eeh2lRuD7WxVic8KJvtDTHyAUWY9Kjnsu4ApS2qg5AoXBt
YXb3ei3xcjnCT9Vmo0eaF5e+ObrvZFBSU4bVvagEepi5RUaL0ASeLOgM0qrq0ZduQc1cErzIjvGm
AJ12JpxobitXnhLOYCwWSTKEUY1eVFzaWjQthy2owi7qjlqPa6hMjqrwMg2JAVKJoBZCEGqwJM0r
0kK7qpX5AfncLSZnPgagjTYHiexy79rmcpnZg6m9Tig1xqw8DkIqeekoICkbs3QX9cOT2YQ7ycgR
/8f1CDgjmbnJ7X3MmXT2ww4+2ORqkGO2ANMJ/BNuQ3iWLeOm0gpcRYKmHisbKsNpKKj2HIgXQ/DH
iz9UGyuh+STHhFzW0zuVNt/utfCjzOfTqBg+vDpu7iDXN+G+wGTEF9TfzBnIZeUelQRK80gTSEvj
hprCcgtQ17pVOR+4K9EJ7ipOwQhwT9a8oHj13UArX02tJ3fFkGwRxb1lhV8gBV9Rmoi2SF3iBAjw
Tp4Ui3BO4inHwPwRZsmDRi6PhyBGtAHttBsoRAyTJO0+NJ4z5j+0o83CrYmW8aQyOmUIY4U3Iwgr
UCmM5icBM8E8nIalVzUJ+DELxi2LvhX1JdE2SXgX9c3RKGZjb/gBXfuQjMWJi3IF2RzNoEHXF5+r
ROZImt2S7xXvkcE9wS7/qsnNc8pMB+EPKKIPp3OPDCBB5OvoRChsa80ZQnCbVtKV+0i4hY5cOYv9
gBOq3iMuw0MRd0uoig76BmsvkwvmDBnqT/8w8lXtgDCrG+EFuyYD9cIqjnJEMx3YBXdD9T7i6mCA
Ex7rx2w2XZKDp6NY3yYQJjZpNvycO/ULNHcPcHLGfo98KFPPbRqSfYLYL4YRtalw/ukdYrpCg0AJ
MOmCjlcG4LMnECD18H55hD4M2zyualcMBR1mqohPkJydMuXipzTDbTeOB4txEKOqlADTqXX5IDnu
rYFBeCJuBXwJttKKuzHO1Gs2u4heaITCDhXCVyCKl0YL6ksLB9kdw1q4SYkxIB+AUIeyvLRMoCVT
zC8JJnW1XaYmA1ipyXzLMpkGIc5QDDNmxdEPkE6vYBgbeyh0d7ExbQtJ3ap9m7qdMpYUYxt4N/pw
SvPZC2hLurEuP02V9GHMhIeVWsxkwfDTTakpxPdk8ZZpw0tFdDjxirObihDnhWTAngqIx5bmamdB
GgNpAV7O8AjcHfB1d48DooVDHt92orKM0OG/mHn2nmfGycDvicUZoLw1obLA1tAf5bHQbWCqacdR
OMjtfLHS7J6Ex5+aqQHFMa3nqia+BIDaRwQ00fVJ+0FZW+5GheMrVS91oslPaW08Nyh7aJBKXhvo
6WGGfhTmwI2FthmAiqBL8it8g3n8VLZqdt+0+DQzkjDHGbFTHAmP0MGjTSO2tl9MmSeaVNFzaX7W
w7ryRGLTQpPvUtdIFBKKxg3qafb8sQs3OuMBcktK10SYhsUEmCLKe0G5DAr5CJWSltty6jHLjI4h
9IUzyKm0DQwLuiXC1y4dcxtcXWZHKgMdeRzh92oiHPw6FgDxXmXuNxsBy6rXp9xygc8zzbBFypuI
VSQcfnKwKTSIJFHQ+vZYASMKGjjMXQgGYaAaCiktPtTDQlck/yZoS6LQW4rPqUkgyMIR6VrtOWO6
FBOG4xSo0hywZKnjI2Gb+woRjIg7RYk0kmFoi431AHgqbno3C1CPMQ6+aWNXJ6bNDrmSpQn4XmPS
NmGW+kwTJ0T8eOjRcs9kLajMknuzAazNVTPLyDpr4mumGwVUt3HPSQ3FyocmClTsJgdzBet6iRcj
qcUo6/4aZyR7+Yi3QkOlc1KjTiMtLnaZnXPCcQRupIirf5Br0iG0FEgwU/okxgqXeW5aGOGErWXA
d2gQah/q4m4cmiczugvV9iluwe91AZaTxNz0eazv+TbqoCFLIyYqN+DLg+vjJviiWtiUnNAGPN1C
TB1gCU94qMC+BR3xJwGp1d1AMq4Kw1GKE8KOl5D7WZJuJDlDTuczmJFqWXZJNZmM8Cvls3QqYbK2
ZZR8RoP+g/79dnmJ+1jv3jSqXARjpI81jmkxntodEWI482MiPPy8dofuRfaJKzCsU2RtAg0RewJk
//hVVUKCcSHgHRjmncwUBMZ9XJJdhIfcBwqqzXylpdZvmFfYQdCEl64AGqGNfexSGEaDV3fcBrrH
We5egL4RJcGnd9PO9UUkTZWOAF51ScsbL+nSfGPVyj3GVnqwZAtgNlhqEKASKvDHjaSIWJBHslUV
KfCMLk6PJhk8/19bvCqE/xttsaJbMmLg/1pb/DwVWZQHv2eH/vU7v2uLNbI+VU3kuQwF6e7w2bT/
+38ym5HQFhuWqSjkXygGvp5/Sou1f4iSouoW/0QVRhG2pn9Ki8V/wAkxyLE3FQSFJo6nfwqf//L9
Nn9s/+4D/sM+JZqiJkoqIaQSbhl85ou16DfrojTLTVJb1XBRqhf80QY556CV4Blo6i3K198+mb/+
+O9/TFmMSL+rmP/8a38YlapAEctx4K/55+mLkbj+VIwumkL/CisV2p32XCRHpl7b4oGLmPpSetEn
gO69Sn2GPD7HdMLT8CSdYL3soV1xvQ+hRhGf4hXHf/9S8U39Yf8AmmciNUQOjvBb48v7w9WJpUNK
tVSVzkZDzFJZzQ2lHBbWoIywghZEdB8snlrK32hUH4xmHgEvLgq8rkJ8twq31rU4gBocjDXXVlmT
yH4iUEPuouS4LnqJwDpfFd8q5liIUskoV6QZjG2MyG3dR/4XU3p9Iro5JlM4iRq6lVXVb2YTLNe3
1onhPJWgfO5jDwUyJpmlJRr94lOtCqNl+1t1VALXys1q+JUKry+MNWomy5RQqA7fi26BTk8GQSLB
XFy4HGFmXRboS6Utyrfd965aiuCGzAbDCD4ky2X4WB7EVCwPnVEyNu06kh5bFKC/eFmaMchI2ClY
LmH0qkCoHm6kZflNzJoXTVeIONIZzNrfKn2/KdSyOqi9WlK3JC5iXbOWtXWzqU8EQsl7bZFjMJhE
A96ERoUdn8UKK0GAR1VTpJC+6tjWrHljDZj/3i7UlLTD0X+u0mrJrpK3vZS0vOe2RUUonkFI+5t1
VzsLSBlN3AUejblXU6zQbLXJl9nH0NmXrXXXuvjelKr4RRswChNQuzRveP+rQi+m0DQ7Kyts1emZ
dXAyltST73e5rvk9bFnsjHwIopmUm2yO77/foZwI4FjWbbxvUBcZL36UCxbYr5r6YI4lB+n3m13X
AKTSWKOrPWHhORBf2RzWtagCVt+rM5Zx1FukJzytj6WRH+ybktK6zEhFFxqBThYA7DCH3GlbckuW
Rlc8/drEGZ4fpl8q0W+B6Hp0yFjGYXE2zrp/3cU3bjqtxTEfWIuXumIgS/kq7agwhS0ep4ZUmjEQ
IDlYFUEf2qLsCasoI8RiHA7DYLAa5FMFDB0W9rgQZiKpBsiqGlA48nlnLCLV9bDtl9f8a23urpnm
M/T5Pl5LSI8Mx5ejuCkKc9P49Xl9NcX6kv5erDA3uLW8zGWfz4jajopZg4vEQeObXCqygiNn3VwX
4/LA9+YfP5KqJRPnZhKw7vN9ichDDkGWEESn5bWx1a1iK1lIMNdHAckixvyPm7k/yeCmmoiiXg9E
PkVSrSi+jN5qeULESYZXpt3L99Ova0svdtcRCrxu1SFl9GEk66pW+bwGNGP02Fmsa+u+qRy5fOd1
RHh7D2Nu3TlLXUDSErmovx7+7Sdb8VOgTLuPF31msjQC1zXkbGX9sq5ORKfP3rq6LipTew+5ZXjN
qiP9fmD97ep75/ezrT8jmEjsU2Jq3fWTT/7++HUoN5x28l0XVsO+4j5LKRD/9oEqwvJlZ5UFZVy1
0Vnz1oxgIbv//aZlpU9WLfWvR1V95noXTstVb/0hOZRNL6qV52IC5KnHCiGDBvpnnuTXz64/tW7D
uPjrmdfN9YF136+n++13cqHLttOQHhnZGlvgypTYlpPsXz3N9z55UEwC+ur2w2iYQCkUs8JFgGUO
2uBJqfG+bsXLLnE5XlMmEe66b5A4hte178Wf+4ic4VqtKdEWTf4xA0/PJ7D8Xo71c1re/L/83fXX
vh8p1t/73l7X/vxTyyv83hd0Kjg9PoZFDVtTqy+4mnn9csNVYDoaY5nuCDx5wcmveb+a+Mut71fP
n4KJkQoy+ltKaxyiaHIRtaPVwZncUyhCs/sNHjcR9CqLsneNf/heiIsC+HtzXcsRCgMMwLe66tmW
hne+6IlXDUq+iozbRW+sLMrjbjn414W83JC/N3/bt9z16qQauV4tmqfY8EUaknzI+aJ+7qZKdhq0
6PGAMpoG2t5Mu2KT1AATzLHfC8io40VPDel9JHsDLBZKa0Hs79UbitzJr7+5itGM9QyqFqX2uGi2
aQkXXqTx8RBR401aZexyXBqevKi9/UX33a8S8HU1XMTh66JetOLhoho3kY+Pw+Tvyv7n+tloyiIx
Lxa1eSNfvgU5qxYnQZoeW3O89F2B+CBb7xb9OvhWe0LQXjVYmQbctNaidSfDitAUYuKCxzDm5G0k
/AorH9YyOvQRfenfRQv2fd23HA4AW5BSj9DaIMzP1n6QT4PELaTBiEDRJrnqkvXUMtadpiVtejgW
i3a/X1T8GnJ+sIHyQVoU/utiRvRvaXqClnTaqYsfAMCWHWIQQFEJsWSirz+Ud9HiISgkg8ou0F3A
xsY1pmfirArKb4HMvxK+iItzIUlz+hCL6nVd/DoC1tWIsEfHpJyMy4jgkcUTYSzuCICstVsjhBsW
54SxeChazBT94qqAmifB8UoYL8uMW/XOuNFncOulqNEEkTLpq8Fx4snLTW5dSMv9b3XFr5u50ktb
si+2eaF+oNy8zVM4a8liCFnXKtKXcW3hFAkXy0m2WlCINubA+N62FqcJBdBlN4y95tdjJpeOfnGn
fO9af+LXc2SrpaVZ3C0NjjGnWW5C1bIgQE6ZnXW1U2PyR6KewqDaMSISByvju15+qkx4H+sPrWvj
chFf174fWH/u16/MI563WG68dZ9RVdbWrNWNXpIxYS4LkcQxPr5llYMdByK2JpcxW3tY9xkCHTW7
rE89Bun9umt9MAyGbhnatQciZwKnr3h5aYcH0TBRNQ2+uc877XakmbLhSOGWjk08rf1hO5B/TgjQ
uq+tPwMTl78Mp+uw7qIbIrginSG7XX7i+4HvzeEG487SW0+9frT7wTMpqXODQ62wlcz+gpMy3rTK
UbI8zfSG5/wTVeB5cKEgwHZsXP0hvTDtuBM83wJHBc7ubsJpT7UYGC6Ib7KIAU2q7lTfNcOJNucy
SwI8GMB1eurk956ogzDZpqZHpTdMntT4Roq3kF4y8vjiG4MYYwDS09YAE4zPXfA5v085Pr3x1I0n
yne+5QJjb4W9adE/vVL3HSxU4fsk2xPN49TjhvT6fqMf8hOw0Jk7ttP+nAm48bIv6uR1uyVghoo9
cRJ0DQbievdajExuukEbkiXPcm0rcJHc8BFuQfWDVCA1dnr5oSMjHhqX5OCIw1IqO62w0aGnKPBQ
Nnq275YwiE3SwogmqsWOH+v4thF/pGdxU9on7VC+mzY8YsJWbbyiznxQDpoDuPzUuPHXtFHeGzgT
XuEKtyg2yZUe4dKPjrmXP6Rr7g375IVGyBMga3fcWXRkbpRdv2vt3I5uDU8XbP2WSSdGx73pZmdp
V/6ImFi2F8icbemRGpBGG6IiiV3UT0rvEuYtMcLGZ4c81P1B9+cm32ub+QFrqOolV+ESfE4f4VP5
VZyq08jM3yE3AUm7rTPNfmzBsl/kh+ZFdT/b3Xzc05zb86rgv2xpdFw557RDcYvTeGdQi4XT7omB
h0ocHghtXYVwHzC5L228I++GqhwCupqEnGrnbywJVzBBgOOi1HH0+zl11dYRP9TiGobO9BoQZCR6
kITmyaUrS17V0NG64UtzRvB/FAdG8B6AhcldRouLN6x+q48n42rxtvK97uT3+ngwe8/yoj35OoL/
rMw7BBEzgUk9VVPHeOw2s3+iXXCVXTh1m/GttZzmQ4YfQr3bTYheJaF5dKf7FCeTtWnHHQGEA9VD
fID6HW7h/H0BnM2b1zbDzXvNE1TiF4riP0sSx2fPC7mTLv9x8k4/jA/0Gz2Jh9oxIXJOPPoMhQH5
39DxTp6Axx61B/J2hCNcP7d41j6gchMy5kDStU7+XSC6xmuP7tx30jerdQWqrbFD2KO669+mB6s8
yepOPDH2uqZv0iep3VQmxB8WapVD/y5yVFYniS7mtt/iES1xGe5Txig6TW9nMu1IYspoy8/5tu2B
tNnGk/6jv2a35ku1H88Z9czBLvMTp7+AQct3h/tetzPf7j4Ib/+EgqPC1CbpoMD7scE7rapbXiFP
nw5M+h3pTAv9mk/OOHpWtqNfH32K5+Fd+Jneqh7A70P0IL8EH8lDFSFNoljg6DadhUvyXD0XR/FK
XSDYhB6N0dLWLwWhgvb8ku7Vy9N0p90LO+U2/swrhuxA823NFb9QMELg3RT40iARb+vHdttf5Z16
FPckHtZAKN3+ndkxtEd3tFWP7JbCMTa+29oYVh8itBHk3jrMCmL656lbSW4bUsMGQ2oL1/6N4B46
0Sv9X41snGsu19RnVTokdnAP9Jy3XnjYx3tbZvZLA8KWN+Yuv1qvdJifRk93513ylm2x6ZVOZN4o
Dd1LDzj3FsnHIW+cwaXH7tvFidMt3lCk2wUJRTKOwxOdI8mm9HUAWMqZD/VjvsT0g8aNth2vP/1d
cGLmuct3Mycqgh5IbztxP3DlqTeqhavczhCSWrbsEhLooV46kqeauHLh5BypwQ5VTtDTmHJjTutb
66XCeTviW0QZtPF1qvOEzNrVxdihZjM5Drc+5Z0tcTkOQPjX4VzUj8y9YmR6PKO10Z5xLKNUI0BD
OYFU2lcnf5Md9CfMtuZWsKXdmDjYfRzjWJWbcqdwT3GQbxhOQDnSd7rY+5xukpP1rt4mj8EZxQcp
JI52GelGEmj8z/uimVcUfNZbpMJlI+tx/lA8OoiqQcq64l8kkyipdpmp+AXzdXWZG3XDoNhRQ3hV
JJsvemwytt6pSJRspSw7V6ECdgBIhkVvWcOX9NfaoCltvlt3DpYYkS+d9vh0GlIxlp8htJAB+3/9
20qCZqZqwPIYLY2WotOdpC0QihhfWMoNJlSh1QEv/uciriHLCgppRuva+gBZxG9CQS6YUJk4mAbE
fME8b8IkkfcNlStzECQ43ipXynV1FKk9kqxZIU5VG9VrECuCY/ML5IH9eAhLg6xXEmdjrrvUIOJ1
2zd4CACsixKGzlptMZwm4IhSqEmpaF1rw9UX+vc27SNmH6F41HuV/ifWVeQteBNAFOUHY7Eormvf
+8iFAv1Td7e+2LuRxMGvT3zBTE+Y6VaE1rtTTHaDH9wEuigeTCNlDKLnQEzDmrjfxTz1y2OaaJdq
EqTNsFQXvhfBOgv8e59M93wTLuGKi3Pg2xdbr0FY3ztVvUE0EoFlWp2e0H4dUSWtay0Ht0tJcF3T
l2owHW1xB90HjZp0n4oKHTaL0lQ59sg+Fg4m6S3VsQZBslEVrsfdE/GsOHqjYUPuh7X9LiCJcHsJ
h9GXkxGpgR1V7XzIALQ7SosGTl4cc6HMyLPrI3dctKvrpjhEPdhN7Wr1/oMRkFAVomRjzDZLD2Vt
VhjSORDoA9BUlzCvK5G5C4BS4tlSaVNOpUkfdMQwEy/1OjUhV9zwTZqvRY+rZLWW/L343tf34rSX
/dNqs5ZWJbPaFZM7qdWD2DQXA98Ymg8dauM/Uc9LFwRsas9Vb6kkq81SavlVPP4uJsty/6ZpBhdW
yNmYzkblkE/tkbkvjT69+jG1icU50rXhBqg72EAYpOtCzGIkvkPnNbVO8MlSW12/4HXxvWm2RcSb
ZGIoMiZfv15pmdoLkyExMaoszSmnAX0fWlwOwaXo/GuxFJK1smZnEOBEtkKGJBXwdoE0HXoZS4U1
luP68GvbFAkK/P/NuP+bZhxkHuvfNuMun8P/2L1nNISj+vP3ltxfv/lXS84Q/6FLkinpqqjLdLz+
ascZ8j8oMus0w2QdFhDtn9/7cQoAHo3GG3xPlbbQdz9O/oduoe+zFAX8ogkA9P+lH6cp/7FFRiqp
wTPppmrS4DNF/Q/omIp0LKhMA5IUsqskIlsmC4kn94TH6pTuYEyTaFcBzZM97BzdQ/uu/gwe2qdl
JJq79LmJ9aCBYAjPbXns/K3EDC7flhayA06knUU5FNkvbr3HZf6S76mYpFu4MxvGscx1FE9i4Osz
JZI+4MPSZrNcsP//TW/tT17q+h6Rp1iaBqeNDut/bDqCv8I9l5kzVkDjqZOku7CD72MyfhvUn13d
fRESzVAziV61SLr7939ctf5oea6fsMo3ZWiqaIia8sdfLzJ/rOKAmYD5aA1H8au4q28YhYhv7Sb7
ooZNYFj3Zdyrd4zg1OOSlXIvbMyzdW8CsL+pSk+9SvVZOqEQfM8u8z65kqjWXCLCg64dkTxedCEx
ULWZZGK0ZlzGrX03/qQXclJuxW1pfgID0j3Bmp+STxhj+q36St2RzFVC+PidMyjo2bBtEj+7t+ox
e+zRBil7bQHoeIblKrONslkiL6dymKY0p+zEfOODqbCyayngVWRJk/lnm259X10IQZaOzdY8KG72
Vjwi3Ax/xg+8nc34nH/NW+Fu4XCf/R2a/4S8oPfA3A2n7iZGpbOJP6dd5nZMwDwUfElpf8nHqqE3
w6xL2DPfb35QUu0MW3CzHw0KQdUV9vUbzMxM9hgAgvpWbVn2KB8ED8wJrUegv2l8nW5nBnbnQHdI
BSmuySekSWZ4wrl40LbzHUW1HLzcA1zCAkgjzZzT9JK/65shcfzI1r5gaBpnXd/3DLUDL4+hvO96
czMg74ndZYZo2MyD9emlpyeknGcK/mgfc/Gqihvk7Ma1fhuO+o/i1r9pi4t8z/CPMWxf7CCH0gW3
7ihrX7LDcAkO/bwLbvUj2iJSWFOnUZzyPT1UJhogO7wWrvIVe8FG7jZo1mmYk/YLl7BnAMbEx9Uc
/4WSUlncRg9teDaPxHIZg8MkKfZaLz/OW5UJDc0vDN9MELVX6cM/l1CazvMLznHqHzfLVC88y2cl
4KNtSlfIme3amYZs2463xmmUiJHaTkfzmVpQTjWmcNPP+oq0bbzIkH5uxFe597S7YG/UdmgAh3IK
OPxg4B9IpjGoydH1N07MkORd/N7taye7ke8k0p4egx/6pWsowNjRs/9oXgmT4NBGz9u6yDCVvX7J
boa92CLZY9LNYBJvSbnLfwybnIj5XbUjfc/lemLtws6JSQSwnuaKpM2tUTqj1zoZZ4edfvYXPByE
KMQPJBZUN1hgb5p0Q+1AhM/B4Cs5DEQC8KWp+I2YSgHPcUnWeycPgJRAW/Ks0Jk9+o/Quq7aAUR5
eG5KR8+oeu5peKGo+lk70/IG9U3uGXty2qhTo9iViPQ+Tzsf9rJh1059gVre7cNzEjsAvMJHpXVJ
/+17zxfJsXD7wKMGJX2kj6FHq/QVRX+6hQS5G2+XxvV2ArO2jx/bt8ndTbvwUSWxEVVO4AQ3BtyX
1tYeyC75EppDx7Tx3Pf76ZlYW4/pmHXt0JeNtrCd6r2I3Ho7Bk4j28wJu0fr2p/b1/CwhMy9Tnfi
s+hmLqR98U66gVj/76+Pi+DjN4mGaiIo0TDnGIhTuM1pf0g05HRGG6jL1a6BVZNb8xZDw7MZNb9Y
hT/H/xV8Fv9CCvKfLsLLn9GoUFsiNztZ/0NcUdcCeGtfAuAtDQ/Ln7CmcT8F4+fc0LydMupAc8Ut
/m9hzr/4m7L8n++uJqh7kWRnGOSmaokLpvw3uYsSVCpe66bZScLCm4t8DxhwvCvHoLZzXRHeJK2x
Uyvd+OUTqg3Vlcz3Qhly10egCQpU36vl9FD4fr9bQlNdCO7zpkO80kaKeEq68Ya+dI2WvSauTJkw
R4jwsc1RNje1LEHVBKFkJ1VzaUcuGSkVL3BTRxw38U0+K9VJHSbTBaV7SHTiC5rmSS478mCMCA2w
2Fm4jgrBo69312YI+DjKDSEgZZ6BOiCwx1YzuvtAa+SzlebHKgbYmiWGwOg+KPdW25wggUbbKeBG
5ovlq9UX+0BDE5sZm1T72REpWeUI+GudDKwRdyGw8aJqD2KWSLQd572BVpVKKEJ1dcnB1X1I3jUR
thY+ggGlPEON/jbKeQt87S2XA9POrWZT1ZJwKET8Ncj5nuWyFtzamksX7/IXEWTJRR6w7UWFeJ/o
vnqO+kpFxKJTL5BlDHCaQLdh2mlVfdXTJbJuyjZjhLhS1XKFF2l+yQ+h5HNNzcPR5ZDz7SBtC1cL
JMWWhRmdbpURDEV4GGB04M2xaJzbxiCmfsbiykTBTgyVmrAyYSBTfwzWqF6s1lMBN9t+Z6S7vpdB
PLdas09IUhyH+FYphJ+WzCvLtflBg2jH67ULM/uoyZDfaaXO/WyWb+K+PYegDZ220PFARvpTF2Fm
U/FCDsAcEbczSIB3jmaR+vWs6/faHNyLZQ1MVLqI6JiFSbuVxo9q1O7mUlC24PeeR718Ksf0Pbzp
xJB46bG5G8P8PvaDBzlqPmKEGqT5lk+0qxJHa56XdZWe7xCZKK6FeKNliovMBDOQKPAWE8qH3BJy
qIbajOKczAgScXAcZnGswGUPLmGpPUbyfBYEEWeIxTdtyociLoStkKrCrgbyFvdYvZSEMKe6G55y
6jyiuaT4lYG5EcZPTAikHKYPYyl/+MbExDyvufAlGRzLrZB0k63TGuVGod+ieSMVijtDe+n5BiY/
YBSB42Y+SyigyjLA+nVfqhT7y5DXwQS7o3A8hdtc7BbYti36dMjTT+jwG5pCjhJq7pAbXj2nTmtW
O/WW7gx3UMsmxsvJC2xfCcX2jCAPYlSHpbRMnCi++mxAZiW9ab3gGDVJvwy8cu0zxuo23s+oKpSx
fzRpfSCG3Zu0BlS0U4uFopknu2GI1o+RfsyMWj8qQaBuoyy7mUItxobkG7JnkkNqQ1tEIiB0ZmcH
xmVW3LigIgDcnmoa6lGXEki1x7gy7eKMyNsElx/C17E75lV9JxSBv1UL4soJhKgpKofSIWhmcGRc
+fBPEldm9jKpBH1/kDpUOok/+ng3cs+UwFJPRbQxwBIf1oU+yfIhjWrGbDJY423Vmrd+S7E5FzT6
FhJOPHWCRDWEYgJ+aEgOhv4eJ4v1fN0Vmc/wofIDVhuca8sPaYRJ/1rr5Z+cEfGR4BOylwNJdLJK
7b0AFgzRnCmXz9FK/UPYyZ9VIAsbZv6RdwuREXbIzbxUAhkuMgQodwD4zwVIF+qhiwaIg/dVfpx3
8ivdgMatz+l5PEvvKZP6I3hO3XItOHU21+7kdbrn3KfBQfDlF1nCXs8I4aRczFebdgNl8leBEvBN
+N6c1M0I1MX2L8WP7MiQHaUA9YEXviP9xTw294Tp4HyzDYPr/I1RbmFoc6XPFigZH5QjYmZWXRJu
jYt4iwEGVGCQuDV8UJBfgY1uAtKNdDXxTYMotetXcpMn4yRxTcBIywDR0WNb+2Hemh/mvvqM+tcQ
bXTs0hshXlu69l+V4mlPAwk8Du56wXLyhFEPtUM3vVhb46l4YCAf3Jr2+ES64Fa8iQjAcQxuYjkD
DeUrfaPfTgLNj/ktnmkGVuSIyIy07Yl7E7c83YXlsZMqpiqbxUVwoOWe9lxALceMLwaOGG2rS0cY
poG8mYbdCF+U0dXgKc1RUumx8XaIMj+StiKe0VVwLdVEjFx03ZFR0rWxFysLJR1v0G81YOW8vWvF
temYeQRXmRviUxGI05QDQklK8li5tDkCum7PabstXcr/5sXklSMS34OxrV/kcqvg6qWxMtEet1PN
EcAo3cjA0PYszpSqSYsXfFuDrE5ckjtQ5bUTzq9pi7q9ViDgUTg7jd1GHpwYOECPDM6Goh150bXg
02J0+QlcU6mP9Q9YrHw9hMjh30psbIjpjaUfEnxxwU7P74Z+P1qvwoVLmHXRtIP+iq2v33FYZMKe
j3hBrQb3xgV+OC2rxGNKRjojEXYL5XNmzGg+AOfDlhFfzOiof9AduM5P/g3zp4Y8LWbtd+0DtjH+
dvDG0PclP5X7/oM5GUVT9VPZRBf9TEQ8IfSkLT4PjxFR8bpjXThtUF8WO3NwgBcVj+Wmvg+ZarW2
+coZoPzImKzFbk/jk1IyBHEO8MeF5kkHMHnUGKrOLlROslCt0sN68NwbdjDsSl7/gdcrdmcZ2DjD
bj5qb2zpb9kP+PkwexvVtnoEvD0Fe94mT933t4X0Qj8A/qhpngJCtBIvThw+RIOJ5CWpHe0kVZ5x
9P8Pe2e23ThzZeknQq3AHLglCYLgJFKzdIMlZSoxzzOevj7S1WX7d7f9An3DJSolJQcwIs45e397
D1+7l9Q1vFNb/kadbniDIMYGr336Gi5ebq0tJib9Qfk2Cjd+DAlGXPDCeDUHsbPzcDOcLKt8Ok3+
cCRH+RbD7lJwBsqq9ppDn25pju/TEyn3nGyy37OzTt6Fc8yOAWI4e2UFUG/pd/vld0OUL9Uc8TTr
kgn+O9fVDDkqxpO2Zsqs7JDxf/ffyG93UFJbBosoqW25Sd8zr7PWHAYowKDqvqJuJm7BC+CKjhg8
V+0AZp/YTBLr0LneRlih5Y5HYlOHYrOcHK4aSlT6Am722TAtGdeTuY6uVOTI6NLnweOU5zwzJ+/f
Sk44kyfXut+u1Xd1q3nWS+bRzPlggofHxPSzU7zVXwr6Cq59JGvJXZ4IG54u2FTqS3alnvnotskN
DGKcUpaxcEPGBQs308hVuMvP0E3fh3es+J88hyuVrix20R6R6LIKyb86ZvlmcR0fk+X0EKrruVmT
GIXHXpyDR3y8xKpS1VUMtyjLu8f2QfmoD+YT+NLuXYLOXX1GfnvAB+1yTLgGDAt7iu31NDwl81ZC
al8xgN4635qbv7KFdpcCz8eRMd85PDe/Fn0121RXabx2HognMDhuvVTfpLqdWGGNZ/0cv6Ax3xka
eb97Y3YDJhOMrTHEpceq8ytxsa7GyX4qX/MWSwWDW/K1yRHaJOau+U1pENFQaXz1nY7/8kBJd2aH
oRVCjRh/o1UhG8AJXRzHrU0QDS6qdU5iRLDndc83eL4OuFAr8LXvqu7qOpeBPJvdulG3BA0MwS5S
dkxPeZ9IjOS5lOlVTMeSqDAGvTYmSiJNt8WJtspYclg4UlWqv9v6m1OFU2/K7mhco2dlpcsVWb9X
zXOeMEwxQcEJBjsXWrFB+gY0nVXjRxqTrdV0jKGFkId9rs8EngjjTLolg3n5Z4D04HPZhW/Lr/x8
X+YMN9znn3RXGN6qn3m441jkuPMl98p9eg1jhOvfWHkTeQ3HU/yJCwzV4oIUHqt2d5AECmbWicW/
h8mdHoKR2A+udOXPaqg9abtlcmH9cWbCRp1nZFhPsxv9Ut8UB8n8ajxlH3Qg9Hf1gQYIXH31IfOX
bX1l8E/mUX4NP9mXWAx0/csZtv1peCgf43Zl/iKxAtHJGyRk6WywO2Hep2xO2MpYH7GtsQ8zJ8he
puolJLWLKZzpOTcDEtyNrcpq95F8diiHHwCgz9fpPQggc9MNW3e+zhWbQCFB1OcuCJE+QxjpSPDR
I3zXL+VnGRyN1yp+TC6yOjjmztwlH7eDp7KNvyYM+zBM402Do3ufQKzbLWwUbyg6tobH/IfBDQ2R
nfA6n/K0P8UpTGmPNOP+R0IJx4tlbsJ6JTC6fZDqvJyDp2Jnu8FH/4NxtuIU8IwEh9mG3mxus/Oz
cPMXiI3BpbwSjPhYHfNlnX4hban/6Nv+k3y+8M+8z780/ZrHa0wGI6Ka03AY8ZlyCH9iz4uvUBcu
g/DM2O/2sTt/Gv2mfmFVx9dY8FfpjZ1BBTwxSLk5uXbyFWMqrijngYbSl74VP9xRTW8MsVIiwdsY
kxckKBMgYayDZ+QhxcF8RDpjRtsou+Y/pDoi4ch/TLgK6ZVglVTdKq4s4HKcERwNl4HkC7bFWXwa
tFsy43tYBMWJgOfyvlj5pkH61iEwaLclH72YwnY0WOlGbZ0ixsw4AtVxQ6Hu2ugb2oSgeE/VVsZp
pkB/J6kvODX6n7b51USb5sJzwvQNhCDwwx/OMMVDwyHhirw6IB2cU8Le7tymcUm/qD6SnjPuyvhh
uori00wpP1aYOAlfISf5eTgS8fJr/GSajjBs+a5/qBqddlM26+BPC6WcjQY/qtzTSzbfwokEN3ah
NWmG++XEaPuIdIbT5Qad/HhOOWY0BHkaXqlsVVQ/0NgYz8fuIkjs2Bq/hc8RMfYaDM4H41TvaPix
vNRueM4+Cj/xkIC03yibwPtEzzUxyag2VuwUD9Krz1IehDf9DD/yzFWphOv8eTlFp+KX84zA8MS8
zfh2/PgV9RtXARb212nezsUfdbkQHlVka0qvOfELmHDNdvplS5RC28mhlFmBup9z+EFTjB5hkKG2
NqZZHBaNUBEcl2a4X6hiIxOxzBhm6gHYD/+giu405J3iCZABbpex2wLvUw/3m/vP3b+6/5o9hizk
adqyKBMw6EyxCkz/9tM48qp9MF+ysNuNeRJdW6FiJidLTJcodhibrrq6NTZSNJpra7xelR5OXl5Z
+Hsn0BORxDGVPIAj4oOdYzXMQQJuTDu9xk50sEzJY3M6OrdGLsCTsIMsNpqLoACZ00GHXmkD/IHe
xAlNTi6BPaQH42vo8FYKt4V3guNb0IxyTJ5yEIVul3QfampFbt2345MK9z3Oi2xba3TYhcOBu2Ow
takDkKaZ1jy1rS43ZSC/tMhg48L2Es7weUgoxWNLUjP8j8Yds4amuRbkWz2eotc43po1vmMlsdUt
vldoAzoBcrWJFKku2ApLbMuPNacjqUc47Qk6bKaQYm2CgwQM4mD07OtVutBIkeMhSrKrEiB0GAR4
n6jVPyxjQXzF+pD04MeKmU6moSSPFXBxWdkHm82JFOTDgK1RXbKO8yMn5LEMrlhOPsGqtPtOQ0VV
3sSsCetfu5jbLN1ix0UHaZd+Gh6ory9dJbKNxqx+M2s5SuY4pxKZOVSQCuCHo/MS5dD6k7hHBiD3
rR0eg2p6t9JC84dRYU7WWZcg+UKr2ewDR/0xqoyybJB4heck8UQQs/8qXkKA44chKVaCFB7rIiuc
0ksHLS2YHpfwmheF+U6iQItKA9Ba94H7k/byuImT4Lk2/8D8QIYYZq9DlLGv1ilJQ43zpy7sg9qi
jAN5RecEiWcAwsgFaeKOmsRrky9vSifRBU46aikR/VkCkzYS1ZDEcB6NJGIH9PJIOn6pcdfu+kSB
z6WQHRDehC1WOL7Nt/9M06hOcVdpTpDTgc5MjMjkMkXd1lAJTY0TtGttpO0w7sHo1h1vSQ18vEQU
AHo99MvbWCtvQxGdLfbQwSGCqIFo0wFG/dvv5on5R0g/VSsW65H6nX5abOPLnjL5kGGIAhAhnjth
vBdTuuuxTPVrxeB4D/eFw7VDdAQmP/L6eAQ3zk/7VpojugYK4gph+lovu5eihotcGDpn7dH5bqaN
GgffhsXROB56+AscmCsMhDYgEMf4cDL1HVRKSwnKAKuDRJGO87EcSKyrKBm0iBFKUsdQz7LMU5s8
9B8jk6ESPPUbwqH2SjWmmGnFSqvRGs72q5KMlE12w3laECQ+fickfHMqDrzZoR+Ud74Zd/tG62E/
YcdBZvpSWygeEp0lJRNUy7jUSswXi9vl+kzWr9btSPK2Vk4RW0iP2ADs8Lkn4sSzdW+gLk26AUqa
IgCq9Nu2xdyhxM8B8DHTUAu6T/jTZdf5WqangBQq9kWN4BJ9oG+hhHqBNoiOXswEkSXS1WewKU1A
5oTOvC3sqwfpFNd4bF7Uer61yRAHzq26itTu0RlbEGtifMmNDgWfZlHJ2LO1IiAFK3W3TsaScbKw
wx156mZIjDwo0KvOS8vVqRW7BqfB1WyMFiBN/5aUGeeRjFkMa3h+dOpXHao9dX/yQQAN46sEcJsB
vCwJ5fMwJkdiHTaBZqRbSWhTCTtkNQ2R5pqKMm+SW/pfxRxQESWyYCe2Vhk03dRZwpWRTk+JxMKg
Zs5XnVG5llH+MvXsSAPvle7oDYYDSGwG+U0VbYauC34iy9joQ/+GneMOQ09WVpYkbjUzWBOIaNph
L1vtM5o4yFbdh7AOhHWcmWvsKhsNo+zaH2dicI+SVLQ1B/ziVM46vZk8PK0fS2n6eV0/CUeep6rx
hhFtb9yJ0c+b5ncFSGsWX2GIwJKuPK63GEm00sJwm+3sI1W2bcr0tzGjU1aC1WCWwIGHEmf++LII
vSHxh4N9G9XrYqBPqivasevpijTKrVaV42MsCw4eSXwVzY0vSFqlXjP2ncp+vZTOU9gk+ZZQHDbW
tNq17eJ31rAPUJ7hkYCVlojscRq6D7jWBLrl5CeEWkixzJkISv8VZ8/XNACti/SHcCgOSCcexskJ
eTf6drUklJIq9APFnrZZGxGBbXLXAruxC8B6gFcAEIFtnnNUZm9KJ38pp5FvVbTVmnE4ZFH4Iuxp
05bYJVpT9eoxyxitInYSA+J1VrOVRYa62w36WV2AWAyz5cVGSn5xtjfNYvlazPighoviJ0K95pIz
aNZVL+OU3TLru6cJvM06GO1rz3W6ng0WeM3xdFJ/NrLPqJuYtYYGZdVgE+0YVJDe9E0Qo1zUCYyr
aPTpGYGoKNl8KBWHQcZPCs//NaZ5npbpe2qTM2pnEGGamyi/ADpUOKPwjUEchAMBSNNzWsgJmtCU
JMRtVFHY221DgRlAmYmVvvSThLpjgVMjwgTNdzEMDykqxSGR9sYaIdaFGoE7y6hiYeo5gdEAIgWQ
0tCav4zUIcIEENC6rFJ/EYQrlNI3kq7HJ4AUPuqBYRUlCNJl2owoNiA0AvPDL75uEWStrWDZ6hF1
GQQVNL+JcpmNLvfNisidBvnaqoexWJPt4iWj9mesB9q4GYpW9M3CdKUFpH5OKB3a/tRqUcxkN3IX
gKWz7J7aXNLX7BqfyKhdZsf0IBrzOuZsudXS+zHUypSXiBhJ+1hZgbKpQjYbhlZZFj/Vc8snpjXf
sHmRI5fmH2kgXsYmIokVzlsXO282OdZbbUAqq48BOLEWYnpovcOgoOuQKBtT1VOGNIW9IvYZG2s2
bnHmvcMRQhRv0ROQt561qWWPi6Icomp5IlmITB0mUgakID7GuTE+ywLTSijV30QfNCcjaT36+GB5
EJJth6B7DFu/zOxvSyO9si0sDJ7zHzLto620BgmVAvGwYbj9RH9NVTixxQYB2haWzJrId6Lmf2FS
YWdDjrmK2iDfdFNrbdKtmqf1WhvQThaa+hKIPjwOPYWCgTqiDEg9zZL4Kc1BZjGguVFkUAXVjLLT
AQnEDcGJ7WJiojGP9DXCzj5pOicDFraTLSZgrg682bZcd+Q/eXExPAz6VpEac/mo1z3ojca+zUdj
f//qL3enrCQYqqRwrdPvmMmQq+q1uR9l9I839+/JZka1L8LP8OaDut/UA58AFizVzQko3gaq9iH6
Ut+3VvELwF0Lc8oBfSUUkE84+8gdHejwRSFFqUohe9M0bqZBgT1l0dPMqNzCCg9uGJa+QdfJzPpb
Ezf7n5t+rq5Krttb+PXWvk1m8ASaWdp7LdKtv90U0GL23QdSSnuv/O9NjLzAWMwaiwAZCdntJtdI
VzDrvruHhOSjpCumm2RzBiO+8t5Mj1mdGt592v3/0wD/A7GD8DyLsf7/CgP+JQ3wJhL8KJv0n/WB
91/6P/pA9b8kQAyJREC1HQul2N81gs5/2RA5hGU4hvo/8sF/ZHZAThIC7SBR4DbCsr8zOwyCH0wH
Fos0nRvp4y+Mjn/H7FD/GqYuzVvasUkWoCAo1PqreEIdrHoQpGf4swizh0Fk3WOg4bhBkjT2QLAW
NSBZwTHWfRj8wa9IHF7G0fsfXrT/i5pCvUUO/pNShEchHVXwMvFa3NWS/6ilGNgGllqyvxXEgQO2
Cp4GJz8t+N/O5kJoxZw3p8ay15zPKDdUxQ3N7s88VZEXmRxlDA3zxL9/SBpi0L8+JEMYmmYTuaA5
FOn/LO9oFF2zK4hevjZXA1A1pduIfrk5OOzfeZeICxmCu7psO0/Xw2/DtMt1jxYPlQfoM1N5xKpp
u30x9p5umgjeAHWt7Bu1rxAaDXChjF6l16jSyy50ZRWYhJc1O2VsdyOM7b0STi///hmpfyGmGLzV
pkCK70guKMQrf5GD1iTXTTj2C184izjoaKldectUq2KGUZVj7LSgib02nbSdWhnwdXtwXmur7Crg
zsUz1GTtodDkW6AJx/0Pj41PwV9fbXZCCaZGv31Ibtf7P14AXQs1cJR27kO2fQRRshmhtPmYEWYv
FI5FWAn9y1mv6Xj2rIQmo3ltrMlPp9ekB+nykCsPIWyD//S4/uXCRKgrBI/KsFAXEb/5z48rIU6k
0jgpYdH1666w14RDIc1S0FpUKv4ls1vBkXTchTLD08LxtcppppcFWXyLuainnG7mv3+pzH+RO5H+
dNM5ISDmvSTA858fEsWTWMJgGnZ6oo6QngPlYDXMpSjl0erEzVMWnFJND6+cY5PnQrVwXjOpXgzg
knmDfVPQnDhDpKZuGZR+M0yZsZ/1kJbaIt6akWHUEDSnRc8QSnCqXpup8WzNk3q0BrE3emNbqAmi
1ekhkabpQ5g0mQXdsNqT4s6AwFwI2d+kOOMfUJwJkmF5NFp7WDVV65t6+RF1zDWmOycgIa9Yac/6
2Cjbsmzmc0MU2Tz/iZNac0Vk9ZvJRnlEGDI4LwB+ruXACl6chQjfgoDBWZPP//7l1Yx//ZzYZLTy
fT73JLLiY/jnF7jIHUnGbtfvNM40lpaXZz3EoFo4DsJCvfETMiERXskBq+105vC+HBaAqJckKi5K
z3DD6mA2FswCDs7Q/DS5TQOz5gWa+9+gyXnucx0c0mAJDlFg/6rqJMbkM0OTH2j/w5TYWLZSfQQd
vcqIOVw2aa1XBhrkdQ3HktSenTka/Ki1xVlpuLl/lTphSH5ffxkcuuR6NFvoGNXo4X6TRc5ZDWSJ
aUsNXPqDB7stHnkb+3PWTdOu7Uz1eTCK+RoFD7Q++kvR5aonyBJ4Xlr0AG0TPTgJhTdhz8oNZ75s
2pAErzJbmx0IQhzgzVqlMbM2S8rTKCzRgxeJT0JTeuqcKj1p5vfcaxybJhVubAageIHw6rPBbWCE
J1s+3PFaaE26IxbAAOrMCPWYqoyhLKRe567O4pPK8T3XQjphydustP2Ora2llbDMkL0H9Uz1rSnz
fCaJ/iLNWtkMWFU2qlY4xzGqG9+4HboygSxHLSvVZ2NHEgzOgC7+XB5UeZMORXF77GPmtt0y75XI
mI5tVsGp7PVd2gZfFEYvsirl/v4eWVnEYDjSVerFttvquvhAqoJ0psboN8HJPMKr8/UcY2xFdqit
ZPaRXdV3aju+2p085DRpjpGaxtdAGaifEydalaI+601Ze4pSq099YQeszLJYW5OB/dYKj2bFc6xl
MZ9HhauFLvYEn3A+anZCXyo06qtDIr1f6o3waCZ8xl1YHNtJvYn6Iev3NiTI1JwAMTG+12d2+UQJ
c1cOBkXBlCVH43bTzkKHrB+d08W+GWyxK0alyjIrp8dkLMhIMtX4YRJQFZIBCdXS07UprCZjLq8v
FwYk4hLQ0onjJPbruf+amnq+9FDvL0OXvzqQkJe+Y1CFfejRELXyECNaud/TDfFcLBMvsloydJ8L
vPKtszezxe9Dx36435hhE/ug5eno3b63OIX82z+kJs+jG0AJ378XJTEA66Wi2a6Vy/H+wzoWO1J1
CwP3KCKR3CYIsgrb8ApJMLxmYEp9PiR0OG5355rFtNGj6WQ0lnf/liGKKET5vG91LIN0XSJP09Lw
iV4mbN0UtS4LjPJ4vxGJuY+yeTmL209Ap+zhpYKA1KmCWh0D9u2GNjRUI2P+db+XN3I58/Q2EwdH
ODlDxWwvyp7uN9MQfMjFLrYzi/aq7bspIBse9rjNZKqB1rhfprq6ELDG4GtyuqcQwRob7HJUKhg5
ve68qkQiwcum7Q+wegMG45VMXZs0MHve9WbSMeJte7frEcQIp1VQbtPs6BcMnVNQw8clUTe2fo9x
Gr90MxexwFZgkF+A4hVdT5mjSTLoyvS1wQBBm35lZe9cGhzatvYpc505G6EK/fxKc+RgWIi4QT7s
LPBMzASG3dxhSGBOsUl60m6zIPEnPheugurM7MfMp8FUu+3YmW6cm8e+CRx4qE3jpQbC/NAGdzZL
FBSQ6GYvy9NlG44CRwMySF9U8R+NpW3rVKPByoUYJKPpvGk0yaTag9+SrSNqu7yZgmuU5Z+dDjnU
YPHd5QyGAS3Kc3lP3Q2Y74kh90SVMN+YtZeks2bwPW19sSIanmJ8DiYF4UXokCtlwrF01LJA5OtE
sL3CUxbF/d9eTQSJir8gelFNDQ1SaoyAcN/Mvu8uorNoH9Ptvq9PC6iK55lruWnfpVCqKzvVOdcX
8P0xvmxVTk+2NcZebx4m6hBvyfguR3fLbeDK7sdx+sSmuWyNuD332hiSgcAiYUm5MRYaum01wi5P
CCWVKBtVPVoP/IGPMFueCB01jnHYOm5R6KWXMiIT00joixMr+5rGL5K+tROp+YH37yJD4CddaF9s
AqpWqQhsutCpgmLX3hE+whxCleueo7BXBBiEDcnUkqc2byG81gzvSOlRIiisjaJ+C6VAxI6atEqS
HF1pXx6SQWfGFHcR+Gf10EVyPBqhq6vFclb74VCUiQKdfkeHytiMdODpfmcpXNTqvPSMeinIMs+u
i3hrKNF+GWf8FcNbXOJdlVPwDCadIYYwn9Jw3hh9xMizU5XXsA/lJppKz+kHezOb4XKR9bUxExVC
V4w4tJoq/nto7qKTbKzDcpBTk/rRTEdughL1IHJp7R2UpzEN4DCAN57WOYAHmXMCv7W056p0jtHt
HACZf+rgn1ihYe6XG6FMhEVS/hISso4YqwSfcHWqM608C+cnGmGoBAFiBmTyfmo2PzHDpHUtLN1X
OudB7XV7b84LdHgrN90wS0akSPr0yPBMPRS2wXYs0dIsGlxw0U3Npenp0gyFZXyVxDt8xHb0OqSj
udfbBkkR0lQSmHNwr6qu+0YfkuQKpdVqKk+2zHxkPKS+qK1zPTAGj29SspIWXJvvitS6qLBhPVQY
VVWVfu1AeejsEpF3kiRoGYPGvz94pQvba9U7pzKsyCapY5w6M0Ovro/FyclTbwlzgN/4Toa6YRkY
Yl/v0E5xWo52Zpx81NGsnDra/wbPjFSF7oGUS2RURpwfpmgC6530AUN8iK49XidHrx+yZmh2U8sE
RKn8cgA9PUw/jVmUp7GU42YJmj/VQl9rDNnAE7Na50vtg7DH0MW4cJeVuk6IYFq4Bm8ewRyYfa0Q
hkCU2vambVkK+2B604ZKJ/iIp5Ai4t2kSqmgx+Fquv2NLggQyaLT9biCfL3XzRU8I9JktLBzdSSX
4ZiaLsm/7D2h4xDxYB3zonaDoFKO2Y0gvTRkd/et7XKZaJuuo5dp/WRGvFzoDmsx0Gmtc6TXJKA9
jFnu+6rXVhGZPeShW2I1IGVsnSF77scbWkoSMd/UaDY2dhnpz02vrkDHoH/ry7dgGastHdBnrQ9u
uTsB1vea3JOiZg4FcZrWo0xe+ln8aRjdrGCXJY9Nj/6unXV4LsqC9yivtqrSletIGRDRdEN1yGL+
HwYIzLR7NJVql5yt1uZsqufJTokmyBm3u30/TCjaeMfpbx6ijj0KsP701OfwXBQHhtdonSSZzIfK
ModVNlsBVjjUNfCM8nc1Ci4KiRg/ug3YqBUnSQoFUnWEFk1eWAdNOubBafveZQCAUlHlA8J34nG0
DiSczqt6oambZDHj1vu/VPff6gm4GBwm0LdhcFbEgGz6ECKAQN5T5B0uMXuGVknekGs0GneV4Lej
atl2HCuxjc0cusygHAaSBo73r+43djREECaRf5lhqTTMywzl4EAVrrXB2N9/pI3T/VSjYJgW54/d
aUQKiPmsmIm+txRL+9tNkfHu1UNN0gZadTSAULEAxiQI98vsQS7xh6gRxSniDNMSUU99mTLLuigm
u08JqFxkmrmr6eCslGGuHu/f682pWYfNID3ojQpHaQUB4Bw1j2UKiqHr6sv9Hu1VdW8BsVzd74Y7
syCLjMu42NRWHruWNCuXS0a/Es+kX+eUeIQ0QzUfLTjsGrotfq3jiJosdTqLsTv2IqyfQv4Pto1H
W5XhvpzrfIcZHedVo9ZH6aQvKhOXo9pJXxqjvTEEYn8RRupjl6riMQKJb7Q8wKBzDMJuBBWYFrq0
pkBr9LePjyxcrbJ3lBvlUbL+ogI16ewqyoPaOmI/L5ADxqVEQni/b1cIgWz68TjcrVVCgXRQZinX
Wp7N65Ym2t5Qwke9l4236JM8VEz69gMHu36clv39Bjob/vy/349mbB0Sc4Wr8TqzZc7WT6y2s2up
O8uuo2pVm9es6oe9zYfowLkcLQTC9DyvnA2/kRzsKIT83tZnLVgwFsbmuyIQTBC1W2D9HP2pQIBb
xDJz+zBHA569N6X1HTQiPChZsxMONrE8j49DCUx/mcOrGJMzWUHnBim11YE3qo1dovbnKeahzqrB
385xyox6duzYBbB/KfBOps86ixDvasmbgkpdXQS5pEn8bBWUXg0xR5zRhlsECMA7UHW588tcjC97
sXejHF6UAsvfsCA5tZYNuRuojp6jCu/m0CWlV9xCKCKJVm5knEFw0y4xuiuHkzew/KWfGaMHRK6F
Gbap6p2mJn6Y+VoTXdLCCryOUZ3QsEeqBVKyYGSekM3hUTEIGYDqRvIJQEPxVfaPnPMDiKfMMJeJ
U43a2OAioGCuzWHaDYaBanhQ1F1m8Zmq1fgAKhetqux/gPv2W8tMv6YUJSaGlDeNwGO/gNBObBnv
b2b5tNrWsH7RDKsQLW7L5f2GFFyriaydmjg/7cLzTPrWq3XLV2UnXKzlVwJqGeIhjNag7ZKjVcm1
xJc6Duh7U11hmpVgxbSURwV4LQasgQCAMvueHFR+9a29k8t1ncpXAXbcDSyJ/KOdEDYilliZzDQI
02Ccw9a5jm8TkxLCW8BLXY0BUmLsUhtF5SDQpfVX+qEnVX6pbtassJ7y7a2DDKev+83C8cAydEvh
0lDuKQy+CvL+dnpe/hnNCShNYmpbdXLM19DSz2BY/TLuHDqglgoWLjKoryL9xXIqpBZxto8rSmAD
ick6cpjiazX+jJrowhRVFaK25jMuyuqNt+SkZMFrUw8I9Zr6y+rRGGQWYY/taMZrayAeKY7Q85ms
IXd/iWGrE+M44LuzrUdnJXPIDdaIfGBuvG075XVg+SliqvZkHqRbVWxfMqgahOw6OrsmiHZdpqBq
EY/Ocu6ruPRau6qucUzHsJlWeZ9aK8OybYpy6wYBnldVGeTHIasQAfQvQu3EUYx6teESRmZW1LyI
WnMw6q45VA3sEzNr6ptSg3gSs/ssaBytRtnuS22Ktqx7rF+meNAz1b5ENKgLxbrIxB8MZv+VQP63
hLZxSDISDRJRfNacpTwmdVex4BEOtBitKmJKqQKkywbH3MIG7NzseaSpvFPiZNjQpcZTW8dPtgEl
dwnkkXdtWCcm/STIx7YrU1rKCaINu1+sg5Hy6fftKa1REeJave8boaK9OLOp+xwUjmUaIllvefSZ
kVylNQYvZVJsy2p+hWwwIpYGaCNmlDwyAtm9xEmxUcf0qiqYnAvIjHsVDr5KVmesjRiq2wC6D9c0
Iqj6YSjbc6ow+I5Iy47TmTNtLIKAsqjejS3QSzJHwFjFRBGnuGXLZQRUBRhEvQ0Crdwm1s9eXqQJ
/u/Wul7W9y/bO5a6DRBzd+Qc9hleW/FM+NyWzA0D380NHVLlmQb/hpqysg2Mxd9yyb4TGhQIEAP0
SoNmyv39fsG0c4riiDxtKD/Vjfjb3G7ud+83xj38+//5z8GNFPz3nx5tTJLzGD1JrfDUChfmYH3Y
ad2DPMw0C+Sbsc1nyGLAA51dc/uB2+RyKRFz1ea8apwmA0wFleR+MyQIPiG6UYPrSM44rB1hJ8d+
puCmth76imkNmVnXIqiOiADkvsjJhiSngFw9ZE6KTspF3vfKHgNjmzvEri6KdO305juwonEbhsny
GNQ5+VbBQkbgGF5tr2EC/RTbw0sDtt77e8z1FDqrqUEpNqvLRgdEMdpPfcNYxRnkG2SU8tnBQva8
2DejNAKzYfSV0sLyrcv5DAm33pg26tC0rIBBoxCuh2wfiEjswg6x79j2dDLmwl+MQKGj3eU4KCaF
SE9UNjRXjaeJhauqUkLplt/3gJV5UEzfGG++Ey3pNnE1v2tj55zhAele5lhwhoD1xQu7cdOWVICz
sRlKSVs3o7PSZ2FJfHN7kmWJw7YvPIcreaOIwuGnYCToU4QDrHU1uaTvVp43h6Cg2RDEbbGBQFof
gXuedbVUXivUkVubM4KfdeFwJTAdB6i5dL+mFJXXAqps6Ywn245Kj49AsQuiqHgti+BQFIny1eME
XP83e2ey3baSZt13+efIhQj0g3/CvpUsiZItT7Bs2UbfRaB/+trgvZXOm1mrsmpeEy6KkmmJBIGI
852zj+2L/mEs4vyBSzQbJWr06OqiWb5G4+kI+nuj/Q6j/skNE+9nEQ+bHjun5BzzmIdWfykjvDvK
nA6Nrd3vRUlqwG5xNngmQnrexc/ByECHvqWE+LzAhxPp7CiNAQtpYc+HLiQePpecOiYrh9JHGwzS
3Lyp6gF/ZDPukTj0SZcUarYEOx+iBnc4YgJlhvQCXTxlRJtJE7Jms//LavSBDaV7dJsFyuiVj5no
xQ2d7RQhKLBGCaazww5usqr4RbUhYVW+wgNBXKlovYeWwTDpo5k4qt2R3p3KW8weYZ127IIjhaE9
9ftqb0PFc8Mp3YDyMp7G6DqlDlHgpUzNNAAF+Ho6Ol/LsaWZE4/SOOLJckx5ht/ECxOQbxvS0aBE
qPeugyquflomF0xlOePB8cx0sjpyzrz2Iu2eZOF+ywhcYL4tNhWK76fUhFMgYy5SYvRXjds9d5qL
sY4opRn9mSRH0R/s0MbphbhKpCqmq8hkgKtUvEtVhAVoTPQVk9ywSQGLugb+7iGb1KHrpvc4blmi
D0o83GWpwLH2jI3cZ2F+ayz6IcuK1rS+BXFWZ3QW1bFF4nN2UDHqXScx54WjYuoZzW/J1JQHKvhe
eLemo1ti/0+yft6VsiP46JNig7gr91kE+VBwgHGKyIkt4n/NUId1xc/HlvoctF5ObB4n+mR2Z1hs
F2ROB2bFO7zex9LR6ime8QqV9BxfDfI2hc0lTQ163DvT+xQMD0EZwNXLSBDy8p7o5PoCoGA49657
TmXqUvU5fI5Ko8KYH168GIqCNbhkxEdGNtnkPgY1pvxM4nSbI/04I21HHhMbe+iS3Vw18blNuufZ
zVDSnR+NNW5LhwjKEBkstlPSQdoql506/EW8s6yPi203WBDYXYfU7dB+mMMUn2fDSTa6Hys4nZVq
k31Rjd01bkhV52R9qcW7Do3vwKxW1sasa4A+i3Kgi4LOpZYkexBhjPSG8thnuPMSvxGHKePlANX1
kNAa/K5esWAudPrHSfYKwGr2Eo0yeUinWp6zVmzcxja34xQ4OFTr6hoaaxGwiwykdA/GYh+b2HjG
CHpD15k0abH9RyquP3O2ZxVupmSN0vJrOx+p1Dx1lp08uAazZhZJpNNNFRIijVgJeUyePsWa06Gl
WuOSKoMnldGnwUEMGNV89e2Q+J0mVCfYhBCzo3HTnXn9WNi657jyu3NXBa9YAYkEShXCsSmtVw8u
Cice/lHdOoRCuqBnopLK8ximP3srd3eYrwnbd8/J6Hdf+sn80rX40b1yLvex4C22KerY13QZEnPA
pxYzn58KRmMidWkT8SCNDabZP1C3R7MoC7+0tS9zVMM3Gqs3W6TxBWwCDWqlpPahDi1CCTriIDSy
J5+n2CT+SGeHlYZ7M953MyDf0Tsk7P/Puo3JgwaTe65YM4YtwlHWy3bPDre5OgTmTyMUXHpcxTWJ
3TezsLsD56o3RhUG4nlFD/S4LC2EYuArfY2+JDn6pE+EPpgGQALtAP4p4PTK0CRDOKF2o+fSe8LL
N5P1zvq9nUwXwYLiYi03ieSMrKKOgBUrwtokttMxljolLsPmOhG3ocDgimUv2RjNGSW1OGMJFms9
GL9yekWYT4T1zbL9/tHIsr3jv5vO5Ny0odzbjOjfDtl7Yvbt1cuFujhdePAGLPrUmIQnXpEZnS65
tVMNiK+Zmef5QPBChLNzQV3WOY4o2C0VtqxGNOV5NCQbRNKZRsqSLzZta5M7bjduZJT8dNMm33Wx
Y59cM/dBWLwVUcXkQKThmrZCDQGQCztyK73VK5VHMww+IOwhkgWhb04Y/IIjIE2mAiRrxG7sI0Q/
L53stTSi/piiCynoh+pQd7rZhL0D4hIvBUWMXF9mCigJArX18BA7vthBd2QkUbav0kqGQzmEUEGp
bh2veWkN1wgaacApOdPeo2qUfmyXm/tpJ+cTjA8lO3jjI0NL1upN65cP3jKmtkehr85ItsyhuzXl
DJ+WmHqmSWSP8XLPS4yfWcWmu2wH9zDkgtlo0G96lfNYWF7dqtcXO833PsvYs3JHB+5slh/jtGCn
EMdMWT12oAGJT5VzmbRNc2vYIVyqMnKvQzumZF/Ma4ZFLdBlcQ4GUhmNmfcHznvz1gpAiE2cm/eg
Tr7FnhWxQy6Cl04k17JV5ntoQdGIB7ckZSs+dZqNf1F08Hd4IcmQNeXeVpVxIo3xdRAQV7MhONel
A1YYRstbsKBUi/rkmVZ0U61AsBunc+R0NMylHvZEy/8gIaL2U1gNWyOW55i50ftoRpvZpehWsSR9
EHUUXu0xheLs0F2BgHLq6dITXiW+Z5RRzknB9IBFaOmj/lH1rJhtSpSdfW9JZ1U0OrilZbAPYD8N
rF0vY46e0Bew34VqHhuzekSi38LUrDE1mz+dqMNxCNQ+DPR0q5GnkRZoLLISOMuIS/fj4X5kgFnZ
2yw5tnWLwV8CbTnmlFuvObg54nX2aivAqj5yxl6XtnrC4LyZYhlS2DKRfEEqYw71tY9JhguuG/Q5
lwo2sbgxADc3eck8p2fvtkPZYtvHuJNsrX4mVGQfmwqlIh3nbNWranwrA+enoWceynPSe3Qwv84d
q9ZyljMpB07CVsVUKfFZ0zlj+zFgS7kWSpv7qW8qQBRMNlUqjX1neM511t5bXFXtrTQD+xpb8i1r
nlzm/y9u5iS3QJGgi8tE7OM0wCYQmOpkD3VtIgtw9/61tRSR3O/NS73J/ct4srFZJUnAta7lkpCk
wZF2JjAdv7GQZTl8FirLNyMWDDuA5trdu4X+obYlY6x9HKYrYvOfjSy/C1ru98wu4epRtQjgfORJ
H+INPUENgtbAIJQOpT/uE74g8ays1MGikB/DBVt6p1zebwI/8bKV25wF/UBHTcNO1hbNNp0nnuAO
Hr03M93viaxaiG/u59RzAED0iGanP+7eoZTJAiFtQJri5HWIT1AAfBJctE7zcnP/8veN48XJtsmY
1SYL0/T+BPcn/OOp/v6YsoPN7EXVAcC2mtd5RmegMw5v9x/L7o/dnyD7oyBq+RX+6QmzGnMWZsa3
O/eycgfeiHvH0h9fI5yeotggI4opY1P2ll77OYFJGhIB5C574/u931+GscFCFa7UPz1+f/n/6bHf
X/7+9xZjHgoq//7MeeTkaAewUu/PEP9+F+9fG0bNO5FoUMqBYzK4TOxTaEPIzWkrtNatU2DICLL9
MPgB0uHL/QcAAAVS18fRG2t9vkNP78/rzSVHx/1u+Hcc6v2eiH29NdP24/7D94fuN3dC6v2eDqhl
nIim/X66++N/PGc1IvzZNf65u0/47kq+e4fv9+439290CTvwPOvsdVK/BAw/jwBwUHB7N9/eG5xy
giYn1kUrGVn58f42x/fD7ffbSk6uXz5U94/Tva/pfnNvQbLdiSTwnMTbewfZvXlMIs8j6lFJ9vvm
/lgRz+wM6WxNszakgywv6GBb/pDffu3JUwSKMzViF/HLV5JPWJ3wC+CdL1f4XNRq8TXF48rK1M5z
yShNCXJfYE5bv6DgJQA8mfk3w4eWxrh5nxblyCXa3RGa+VEkICrL8tnKkGDp75wY5a+Qzg1qiAW2
g2nPAo1ec4ctvsiAELDDWzE6fM0T+VjI1N/JKfvhB+x3GIS/uhX/YdEuk0U+0/SVfPYn69iX2ibO
Gkd7bVlXm8ON8C9GvajBfeSMb7JxHluZRpfIBkw+L2JzEl5C8pknj19wBbVh0t/R4piVMxgFG3HM
6pB3hifEk7HSmiLHNkT9nxobdbPdxjmtqTUr7WPoWtfQtskGdtdxmQ13bbHSbvpoegEYQR2uUev6
tmFG2k0bR3ef7Zx+3incdyGUR8C08eR/1M7n1iUTX7XBUUfZB2frDUNA/p4Iorjh49dqpg+oZCsi
quNJMpj1p4CW09p5lYP3zTBJ2BYLb7/98CFIr6bAo5hbMC8IdTavi4kJTizZLHAZT4izxw4ht6Qj
BWTQWNOZjnONwuRrkzQ5W49crIQcjxVmi5TJTV+wtwzDTwko3nU0sZQvqW33auAQYC6XFnKmOQgy
vi93AwKq3cLowY8ys3UTLVYH/yXPgWdZvHKanRhU1P5oRF2KMDTFOyramZ8H4r1y9yCTl4g6S/xa
AU7rw6ekfShJY22rIgNp1cGUYV2zaQkhs6fNNfByll8MAgll25bYh5htyCM3HRMrVEkpk2ugrJep
lcE6dNtujTfiGYnqyt+uV/WU4Cimk3fnJbx6KhCr1JnlqnbLNz6dv0S7aWd00lQz4GaBf7QjDi5B
UUM4gznUdCDPfbKEIc3vbCA0H1kp1IZjG6Z6GVUUZWNJpHq7/jy1hM/rKiFQMUyAH8wNDslwOzse
8ftCPE+e8yN0ww2pyTqDHqmAS606mpO2oSwoLC+LcK9G+2Bj8lqbOHd2ptFkuzZux1eZd3I3kq0D
mNDIfRmX5kbRB3dIozFY23Fr30YiLcVgwrIMYtwAReHc5lLoJ6bqMBzZNtwfijICht0gns1yMrgK
OXS9N/O7DKVzJS1LP3aaEfKzkQvmSHpg6UbvZtDQxQQ9NHfMFTF0OuFtxF18DNgkrqqm5ANqJVAB
XIeAewW0LOQv0HZdPtluOb/EMR0KCqakMYWseEwOmwCPH74W/EoWYzSUCd3fRgrOHkixvXKh6G/3
m3Y8jaM2X+BrJCHPlDbWD/C0AXssmBWerVD7zYhL4fwzT5LuJJMh+ZRYhk+1/M6qQ8m5Kg8Onke8
M9QGSJrYO8W2dakYzPq905+b2WFGQCAPyM6z1Vre8yiS3ZTP/Sezky9NqT5iswj4Ft2642SVj67d
Apg1xXD0RWZx1qCwXVWCrGtB7r8I1L6yNVk3dnZ9VbZk2+U3ZOZslyIjovuNwDJLe7h46VtRp2BU
ykFtQxBGoRxuGD0AOPUkboUfsHSqWRbm5rUBU3x15GQDUMKuOOJr2LnG5PJJTgGR1G6O7O+tkygW
F1vYT00P+dVwoxECAsd1ZXwGkQbBuPUvI76rwzw3yaYooPSRlKg3KmkXtzp8Y/zhP6dcvuCsiF9a
5Pk4bItXdzhPsw5enNjlvJJ9LsQ0XMJgqq+pIZ7vrptGoUpCDgR6rw69y3//3zuLxb+gin1cV57l
kOYQrvkvnMq5l2mQeFZ9yISfHYaeoXdbQA7CM/jqY1p8GQtN9dI87ZzF3DG6bfJvfgX5L2kPHyYn
wRHhCJNB4L1U9R+YlUEYt12Kof9QGNidwk4+emSWNsZAao4L2XsuWZ9jCKh3QdXHDzYhy0AWAvYo
4UjdWAXOuCg+L2ZTsxfFI5CFW8tw+ch21XxYXKB3Neq/f+HkYrj+SzqE39ozTdIT+PBtXO9/NWST
ZsittBp54YLW3eaO8I9RT/2CNWN7r3J7T5QeQFAvjr0Lu49tU/YOAUXYJMOIY4faDr6NtLr4MQk5
861CzEH8cX5iUHFszl8sgVFjPunKSaDEJvPp3/z+/xJu4PcPJCkCnwZe07kbzv/hVZ90SmZGuBWn
upKlu21Um6TV/BGOYsg2mUdcGeUayxMtrLn3pXcTTg/2NYX3AE2togVH+pfB/+6A5jvMrv8lWBQQ
mJzvfPI+pWNd7wF8DGtdxA6NSvaD3ebd+v5H/F8E7DbVP/////vGKq/cJLpVyUf7T2ku8W858aef
Sv+c/ot/9p8hMOtvBAlcL7Btglb3zNbfQfEOoHge96UtBeeH35h48TfLFZ63BD3uVc8c9X9GwCz/
bwHPxqG0HFXC5ID630TApPfPH7DAZIaL7EQyiG+Ssv3rB4ylGnO7zkFGHrkSLNa5ucXHEAXIiKlS
HFkRYX8MOu22KWBCKdYABsfgiXP9psvC5kYr8XMXNVS8tGl2KfVAHcMAWyBThMxHH1twmlfpTo+U
1fud+5UVYnimQf4BPcHZiWm2TqGDscFkKtQwOdtbX9KBiVeweAergmVGVXQJfrC+2NldUGwsuTDx
Emt6ab6FIv2u/CqFGy0J28J8K4t5uLCTfJMQRtaDETTnnIUaNrygJrRqGLsY6/y+y+tPfsl4xsfy
5tegcJxes4KJNC4Rxn+m+RY40qBxLGDyMpJLoci9xzjb0Eoqa7jKzFNPrQ2MsOlCvY9GTolJEN66
0v7AYfa1sahXrUyiIg0N8zX9vMc2J5FriNXcTXAvMxLApmRdd1UFmwpUYeZHiKnaVBA3NZMkUtho
MlUEDN0ub+ksvF1jM2NwoAyEdoNCGqHOqWh4nRiGIiXu/ZBaeznwzFxVBwgBHPnTUgZYcXHrjehL
VCMsEWq6KVeirXi3CucXK6/kUpD+xdDLriVO9m6t6Mq2IfclIljX1dxuU8pAHEHmwhiA19M2t06F
5CuFZBRPYt0H4PxKXsSN6hlW5VHZb2il+WonJUYbq1x3U4rma3OnYX+mWxa7PlHuKh3wgeIaYcEO
NDnMztgw3tuAoahlrVGfqmcsSLxuRW+ttWKN3tNeZBfmRDKAfzGQxtiShHJXfooRJkh5rCDsxiRA
f2ppWDQlL4cKKC/QI4Th3kbzU2+ku3hTyCe3/J4WotVmJAY3d/NbGVPJ4cw5dgbIXjP7z5eWq8OQ
hFf6bt2Ln7WXYRAUU01yYMwLWNYSMFuybDjJbNwa4JFRu3h5++JVeuNzoJRLQ12NbyA7TX4ASasX
7XYe+GjUHHSJsC7IhQmL1ENGFhIs+qmK5zc5cqjh/cAz24w7mcuQEieznf0TfsZ2G+FBtWI4kyOu
zoiJ6Q4OB6RXAA4e+CCJgRczhlq7g2U8Tkn2pZwfK2oNznkDytFrc5bC8wjZ14NWCzYhCxqMAEPC
Md8P3133S52K/qUzPjtI8subyqigM3hTXXA1KmUx1vIiZXP8pSPtfrKGeQbCErlHG/zHlsAFqp2s
3hov21Ei4+7HZCgPY8Vb4DYlRh+hXiIOhYuPugnt1N8JsBBPMgTrqkS/d4v2qVJMB0MZYpSwGf96
RTtf8zzzV7HLDkIZ9T5EzAgsWsESRgxVWFn7APDcUHPwFFu778e1IcV8UEV9MRhWYaj017nFroNY
aULMwd1gvT5YYIWJ3X0VrUPagxNJovIXkuvRhV/FW0efYEt169ov9YtP8MKbFO08Xp9vSTJUO1YA
sHV099OtCL2nPlmYweHHWjngpDFc2jTYis7gPfKIyEoy0uQV5jG4/iTgtKjB84medg27fho9ChxG
9Nh1X+Tfkx6kRTGlP6oIlrwdNTdiSFTDOOCMZpO3l+AkULI57zaezkDu4IgDRrDGjcb+8lfkg+YN
B95n1NgDKT50QEWJZxLkl6ldKgi8GAKK17P9pfsrt9Dpe7VMTir/zXAHDlFfzE/YmoeB4YFJYdYM
lFtQ22YVQEdjrWmTJfTSVD/9qjzUYemcJRkxP06+GyPODrpjDwCq5NHVAhRFlX1X2tgmA2WsfcIM
0zOWulwqvZyaD5CS2WPV4hKw45DPKa6OjdP5uywZz7ny6P9bfmiMUIfGsqRxqICg0OTBHu/Sxi9d
5IshtbfpgRbI8qu0QExEwASWyB2O56i4+Qt3fLAmSMscCmW1NY5lCPKmSWgOUF7TXTMRPPgFeJeB
qQyl2XW4I4OVYIUb0nVeafo1kuhnatTLnJyTavIjivtrVBOKgWndY4mrttqf6GQwCkgXbsLGZLT3
bW/DC4g6TlsGJWRlFT1kJhhot3ScnZv4vxIPropbyZ79lPuua9O9NEJLomf48EYrNHFZNlBDCr1V
hZWtJjcXlzCherCz+nxXSNyscoK1V+bGIVI1hji7fvR6I7mUOR1nurDADOl2E8ze09ihgQx888Jo
8VQggj8pXYOr5qqCJb3Z25ERPvXt9BBYKUhNL8l2GEV/jIZ1wsIVXqeW9s6mk79mmTqXsOCPKCVU
K5k0+tpoIFNzxqkJZ82+lDaEiySxtg0jW12N72YUTLtsdpbDgJarFmsRrLyip6sWO40FoqncBal+
wOYA+j3k56aGcx1oBCPmc1+5D0RDqZgZ4SmHlLcVMy605enGon8Z1bfeBOLXMy9jhzxCKjURITo1
LmHrBG9euzCOr92EOZalGX8wAqBucEWQxuvWWESgWywfxhkLY1+3ckO3Kr7JZa/pR1sSOvPB7kda
OWjHcTEg5DIK9m4ePHghrLqAMkBNbHYIAJhPUbGuFKcak6flKF54feNDV5rzAQHgw2egswJyD3tq
8KmLGZg9wgk5BLyebOdT8wBm6bk1/I1rdS/e6O1tNyfcNiQAnAPn20z+lctQvylbC0HNH4hmLDFZ
/x6Yzfp+kzVEfJtykFtfi19cmInfTw/ofPhO3O6hIIE7LVHcZAnlsv9/t6yWA4OzbYanS4ts2tm+
6tfzJL4XYfa5IpJ8CVkWLpcyKy5bFAvcczULJGdoPFphIayIBaBjIvJYbngSMYVCA17vcApQxhJ4
lem7TsyGshXwpG0X3wJbP9CgEO+GgFGVzYu7vtPAyWNNm7y2P9cG5vFhSRon98yx/6jgol0r4ewY
cZ3MOF5rTnKsTaDdcGLYxoHsGL4fBRNhm5KAeII1pHmdUxeyUI2acUF84A3tBpQqfEJb2w+ocE8Y
6ueoAI9KMznLGSc9Q5H58Gf7xa3D/pNw0p3Sqf9clC9VC9fZlYkGI0niaWCmFnTOpeLaXHBtfKaF
gZcoa/HZmbm1x/KOiMc4KvGST7XddHBLZ86oEZZdVCC56EFqUYag//xIF60oqy7Toh114yldBKX7
DfGf12nRmTAo9zd70Z644DJhXfQoZAfibjMaVb2oVQmylbPoV+2iZBlIWs6ibVEgQKfdonfVi/KF
JQUxelHDbGQxLolMkhelLOrRzMCVeTdz0dGyRVHzF22tXFQ2vM/OtUV4Y0ocbMWixelFlWOtvAoW
6e4+6A+R7sy7hnd/aNH1ykXhm5D6nEXzyxb1Ty86IEou8JpFG5wWldBa9MJuUQ7FoiGKRU10Fl0x
Hu0PZ4oBmA68uZJKmbr50DV5QTnK8lqaNaUNtZvAqJYn5axS4g6wmk/JTOWPOwLzHUwyMhGFGn0D
X5XuW6+atxhA/dWl8WPiW4J8ue0i8AN7WMYLE3wEJv7Sfpq87NHrIP0YM3PoQdHNHonooB2X4veh
vTFpWAdL2YY7Jh6t64vfqd8O2NtY8Nch2PTkLY/wWNkSdmdhNPGBS1xCBAQ9O6nE58HEbx0PzR7m
IniyrgIjGOZbw1qgSb3E7rFHIYpJXYzYwQHIBeeyaPYjV62jCMrXAdPiPoMwFdUkoToXii2vkGC5
cCihxj2w4XgqQRYVwuOiFzD57bjYMXRZmZg0tmndeTvyQPYuxW6zanvvVoxQIYdE0VjVEkp2imin
kmA6NVJ8zzlRbKC30SJk0UScu/a543PTlj4Mr3LGJgaAz+cVEc4ayE/6JelgpKqqw/xQtxBDE9NY
jS7czrFrcaExNTLH/kf6Vbtz8cRaBEwxB7Of4Q2xbq4T6LMHJXPTLiuU3qgvSno3YpAM1nHvOLHz
ncU5hr05MHmrMVAEw3ed1RZ5TNoSG6blmRxgWvgQbwMRqQu7qRGxjnWPtA69IWkSIgIVeNkvLI6a
xAkfAbfJXjAQ7aUzHX3WJivCQGyOLf8nUt/NNNlNFnqUG1zoB98AGVcMT2NiFodR8tHF7kumaVrZ
XyLHpnop0XscZ9Wm1YCfo2lG8DP1xilTtEnxxa95R4oscxlowPf2I9jifXQlDM1ysc9fmPVdDBV+
9V02K8moX/oyVBs9tT8irrvz4PnrtqAyqfcoGWjYoGa45bfzSM5Ox3F2IPvzFZ4Ju1hKY45QqOat
Y1NKZbTdJljqTzHYuIR72UXgkjEvkoUEf10Ep0+m3SWZafMdDO+o/V0eRdYz7uHlMgi7HCM6JcDJ
r5qqZannft8kDPMarAp1/MPzBpSpHEh77suRRILdHzx+YwoCuHSHWTxANizN1XrM2abZNJGQ1Pe2
Q0AkNWAIlUX0zPSZOo7MIthB4ftQY8q3CMFILhK3fvb3Id03m6WN6BD2xWaoAzDJUX1xRdE+DpX9
7ktr5SZMmGxgf4esih6nPKcIS7dX0FZ0OLgTOSFbAmMOPOqoZveRrpSEA6X6xvLgg4ABjFz2D4GL
+6aaDyBfz6anb1EG+JElnKKsYcEGZ127jhx6mGfbeHOAwewHPlxMfDhdJJJIaVlQSkSYnFVLI2DV
C06SGoaqgSl2XdZJthdEQsj5xAwyvNa7zlJe9ZxkF0d9d72O1HTcXa3GPyXEGGnPxbiCnXLYsjps
jgFhHPbXS4Z9wPzkWfaw9kKW1H5jHCrGYPR0XenlucZcj44ckSFHqMDn52HGFe6xgxQBdnqgCMig
YyHqgldhWw0V3MbPMq2/z8aYHTkBu2vJJ3ZD8ym+UZISFOv2+aoIzJvTfPgK42mILeTAiBXwmwPr
t+aXM8tyX2lX7fulk5mNDHZPPkyz+S5LEZzGgGoCZ7DkLou5lEcdq0Y8rNa5tPWnSHa4tlX+XiVA
f2k0NVRV7dwIg9vz1Gn3YJtetc0V7RrEq1axCU++q7Dq97NuV63NOnvGzzNibW4AzE76nGecylmF
CROZEL+UVKTjhnbTgPP0ck2Wg0ZO1iklyE4triC9xNODnka4neqNK9evfuJPCLLgiVgOEE6zYwzH
hzuMSDpaAzrVCNAeDytTFpxRa7zVL4UC7+wxAd7PJgZvOX4GhgGooR33QqCgKXqAlTn/tDFX80lM
voYswEsDTxHLkW89rb5rx+LC/pRW4Venz8gQLeElbNNkITT5PGu2P3r24V3aqa3l1nptxt9tUQjC
iqOx6QyWaD7I262lMa62LA3Z+jG7jIpd3z0uvU+tqs5ujptLsBTapATltoVwPs0jLPAU1Ok6btK3
BGfmiiSeXHVlBpM+AwxXeV+hEqv37LG0TcY6FaDrnOTNbjY+4hZZSkdfhcUTBKzzacKoiHOACg/g
RXglExeGcOB82b260mVzQDqAjg3YeSly1nbBuJWjY+/YUdJHMLNosrS5HhgqLqnm73PMllmaSDFT
lZ5Ll/r1Ykkyo68ho9XhbSJWtp6S4vN9F5c2pP8N6yHkYkaeeALrT+uJzet830r4OuRZWTHGzSve
tHE3Vh517RHFxvPTIJFtjKrDbk0x1TQwN9BAM/HA0/3hVWpvYyGol3V/nc4cRfBe2J45DFn5+BKQ
tRYNzZyVtSqQagqvrA+VSQd5xKWfaeYgVkza+6Nu7e+p0bO9HyDvxOyRS1kVTEaPXv5iCOeLmsAi
mR5b4rLB8ePKDdNRHPa9Ii1p0iEyF+4LxcEGVrkeWGiOGxg+yG3yvejcpcWncKIdPY8Xqr8uaiIM
4WPOxunaV4zQozD6GPDuE3HPX+xuyuHfpE+tO1wgLMqL0lFH9ssRW1QS+oxGRJcgi6fnwko+d/ga
rGWrkev6rLHanisXctJUNcOuEx2B9RrUQkEJh12PL8nsbweOEYbT5YXp/Ur5wjn/3wTjf9R0u+DL
/mFi9S8Qu8eMfq+q+PaX+cUf/+jP+UVg/w1fgvAAUIhgmWAwQPiz6FaY1t9M03WZbEpTCtvnW39C
7Cxv+Y4nPNeH6GZ7LvCs/5xgWLTmOg4NuYw9ln/r/28mGFKYwV9HhDxgeQHYYcGvISz+u79OMFSf
+SXx4OZkJGib1USz44QT1MuCTR7GbwOmtXqcDeq5WKh1xkvmC3Tljpl3TG/YPZ2Nf9ClocrO1+OU
tacGj4yZ2vYxCA0QBDbt5LZNNw0evm0nj/FQJufO2tcmLH6rD21Q2+33saG9Y9YU8xXJvCY0BspT
HII4yHYAxoh/WUVw0n7U0zuDMEES1DvVrvNWOzhHlMYVpkiOUD0NBvJ+7/eNYa9x6ZNbWMg1XkA0
ZflJGQkGNfe7zQDcKCsicp5G9hbkkzzVU/TnTaRreSKiiCOcEfXq/mVWQGzNMTyvf//w/Rv3m2T5
F/d792e535tKrVcsfrdipBy1UL9iPWDj8ws6B8y8ON9vTNEVZzVT0u2kcnvvAoMhQwp9koQIKNOj
R5ATwZz1wDS9FjArJeHznJ+xAptgWwLjiZSQt1v6LnyK5XrtIutbUXn+fYMojYLsZmwcsjAluZvQ
odbjuYWrKeszV81LE/Y0eT4UrkPGTUt6l7IqoY6t+CQH/4PUCtbJZqYy18zJgRRwzhPyfEtIHQz3
UzjAwwVA5oNC9EtEKwDHKvI2vm+8dz5WuUVy6xuDRtxgnA/V0v/lLwMC1bGGHBt5jVopruMA04fl
VsjLFrkmsZv0YMZTdjQASXgEj+mv6kSMFvEL13x57YM82/DbXAe99AXZZ5Va3SWcum3ayu/RwGI5
GdmglKYpr43Bl4L40sZyKutaK2cmmz/4qyTvX6aqpsotmC5sg4KtcjQAVgPAM5EPjk7kYuARAaxB
2zpo4D8Pdhywsi1Uv7eg/RLSzhB3HQVCx24AC9jgrH1QTytZDBeIVDbxADBBw6jhnFTOhYuXu/d8
BifL96Dr8OoZdISE5BvvP+Cmrk/u2tgL/vTrhCXuKpbfutXARQw5saeMgUHwPRKC1tVNCuIpjreJ
zfnVjVK1b20ysVNWzheFSnRBV+X1cPJ9II0PIm7Rbp4acRoYUxC16K4urP0ZBw+uVpoHye+6+i+P
DepdxdkDaKzFzhoXZ0MG5gFSyE4CJzipoGpPmv+cLvnl7v3B3zdYNrZGQZUbJ0Da5xfnsLD5n/+D
vfNIklzJruhWuAG0OaQD09AiZaSqzAksJbQWDmD1PEB9/upuo9HIOQcVFiqjQgAu3rv33Lgdz8st
Y6jLU4JCiexGSfXOCECgEBFa1feTHTwNEbVJjg3jXBBzhYHnhHTYQIbgECBBxL0g1SbCbrRLgv7G
TLzh1Nm4xz32vRujigziCnJLP7rDXRIa7QkRjrHt3ewtnAm3yhippnhMxq1Bglmh9Izzbr46u1Fr
9MMHEIDptP5M3bSnnwOJwJgvVPpu2fxy5JO3bCpQ8WcNyFnabZsmSYfDcpdX0yHSsfpDFdLrLUNC
jiVEOauonEEVDk0EUQTZtq4SigrUQupTMifYp078mdD12KLwrk7xfDFG3V/XlvsGt9/HSQoCW9fo
T/oE00y6cyA8ITpQ9Sd8qaTRKn3v3azJTmpm4+rylqYseNejmjjN5ZvsMLoUrHTXaIfrU45vOjIH
BRBIVhsDKCOaQ6uGN8HKZ+DARhoPDFm0oOzMgDxj+hGMDSyqypM5i6dbUeEk9MEmYZFpRC5ObWxC
OI9IyrYDAo+o1XQexWPNGXd93D6Z0+icKtelXVfkj47Pl06liQw0jYoCQbUKFZnIt0yV/Iyt6dFP
cACJjKa3ls1E8QpYW1+FOzvSvnKzJwzFXutdbh80W0PuHeW4kxVTxXIVSkt+auaL5RreMKoGEVun
QsNd5GVDdloOgNG2/7oGj/HSiq6EekzGYjQLnR2q89MayU9+ouLE5JX6xcbzY5qoEu18FLfqpNW0
Nq3c6thpEIsQtOZ4MkhjRLsgthh3rJ05Nfcy7Wkgq8akOcIG69VuvgPdbE5VFozpatKYRYlftDlT
c4osOIpDaDiu8wOBpt4uz0wLSjtDCUV5eXbipOPG94nc84nAkVlMjUUZ0cE22109HiuK58coU5JA
EW1CcDpqONOtF3jaqhr647999uVmD/0smU1812MTur+/hibu563DdFi+lOVCm78Oe3CuUmP8ULkO
yx731snqsfHZJfF0BVWmk0E5dxVXoEgER0cyH6CJXZByTumqNgBXkVcSrwDceKfpZpBmcXA0fde0
eXdy8V8ou4AcYQDT7yDvbTsv1jc+Bc9V5FjdqWYXGuHFjmfrkRC7knIEPgdWAaIPHwS0gV2Xzfun
WOFFG2R3EAR94pTiC58vJmx0rOxzoBvSTtHGzb7K8hj2UJdmYX1GMS5OIh9sBXNByYZqcaD/sZMv
15b7mqm7F0Hd7pbhbbkw52Hvz00xD3kZMHmyC2W9CYuAubVDtDWf/QFwg5RQeK4uF5TQ2J350l7Z
VnsVB7G7KgVpEw5QjNNy0RIzujeQIyxjUDYxpIdkf+U5UQ6NgZ2sdIi4sMTb8v8u4+3yXv7tJrVw
bQ/4aufYGPklLVsfJIxPWYwTqBqt1eSmL41Nh6qfN1nLRaOl1qbJ+EYKAfhMxxi8N1r7J2P9tR1C
LTwblraZ8nI4GPmj5juJAPDDkRkCIiuMnnNpOTe9JsQ0YDkEJbktHRsUzIzOfqUdy7ksHRKop4JX
eN3bmD/Eqql2jSQ1e12ZCdbGJtkP45SfjNTNT9liBVmuWvPt5ZE/D+vZAV4ROK6/H1ueujwhxt99
lP2bmQq+AUVykPIZ6+Zb7vylxF1anf7c/H3NdJIjYdUw/OAtU4znydAaCBpZvscS5EN/jis80LnE
jMonzo18OOEdE1dLwd3uvGNfaogSZDbSSs+/oXTpJ10z9VOFlmSne979OHtX0tktslyL52t5VOOn
Wa4ud/55zn93n2wGmnVakKz/PHm5BnG/PugViNj5/1gu/u3vl/ucyf/r0W6oNBq4pvX71IPuEanb
5SysagdHI8Hb84J9EbBbm24gkcAX6WEwyRr6M4X+ublc6ydqmavl4eX2Ms3+uZlRVct6OKNQ12Bn
6mLYLlOOMU8+dU95crXcVvN5ZFvUR7JGIYzXMTktF66gP8TBRbZBX6k17JDuarkYpMRoxYy8Th0C
10u9HFYQZF1mZIbo0zhCDfKnwm+oCCdkyxCP0RFnjDPu5JQgh9bLVegeTIUpHW3SDf/1oX96FjV9
hWGYsvPvZ+Vo9YvyOAEkmLaLvamZJ60/bqcuE81fj5SJM9Xn5SF2LTCclqvTfKLooVOg852vjubA
6frnVYzGDhEuDH16Dgo6QUXFXmCl9zXj+u8X/+d7/rzk4rpaXnG5b2gMaqQEmP9txloeW26GY+iO
vx/5fXX533+/keWPl9tRhYF9vdz+/T/+eSkR52QneE5LYIkcGSDmZdif1//zLn6/7T8P/3n1/8V9
RXaOZSXqfsdG6Dj549iwH41wxBrOBkpmaU4H3AyPUIoH+Cl0zAa9urFiMW0oxzHoTflzHLk9uSjl
M40SVBgeGVh5Lay97ss7aODlL7bCPyzR31tJN2QKMbXjxQXTYvB0vaCalxnkkkdN+DTY9PA6opxP
DggKitTIynzbRHfnjNs08tpdi9HPLCJmGrchQIUZZeX0/eOkQOx1lXhxCvK5W51WfS/PUA/PWhjV
1P9ytFXzx7QGdgGqa3apxsTnyF1L02hbsT5dDy3J1W7bEjHd5NAr6zLdl3n7TcYJte+BSm8o+lcD
+frWIX05biX+kJg4LyL4rLreIY55M7W0WvU7EsE6FtpU/yZHMwmrd04ZpwsE4OQUanxvaWOd8SwC
d4+i15B20k0YfqnxI/X8fWwSW9dTt9sFefjS9gLYAyEYVsWGNC8GskLNvdmWt1hN4fMFsBkopH1R
C9+UwrP3hk9FInbyXVCzc+vq9kWTJPcCKXXmAkY2Mrfyp2TpjJdk8HdmsrNrorObEvqDlToYf8wP
eob3qD6T5z77oLex7Vhy3Y5d+p7VrHUrPHYmeN5qlKgrI/wfXKtJ6cvZcVgYbgPnbSLNY0M1tDkW
SYpCJ7UCgFcDTZ6w3c8o31XmaNkmoClcpxaGV7d9F1MTboY6eG4GLz4nWkKcDACNTcn2cZuj59Is
jP8DFMoBSdsuKkOwpab7HnOkn2Jm6rn3P+1EGD1OA4Ej0vBZkaBGdViAZqxWc9vR90Prn+ghg4UA
13NQgf7gqtram2lxDAkDv6DkeXDL9EbRuGEiIUOz1YNb9Gn7thoAOSLo9ChnbHCypPsIZdYiZgyy
7ionSO1LwwPNv4ruLb3uRgEeCiMGuMbSm/UUMkxGrK1WCOXjIsbgagEimcStF9WCvLi2PgkZo44f
x1sPy/8x09Ib2g0AzzledZ38Rqt09j1NEb1Im62lkOy43WTSXqYj23mK3FILnZdVnZBHfhjzIssV
csBJ8UIvlWG1p4tmYu6N6azSjUWYm7f2tTuBqUhp2a8ML4nPltGb+6qXl3xtxqPYaanuQw5IflWm
/WE39sVyhfhVNsVLyRBFxRgSllt1czl9qvfGpPprIa6jxhrXcmDraBnwzEYEabRKVz6OkRtotrB7
cTkn+r1TdM0dIY1iih6KsXHOjKx0ckPGvkd5VQkvudQz7zMYwBkL7WvS9ec88ndpGB4QZeKwj2kf
ZoHT7pMU1+GYkBia982XH6b2xrcwbkigLhU168bCBU2TqHKqZhV18MOA9pLwbfmcbuBSqWqxzKOc
rMHYyXoffDd5FsrvvlnkEhUxwJUCNrPCBt+Q9gj4spOoDcFLZ25I8q8d31Q+ykwnSN6KRDAHeGRD
Yf8iHo6RT1YsQuG7YyeDcZmE/kvm9/G6dkicpsceKvFQSs0/pW2yCyXKiLayzomQ1b02WOYqBl+1
gzbwBSeo2fuMUWsx0uqLWva41sAuum1u8ljdBb3p7Gjfwx59VF1CVcrJ241riK/IMc420V9rQ0Xv
k0rXlhsSfGbQvmo4vnYIDq59o342axtJkBgBRfd80cZz36c/ZQSWFKuiPBRQAOhM2lb5TpmCz9QT
/mrpyavnD5gMikc9lKS/FclXRzTaupjCdI8mAMWfZWYPmePuPM/b4Dbp7oCaY71x9k2RXojsyAmz
csgWDNp020JB23kERZZxiURYJ5U2Gt67QL0NboXPTT21gHyoX0HJpcngRfD+0FisMvSXQxOeR20g
c8L56PNdmzLURDI+eb2DlCyfu00Kxa74UWEpNqigfkgQOST0IynKyX4H0OMsI9qdlDJhA89fUO4i
dkQGuAoBY6/cxPK3EOxI6UrKHB9cbmw81keboYs+SrV10wIPdtfvFR1dVsLk/AVsPV2mqhS+U3ed
msKFagCuoYwsOua5/jXmc0c8+mVZFViCwtJorPQfXYPrXtCQbgwAjXRb8eX19C3fejmDyMpEImVE
Yo3Jxumsm6CJtj6hLBwbsFpGuXZagtW8DBrNpIWvFqb5zCfozaV8rWiGAtN+Jc3yVLAb3tXKPndY
aW70PLyuxRyR5Fn9LkndG+rN7o5oA8QZgZdvUMAZq4hwItqaB2bhauu1CD8kPVeQtC9FGNPAxwy7
7R3A/eAoibvtoWdFKoE8iBirocZuhsO7ZVgo//lFmiZ9rkP4iKlmfBvFXWBThrKKUUEyHxkKn53E
ODfvZRg/0fd9b72oOg0++mR9AhfJdvVm9AlCn4LwFnn0NS0vVB3lbZbrd+5Ut8SaxQReacN2opC8
hoOrH0eLwTj04ZD15hMAnIKAb+ZlCggXSwMH4zNAJlEp7ssg7/Z1HpuUebSLVejTNsNI2/eEFmCI
pdFXwK8c4oH4KQ+uTdvcYTheGTKaD4jpCkXHHZ5BitX8ZBkk3TEYGR2gxWyxcZy1PAjJKS/tg1UT
s4o4wU/RCo0wogIpn8qkPnd5eCfRR56L3iJfnqjxsj4VVkSMdjsaWwA1sOBiF6cmrVRfF/khav1P
PRweu4nvUYtBbac+5mPmMdj0ZI1tvIoVbG9cdNs82UF8M4F2NTR8GiKUQLMbgugB0mysPv9IC1Xs
7Ao3RxjD6fTIiTdt992P+4giKktA02tuxYhycgBR3EMmAnJF0E4RfLPnoHZvoQR4qbX84pXkwemA
YigJl3ciOqm82Ktcpicjjlg+CfJhSCDZlZ26sMtlouasq3WNEc7G1zhCLRisgAhxfXxks/dQGE1y
pQjjUrRAM42sD4JPrsN5GzJlF7C36SZBWItrDoeGWd6Dr9fPGqHEZa6dG2xSqDLKjj4o+gx8geW9
19fUml1gtIGpcIFC98VqeqYkHlY+QtZasiPUfkHmTPEgAI1NQKmsi8TdUW3K74KIPIExAsJdeG8M
R5hfWczvylYH6NMN+k1fE0stxMnzmMEjnRzfqs+HbZdGdGDUVs58w8IYL+XM6ZKmwKamYbmlBh4B
1SiJZqYyebCcON4h0kZjsw3yrDiPTfIjbQKdO+akjejyzyK2viKNtVYqO20XsLRaKfIriD9U20Q9
5iwJ90ZRwvVLu2OpRLgucpTu4N5dBkRP3MNkuQqTyridSIhECblxUzgfLJM0wKUJ2RWz0t4GlGgB
48l52VXRU6D0JIHR5AVFIL7Ipo2s+qj0Ot6bTp2u27SM9gQmOqlpraENO7uCzg1zx0fngMRc8qEi
A2W63fhXMdhQFlrhD6ixONd3GfMry0j/YGflxXQewKDpj35N9HSgiF1zEckTX2hX1WvTUzjvWuMZ
U0/KOzLvs8B+Kc1mQwHvXneJ48a4224HfYKf1Xj+RhTTpTBwNg4Z2bGCb3wMtZaKTyBWCNsO6XDu
O5IMbCkoJg+XzlFIMgoFr3I4yS5EXp8Zdy2NznUrhk87d0eIQwofS8ddmq/hvKinZ0Ks2Bf4xlaZ
BI5YPvQMpTVvXUBnDoJfu5El6v+RvhjG7YxAmHU+MtuoNn3EcIDrIsq+zFzq2Felw37MRQYVaWJV
VAZlu28jzNpdZfsDsc7dCR48HDDH3tSSkm8SFuVB9zHAx5BFtykYTHY5FkrAmbqVXROCG6FftTG9
N5jOlXkrOiatwUq2JZmfmySi4U5O8RvS9WBtdtG0R8fzWrdxx4Dnbv3CIhul7t6doX1MyOez0CcN
1USNQUdS4E/bGgDmyhyH9zEHkJgZ3kufgSEVEpl1ScpsN5Vs1wCcc2QD2Umts3RN2K9InlYNBaAM
PkZSa/OnRI9gx7d+uZdkwKN87k/FuY+iDxsUOaAZU65s41nF6qeemJUweiP16b8tkjSyZP4BnfLI
b8a2DTtRmtUj6uHiCbkIYrTMe0kmIF6y/+4yvOdhcCwCa8+y/h2x2XgMPBbLuedcRJNfh9rwmKA/
d8j4OrV2tydsccS1vLMTka1s0NirYrCAapsDPHp1Kny/gmLwbkyIS0pA7NupNIDaAfV/DjJQa9TJ
dBjVCMkcpxrOrXVDa4i0HFKCVuGUPYkE1/xEngQ/mbkZ0xFma0ElyNbOYA9bRmGPco1ou+eJuIUb
dilGgiC7mfjKytFXOPEsdM9QQtLxJ+wgOjcThUfkUStASE+MEl8wicB1ZeZe74OKE4PctNZj1PZt
YgymgRxHrWcSDbCP0FlfBS2tBQ/gkadVz04g+t0cCeNeOHuUXeKpU5glRpeGXhp9iSmEH57ZrwVk
6xFJTZ40cuNFHyRrUvTjmGwkcIWBdjUQTkl9ZIIOplNMbOriJ5yqOddoPITR+KHnrbGu+vjoI/IH
19HnBz0ktBu8NML1X10wdCsm1xvWCC9Y2x9qo78zc+3eJXnGi/mVshjWQZypTxPWUNUyP7GRrzrM
QFB3nwLp6/AMvJ0ZJO4pHLGcOVrIDjkM7jyjACmUhaz7gDOsO/DoW0LnUGu2FhVmRrVRN9ZD7lIp
9WAbGKzeuyHnC/GZIi3RblRht1hR6N2ExDutxFh0yNMt/SqhwhDZ4GVSqd6BUb66CIWyyRnokTXh
KlXx86i/h4b+GmTEHrSNDbF0ZHZu4bH0enOju6jPsBAYg3NtAM05w4ViykTqh5wC/aw4U33CAVJ5
6SFtRHXTp8Pa6rqnCCfada1OqeswDxvGR9Hhb0g6Aqk1tvFcU5exlDtIw2LbJ8mPV9Of1ipx8mUe
7GBFBNtQpqw1TQAQ7B0QJ7U6lUSUkamG2K6zL7i3njr148FOJgLiSdnAZVPXfdPsJykdZjmzJ0cE
haWfslukT0ScFCOADPj/awJD1zS/jmEpb+xSwCQuAv0qH3uexEq1wruTGEi0h6KMZpr3VhOtXGdu
cxdqNAWJtmR4iO889G8BPAs98MF58RbWpT47roAemW6xreiZ6yxHa09cz3tUhIg+Gmi94oTkIw1i
eOk6TGOOgMSmzbHlgc3yGxvAqnTvohbauabSTYd8dKtP3lPS1D/tjKtmvWtn0W2fF/qKnYrPb9xU
0XOoPHdjRO46iQhwt7VfZhR6q66xx2sZfULsvANlZx+rqSbRmHVnPyEINirzGoTnUzMCgh6cPN8g
dV7pz5lPMAxbAQZjaGh6G35qRALsquQwsLtH3ls+MmleI46+lwGHZ7Y1599JT0Bmqt7kM6Z8gT1E
RNbRMxIbwakmI2MbIJbthXcxlf5agIEm02nYQBMvYycm9UY+hBSgV2AaEhuJQerTHAzCO+pxamWr
5E7atE+RWVSNenTG+DHqp8swRPdBNB5hId+0TQaE+sZOjFeyYdfIludg2VmIGSjtrrEnDi/taohK
9DaT3M0b04nMbE5cFrSBfmsmwbvhm08TKk80jN2+i6ufOJTo4dkl9BnmQFt7cqFXl7a47js4KHWE
i67w+bh2had46u8Nfi3Tt7YDy8HQenCn6bGC5nbQX2kqmCkLRHalaxljI24zjhg8tQVg53rTklQf
iRr5onxzsooSgn4t9Oyna7w3s+s+8vxDNT6EEBocmQCL47f3lVYhF89/DN5sOpU/QZg8pHbxCL5q
WlOxxMuTSxBQSUSqYveas8DG/sOQFFcj7Km2eE/j+ljX4KKg2rtWSqFgOFojMUFG+WDb8Rlm2ovU
mwcls1040CouXP8efOScylv/JG5y7wXPyupucRxdheQkdCL9LAVdpVpq51TrdkhG5viY0NrVIJ8x
enpYTfTqRcODMkWvCbniWXBjNjVSphJzdtC61/DEV0UX3vowlSrNvJa9/WPrGVY6ay5WGeZN35MF
RQ+NKhIr7RCQhYxOfvtCpvUhDH7hoNaOWTvea/4M2REo0KLLFP1/Ku33/0rQZ6Ka+58EfTeAYcP/
2LwnRfuvor7ff/hfoj7nHzZpm7NgziLZEv3ZP4n6rH8suAoBLVS6CN/+FvVZHqI+QRimhZdoxgag
tPtL1GfZ//BM9IAS1oFrGsLU/y+iPl2a/xrBaiHVt0zpmAbv0GbeNP8tFJQg07JxQG9dmStjbkAu
F5QHObtak8RoNnzAmKiP0gsmqpzGMvvUv28vd7aCYk+v5c5vThzQ3HwCxs9wgnyGBv48SddQ48Fw
mLSiO8I2UnI4kpWcxRE1ttMdDV+KxzSwlgulXJwd0SzLSLAFze3WoG4gHC9gtOW2bfhnc6hguwZZ
cKw8tQJjecl7A5VcmD1jrH0LR/NC3q445EC3S306oU1DKqfbR5/cdXbAmzye6pVTlU9NMD1mQtHX
U9lRQ6ztJZFYwVcrd3HoEjwYEA0YWO69iqj6+mG3AhVUoHcuzhVuug0B2x2lBetAU4VyPXrfdZFF
PUjF6tMsKLWhz7wrTedX5SaXpgruqVi8pDZWPmQabMbSGGURkFqZ6c1ei9jSOLZ/VeUNNonI+8FD
l9XM84ON36yNXB1GenvtdfHGzdQ1CHANZLH9UmXjrZ3k97oZvdlgCYhdyyBUyk1u+OlhEheHIPid
2731HlwjE3fUZggQogxU2OcXbMPmhRQ1OLUsewZKJ/ay0FakiDezmTSLSm8vbcC6WMmslcovhVbo
CNDxa+AUtWJSFtv8rYTtsxokpkx0JfCd9QkGaP1auu4jSugHvarv3EY+EWX2jJK+YuaK8WI61x4j
IVV1Y0Ud1yCER2tYVVm4IoeSdKSarVZQfVWtybhp5l8u1f6CjO908repkx9bpT6Vaj5dE7NAhho+
SLDF59upAUDf2KeO6X3Qyp0pogHZDdhs6RzpwA0UdENkCrntbwur+gHA7FHRJSw97KjYBvceibxp
q3/bKb9WWj5mPZWaNh91Ki7IFQLCOWPg1m0AtVdS9XMUk+/Eh9ZiG7uPzncpOw68OnyLFFUGmsYI
8YzW3MliBWYNE6vyPkobO2et6ts8/6WECf62jKjYcTwAmS8e9JfE4KuCR0gxzXJ2gpo75vrdfDyV
okDY7t4HOsEpqWiglU7pXZQec6XBswUmlTkn2lu3Rj82a3OyCQaMsMsUoKqaZKRPMNykDkKtoI1v
OzoW+zYhmK6z+Us9u68HSpKVSJ5r3X8xc1JCOwe6HdS/IILhr9h84zoxvqxW3GndSbZ6TtyJzlLP
jVEQGdiNSUDmgNB3blk+2cqh2A2DKWGjpfVstEIQAK4gMw/0ztGbhlvTxXlOIY2lkBmdUFuuq8qR
LPWsO5SPs9/Jv7EJmMiC5KXyckVl+VCboP/EyF7MiK5rt31UCU7E1INNkHMkY2FEPO+kz2UbuCu6
II5W476P1bol6a1+UL3LjyzlipLZVo32tT1RWiZLRIMwENy3g3kGsHUOCYjiSxU5pQoXuuwqLccf
/oPXLLLutBD9WVJHH3BXjgLyuN/UD74Tf3CdzQ4wYFfTSFeIeb/HEknAzvTjq6gKLiFY025P2ZeO
yfx5GjvghzJcxUkKlNfAcLS26fBmI6vLJI9vG51SYsDKrcWF7t3kXv2IfeLCUjpZ04dTdEbNuy68
xs2P6zht7h0zYgnT77QGk2TVdkc1qwlFQSMMTpNkacUsweEVv/UmKRXIgX4aXGorbNwQ2LUBp4p4
QDfFSGajp5Ct+hb2DWyvA5iA2yaNvn19YBuYqktr1iFvsn3UC7Nbge5IMMPn4TZsnK07MaUAfX/o
w/6zMYuLKPu3oeRNAiW+sdBUrlvCXfjkG1dad6GXQ+/HlSK77F0b6iedKIPesJ4KxDSkLLIXAAqj
58WqT8XFZxKQ/fhDFC1+bdz1UfwzoGjGOrfTDDoj0LjHddtagOQKNF/eRqZsW3Rs/jGgFaO40arI
4QPSIOjyJ8HLEzkfb1ETsqkzxSHNSHn0u32FjO8T1PWP0YV3sWt/TqM1a5ZcXiQCM+im45b0rWw9
TcRWtBNM+N46Byl9k9h6AcjzLX3jVNC32IaT1W1DS175Rr/zBnWWo+6DpJjuAFqfB1FvadbSbaTY
JLJh3Ru4DJBEiuAifAp2WXtFPOCQZHdWhprQlRrzYGlvaWqfogJ9Qqvv0zS/T/v0O4iR/TpNvfP6
4d3F1r9BM3zXE8cQzWcX692dqRHloIfh92Szf1JElfgz7TL2MN2N6cbU3hxs2auk8Q4VkHJixPG+
J+BcWa/cuLn/2dMOWjd6ibVt+miN4Jm9yyVAvVH0CMjbrjIPkYPgppHiV45GDIYGcnLNHY9DZRZr
KfsjnKSrQUvuxpDlBHICWzLI55q/CR21F/Z00TMED1WM+pYKUe0MvG5iXYucvMG4BQ4bO4dS6RT3
5MswUE+bj3bPKPV94/rmJiB+DRL/awBfYh005kdm1vc9edxBFKPk/JWH4iDH4duboQiZvE6V+VTq
9kNOovJKDt1rLP12T6TBqZnMddc5oFG1BosmdkCGhiNGdL1xMQYNxT29zIs1hWfXo52p4x4z8Fh7
NfmMM0jf4Elu/uhVoEnK5N1SBsq8KH4uJw5EEc9gIWD18Og30i4Z70hG0QqJGTkvaN1NggqVzXFD
ism69iGhdtNEklla/bJVVq2Ezf2o/SDW+6N/xZJirQrB7MYRYoLnDvL04JQzp9069YQ/ryldPnkD
pgJl0VvzXiPU/8d4cr7CxNjjpyI4S2kfnoX5tbSJVAlB8CZIy1Ngf02VvrUKZG9Rxnu3AdOdKHct
REJKFo55qM+5cY5sTCEdbeIyQrBbcoqzBXw3LeLTR4acuq6+TYrzO7d6MhOaG3Gp6CWm6VWJ7XHl
Fxqng/lU9JyupP48I72yS/cp6vEbm9J/wc4bbu2wfjVcaOwObYigiC9O5n/nCG1gObN8kjFO4PHF
ad0TbGGiqUTEeAN228yGD7PELGUE4qY0P8CVrixQB7oHgEG+ZlD3qK4EOjvhOmVEzKzmEawEqJJM
vAAkmUFDHAm0E3c9ciAGVveF8oLD4keuRI+jjxETawud3a7D84mVYZ2Z/YPulp+2d0dS8puy3a8m
LDh9GoWT3jVWnhVfjyF06aJ48j22+ASl3hF2RZ0dSDgFX/TM+MRWQlkbbYbgD25wa4SHzkrZosIS
GxKEj2byQZb6e5VMN6EZX8DfElIuruXo4GfLxNlsdIpjGQ5pSniNoVO9C4fnMaeYTvbmw+Sab+TP
nAsAayuQEw8dcZjkoJnwVpBZAJrIaKSrInixi2Hc5kl4tiuTcXeuvFJa0XLrUZvtuBrd6hreyCaP
hl92PPkMXuWdz8KajwIDZHRoPaqYSSgMbgsb1uqQ0TIjzDb5ynW9xb56Cqjlr4Q7fqLcYb8N2baW
+ObdcUIGbZ9ZkWsWwVSRXezm87xSPnxQBB8kuZUwTKJr4QXooUK8j7K/L0wUXHHDAEez7OJrmJ69
NuA/sHOsjL3/jlHw0XHxXcOSMdf2SPCJhZaDvPRg51SfwIYvsUZRMk3D98FVv0iR/BohYxqTgzGj
+CAwmBg3wXdFttOl0yzKkl2G7aHf91ZLvcTvLrqR7UdbXem1f3YM218DTKHLQaSTAlxIullSrOkw
xoc4kr+MODuT9/ATtkyxow6g36ABpLuHdmBBT7bsvU5a1NqtXYygGg2DXF3rIrn19B4ZVuh8tKlD
IhdNyymZJ7xhzTxedMJdB6pG6OFkR9fRYEOIium/e7AK9wNoY8i6190z4JLWg65fgnkWFuv/DqDV
6NLDUdnFDIlR9e9VaazJG1vnbUxpLUy2RQSTTSbVvYpRl0Fqqw8ksbNkfqKj8DgGAdP/GrINzacM
uwamcx0FGY0aLbbQ17BS7qC0VPZwjOCDrAtomlMobxUBJ0ZZNpuxao50atkENVjqXdy1RncFSv/B
qFW41vri0E3GxhXepxWMl8ZM7UPdVXej0p9F6b76ZXylxQ7ji+AEc3HHogBBeOZw8CqykDXj2OMm
h63kfI2Nfp8gtq0HOprJFF2FOSNU5T0bNL92gE/iLXovkPnSuq1Nkt5a/RkX1pbkzT1GKWgMKjvE
kmxc/zFWlk0vZF7VIvZXDvHbVUQJUIuuuwZIDmaKDi3McDCxoq09r3VX/quv9PbYZQQpBiH0lUdN
OPomlxAAm9FFDYg9SmVy5WfyybTCZ9cHnKTkTcn3GtC6xXzxTY9tj2D3KjdeEC99R6H/FUzqlyft
j46wk8BivY2Fjv33nVXKnyop731MFhskHvuBQMg1NXu8+QVmCfsTweBR14erOroddObLwC/2buHR
9/b3utkdoBlgyM9SBM5qLLaRA58uKMpHGA7YOxx7neRsaj1R1etJopqr2EROIZ6SaQhfw/rWShp7
HZCHt/a08KqNkosxmURWjeF3DDyjCx5t5j0C1z67WfdJ+0gect9aLQad5SJZygzL1bjFs+w4erRd
bmZZtQ9LjvVhmpnYOSFtgT+SkTW7PH4Ly4PbMKrUsc1nzUZZfi1/lw7IOcq6Cja/3T7LnYvjAcJV
vLUdusd/7htKowPbPYTjuu/K0/KAOxc9+l7XRjyQ6QB3tAauyH3LheJM6+q8gTbkxMUqq/6TvTPZ
blvZsu2/ZB9noAwAjeywACvJkiVZttzBcIm6rvH1b0bQ99Dpd/KOzH52MECQIimiith7rbkmsfVW
oga2aGW7Pfam4hxBuOUmqEefx6nW91cFvLBTyq1Z9zxKOTuuvYeJ/N4A+7MsxkxJdqK+fHUk5O6C
Uz9OcBz9/d8S9EeKitNFOyWg72UtRq1BdOXD1KoyujikXRwtDlrlZPEdmcGgXBzqMSrxkrzlQyPt
FWU+gRxX/1beafa6/21VvdoFykRsoHTHXFfXfNyLEiuS+ry56+ZtiNK0zz6us3lWv9z1V0pAQFQO
rhX1k6pfJeu55yMBouoiDVpqn6i/UGtq2/VwUI/VgqYTgYZDfGyIXuin4Unt+MTtqU3d7D5qo1q0
88Tsk3zxnfop1JekRszv00tTk9lT7lic5ms/d5Cg8vj6+9qliyhVs62g8EOHo44SSNmfIitGPVWh
EUbEcPMcFKlwccpDGIqQUdBY8CWBrRvEhtIOhiFpNvrtg/9cheJb0keLEVnJV173XhIjj6VgjjBZ
HhywmaszrRlsMh02oCdAf8n1x4Wowj/z21njmW64oGXhB/3zF7Sa+B2yKE9buwBGFR2X1Is/a0jD
97dfGEPcGUU8mEYpMVdfqdLHx6KdxkB9l5G0y1ys2G5w1eAlLDjRJ1MLri+Vp/XNVPXfboMGv0Is
Q6SujoQxzaklVCH1H743/T2XiDZzczt85AsIKeUFNsPiOlqO6gieBwcHW+lsV8IwS0wcx1BFhvy3
nyuq/BTGAJn9Egqh+mz1ker/X9N7j6EbQ8NKtKfrdUX++upIUg9v2yrX3ssrkmOu7j508ajQIHx0
I40D8Xb43c7W3w7R66p60UoZ9OjLOoj8sdUmwq6cg/YKaDa47tWyiXD8RO3pdoarf0/9idqmHkby
KNTHERMVzoXYTQL1nK0OdvWK29//eQiqx2qvqbXr36jH19U/nlcP/9h2PWyROuA4UE9VBaMoJ7dP
UY2iPTeBZhD5rI+4ltX/afoOliizw+FnBikRaZ5DE1jt8UmY7l64DwC13kOtp1zp3cHJB1hHSwyR
Xemhb26HiwNZGzNX/Z5MpaqTPXHfhFWBPLU9WpoOw1QbjhqwvLNaVNKx2hqtQLQiN7pAd3JGe4St
upXbMxoL8bOUmEMy0fCMev0/r5YE3AaTB049r9dTLl4WwoAvk1yE8BCrjXocmqISW7U6mG17RAp9
mPBcRoHviOiinsAURnybNwSi4ApdyNNHLXx527g9vG2blelDPX1dVU956rC/vf7fPH9752R2K2R5
ZjrfOZhSgtuf//Z211VXfp3ftl4/+rcNty94e5d/2nb7dPXsLEiCDFsvOlids//jydvfXz/OlPfc
P95+bWnQ10n/4fp2tx/nj9f99lVvb0PO27yZSDbb3T6KXJujketvcZmD/1ApLr+tqiwXs0B9NIQO
6v9/tV+MucXrLBdqm1pTfRn1sJsBLUrHna5SkXzZl2n+Tk5a1MYoA/LSzRFKA3UbUTk4fBku/rfH
WVGLLYUqBqHquq+sMGrhqwNARcP4LYTiyjLeq86Mo0yxKicJmBIT7o5JTatGEaTJMRaDe6Be6E1N
ep6vPZ1GDSH6bIyOdubtmS/TESLkLdZRcHAriuRCH1DxJqUA+IQJKifwjN9LetXUY4hGWL3lQ7Kn
Phf0DtCDyqgledKqNUYSBzJhWyqVCTohRPJBxNQGOYR0ZqY1SuBS2jU9venO9d9rf2xrW91lFjqh
o2roYPXG9GsxSZvzdVuqA38r0A2vNqYHXjDavn2IYeqp/YnTA72tdF0b/DDXNbUNYxDHgIO0a1nS
8tS1HaNf8B31eV59VtUeVo9Fa76GVYVuWu5b1W1L6Ixgv5W7+dZ9W2pSyZldUzGWTtNGLtSa2tN/
bLPk+JG5z7dUDYqvHbjrutrRY0lNrfegw8rdqXbxrSMn1K3o+liNL1eGXmVPwLhszpHDjtxUrS4F
HRGuyfgBs6T5MSYo6NQetJXj+7ZH1ca0xKSoMVYdNJ1fgLDCDsanfVKhVbbctyFOYKJq0pjoqgUp
Z1PkH5xuac45kKbpUldpf1rEW6jj1lOhSrfFP22jAkPMdocoycAwvUirtFr0pAZRlbQwKv29bWlg
FJAmAC5DD/H0Syv8mny1Ity91CCd/dSNn0A2I3pQ+ylSu0itDlxCpFkgMFQC1m1PqB1z2ztxazBJ
dZE432KY1JrqjN62XU/KXlT7bMl+qN2gdtA/7apB7p8JBNkRshOpPOyfWviBXWMeUGfadRepM89L
RwfhJDiLLsYCDeBtmy3ucsxCJBhbAltb5V0/ORogWEahNBOy+ltIJ2E/yd8pkiZJdFAgydTj66of
YfbSY+bP6ifU5e94/b3lmnoI2oC5Y0IDTJ4tSWp6+y7zPt5irvxl9tetOo2u51IlkpOoqJ/VHq1p
UXjz1mLvIwHhyhBryMh0QInMikw0POW0p39JoVk9i5uHAwlk855k09c/AtFuD9VaZROS5mgajQcG
EOpIw4vX0j/jPf6PlfQ/kVZYFoqHfyeteKEk+6Prfvz4HZb0669+6So84y/huC7ig/9PV+Hrf1ko
8V1hesgdPJZ/6yos8ReYJJ0UHFOXkQ7Ob7Ak+y/fswTOEx8/tuWDWPpfxD1AZfoDlmR7gJKE4du6
YQndJ/Thv8KSIJdbWjw5qPAMV1Y0/nVHBwbTn3r9dZD3l8oyax2sjweuooGNoW4w6hm1gG3NmaXu
MerxrMXd+fa0ekJtK4cRzsPA9NNl6On8HbgHnYwLs3p8XfUspES53+PWhx3EXXajLi3qcnO7/V+H
A8NADVVrrAd1vbpeydTqFFaAQtSquuVklB5WPIa1yZwcuItoyFgi++HU2CJCXxmhbfWyVycv6dYV
qG4dgRVqvUxcbueiHc6Gjl96s4YTRV8IhXtXlJdkNRr6kA1kDL/ZpBCRMYKBIJmhii5z/aE1gDH3
mftNe7Bs/a1YwDMuZnp2KCDhr1zDY6wxMyNboQuo7D/0TDsnm4pkjgh0S5cNdAY94GSARTxEADJG
Or8D8nudrE984Fz5ojm59L0b+KBld3oZf6pb67JQ2g5sz6JBUK33bpQnF80a3oNkPiQoMbb2ASn3
CnTgAyYpgCXITsEf21Tp68As7I+6yF+6CaumoBNLqiU2l3Im+7Qo3i/oTbedS0MDwqUTeP6zR8uB
QCgTLIbhEStA6Qng3d4JUyTNun+3YAOhs+RpR4Sx6T7pEIxUiPYCks6ZkDbpvu8PKX6aD1r8NPXp
Wz6X+zIBJGfnuCtD3dhleIACfx2YtviUw+O12Uwe0RmDOwEmdZ4L17CPOvZg00sesnCwA8jTcI6o
HuVG3u1Mzy/Ronv3dgeqwbaNnxr9Aqr8pn9uiP6wshY5R3Z2mDruF9Tf20WGelMkDRCvtJtoMe0d
BX6o/9r65Po0KOOu3GuLpx2S3L9EPVd1nPvFBsHxm5lgJELHAyjY8JpdGYqvk3wXsdxn6UxPsemP
tNZx3Xjr5yQ0k8DwEDLJUdr63OUVQcvm/KiXZMMnTmTDo4JUa8f2t6gXywY/DmQoiO7kTdenMikp
hRftgXhlDBmmAD+UHdDhQCXUpyeCUdFfN2EXTI2Htjha9kWHwzTu/R3lt+yIu3Dv9QKv6pjgHp5O
q5i2NR3LuwSa1y58j2jx5NDIL70RMGrrPJvJ+DUftHS3rNX7vtcx7mLz0gaT88egRNKayym21p2R
6XsjrJutpRG/7pIgW7bTsFvmZFvNGcoZx0Fa3nEi9sdSlB3WBeCTM1XbrG5w9UTZS0tQyD7RjAuQ
9MbGAGMO6CyzwjmKSr8z+gghua3HmzmBY+JZ1VeODkxuA9HWeiIsmOtVzICafBgkDaa1+BuO4l2S
tJ9GZ4guMktDjl2NgsZLVtoXg37l0C8TqmiUp1VFsd1ZB4AWzB8oEu07LTokq3/MmbdoyEMOIMOQ
t+T1+6pdEOQvnzpIn0hJLXO/yC/WlPS3B4tw0jUmSqawXwpDfM7QhwRGkDh4FZuCdjXthNKIJ3oT
JMJYwXRvWe6PwXH7o/AEGpU2xGFr2tWuzbqPxNYVR9caEWFOGORX6vxaqV9ovgGMRMNR+/eGrbN7
kOeMSH2gtB1SMAyH2Pe7nWbOtJBb1EHuZGAOOEVF+4kwAmrltQWSrIxRWXBqxNAqmpiEOPkhVVOQ
HDhp1FgEOjIdPaxWbK25dR4H3f6eO1xTIUkPyfw4j0QgLjlm4bFtoxNBa+GMMrVznZAfKMFQapSn
lmMMsJXAIQT9OzYpwy5JtBxGOmvMbjcOHNXdNOrfzIxHhR59ibRtm8AXANq9C/EEeEU+7sL4aYlC
7WDGXDlHmH016QQ7vKYSUUdiM9LqhugI3xavKAk4DxIAs0w3AQR4GDyjNt940VBstdKNAreEGLtO
zUkAyNoCc8WyQG/uEhPcUk44UKYF++Pk/bBnLi/Ei+VwpDjPsZ5gmf4s1V01gq3Sa4tPjv1TKxr8
RhoyjT5PTmFFI7+qf5KLYZ5xcBy11hiOEc3buZBeP61todIROprSqX50JOy3xBiaaZAccMvpw/e6
iUASrdYrTLoRnpuhoXCYyl1V+iYsVEyuqLyj2jZAlS4n132izskkCfk1xtwO7waOE9PTplO59FTs
jWK8WwGl1tijMqt3LtgUC4ELdWw+W6Dm8HAN3Q77BPUr+Lvk6JRfZ3/6QqoBOJRiO+DGLcZ6AFDm
n5n3dBfLf9BdbPZLSUw4dv23ttKJFYwH7jKxcQqL+OA4Jn72vnRxra/5UcvJFW3z+Dg5tg4xei0e
NTgx1NJAXetmuC/cqjvFixh29BLP/nwhNmQm64HMqTZO3y8zqKbutS3GKNAYg+xwXBGhai2H2Z9n
UqQaJsgOcS6pDFRqttlqoVzDl00ae/zSFNyLVnMKD7mOoDkruWhM2U8nGst9MVm0MjrstqkO4bH7
yCTv6I/LfT2AzwYtdRBr/hE5mLOtmwFULNogJyl/4iPStr7TEhAaE9xTclOJuuVhydaXVnR9kIl0
wW8TorzDwEnQj/0U0etJ0UVesni9cJ1+l4g6QnHSvJJRJGhyindaSr8+nw9apz8kKWKRHlzh3iII
ioQPjHnCFk+a5hx9R0LsK5PpZz2fEc7tRAQUxNDfuaXzzJnzSUf0c27qej60WXxW/Be1yBhIZIhm
9q75VOMLAs7Q7JwY+Kw9OjPXAfKT8LrKRk91KiTsShGvrNj8XHBL3+medz8TjbJ3Mi7q5MS/j2t6
eV7skzJeFARlVEiwHOuA/47sjdKGTZYUzgsuH3xQ4fJGLla6n+hvaF7syAJlgUnBK7/UUK3PGFcG
NL0a2RR9UTzpWQrjpEuZjYrolGCzbTwqmW7VBKH/PVy6Zu8YYBYT38A9MnnehvHEcdK0r1zzMRZq
zUPUj04QNVz6BR0PIpF8WQC1uWfho9q0jQeaYUk5TJftYCbLIXW692WS7UIQDqd+06ougC6v3+mE
C7pVBQ86cAGMuycFw5qUBLkYQSeGJD3uJouhdWY9idSJdposQLVyDqfHYXQq+UxFkysoFgDH5sw7
wKp8SKDBuxaG7EyWxCguvVipIbZc/+8nSf5yLXM8kOJ6JvvdCaY5flBkIViCaDKXvqEjQg26Qrrb
y3mzDdyJ2Cjvqez69WQlzwsmtTZNsJfCkVBfRxB/w3ESn1y/SAIAbs3GaHCWz2F2TsGFlALzL4iA
ZFvIuWzhm3mg9fVLqooKCyPpYJiBdPiZQ/HBnLjuAeCbKPCSQRDjIiqyvZEaPxpH6/dZIeJTg0ai
cZt0JxqDlI3QdzY9iLydjiRiF4eDjG+mSKWogEX42e7CD+nKYLmzi2jHSaJbBHAg5jtOsf5qmaIL
+mgDkrg6T10e4msfCjS0dn9MDfQEYx8HfQvxJer0c0fzZBdjiEctg2yjQuu+dyEnFgn1nTUvz6ss
HsAJ03oC2J2o/NyMz0Xq/ZgSrhexXkFnMLRDZeZnv7E+zLj9syZ7SRrN3I61NaISRwVkpeKLnxBn
vjpxeMbViu5mCZtdQpPORj4K+T9/Xf2B+BOEHlHhf2IcGAe+md5BGk1oiBBUSxMcNpO2p2YSRtmE
byr+2c/5xRgq61zrLzVOjJPi8NlyEmFXpNoJ2tK5V7fboUKwyNu429Kv6HeWL6jbQZnrjMH0Wgqv
5+y91jgy0GHcO5Qej5osVIWwsbcM+uptXXZY9v2ndpGQWrmYom+5iyBuDdciMJvy1bIM5MD6avjY
SEEhagjltCiGwtM43cGiiG1PMWLivH5jROEj2uZiAw4RoWO7aWodK1uxertoLj80XGwDYe3iehkv
SdI8jxPAiWpwx4tGPWVZPaz+AxXYXDt3Sf+F0cNr3lQYC0UHcnMmCyC1gwKQ/hQDJsTAQJZZ3eyG
2LHPVMQOyJnnY+cMM+0zmvl1kZtnLavck1t9TDQxkyuaQNKVJ7WNNt1szHLrz0izUlkGMilnnYUN
rG+mRb0Jo8oIQKq5KV34EJ/lttC1dhsN+V0+91w6hOZzWUFRFhUzZ7eXlhozwugY9qiH/CXxjq0f
7YqhwBqUZPdJOAH2e0RrMmynnrdzreilIkct6NOevFXMgyeYrQz5Uqx6gna6H7uvkWuhSHFXLniy
sOY0F7Je0jMM8pJockAIOM17EvdOUUjrtOr8V5L8GC/I+qI6zBfZfOXCk+198YZF7HOMbWA7LvVd
ahoXYVnD3mrXiwwrdyaHgJJ6BTuzrg5wYobU6O3BDk53DYCgU2x/LqAFSUQaCELvZzEM2lktdB1k
Es5T6/1UrByjcu5qR9WvBWnmryNNrWDSnF+bGoHv1orHeq8WocADRoTVcKfrphqk71eK/txIu7Mh
y3ZWhndT65svjrUSPpMkYjtrBGboq9PvirIZz4rjlq8x/LOMHNaJkgRtqD6I82be5lozBv3HhIsR
TDREh0lTONe1DIlDlDVcrbkPlZvM6aRVH99YqUnrGtaQHUrT4dg1NoD/lmml3TwirYoPumjc49oI
gDG+fx7lc7eF2panFAHRL9d7dJb8ZVWgk0mJDTKgWs1LlZ2t5D36asTs6CS/2RRXtsvgOee0ymTq
vfDfNVpEsJfQuTP7brjrGxNvXdv3Z7v1vD3s20+TAcp6sQHfTPSgScjTf9RktFlv9UCtoMi8GJtC
G3Mwe957pmLNFQmouIChvEsaMaPdtOnXs1ro6bgey8GEvC8I6fAkvtYN17NaaOv7xtLESd3WbpsJ
VakdiXstHP2sywVROC9lb0OJ8IaGbEr7CwnwEdl/5nSR2DhUhFx8V47RY1RUp3XNJnj+Y4H/lCyG
fT3nhBySGO2X4ynSNOA3fsA1QOfuguTTigv7US0KTf+qD9Wz07sdoR7Gh8a3iF0SIUBCnBRZmlyq
lmSK0ezrA4lP55lB6aFL84OrNet9zJG3tQ1kI1Zm2He6TJXM09dssaK3uXyi8FwOPW1gstx2MXGL
X+xx0Ddd7nQXDKfvYzgTzzWUAx8VWx0DTejK0HkMyec4FXH+vYeGHPojIR71MG8be612Yk6XvcgQ
1vWMIl6G2Lo4boQhxGZiMJtVdGnNz6uOFi7zMRRCLYXXsEHaan3s6tSE0oSFdLaSCichRJQSLuKU
drgQAAWeHNv50Q/5S0wa+NHBJRHMQD7iielZGFczBr3ktJbll7AojG/Qcc8UBT4uZmE9tTkhG05a
Ah+OzBgJFuwgN5rf1UnzXfehnJOtRBu5t11qhel4mSr/5PSmez/qPfifgsDvwpv8u6T+aky5dakf
5rywn5iBkK1WFZMMFNpBoI521bLWp9Rk5hvVBir1CHYZCdU2GszSBG2DHYDZLcHxZUMnoAWgGs7h
XWSnT870ZZnj7LOJbabXgdaks/UifPHF+whS2X/HXTHatb1jvMQOUem9b57mGn4D7u/lrgeDHqwa
9DV36fy7uMroyyHY2bYY9H20nYcxns91TcjgWGfLwbV+tnG5noSTToeV4QgTEE/b5134Uq2gXCKd
AUbq2jNReN2yt3ox7mJv+prT4Hlwyu5jXHn2NpYtilDT2zNOY5fQSG6m6iasSWoyaZ3FMdK7ILSI
PQl9ieWQl/9sFOvZa7ERVVr6ojYxFlrOj8QgDtS1WCi8YzpZDXKEFSCf6gSqpqFcaEQH+TShM89H
HgOIfVsZHIC5oVcBINIPmbxytyOCDakDugmoFrN9ZFY/XTeZqn1Um+JDPzdRoJCVaqHLdgT+84Co
JIBN8o7TxI9dUi0n9bzFnf7cMT1D/x0zVih0ZJbC7JDYKBqn4oGqhTkjogw5fHV97DaDiDHeO1QQ
zmrQE3b802otNxDNZKXxqmY6FdMat4jhxM3goGYOFGEY3w2SvQ7Y6E/FKPyjJmr/YuJkqaqRgqFP
WSXEmwGtv0yPdcTOG+dcMMr1BwSszCgb7Mg4ljeQTLh+aI+zkcHICXtjt1IvgComfozwA5E6eBeP
DFrKfysJshMhdNVTHKU0mSawm2VKQEyYvYgVN8PqUj1OzIL+VWiQDlw1DxB+uBo1Nu7yxiHvJgr3
YygIfFmm8J6jtd7lS8UlsjJ38V7Lkn3rrfGD1+/rqRwPldVcIqBVW6+uzpSPpp1fy0tN9DhY7mM6
QgEZsmiXN6Z5clP3KYvSnxS1sgP7O5vnoI4xdeRrAp2/Hj9kKdpDu4n2i0fQC20NJM3sAlrqABeT
pVSJgohg0w95Yv0YlhLdc5KBWoviL8zjH4A3HDIfRTqZwrCaffphFBe5PCKvwsyydVFpb9hLmWEd
6YymUMTTcW8BPrkCU33D5Fru4YYmEIkR0drAaelIl+utZAgsBxW8d5fZutgNq/u1zHwMDvld0SwQ
fzhXW3/96EzuGcAjrensAW0cNTpSKXZ1ByRPJ5eKIu+OT2Zwkwn+epDXsHW9DIuRHdxhfZ4NVG4M
XtN9CkJs2yGkyhurvjMzaFGulhoP1QLFxdQ4QL3kTqrehQFnsxHmFNDO2BDG0twLaqW5lv6YdWq6
k9/czfQDtlZb4LnznaNZhJAWcNitPZCyTrssFtkATa89U+h/3jch/Zfa+DR2lH3lMLacvujMrkFi
6t1TsSafIkZFT13Nv9018JztvqDgzHAwyaNnJgJYa/qlmKiKx8/dWoNYDLnjgR/dlnXxIszo3mVM
TFc8vp/ljoaJ3Ny5KQQG9Oa2ML+5jbcGbv9a+rnY5Ah4af28OnZn7OPBtg9un99PLqUQX4QZA7/6
XRMRZTlMwCGd1MAaGbqnLjZM9K/GfZ5yNyu1LMSlF3gtHAbE4yfNWF48Lw8Msfi7mmsWd7X2rgE2
gMFvOmbW3FPMN+qArIRtrKUAqx3xZJo0BJLRD/com/ag4u8FpTjyaGmbFHULOBofCijz91l4T94l
sioTRjw8iUAPcQctwiYXGwu/mCZnrzkZjWGDWK6IVk/h47U3rR+a33+3zPidWVZAMbUqZ2D8BhQh
HqIQ/te4oWoI757hAWmGEwUshPqeQxYgn31nFED6JMPCJVp7w0C64ceCxAi+0tPaz05r/5y/lXQJ
N+Rk38OEd+6KKP5Ypt+YqcYU7/ps35NUuPYkC6MU25X145KQKbn6VK1sLZiLDsUy6V6auz43ju4x
X7J2oCPLy5B8roaeM20SIQzTT3AHJ8oDFlo5jM5pFrU73BLnOsMOUGP6HCdKAhK3xq3LAkFOmaUl
6M4pCH02P1VpSmJJZn2we/NrYpX1vpmQr8Rr9Ur26gCdHlsuaKFLO7RQTGYy7zKqiRhRXzD+NKB5
YOM0m3qwX0hbao+hO94VVfYCa9Te+ileDDEy+Cl8L4hT3EpmUn6JUCyNtSOoSBHkYNE52RrNk0th
ZGLU05F3GsDyoEvPDQuRyzapj2tZjdJo9qTrYf+MgPJjtfhvZQb+iy/nH7AYBF0s3plh8jNKscgs
U0R8MGwiJmgpPaOSu1HMCCqNkBN0XgGVBBw9Evb4LCWz5d7MNELVqBv7S2rsBSBb+FFOu5kMH9fy
SORZnmhfO607OCHoUqOLglTJTGbD3hOJlmzc8cD44xsn+y5u4YwQ1CooK5hMrmNti5/XKi6jwZnW
pB8a5mcbATiTCHmaFV1kvLrY3w/MmU+rV9/BuzzZRCtRwMuqnV21dxnhtocpDxjTPIDg3Ld5K3DA
xR1vc78yu+OHyJ6b2vpptuuRzhrf353eJjLmMKH4w6lo8vv4RSJTh+kiHGLRy0bwM/i8xRjXDSlx
0wY++mcdOCqy0v4jTQRn21jmA0FX+inFC9U4EDyBcUDOsRmB5P3DHOOy5QaP7bqo3GDd1w76ito2
NXhkQENise3d0kIYYdEZbKpgzP1vfYimMF5rcY9Y5DTKE6qjRhRqLUEYLU7sWuJoQE9k3CcIXWvo
2HBxcczIQF7GHJRIOOZAurv3BDS0MiRERdBzqAmfz93PVDe/NRUMTzshXnk6ueDSXpLKpR1E6Cee
EcYF1rdk6S8Z2agnrjW7dS5OIO0NGNrR3vvuHgxcStu8xJurpbJkhHezmKD96/pDbqZf6LA1AcG6
CzZrrmW2lj63FQBcx83gZHKI6TMNu5JTGvzIUu7zGmZNVmbDTnTzi+0C6C/aFNfZPO/mmA5kDOey
6Hq853BRTp3rAfRbABZ5yIIdFxCBGyA0AZiyMK7UGa43c3Fk9PupyR0OTROsSwNWMaHBOeXlF/tb
6uTWO7Me37QBAHkLr/LkkGWwTi6GWEvgpyi7au/MHmAvr/vJNcbdNjAhtuU8XvqI7sLMNQPIFJXX
eB32XuF/JVnu4q60ggkloNrjgVPVRWDI0mE12gi8DkRhx4dQjnFvC1cOg5Wq549tt4faKjMEmI5F
W/ADeEOlNo/g4wjpj1y9Sr2oIjRbWjg16e5/672U1Oi317ehSf8bvVat/py7HwOm2+r17eR7VrKY
IExOD0OqlbCDPRgY6OniyQ+UC/W3t4e/6c1uT1/f+vZYrV03LtImEYG/DMA/TlegxCSrOUoPNTkp
ekT10YaIjSPeSrSzkYkD2EoObqSXgR313yiKLcehr7NDU3nVsWR0vYfq8w1KxHEcPyYNAkFC2baQ
zKt3rosuqinf0nVaPsfQfAmzce88cyBgxITFw2SJtgvRm1Qn/lgtm6I7Nx4TnH4YPv8hYkuV1kpp
3FAd+AYsMXZpbPoNbR652gFGPhcO9d7RPgEu//N59X4uCSOMJeTrc/lpak0thJn+652uG+2VsaWo
GDlzD7697va1ru91e/xPr/mnbbZGRITbHRpZQHekom+i1LhxbTi26qGSXSlZmnqo1tS220O1Tb2B
Wru9+I+//eOhel1BBgvjNvZFK5sjUmDYyL5BxH/7S3D4jxstEjx+f14JxpLbH6nH6i9Fw+xn8E6T
TC9oBw5p+tWshhUm7+uqekotnAT2F6EVtz9X76EWt22WPlmb/1Oh/U9UaKYNxvzfqdAe2h9RVf4u
Qfv1J78kaIYh/rIFNW4LpQChffZveX2mDfbHcYSrGwK+mdSZ/crrs8VfpuA5Ev5M03Usn+8AHKaP
//M/bOMvaM62i2hN2C7oH/9/I0EzfMEXqLE98K1P3//zPxyauRZfwTEd3QQyq5v6f5WgZd1ATW/w
k8eSLGMpe1ZiZ5Gv87abluOSR0FYDa+x1YRnSPQyLTf74M3J90iP6U8kIB8BjpTn28JT6UVwXlDa
G7t8th5vF+WWPJUeEdshdR0pOpMybrJM4eDRt6KwbBJCwqKSjYG1SM1dX7V7ILLIAgyj2vcxeq40
F+Ig5tXj+hu7QZeNE3zdIjsO1ngJLe6luRY+NkNOxoHlv5YemuiVkRH5T4/CR6I7LY9D0yTvM+I7
Q5iQxuzh9uiKe2fI2hMWqK+JiM91uGqXyIaA0WhTGVz16Sosgg4E3Slpn1EiW2HOr/WEdLypBLDk
sj44ufMuG/XsogGX2Y4d9PQ5/KbHljjPubfsqxp3flII3N4eQIxp5NYGMyIg6hfCoFyAX7BIgvky
FVFLWzoijNZGdhHx32jI16R2z/pbwHeT8hl0l+YM4Dnp1DD6qY8ce5fRexNFl2ztkMEMCD7KkaqI
7Aqq/8GHUH0EHklXxAN9rf45nU/bMLzLUVz0yR7u78tkpXdprOcExpuoiCq852abuWePvs5u0M0H
0LQ7Q7ODzCAiCeMiHMbIzBklxUz3R526kTGKbjdJ2ZjUySe9oB3idYfSKVGCGNKZ5wwCh/rktpRt
MaJhCYZiEHlo4iKcRu5onCz/95/+jz1x2ztVktl7rR1+WnZ50EF1HrmBgq3wKPIT6zuc1YLQsXbv
Vc4P0oqXnJkyYmVBwp1STwp5Mqi120LpKM0c15i9OIHFx5/VQv1DfzxUomXSF+1ta5JAHSN1WrdX
c4daxaz4OOXwORLDfLMlLEvpP9Xa7aGydaxuax+R3GzVngYKV10PAfXwdjCotXWZCTRwYEqrM1Kd
jO5aYsBU9g61UR0dxA99sgoI4xAsf/2m6vdTi9s2K3ZJU0jPt6EQ4cdUY9RATo2H1DP5OoU7r2bM
nUgDhpLwq8UsR3TqPKexiwq+y6D0Om6c7JUto1Xlx5tN4/o4zwKx9O9tMAdEiUkjUKyIYG3+Jcr0
4dyPFVFutCM3RUZDxPIAdzlyoR6qhQlGAFBPTYXZeUtJZYLIf6jHEskd4z2JNUGyb3q08uaFzoxH
SCHWiZKw3XLuAVyEH70KkHRl6viaKct5lkVYL+3WiUoDZAX5pWg1Ic486/JkUxsAe5VntbD+XlMP
/Q7Gqd/iq3bREizyD8ywMw8Qe++5QVAJLI1ThkH0IgpEPJhfoj093JX/m4WuaQtN7omQaHv+lBS0
sBIthsG1fuCXzQyoY0QJhRaLkbnjeeGED8LYIVWip1Hh2i9eahWB+oqN3NsxpV5Ilyap2PIypp4Y
k7RoPrm635yWqRHGO2NKX5alXzmjUUJk6/vOpyZagf7YD2P3Ll3nrzRObPSF1Gn08S6JWspu3Om2
phl+R/6Rn9amBrJSUDMK22dS7JNjlA2vut0cfQ9NJWTGLwXglN1Kn9cPBr/Nz0mh301Fkgdlwyua
pMfYiv91mFKf6X9+X3tuefDm+W2e0IvM2Vtk0+OwZsSuXeGtINNXoI3yUJiBRLUEnxiD/hai5d1X
RgFHdhje0ZLFi59K22mJZzYZk+4Q8d/h0K0BUCz0WEqCzbK4vMNsV3CJGJM7m+LE6nI0RcX9gEpS
N+sVXomGGMxOTktv3qPVePZi5kOTA15ML1x/M6XoMpeB+5vjzcfGoauWTsO5lu26do67i58trwBo
yP1IERrTBPyeWbYFpWP4phF5dl5rw91bHtnWGJ3/H3vnsd24lmXbX8mR7Yd8cAemkR2CJOjlQxHR
wZDCADjw3nx9TUB5rzJvo0ZVvxqBAZIigxIJ4Oy915qLPLIeq70S7XS3f4nh9/qlnO4U6eAUnnDL
xmO+8JXoQELXvTMMaZztRmTHPEGiQx8oZPIK0ANEkQgSvxEEc0jdZC5JL1upXYOEuorgobGp0LOS
uWLQMN6JmCljONwVIcGYwkRXB3DKQ20bkOUzS69nXL/tjE7xUgkGTyCKQM5iGHum1gZKweTXpM2q
DxzuuYOwTCNkeIYkpTM7VvZtYdiITgGdqQugw4IuT7sZFLtEo1mVvCjl+X07Cwggdj6e9TxRbuMU
8eTwZzSl1s1JlXRbBSW06CB7Gct23CW21PbkIX0vJGIu4qxPuUGHMrLa8H5Ky7PROiqm95CUsVq5
daTGwZcj9qTLerHpRTI+ETrb7IXZTVskIZ7tdNrVKUW5zWgkcRVRq/cUnRg6Mt5XbHTpHn+V7jmO
8QrTJurOhQtMZM71YxH1W1WNfyYhPMCB6KJNZCtXggLoAVaINLmeM9fgAOrz6Bvk7XKrUvMz26q0
o5KD0cV+TrPLUq68mZ8UPpIZqabsCE2GbfVTy417OwsWgN81SfmbWmrxvXUBHTMLQfl5HQpOUzbH
bQIzCXt2eBvweB30FLvzcqhGCUdnFEUILIPu0mSaeJntQNlPBYhjESpHKy9fEpQLnVCwg4/a3jIV
JHeq3BNBXm0HfGWgjaMvTMF/0GrhcqKSm+qoQrnN0LRQ+THJszgmNeT/iP9S+Dvjoj7t7t0lAAjM
oMXKYPgRkg+6SdJAHuaU5Kz2GFna69Co+rZUzG9geU+D7cI8HF/aGHP9qJi/k9oWD3n9TPj6pXTD
cWeHbXKsEws/gInSky4kb5cmdWOgGA5EghQOvQca3Hs9cZ94o/dxHHZeQ+7QVYKziycks5n1S07G
17kMdc+q1IuhBozw1R5ViUEwe2TeOo21ZW/pTECyjmEMkpNrFgwNZKX4rBrV77LgElH3arQvUuhw
6JTyjQEcCG54tQMz+z6K4E4qbrUf1QrNySx3RU/vjRHMpe3GG4wj8gny5EGnQVWrKYr/vn02kXs2
EQi6uD5HFjMUG5BHKAoSiZJe2yQaWW4gboVXO4OAchCGm8ABG1+VjOv6sXmFtNBty7u4AHEGfxk8
zBKKbTWpj3BDuTrCeBPiuzHFwbkOKnTAaKKZB9FkqJjPZklyP9gsZVQ6HZ7Gyjtv3sH4p3ubBJE5
b/ZRl3+NwpiV+AylPSVRVLPd18ihZO9iAiRnk1ZshEqjK9WzMiawyk3X3iVK9TMnR+TIHyIlXOOu
FC1oQ6W+n2H8pYoX2VJA1Cdoei65HJEsviGiDh8tNCHMayGKjjFGYA5STOeKfZ60YcfpqbtxLUUh
3N3XTkVvPIiVrZ7r/GGn2RssxqGAh4uDHUvKHLXfJUQJBkuNH5EnQHGyjEfX2+temPDIenNA/NhM
CkuypXxZN6xNGbX+eZNLYr4nOfrLaOJk6bMcdGeW494FcLOVS7Nq3QzL2ugvN4tuFMdwJE+X9R79
Yo2It+nJMGoVXh+OhHpo4rPdkchQVnGFDJ6lBL7VlCqJJiChNTXAgvBlzNMXo0BZoLiMvStw2DDw
MOl2afRjlR2top1Ve7Ru5AhnZOOwDGLUGGyzpeNjm0Ju9SZGeBrpJPwaQXtKl40m+sSPo/iyqhZh
hr8locJwXc+O8dD3/np3jfwztPX+kKlMD4tqOlkhAYvUGCQqq+iBhMEwbJ2yO47+c2Lwv3PWnpOG
qPTYq6d1Wv65aZeRuY4EYCnryKWmBlo3aypqVgLgdi30i6uudBWBtqaYaOktOlM3DaZ9ktl3q54m
W/Mz1901T/NTbqMtMAgShpeV/ZC0MdEoyy7nLpKdVBaG3eCnYzHfpgbJf2xqT8IovpAv0x+4ijAs
HtXwGvbVdTYxG5hhQPfIuVeygi93oSl3RPr8REtCe3CgwT01HajVEulX0Mrx5iybIGp/zSmSmlTY
00kZIGVoNfXRHJFItk1BwvgMRr7HOcsnzfqBbL/cmRMqQeJvBcgkviJRXFSw2DPrTuunQ5CzXsgj
660rTMEoj0SsKA7BQdJ+7xmMbRIFQZVlEfrR1PrbSMllD03xSFpJVj7hOENsWr9qrQyfLUexNwRJ
iS3VuLIxRS5emIonJ4uAAdyavyfiiq+t1uoMlwlZS5Z6UTV0c2cKlLiurdV3DOzqu8FC1jyqBTFA
Upz55jmcVzllWjGTn01WwMaKLZS6phKNV92dFufUFavIjQ+CFA566Pem9gtWdnIzq6PMZ2MzRKW1
NXLJCIhL/KaaSZrNGrvYN+6Eo6yMJ+YiYBE1xnB9onXbphjHh6wzyBIdqyvYJep/vjDo67AflZVe
eZ0NeEedSSTHpHEca2cb5GZ9QzTY3LpixDIGeZ0Aq1heG4v8YnWof4mJpoEbBr7ttdXckqpO7uM4
mcgunOJsANvdgPoh8KjhrQsj9EyXUzApGCeL9T0UL3U+c1Y4Nr2jPk82icUiRSRgFc3PCmLrXjJg
OihDsFf6yNwVVRSj2gLZ6WrT/eDaX20HIibJOMdpMQUNQjxIZj57Jxnf0Dl+V/LJuG+nqr/lGJhy
O1euQjUC3+1w96Br9AsTI/xEjfVgqAzrJgFVmFWLz/Lh1mt5es5Fz3qOuQOCIgIbAdoNBv1GLeFM
JfGp07PUqruM4EI7vmvj9iImcrSkrpxVchIP5pj9aA3D2k1uynyGad8NFl/o5V06PqDvyw8wUemm
ZDuq5uliQ/RRWVHs+rwl86/WtGOdfgUFSHlS8LmmpLVvmX6D1R0CpBgN7LiW34gxYmPz5SoZ8kWO
i3KedxOzgs85zfjNPBn4KqBATbWLXZqCVafpcOgq+VpYFLJz0l6sTcl0/AHW62NFl+bAy+a7KuwY
xqboU5TaJp4EtCif205L0DXocbOL4iC4OMFo7KbMPAGMfwAkP1xqtM6XdY8SBfiZItWtZdW5j6Bz
Ua3Jkron9NIBygNV31WJwpQ4ksdeLrFRgSrPvUsPSClk6HEx0nAXEMBZxN2VGC6wkZY97NGrMbfo
d2oFlQ/Z7cnMKuspSbrokVykzWuVCJ+srh9Ezat+stQ4SgjK170biVvGUdS/oDNXH9X8W9dyfBVF
tK/6TL31FowBzq6Jl9fvmjo3HjnK7T53VZv5cDbjgYY3rPcda7JBS+G8htmdU0bJLW3eB9jaxIFi
KI1aO3yGMnYi19M5VjUvkcri56Bd0t5B28nsw8tqBuVpWBc3rB2+7Bd8cl2156Jt35g3GxekxWBV
u9rcSg3UIJICYiFE0x1EofzsSnvad3hBiH+zviR10ePQlE9d69Y3LRLFsTMJOFrOsc3cPIZkDx2V
UAw3TWaU9xOC4kU/2TJ6VotsOpkqAva5i2AvOdq9GQ/htRP63iia7D4y1BtXo29NoNWn3BkfQLcz
zVvEQC2e0a4U2MLbbMCFRhcC9pOygeJV7m3bfeFEkx61ST9SAv8oRZ1ep5Bgw9ayx30AXtg/zm5O
2p1NclQx6Cd98fCkTgNQUnVsPtkYsnfxNTEpduu+JRlS1+7ixNV8mfTGlq6xtSnwB+wVKyGWLBpq
kjvru3Eeuselmzoe0k7aP1pr8MHh7TimiB62gE6QX7d8hwuwn+/moKocDv0BB592GrV3lhjIP/Kp
WKhbm0xGOU5FJ97mXVPt84QYHiUefbSKBze1f0mW7S8MlXddRRVJYIh11cQpKrMKdNL0Ju1UeIHF
oWSh1fJMkju4rOjBS3LNXHGU4F9vfVKIB5bXvTfUCa7VoQ1wVI5IqnT3dzPLEFJz27LUxQ1hYwNH
FBLAvytYYHda/lwhEZrmScEEA+JZjLpDzAR0yTGOG6/RWcDOFqv5NUO7GmpMf7V+W5diyFKgQAuA
eRCov7TQCtAHFNrJFcZLxXnabLslT7CDhluGA3q0MCH6sLgQDRJexDCek3iiGcNivW3pW4vAQVAx
ExSoC42mj0L005z5CNR/jDUiG9zbjzbZWimzzbOhmGdXdpAQUh1j88xwHdXT0REyeO7UbgkZhAEL
LZYxGOenSUMpk8TZXT+XWy10zSsKTxb1CFn6LKq3qpbMJ9s952pRX0mzKfsCkLgV9HscpdNTiOgU
29FwoBVlbnTX7ndFg2EvitPolgrW3rY5A6OlfK1idQOGAqR3mf2uVWLiya4c3kRdPgJ7QH9cJT1o
yIAoR8CF84RMLNaQ5Sbwia4uaTQ74aoXUq6QCNlKdJxZ/qBIdKla9Scqqd/9rI4Xu0GvQMW4qAH1
37DzaJvgrBjmfKdOSrwNkwxwn1MQg97S6OjATO9KdBdndJIwc6HqGZqTvxAIB1TGCO4s862Vsns1
O4TExZzWm9YB/p6kkQahrb0pbUQnKhfijMMC6LvZP1Q1QaMKgWOcYczAF0mtbM2ypv3ZaI85F7qw
ytxL2EevU+qyRqzEkjnGxg6K6pzhOW16E6om1xmVaBR0Ht2YFruI4CuSPFLlEgoVQSoO5kOmDYdS
I303X76wRq1vEwjRuVWOV9NtFD/Jy69q5dSXYgDyZPPuR8UuPKLddGjtpXaAav+WhWX5AiFvG/cE
gERorx+VCiVsqYRPMsB3hQMP5T3zD4w/FKCNU/gCLDMJ0N0WV7SJe47SB4+n8FouNLuIRFlGFuaC
2eyNw4Cy+xzVSEy4zCvboDX0a7z8Lw2d2g1ANy6kpC9tHcyeSYZscBX2GuTVIKFGMOowrKF8qMhP
k4+Flbu7nP8UX0ujkzvFCjWpipsT3sa0Fuc6qQMiFVNMXnjYNCUesNXzAdhuK4ilA/hJ2AwXAEps
z0FHdowxNEbQC640Jnz8a8qhr3S8kEPe7s0GLAJiYckoyNaOcFF+6IJFkdY7rQ/INbhZ0ES9tNLC
A6uivTGE/EVmAj/j2aF1rPflURQO9VpR11t6kP3WHhR8MbmSoxziT0AkgGdo2gQSnMwyI1DPdsk6
mPKs50o05/HelBXcVZibmNDqB01dQHIlp9tB0Or6rpguUhmneFZTOR9EaCiQZED3T3p7RYv9rU9n
jbMsoabBaNJRzKCU7lkr0yBtkq9mNZJ5nM3GBZm461dT9t5mCZ6iybUxS6op/cicyYmRX2C2hl5A
e3VrjrU8Y3tCBVIqtL6ZWB4TaMFHBoVnt5B3XJPDs9MG6RVbBsKBpLih4d4b/GZ+OcYUhiJ8DOht
XjFfcFb+GufxcHES6MVWYFR40FvrlNouRVqhPAop7fO6cWochq5SS0RQZnYnyjLZ4+7hdB6yhKwy
p/ZjxItXHQDolV/b6WLlzpTWNyE69xgst1pbfsMDW58p6lGXjZwLBsN6zWwlv1UE3ZNmiH2SaMaz
jEF+TtSsOzsZd6U+DY/5shndZpfm3aPbU6nmo6zvKvNLabvd2RQECVA86BcFGaU3V2SqJqmsznOs
yWPhJsM2T7V7nYS6J1LX+K5PhPjF42z4mqlB9+WD86KmREHZSQdmtLlHol6QL1XHfuywdnU5d3lV
F8hTks13Y8Pxi8H93eyr+KDzod7ysPIQdMZXFz0AuAFN41W7H8MozAfJ19DlkvzUk2wQpepNwfZ0
o+Y9zqpNUUccLXHdLM7To1mIBpbvouYqbRWCVndHg7A6D6RD0d82E6xJLBsFjdt0IjnXqbckC3Ex
oDQlqSDZ5omoj2XGSTgDxHAF972RdJzunZYvkUHgJsvMC/TR6mrTOowFSfZpaTwPQj+DPHV8RYbx
EeFpRq5Wy/CkcpO7ZOrvZjvsT6Qp+CiH0Wm7RXwkSJw+DeyAwSScUmKNarSJkNgWbfHEyZP4SEY8
0KjjnVagShMWYVx55nJc99ZvvLi/VGlVvps779GEK67ps1vRkhuP1aIjUbPqdqKeb7VRoKQiSM2L
aE5vSubD/jSOrW+mXOolZdN+WEQ5XV6V+1gpfaciEzJCl/ElE/WlUyzjaNjMm+fJLoE9AOdS0wGG
ddo+qk5XkhTQ8l5Hluml0z2XgetcaOA+hxrXEtK7mPXGBJZaHRa3JYW4Ko/WEkxKzc2Xo6N6m8g6
zAS9XW2uiEnRyY9vK4dECdpTgyCoWFEUcwu+mlVPR0ep0ppfRjgW57yy0YmK4hDjxjFULjJN17zm
VvEN1kfrBdPw1nWsbJ1R7tbfo3Mq4Ruz/TpEOV/gOEwPg9a9RE5PxACeQcZud3PwxRpNKOVYbzgF
ghyIXCa3pGUCo2nN5zI5QzgYv5qC685Qm9leEd3HjG+d9v1l7vd5Xxh0z1GV53u6uTR7s6WXVC7T
2A5tG/yM6lREpjc78BAZPsEFd7uUMwGpMSsXTMvVzMP3iAZhvS2bxmNohSdssURPLrmGhtUGWwyc
LN9NczyRSJvuYpOQHUcNH0LMHSBt0dd+wrFYQw0HEjVx4cZIE9TsLTNAI46qcnDrO1kjVQgX7dVK
roI2gTozhJ7dWNpwCvU821ZYBjZSQm5fN1Eqb0GLNFShVXNqJiBY5siXO2OKdQ6SmkpZ6A8cLPWm
t6ovYh50apaYyA5qmeIsUy30GPpnW9w8tDEsrSzPE0eIHSXTMTVwh4TIkT6oW6tSz5258uozOer0
QV80qcBNkURfugaXv1WyF0c4WylBgg8V2frrrGKrVda13lw3iqHLPRLLl7/MoQODVVJCNSLGgESD
5Tdf94oyH//t5vqAXU7olA0mSZSHrILrZDite86fe+vNaPmDFbr+PLfVLaoW22Y5IvoP+3Q3LU7d
YbXr5sCAUkMR2371oC8bsZh2Z6KXHXBAp9lZvP/Wslsufpt1s94ErcnISxbuhqSVS+8k05kAJ5V1
AH+M5b3NS0+Tfv4iw0hWkULC2ZmuOkNjphUseKVRU/fhVmlK9SuSbZI4FqejorLBpUG/lDUIwjhb
fOlcGe1X+Fumw/lc95JlD5Cj2Ddk5qx3MUgcj/hFcd12KBox16+btuwjeBsoAD81jKHlnLJiyum+
le5mtqr33qFplpO8ukkJqSbX/o9NbxSXTtdqrFEJqhHRx9RVS0eY4SDiP0MmB6W3aCPSyYxH8x7O
krb/P4HY/0ggJizd+O8EYvdgyhhL9295/J8JcB9P/JdMzDb/Ybk6WdpLuJrqCPdTJuao/xAa0cs8
TNNGGBrZa3/IxHRkYq5F2JJuaGjFBHixf8nEDPcfNicSy9YczUD09b8jlWm6+p8JcMIkSYeRrc0S
1bQRtfF6fyt/vD3Gedj88+/a/0szo5mzUiXKJy2ZjiLLCDL5ZDI49gJyQRrggaGi3UEEBGulEjjh
6GACMkeFkQFO3wVO/gj6K2uWyId2MH308fXOis1wl1khUWkjXl4r7cdLYTcPg6s3u0xpS9TW4zIW
Z5l/wS/mbGoWuyyE+WfALQ2N8XEcGNu42msehHIbxDNXWMIRea2Etqeh3PQ0woZ7Q3gd3Bfvsiax
pE7wakIl3cyQJw6cH62dmWIFgkEktw08+62ZdI4/2YjbsMO+ulAgmENxketcuDQ1KP5z17QvMnpk
EcKSgLAGMh/pluj2N6gJta+x4pua8PfQWH5joD2IJhLjp9K9mAXpGZwalI2Spifm8RPtC9YBGelE
aNQMuvBjTFYolCqcQkyrUmmqm6DTJhhGCR4C5mbwXep3xnS/I+Z728JQXiwb/vwsKS27KaaESB3s
dREaGUu/2gHIN1c68hibzZU4lmFERZ2YXDejPvaM3B1oxszjlt6ZQ04QmTMsiavjrKuM0Qi5u00R
KWASa3Rh9dc4NNuzZr03UZNccFpcCQSyEbGkmTey7NrVLO3BytB1Ua2KSnW0ybBq4AHRd/DsCfnA
VKYqKRo90gHVdDZmLhTfkDFhA/T0onFqPaQGlKhl1GyLOcNFZjcY9cpzXw/zwWWEG/WbxKFzqirt
j0Ar3uqRCnycLdqZNsWFSeCzbZGUSzAOAKCmvc5pqhzTIrwTBXm4dhzpN1dHZlGY32wta++4qF/G
0i3PSk/PjEEFDAYjpRx0fKNQpueg4wrdkMolCZ84T7OwNwNawTR0bAqr4IW6JPOswrZ3sG4zEGbG
Zp+3OQkVCTNU3Zp7Cp0KFY1lMhBz9PHQpQXFjz0Q+xD9rFPYUjFre7L0ejRC2V7kyi8ydgHjjLO+
4eLBCiI0HklDgplnk7nTYweS3SVvwmYTDPQWYcZpAABMghBavidk/g5Y46jyLRPbYR/Ou2HUu+Nc
9pADevt7G0XJAccnkfalFe6aqiUVsVW/jkjRyJACwmQyF1Ht6ieODZ4yNk+uhWE1bILvmTKQvZo/
zREk/S6Pr6YTUo0xjs6J2NmhMlW3Wm98RdCD1Q31kB5OaHgaMlYDhV81LRu/mKxr8RbPC1Jt8SlN
+tMUk+gY5sODqzBN0aoDckB920xZ6Kdx8BwOyi+HvJRNMg7VxhDTUZO6b1fJEz6+ape1auOVWv47
q8kkWyJdojnA0VjiI1LtvaOF9UU4kAEdsIBeTqaLN+XNmTdrPPBXfo8lS5I8ho/DCWmX6vZ7ZWP4
ydzqznDdZzDelwZdyxY1LbwUN2vPbfLiJovzWfXNEm1Qa83ZQ/JdG/ufyTDxJsauxd2GIiRWyYgr
22rH+XuEtIY9cJ5n+TWoNNIrhOMVHi5mbHU0kxF4BBt6lefAWWwsLQrRMaEAhe/ybiDMBbVAKMDY
V/5Ao8ELghaSve4+5xZOMM2OBf1YpvMqLWuUNZsuqTiWKg338aJ1ID1hT8fmoTbC/laOUXbQBScj
zbT9YY7hJxBhBMGJdmD+kuqNiz+g8vHoJh1ZGMDsFJXzg3B92Jb6odZxnLNo2mVO9VU4A/LO1FjS
p+AGqsZrkZJj2wKb3nf9BGfKIJJIaIJBy5h86eM+2DLMpnWSywHf43GqQFONrWi+zMSvqUP73C4O
Pjk44QFfhvTmLDr3gGo8y8juQAI+2L2+H4ph8sqwtDeFnF7KFIXwgrt//DqnuMGBEc47XFpTT1Bd
xoR0VImaAbLjTYaaeI56MiRBwjlIFNM4DUMib/PU4ppE0nlNrNhinPQD2yoILhx9LgQdMhPgSS5+
0TwLfAUy96avVX3XtIAyKyJDsTGeFBhZsy1+mpn2qAqb8VQglV1NWWlZM1i0In6fW0IYujh/bVER
Eh8k7XyLIkVuDY0Q5MByjsHB7tR3wIDVrjUiXwG8syUZmJ48uZZu0B0VmnUbgX2EjKetERq/wfl8
SQQnDOZaGkbHGCRkK/eaQ43SCRVrkJtegzl51IuJr0Kru15QG0+GHjP7pGKfqgp8fc5xzELEB+lm
blgB4NM15CIdxuO0xCdm26Ki31Nm+NWLydjJ9tb2Aa1TBucIXDzD5UsEPKtwtW9VlDJywLe3RwAF
B1Dv4ZoOE24UDWUZvUGyTJ7UArtnZuukO7ZLXr3a46pzmLWUNpfi1CTDGm2pjWcObcImtAq/ok7x
rCB8qLX5mOvRzoxKhsTzkVGaBgOtS70oiL/3DCuu9A13soMjEIsu9+qUggE3Fl5z45aRm6E05I/Q
xlvcnJTnbuvAhSEn1OkryXjBR4n2Fk72izu5wAErsCMiG08qnpCkmn6Q9RNu8StR8M2DD+oVDEny
g5bCkT6t5VXiNZ6cHxDltG1Xf2ngVSIruNfM4TXswWPLqkG+d+GkECxamXNrybuAN9jmEn9wd1XM
RYhtGdcqTKxjnHKRtft2l3Mu8Dpo1Fzbpl0bVHCaGk6SZXCM+6OoKxeeCcp1Z2regShmMR0Eos+A
5zgXraxYjlDed7oMLwAL7oq+B6WBxxIH4zVs+XIxob0WQRT6csxJipD6MSyK17qjQ1NzdvPswvZj
rXlxXRq2xpT8ZITukJxq3JV5/zJTNqN5Qpfq0hkeRlsH0Dn5fLl3ThQqDONLPnd4UJLAuDJNH/M4
esmr6idVCiINMnfdAAw1c75N6jybLo45jjk/IE3UilAYEwcIvCkh+WrclKytSgPhaSZAsXQWWv9A
9ieVMUDoYIQ5cGUPdysDa90MrQASmmZMfZOWC+6gYKgLKiI6wmE81UtJ+7lZ77OWqne9jy8AS06r
Jwpy4bOkf25WJUkNUpiB4n76U9QTrx6H9TYHZ3rsl+nGIqxZSRNzb6W7buFyBQuRQZZPWYIJt49r
ZZMvpWODUPljkzTWv/bWB0Q5WNv1F1FWLXKw+i8WIdAaLDK1cONNMoLX+9d4i3Vv3aw/0QB4F5Il
9udd696at/Pxmuvu+sNaGXCVLKcEHEj1PkvLOBX9Uxir7tHC7uozJb9FGGAp4RHEnNYfsOdJpe0Z
HO3P6B9nFaF//BfLew062Xkj1yxv5avVC5e+zmyk5evueufn5i/3rbKnv9wXxA1uA1hkf7n/86YT
xLknJSPsouBEHkVwwUoTP9cqWFoFXqU12JggljtN6nqiW10Q7si0Pj9WuQjc05Vmvw4M0xHtOKt9
fsgahy8ZGkaIkMt9qh0Whwbn2OeT172/vCAwQOqVRRJvLJzyz82qKvtAdSwPxEh5t7UNrm59C+tL
Jet3bH3Bj90wsF7RiFi7lUTVLVaVdS9ZVftpC86nNbqfayCKyyAM7fXA0Wrl9uSt+StLXk2oNVJs
bIlq8uNj+8gZ+thf//bS4mzO4GdhHo84edrl41uVWOvepzpraK8MCBfbrpksPls4fB+7qy4rdUJf
VErCr9W+rofRurGBYsBdXY4oJrHT1mFUuNFKV9DGVWv+QhxEEyEPOJK4ue4x9qhPZr84E9fbbi8T
KtF2R5SddYAC/43MMoS5cR8CSsLxkjT1PXcj/izrZ0azOdHFO72dvjdVgD5iZr7TXPDvJo9OLHxR
B1/rAH26rWD5r1hK75O2qvelHTCcbk8DeprnvDDEHlfRQ27AagJZJ/2omLhcdii+OF9SzFkx9p95
WXno+ElNAp03EWakTeWk8tDM1g9d0+Sh79AyLb5ubbaNk5CoDYDzbt3YcLwGgMdRG1lFhHjgnaaL
6UY2yXnoEJji/81uOolCfmUhokJz0W1KA4VWACuN/L/yTkXRYwlVP3dj/63XlyFVmdLhDetmB6/Q
2FbhhKBryH9zhD+j9i6PtUtdpigxqZGqmu5BiU2khi/RDs192zDyDCxIkJMyMX92AoLoMIVHYR/f
dIMVIeo1RqR4H7NDorfVZsY4wIoCF8KagIJEifgmuM8JYYbsft75l59ZH13jWj5/rmisb3WN6IiW
43V9jLk4HKh1F997ty9w2WBfB6Hk4LDRls1682NDWeK5acJ1vkPriT6MROoUVtgxUn3msAmLhM7d
4rsn2b5370cVd/D6Qs3A93jdqxMCWZJ6Ho/WiF6V118fC2hdbnslGTbrfdVS4quTdV4f7JZnf77E
5828QYCmT3G2RXXJpSwJIjC3YbNL1oSGdLFRr7ufmxSlkz9Yw1EuzlgkeYR1LYcCX3aOkYWmTgmq
fdz3+cC6t26sevEXE2lT+hBEOVfw3HUTJtOb3kiVE8kfd5VNaXoa67wFIFGe1r+LLO3Yl4F5LuMl
Fsy0zEuqaM5+je9ZPwdkIjywfq4wxFyQHIv3bI3EUQ3xqhnG6NWqooOyYzMtTEU9ikIAxrPj9QtO
rcv41WoR6qdBljqy22m7ep1Yl//LCbXm2/zlPlNHpqYPuptuCySta4979U1/WKoZNp8r24rJoJwf
igzkljKjqUBbfhym65oJsTqU1r0+yyY/VRYQE/w00yonX/T6gcI13NUcGpuPRJ0PB9Z6QlxdWusb
rAcTPnOuLihszlsjs599URq31S/GLKo5Ov33abGFDN3kl6Wq+6tBC6UPTARocJ9OvxpeCCqRRfo6
LjJUj6RumDhjSHy3JyBT2Iu61kzrES7ZrzX9Y90wBzGzwxr6oaLmbM4knxa+q6an1by1bgjxwpNi
8+deXV3r89YHutX6/uH6kutVBJskyS7w/Db/9lOLVf7zf/wIGPlv73OaiIv95yuse+vzPu/7vPn5
0p9v7/M+WXGwBiE9s8aWX4LPV15/2M4G/G8f7/3zOVHqROCwUbf/mWXz8SOKbtM1WRVAJRzReeqY
LvQgIEnSuVsDeIrJjncdl15KfA5l/HwoCIUbkW31p5GvmMeXoYV4akrSpuchBJyEXLyAt7g1a6IB
mDjFGOyX567fk8/NCKuhDmIwa7MESjA8SIN0kXXgEYMQ3gxwp7ZzniFSz0GPbdrlOlyiqqL+X97P
+ibUun8adCvfOzhOw9jIDpZiI+rGKrJ1nBLSCoNMkhA2xcIpNLIqhhxZQ91FXSqP6xgjnrR7rA5u
7HHJ3rQLwXB9Da7imOWGWbR+raUMXaLej1uEQehp/s95/ut/NFiwrcWq/f//yBfZvrVvf/t45u0t
+/XPvz9Gxc9ffzs26Vv+8z/85x9P/GOwoP2DZj5CcINBASkLKibz4VfT/vPviq39w3FNU3WpKy3H
Jmzlc6zAMzQTGItmQe3SeejTfa6ZQtXWOYT43zjPMTEyMfg34zknLuxQqmnwHnhfhs1c498nClUd
dnXmuqiZ7QY2ehh9pytgIXp2Wt1Xg+K+bli9TUbd45Jq0R+5o7UvcslyRNPwMdg36XVhdu9U/bNT
YMXTBWBhQkOM+OI0ZPgJ6DNJ8pYFydWG4jsoJqrgawTGsiluhogfaDfdsBWWJJ+Ofo8dxHVRqQPu
cHyUoI/xyAhOKx+YVuzR/ydogAYQIEEICjO9YRhpt61ToLU1qMqJzh7ICCGyhbyP2qHzPnb08xUT
6jQYa0U2FXQqbDia+N1W6jlXvkNBHzdppBI2ZN3cvJ0RrbcbusbMk6E4FT1NqlyXv+U0Mk5pyOhN
KT31UbtP0vQA4vFnT4u7dpfCvcF9ZjXmwTWy6yJuTMjLwITiV3X33KKvhKG4pTX+a5gm9GH1jjiE
X5MAb007NBDVRnTDxo6VJ5v5+SbQ+2sSFOcQVTuDGWWb5/0Dzq1rDGGsyM1Dlxc8hdZMhYQWN31c
2zclVs8Eqi3Ot/9i7Ey3GsfSLn0r3w2oWtPR0KvX98OjbGNjjDEQf7SAAM3zdKSr70dUVndmZHZm
16qKyiECjC0dvcPezz67vnoLIaIb+XhGhLFgx11n2q0mbQJBHYbjcYvE81i30ZdWYsNVome/GS8R
4gk9FC+g8dbZvvGbtV04J9uQ20wmRyuJ3zQxHcaBHzPJj4PWX0LV3+nBzk2Qe4GiM/UEvth0NuPx
EKNvdetkD6p7X8fKoidqM2IdRbTasdSWJhZju+82rYmGhZWAng5b0SY4PdzToKvLwrZeqrHZ2Mp4
VicLctuzmjK+dM3wC98KlaFVHKQId76lEbdtekMOnw8xAuniKlnxjuYBVdijp2QxL7VVxC5La40X
QgbeApHewUlzkRWXofDKNtzHTEw1PdirdXKcP2HNH25dgzdjSt7pm8Dih19VKy/z21gq061yuKjN
6apVWwrQj1ElHF1Ll6kqt2NuLWoH8EKe7KqkWwbGcHFzchzqAvepVTJA01EpGi6y3uHM0oS6IAJK
g39MnIpJnPSQd7CUBy00vSAYD1GYfjkBeliVuOlI4tQ0k6Mhptt8TU6V8FTyrE0RQfyXH06pHyHe
ykRerXC8DKX5gt1lPw0a5LDkWFfx2/f3GAHcSbwIDR4m5vrpsquCL78Bb5TmchvI9M1W5cEyAUfx
qYTMRqHCIRo5Fu147ucZrxq9iC7+qpOGQ6LdZCBtVPzBsPPxg8dHlFSeD5KGZJCbnIgtIbZbxtM5
mpJjMrQbCH2HQqkfE0RaMUD+qr+YaXetlQwvCMeB8w7o6UbmzQXRZxHIi85HUlvpW9O/umO7b4fp
ZlfTbf4EO3U8KGlyZPXzNr8x8/WoBcPFjgY0+9OtGbtVrzEnHvAv8iPBEcV4XS8M2/RQguQLhDZn
rI7nVh+2WJN18FaBUfP1ahxyyT7BJMf+bgEe76UhNtidhBeZzju5JVPImYDY+LFTwtV8bSeJPMyv
LQ04ywZcg5Eml/Gkb+M4P0JPZBRN0oElutXkz3PurMMmk35J01xH0cvQN2stklems5v5YnKrZlNF
+s1vg5We3RDPb43efpFlxfWiTjfV3DWK+xiUzaYW8V6J5xhIuq58Otu1PIdCXjNVrFpQwZk8K914
s+G0OnnHKVNEb06gPONseLhrpDiZtfoR1gx5/WDV6wGbScIXDFt+uMJ/ygVTWRF/tfl40KGwkt6O
LSdatyMVlXUidqNUzv5Q3BmQ56xB2yCi9KopmYPnMNr016lSz1C4Kzn/pfAAVB+MdytOHtQi3re1
4ZG/eiRdfO4YMUaGXBK80xZL2foHQ6X7rpsObtlecWETm2IDD5UHRhoYvZKjEkWbotorBpeXhBkt
Ag32WvfR+ASycG3WZneFCA3uzyy3fjixCBDefFhFDbfVpHU5yrx0jqi8zgc2Is1VgBbT5cnWxtMN
g8JbW1VPun/rMnlFcBQuIlN+6OFnE7mYBS38EslxPhNU1z6hrdnMN1Gjc49pWhQt+8B56bqSNIGc
J41rvlQgpngmhguwwBfL5J7noFok/Zkt9lvL90hzTjfUgSGjklllya2WvcXuwP0R3tXhaf5emW6f
vu84TZ40HTc1mOofraKcNIzYaxUDOrPMeGHF9JfhaDwhgI8WQUn8llRagzbX8AhK95d4AZ+duHob
WQl7gCo/4oBxQoWVz2ZCe4eJXNLGWfuYI/YuCUcUXSO+PosoksS2cAS2cE+n0Yt75n9EoSzTLnnB
/X928bkeRvhWrdb8QEVkgneF0Jqwo1n4eKuJpIpaZZkLiUgIZMAuVa9yCPu9Njdj36Ty77/6/mfj
RBDFkLW7zrYeojDWN9+Tzv878/z+W8WsfxuBoqbgZbPHp+X77sW/22h4dc+9OcpVb7R3dofQSXV9
BW1B6i9pJyJj6dYTXoP5l2EEg57FwNH9iTYZ0TadiL/3HfRzRfocRgxwg5bhtEMODuv+BJoeGRij
Gt00Wwt3sEaZt8OJdzvVq1rIb4CRJ0CC/ZSsc1NZD12z4BmwKJQXkHJWzfBdIr8i2zoe2xUqQxsk
uM0/aZHF4tvFtMaMveqUeRxctP/+pdNxRfLigBjazclmRbihKKInyclZHEmxUMIzKUzFmvrr5izc
VLxNwvVCngLrKnTe6lxz1lXXA9/Oux9sIJY5PKu15roLbCoRI33J0zg1b5a0W9Zfw6yIshKOG0LN
aHwWQc6FPcX6R6ok+z4XJ8cs20XYq8ukdryiHF+6crZec5vHNYcHt0A+dpfMnS5BPbLkrtejT6GD
mvGVKJr2HhE8AlVXK/CjcvxJHXX3mGCtU6wT0bZXvR6viVmcUot9n+9sJxG9RSamvPpgMmn7XVF/
/nc9/F95l52JrW1nKc2fy2RXJ27QYp/KYtnWKOB/XyZHsYV7YcD0x/Llq0p2WKyuuMmuviNPZNFM
ynioqKOkXa3/4TsDmfqlQHd1WAvMYPD8aY71CxnKNYcuR0SRs0LRzqOBsRTcwi5dWRnnC4VOhERY
Ii1RXOs0l0r/8O1nRdEf+4NZ0uTYvAIV74n6y7dHDC4NIBCFp7cU8Zw1edhulKpkbHFJtOFiGdFb
U+xa+RCJ7FCbnGoUtlBLt//wQuYQxj+9EDLsLYo2d/7/P34CAQKZ0GnwUswfvpD9RVCZpMrBsdX7
saQwQAZs28gKiAXoNLKH0u7Cgm6dazx9UgpW1/RYXK5L+/nvX9nco/35lblMa23EXppt/hIfWSaE
g8Wjk3tuRwul5gcjNB6UhnwoiBIUoQJdU9K9f1/eOEsPUTp+UIldg+ZciPhNdeWHEXIAfJeHRK2d
g61uKc9lOt1aHl1GDCZgpAyhtrOYf9mV3M4liOUO2yQWXsgNMFfpasudkspLFsZ7J1PPkyG8ms9i
CByi0cnBCftL3NVrzXzBvLCpePj5DrgOpl2101zgRHspoYgJu10NeVXY+5vcqjcqc8/KYHucBTcl
YNU6qc+WNPHfzqkc9dnRuguJH1+V2/Hl47e6AFlAlYiCDU4qV80iVcnkS+n/MhLvcIj2V5xc+b8n
FB/yfwafxfnPd+hfXR7khOLesjRV6L8C1PQ0crNCN3Mv1Bs8meoZjdg+S9+/K2t509p69/cfu2b8
1eeOUHDu2h3wbb/GhroDHCv+Ze4FFqrWNH4khsSKjVtcDJeGB9/GMRMY/BxqE6pfteuvtLuQC7O9
QV2f9mKnTY8EKO7y4jhl/cV12cTp+T36Py4GlYI07cezMfg0Ejr42kPUYja0ciQtHY+OIb+bOA/B
KBzmrzs45QYkuegtz6QAnbuClCvBDbO9pssDvoUlRuZbT1eFnH6NUhYgKKl72lLBTU9/vzXj9Jjj
Yo6ad+x6lCmAV12L3T9w95Vul1406iy0BgdvoAZxx4TqFCCI0iER1Skmcsc/+g7GS3r9D63tkPv0
V70q11kX3OeJvA22f42ibtnTglGBGy86ydA0RETNGK817WiRRm9z0dqWwxYU6ykbG9bd40evU47l
ES17eKnqXQS6qgt2jH3PgYiPiZodQ8d80QtBksk+M8c7qcRfil56pGKuCLfboHV701J/b4OyM86y
NLxwFB67kkPfOi9Wj6eEdo+K5TCuFW5XjIzffVJheXo3ceyGpMg8SJ2HFj8HO/2Ta80MlwK5QLey
NSIeHPXDd8yTrTEm+Psr7U/xtI5roPlD7oazVIcO+MeTb7KVojIVI2d6qcEmkbDl7BftRnzi8/wj
Y1Xz8n84bf/q1BcqJafjYIYV+vzvf6czJbwyskkv5LBNaMgaGlPiV/7+p+LF//nctC1NN7HCajqQ
r1++SRRWSZuqau6ZTo9/XTQMcVIy4iRcBnw8YAoW+LaryzRRGxCILjX10ITJ11xlQ7M/xIRaRIa7
doU2T1qA5uunhLan180Xm4PQzlNC+fgzRb1s4vjdsfg2VZ8cobEwnYeSy0GcZPLWBfqtjzmq6zoJ
UPGvyzGDJeCyoewuBp9/5ydv8A8ObYsLOudl0pfZxnQjN+uUlKYnDUryJj8K+zIN0hM0OvOLFNQh
LMJOo2FdQQ1yyax7p3wqmTBghp/IiUyM+OgO3VWzxQvJSAfHio95bRxxvayVZjzMbVMbRkd1slcY
gu64PA5TcO/4jD4a5gV6TZfEdG8h++JZ61A4+WG+7sAvLVQ9+hI8LkgnOFZRcuwlnC1YOSmfpJMa
3jxXmL+dWnPQ9FDocqu7ZuT5JJX9ouYqqtD24kpIMLwW3wcWxQlu0q/902XwFwUOl5hrOnRFqmmK
XyaQuQ4rivVs7hFRmy/yrF8WFfyIqKVvAppmsTlTDwUmKLJ3+IwUGW2HptyRHfyIcCpdQdY+1bR5
WN8PnWmdOtPZN+1NsJep6NDn1q3vz00mL6ES3DWOflc58as7S6dyFqFsdVmwP49O8hbrfH1b5y0d
8g6SuL8pGPzlAiu5zplXMQLoufOpRueiAgzTpfPFaT5Vq6n/KGA+K2pzILvqw+bkzzjMbKM4miXf
aXT2iikoPuRWY7jA9M5X5MV1+ovWdatOyE1W/JibVBvIX63IrZjaTclwpDFmTxLVDvMXdqG3KlTP
NHgS9yYYi+1cjflJT2SYQg0uTjguA60j74gsBGhOY4cbnCJINPPIAiVoLBeWwf98ewtU92YJfmKs
00fH8B9KRnSt854I5ULt3q7+/oP+i1OMwm3+D1J4Jtu/fMxDgPa8HXq8sLjoGrdfmKXNXHOA5MJF
brTybFp7vwz+4frCbPznY8ahfOYJrWk6uoVfjs/KNEbYJ13utaG4ZXV6nJ9zWEv7tFsPKh9Gmh39
oYUPRq8C1x92qVdT8JQjgxcmnDo3itGIBbZPfPaMrCiyE8aaNdyuuRZDhG0xSDELQrmolxwGpTY7
aKYb8N5eejJlhipm0dpuhujYKcq26a0tGiQbBNgiRcHoZ+MHepFTyNqfWFXavjkMLj2KTL3N527M
RRfnjBDzAciVwM2/buLsiG2QJNzhQryBRz1RVNPHvDGzcz7N2LyzMAegtjzmBv14PF1kOh4ym3Nj
vocDI3mbf2ZjUm+Tpt5ibNIVhvomeVfs9DiatH382SRq16Fdr3WL0xfVxVzoYBE4tFz2DZ3rZK66
Kj21eAOE/8I8cFYNOS/zhCLoVUxeIY9b8wS872sehzi9vM+pzH8WlbvtM3mENopN7KtO4007ZEfL
pOoYp+kD2o7hcxIlypJkRJAGQMy4K+eybhL52wTiByrufUAgFacfhrOw0hYTIcQEShHmkO5H8Cmh
ox5LAkOJsDyhdH3rRvs0T62xeWCWjvcjdEbEEut5CEfv9TH/0Ni1rnqinSsl2qs207S4u8xP+Ih7
Y+jFKfDH8/z3mFkBqQDZTPd1Fx1zxsm9tI5o8dFY4G6OEsRNPqaCNjW9+fSdJ2sF/aLZ9vdgsb6b
2LG7OuPwoRXx48RwBkDio7KfT92OIbnqx0ed1YE2xW8maBst72g2wzcTP0etCE5opq9Zj1rIj1G7
BAchxMs8acsggNXcvbkqXniE42Xj8UF1WYaPcWVhfOdrpeMNPedLHITrwtfhpkwffcijjmqizzNE
FuTzuMwR3XqDaB5+1D5ySG5g1ta2KePFChatR3W7L8vx8H3Bs/SYy0ic4J4ceD85vUymAmae4zig
ASvtk4u+hRkisJJhNz98crOlgxSnviFUIfhQFeb68wU3T19jHqqlpHdowOXhfWUFwXihsftbOrHh
CSeepBWH/9Rv+4qpM8fxPCecSv/z708tzfiT5caZu00BGEFYHCLfVczvSqF0NOJKN0XmNfb4kTe8
kdOwMwjg7BniTh2Z2HMz6nTZHWNMdjTDIuFGmmfP84XV4NlcYMZGIwoZDGxnekkhwMzH9vcXsPX3
KqbAraMvNBkfsUMgg5AnHt6PLunPSK/I2MHjcMc8iGDrhwTp7kIlZkNGqDTMOWcgh/65VlPATrIb
PaMqAUZ23TmzadIDHdG9KCmZnemYFxH+OaZI1sRtIq2s3mh69VbWbrgK2HAvSIu/1gWz0LZgtqka
5bA45bRmSwtqotSLLQQEJuHdY9yONxeSY99/qbVBjj03+Hy+hJOB9DfGXk8MBKe6ZbaHtc7hNJ85
jyiAT2pVs+kmEAnqp9MPN/BGFxmbHqz+BYiTHjLK/AxPiaz3MeHMrtdqoNSbn7tdekTTtJnvv8Z2
HzXjsWevkcbqef5qc5kU6HNrHO2Te7hA64KdwHxVJDa+I76Iy7y/Zrw8TwYU1gnYf/ZzpwGi4Kol
FvSa8WPMeAHM7bMR1J6rbby6pAoquot6F1UQYrVx2PYolS0yX3CSfKVtdzWQHM03dGv/p/T/H39o
a5vv7fIHM7AaIEP7y9/+97XI+O//mv/M//k9f/wT/32MPuqiKb7av/1d289iXlo3v/6mP3xlvvtv
r27edf/hb9bfG/OH7rMeL58N4O7fb8X/f//lb9vz61iyPX/7mQElZbxeRx/t79fnBnZ9ntP/7737
48xh/68l04SU7Ju/+KP/2bw7/xJ8KbbxYDQx+9HD/7Z4d4x/GcJmomcw1yNUaC5Iflu9G+JfuooD
grxYw8LuZNO5/LZ6N/R/YYbCKwAxXoN6Akn+P+/Cb0OKf398fz200A3917IIW6oqVJOpkWoZuA5/
qU66SE9y4ocLjxsv2Gp+b3OhUYibOH9s+VyzCrpw0lTLWvZk5pmauGOtSnQMSyNhOVuwAm6xMTH6
n+zqwbcVf+ViQ94WirYnHFsSYuT7a388jXVZe73qfsQxexMOW9wz0IKgyMbsMeaN1GDJYhWcIFzH
HD7qmgmE8UQEvLPKJIxYber8lbTwC8CV2bZqUKxE4DgkMfNsMEnlARvQT4BlGEqiAo89veCJXEp3
Y+cBWAsxb90q7jpNW2u80AU6lWLtouneFX60ByZMjqE6YFyoA3ebl9E64ZG8YefFrpSOuzH7TdOU
6SPHFELz3rA81v1eRMrMihzX8qDKfmFUA547gGlbPZRPTAxDGDBxfaeIbSed6FDSwy/xqDeviiHl
AnzKNohjd6OkkYljHOOxz/UyCy9/1gmriZxF56ovdA1eQidIpcbKoxExsDaj5iUtoruxV0LwRLkX
x8j7jagy2Na5O52r6tAVtrZPB+O9JtN26TRVTs7xzo40caWJgBsXVbgmanOTZ2F2F0jf63x6Q83s
2eKsmZaNb1Pf3GXGk6CBAksEcif2h4uhxgwDUh496LadI3O2oLcjZjXZxW8BjyZKY94Po5ntGneW
KobQz/3AVg+iUw5gWdN9CFTxFPcuZD23fOotHkdGN5LoE4UC2HIxLsJwnXa9f+c3NUonH+mDAbav
hrz3MBXYPMupulNr+yYLHF6GYFQ0+qp9wVYBHVHBjlp1I7w8i5DGDuYILOtwabXFcop8cfM7njG6
b+zYV12wiRqbKo0JSS7DdZXlZ9W3/INhVTzldPLGx9BifJuQboIr6aG2DWCsDUHH7qznaoZrqbjp
snGRqShpyJ6/j63VVA64jhJyQ5QkMDZB/VPjx10wVrbPZgLEujBey0wr38YlRH0SWPIHhZD2hak2
PaT43mKxwzQpZkqUl2q+Kuz03rbSETopsZkC+wGD5vGYhbZy5vFhBWp5CGV2cYgBjLr20XT1aT/W
4Wy1CAkTsO7cxjfghQ/Cq2zDfvAB0JQ61AQtDzzIefVdJHl8GK1p7ELIK+hIu3XrIJUA3ACASnTN
oZ0DZYs+8YgWh4nyM2arvbcJSOcCyh4t2eKyjcaHIvB/Zp2TMbNTVT7XnJDBoMs3YeVSHWfWDMdh
CQrocOGYulwpZT54iqZqB90/aMoPe3SvVVRX9wkE0hhQBR8UuFhnNcbOHSDTAYR3oyxQtrpIbpMn
FaSKIlz3Dp3rPQHtIFiN7l7qMr3PtwH5OtahIMj1IIkEXUaBqq7NWAcr6jC6UTBaumE5bHCE7n0J
Pjrp2Ts1ElbaQPiF21Yb18jDa63fcrK7MseRlLZadAoCW1vGLihxTbFncfGVI8g+D0P3FTYGGszc
h0tRYDFhaG7dqTmjSgLJ126HVDtUTWsbV2Q5OEkBm9yqTqg37buidX36UYVw8QgwYtfC4zUd1lRl
NewBooUrh4XlEkaRsaYMNlZ4iSPeH/0HewETilHibtWw+9mwGgvI7NwqQZp4scFgozXrT7tjbSqH
RFu1LGbXQ+xk59XYJ84BvtJTGvv6JjISTFgl6sTcgnBSjAVsy0A5T6xU1pMM+3VoOF+m699qIn1n
o6WxIK7b3BbPYBAwCTvwhuPK93nd8p63FtfjmF2q/DOjVnmqO21RSMB9+Hk81Yw7AtfQt4OHk86w
bIO439Wanq0VX5+V4Cor0j4F8ctDIHTI3bPHT5/czW1TEWgBimwiQK96joWWLKO+JjyP3+Pm+Quy
XgiNGC/I8ZVPuU285CjxOzfCvwtnCf6g5h+TU+07TGcrENsfmRZkSz1hs1vDr7LHMGbfmK4NjZDh
LNW2zP6NRWegUYlgDvsaCfdtMG6YVHJTIt+iXafnMmYA2gSqZVYIE5smPemGO/bk9p1pKpJtRYgF
dAIjakG2tUGC5BMHh1EzEpfBkHHMS9gnJinTjfJsEqY3YgRfi9I1dqOLsXUc3oXMJN5Hh/GA1WQ7
mOavejAxMydasa4RoJv9Ba0J20rx4OD/PAeRhmug7cFZWbEgtYMfojGjhzpEFUCiY44uywgINlTW
eYKT25fwz3Pb3WhJMIvqGdEbibtPtRbDIVCy9ZTC/FHVo9OLaQYyEUlS5qrn5PH7NAFsHRjPLyai
NzjpyMpzUJUB/g0akZ8yE2tym2UTG9vZMYq1FzEqEVMij8Uaizni0qla+zDO0XdBmJ+M+tmggfH0
FuShlkc5QWb52xi2mETxQBBGLWbLrVjpQnKVcIGlFXNGAAK4VsuzZcXBk8wUL5N448Ngwl9h/hxt
OzxOcWgAFhEcPu3XmDnaNW88tcheNHsomV8Fz/NQA+BxsJ5arhnERCD/ACsRWpcqBoTCLWt7Za91
9atjJZVXpQEJpnBLVz64KxJVbWvr2lP2qOntLvGVhsYcj3YlfOwI/AAGCq0H1yIbOVeilzHZYa/2
PSy1yVpnGr8hjNDfCyton5PefHQi+dDkWvjS67iTRaXDMOrE1fGVJ44lZnxh+2xr8PBN4nMJrWYP
H7Fvc6lglkFbqF4CA3mVtF36iCm4IOqvprtROfPUysiWMbmwL8jSf+hj2540dpUrN76zAt1861V2
eIM9+DgTtZMDBvAQhgPR2lZrv4nQefFL/y0EWb9TZ+AxcCIwd0Fq3xEVaV57u0btoHK/aEGPDrkK
LoLl4aIOsR1PY6rhfCVAgtkkQ00hLyZR20cQU/lKn5TSs1BaTn74WSnA7IVVx4+Jz7and6DA+p0h
7uOB90OYhQX8Tw/pQMNdmQzmF/gAjsb0btDHT4Yxd3Zol7tKIk5G27qZqjLYDiEM9CQiE6QetXyv
aBN3fgf1Nb8kWQ3WMSz3LsaHqzv7QUlq6j8kKYilVSFTbFB2+mqzI1eGVOHikbeKHVcTlbsOb9XG
8qfszkhrQGrI3aLAtpZw4Do+FIEcTatWQkbh1YKxSp3VZwAzUvyOdojwws2qJ569G6sOoDxUERNa
VVy6sjnrw84vaueH4zN0b7TJfURvYcBsmvJjNE+QwqCdzSvmkvHxp87Df2mCYFuVRB+slPnCQQ4R
r5MCA6Zizw7f3PiKm0GALDUtL8vVswMAamqezUHUP43OffX1MnpRYUws+7HkARebpICIYWMwXrKC
4iaxnjBAKfWlCgFx3WRxgaxtCl/9c25ER98e5GcA1Cg0w+l1bIxHxRbvjZsXl9zodyP2Vs4jThDH
SLepWTE4dKJ7jctyIbuh3VrDi2DTibOTqrRYuiXGKa3+9GeRud3ADnR68zCFmYLW6MuA0HCoEJat
YjWeOVYS83vD9FCzE3MzKibqXIbsy3zyo7NlrrIgUm5OZwING2DvOKV6X/iAKbUh+Vk6SbJqBm30
Cl8+V+hAqlLBKDRO7mvS10e/4uXHtq16AkO8jMyb7wClslX9C4GQBIjgtCus292eSOccUnPx08jl
IrH0DtBkjyiI+OuFrke3bxcerQe8jwLwBFHw3f77Dw4mgKDQBJBeZPxeKvTHclAaJMig0eixYnQF
OK9ukD1t0G/yp0NKxzrWCzhSSH0WgwPDS1UAJs4Ohi4Ihn//wvmMt6l8wOSprop0YtwW7RybK05H
hFxofb+lADsCimD1UkKfJnaHlKr5F4S0ch/1w6sGdXphRoCqDBVjGAsWeznWazjBgJQCi+FYr8+B
8YzL8jGYVqoN0pF73gafP1O9krIkVrmMnzUSzzcdACilwUOkCZkTRwGrKtLnwO6mOwR2h60lNIkc
FxWOOFIj9tCix/1AbblGhjuXzdZ7W0mFVS/WBZfM7AVh4NdKwqFqnIiebgo25FABUiD6c9WO4UMl
bAuJHqF7lCdTZV8K2Gd2+G4lfXLX/gwRJNI/xPeZ6GBiEg299LXmQJhmsAMbad7JOT48gqHcWojv
SjM8aooPkSEhuUI48T26EJRlYbwOspgQYsd2j7D5bkWIaHrOirkkQ7rVKmsJzJICOUzii4a9uRTV
p6uGjGJjn+xu4iZhFTK+S/yYOIupf1UIcl6KKVcZujovuY5ytvgm6bAhgHjGprGZhcQM/AajfZxi
lxzUwHmNZeGNdR96ap6+IJt/haq4bUvtzh7C91C4OVGw5rNSH0MTyVfr0ohWcGX1mIdW70/3XTu+
AuTbgPFYqEMa0H5AwQwsspPnky1URyQD/Y7G5JDkMetNZmhi4WfFoUr1FW4CZHN0xTUzOy+Hk+J1
ir5tRgclG88sILfYuzt6wAWYX7TIVblMQ0vZBFK9N9F8oSq+60GG7o2ueutjMo67SFyUBh84GSsq
QTZZgkT5lgzOmyWNM/fuOe+SZ98orb3bokGQ6sm0GN1R2H9/IYw5mleViVf5OEabkgdHaWhrn7Rq
YU/PJAzoB7/gPg5rh7awBzw8FCV+gvny65JsoAtifABK4eC7rr7ziWYoZn/YmKForAhzrgc33bJD
uEdJvGxFbu4AR1Rre7axMSm0900PeFBL9X4VuU6zUsfukYPnIeoMapyMIjLz9WjVI5WXa2OYfNAq
5KthWAviYjHelzLWdkAZSGSZk91wxvk7pf2pdDS9tWt3SyyaCk1gfXLk6GyixJarMZMtVGDeSNjQ
HV2Pc6WzEnvTqATOx0kg2OiMreDrlaUJ/AWV+lLVFKAQ85nmdsOjOWWvqdXe613ULrthGFeFQh1F
LYMOHXtn7oIhVwNWwKADPqiGaur6gATiUGzRzzwN0geh0SuXnFgExDuwq5J10rK76e0MSEd6Uklj
XgdTGS95vN5Ua4RbYIXHwE5/Zg4MJtb15kZRt4CgTUr2FGsBUpMFS088mGwczR6yAJnTT/YQhSuY
SZ9D/tpAe3jU9U9rcm+ZjJBXJ85iICKLeblBkNno6Ns0vM/GAe8lJHWiZWCFp83KD6V2iO32Xas0
j8E5SRy6vW115xwH2o9OWzV5R+5zp762zAD3BRlLYpzAwHRd7BU4P/0mWIUxw19De3OZSCxE1QLd
HsU6SOht6rEC56d/lkrlHk/d6Lo/dCZlBBFVsyx7YDIWOMHBahxsYs3YLyq93RRiVBFWBuYqYIfc
JcZw30L4BzmKJBXY9FZGWXynU+ov27oJmM8jZe2bcl+Ya5HxYYxgskeh/RxkGjJCm3sAJiNcl9bB
VwIbWZ8DB9rQqvuB3xWL4kkt23iNcwBMq5hWjST8akh6uUw1dOmKGYT3dpPpzGmGZNV3pAP6CUKZ
pCAHSolGUIR0wBWXtVen0Fin9JzkFbq94rOi1yW3OPAim4xqJZX35VNok5st0euH9c1FTotDJj03
btqsm+iHHioFa4UUO+mUbEVmP4UtB1rBKGTST9zXUPBLkr+yz7LlctCN6mD6xCyJejiGSk9cnA+s
Wwel1UPvM8v8TUW3XMHJr9QYZAiLosSfEyFM8tGIf3obc+n1Bk8512iwM0+cV7Rx8MbXSovRxxY8
FwpqFmNaFPQfkfnTicOfzA3dMH6UQdatE8PgA6pfEit5xab72bQ7s+aT02CNmnZHPLl4CAN+4JpV
HrB15BLsQXIAJak/rJJQ2aGC9sgX/ulAE5eFJJ26FXuYDHA5kFyYVMqQ4S1cUq26M2fFNE3VQY2V
c0mGE9Oe+6COr1Ffkk0GnpgTfhNT31AcXbhHSDx7QHr1aelZTFlpgSWRp8LizWFEQX7ChQHTPtKV
98g3rAW7u02JTgDqqUoJwFXTBp6vrhutyjYcasqCRda5bi14t5ITl3hpqtbnya3RHZqfkBeeMhPm
PFFNsTPcGt8Cvy0/Ij8hs7AeEdIb74qs2Epmyz6OfvaqdrGnARgmRJgkh4isQaMtmB+JhMyxLn2T
Cusjd5A/2ehiXGq5ffgcaFROps7YlDZh50ZWsUCS/2RYYjeWyS4g8txtID2W7WtRietAFzAU8Sbl
MEek4jU9EocAHkyobLPMXoV2wdQVvSNKaYMPFFpDUmrx/2bvPJZbB5Yt+0W4ART8lN6KpCjKTRCy
8LZQcF//FnXv89HR0fOeKETpHEkkgaqszL3XBkdvfnsRucClMc1al1Qi1WbPQGr5GwP56HIK0bua
bzFbI5NOLkav+qQNfI62Vs4omoj1pjmaDcFRup6Ws6kHhs/kFI9L/dkKAFAgrsoe6CsYlmfc+yUH
KV9iCkJerd9DOLOf0doWWsAVnt1PN16+Ga31YHjfTdC/WZ2dwWGhfiwLb+lUxameIJyZ54zgQq1+
LnjuJTQan2sq9OY4QBdBjQFuAk8dpoEgEoxQa8ETMOnjik7BzCMv0nHdcjZYWTSrG0m6gaK2JqT9
WkScgoLEek7NW5p6APPpf5T894kedFuQSBA2w29lASerUv/G8HCcEYfxFnk42OzAnLZmogNYo9vi
99GvLMyH1oZKUdPVVp6CzaCAI0UFgoHyZ6QPdh+FxUheUZKSouaox3rKra2ezyJ6HNih03Fp9fd3
RD3Ku54o87pg2/rRMUhlxKmcjJ0pKJa4N055F1CY0swp6vjOAGbpRXFLblGB3KLTTebG5H9NwfAJ
JeQdTvCsiWGyR0htOYVncwPYmjc293ALhXaKEmZjVTUzYj0oOCuGC5Cs8VpraEtZFXedpsRc6ImC
OcSO50nOmE0EmzgmKxBNbTkeNG4rQVQGgFISbjIwYdKtrC2yUBJSc0XhCeRVK5IPJwr77aDX6TzH
qKtx6TPHTXXYctgtRGw7B2Rt5uDNJqFpNMxzGvzuLo89aiCFvr6zb6HBq9w/OLbxUWRfddCZNy9i
QtBINRNA4fdyNLAauTaUgTIsiOiA2qJlTERV14CvIVyBOCkCK61lVFBpFV1irqSIH6dElbTLLeIJ
a5qfNRpPvwnhqAZgbxq7AtXSqAf7NKkvvTKteT+VHrvcSNkYGSuhjeWi77qnUeh3AMXjVAF+ly4t
Cd31I7TekBQhdzHYYfYN3W8WVynmsRY7nhgUOtE2xfZoA44yg+J5pAvXhOFThQdhBgX4JW3JVbJ7
69SxaPlGLXAl+me9tp6MCKmrIFri6DSRuKstzHnb2Y+VTJrtGFkcW9Lus4nCp9aBwmTJkHUHTUNf
imapS3n1stZjNfDdhbsg23PGYXLbjkU4R64iZknFDlHRqMfgzd3p+TDtpKVTi5iRf7bQUdgG1doY
1lwpgX5Ac9hh9RCbFPsTf5f3WyR+Pid+ZuNMRoEiwdlEdTku4+SlGbXqbIVk6jVchi2uRJURTIOx
YRl15Tz29WcK3GbuVi6yPHoiVCDZlyo1GAXiFqZuvU19DmG2n5snPZzepZ07XNdm+dBFzSrP6lse
IFAxybic22PGIa+vFloefFRqgphoIJfpTFRW1ZitRcaPRbpmLerumW4/gH31k8hxN5j5d992CymQ
J06a82Y5xWmC6OmU1boGaDtLuum1kClgHL+4Di5/lH7xXEJbcSRR8fbUw+/C7a9eQQvDN3p9Wdk0
FEJMs1ox1StOFTUkcLDCzsJisA6d14FvMOrVTI9XiVVkG2OQG2b63PgaYVYtaTNjAF7lGtDSiQcW
bhd8PXLGFihJcNEC9yoJlaAsoPU/+UvamBAoyR11ucd9KXrOmrClYcXTrDfV49hYwOJceulSzz4i
/jHMzd98/LbR1Ls6cUVGxdgPmsOjAHDuJxTf1jofk4cqb96bvuWKzd5syl1nGA5QSokxoe+uQWy0
CVdiVe7O6f1sYKK3wvnY5i/OwOQQSig1l14TI9ZxTMk5pdDuMtf3UCcx9C9MF3HymCgSXIQ26nfi
Jels68cbMiJDKn5KH25yrr3Y/DCR94s0/wZfNoT+BWbjMDcEdE2/PwjdYfpKQChg1kuDyW+S6dwP
06XrhAg/5bt00yXqgWeqPGsVKw8xlHvUnGQRNvBfZzqij061r5Ud7O4/q7HRjJXWnop1jVO29hts
DPeR07Az2Ftjq1/Db9qTLlS7xasvCLzSnUesD9Dy1hA2X4VwD7yT8EwWghxfQlMWElAn6axhbeJr
MtaCJXI2UJk0pb3MWKSa9n4+0QlaKSeOOtV4RCHvkc1tXL1xeopl8TrQ6Gjh3w1ud8gdwkP78pZZ
T7xq+C2Hbayj22Ae0gz+ye7V6f5+KY2Gbp6c+JUPoH700rkErXzvK7paU9J1M0dx1h6QUZXWNNOC
TdD3G3iuCTLkhq0FIfnMorcO2IxgnbG+OJl6IQmEl1uyA4hH4XgzrbVniTOdCaxeNma5Ypz9ltim
BINYX6R/KYy7LSfaNt64cqJsXVAWz/rafo6VWOEpAcBVHLEbmrMq1Z6GokHHA2kioVOludADy6hJ
1lmWPA/a8M1UcZ7lkmA0IlRNlcK9x2aMIX0ztNieMuYGEkJ9dM/UqjrrVAtUWyr6LjMGrlFNMOMQ
P9N7RuBqNH/uDPzqhIY7D4H1TmNrn40dIke8WHCbNrofrotebEpOyfm06FkeLXUOnWHZco1oxniM
LWMdJ9FWJdGTSCi8NXM1tSNxNtUmIL4UmzlMW6YuFaCxamCqZCxwCCBpstU1oAncwhlk2V0PFihg
FsWDKOMlmpHr/cJvNVzKGV0P9rSye+hhDXZmvWhM9xWq8L7R/Ae0VEvZejcG7a+4sxaJPew5YbNc
1fqLgVNhpo+/hYmIasjlZeSWnxkOqNay67V5bxR7Sg/C+Kyt0Jt1Lg3UkcGToPtQUb+UuXggqOih
SKoPxtdvcvA2BtKnWSTytdt/FVaxKBh7Wtq0aChcEGzvvFb7nAz5rXLrNgrvJiP67jQjvovWeRqB
smoaMXJt/cwc850wXFsF77pNvtkkf9Ma/l6RrlI7vTBz3vbkoqQjg1b0FX6RnPRujRMAQ7daMKRa
xX72KXTmwI55LfDgwlX8og2zmYCdqvSj0fTHJpNvOXe9VlQHFSWvourf+lYjpQmAape6mzTPzxMj
WKIZaG+KZlWnbED3PJDcx+4NydmFi+OEN2Ea55L3xPS8b/7WWd1HBG00cFlvOpM0h/2zNvJzMjwx
X/oJRu+hDsWDzNL3rGIY5yabLAoP8US8IgGipka6iGnt0Y79xDgmm7Tb25p6NbmpHCB7zmjki5iZ
aapfMhm/FTmg9UbQz+OAq1hMuMFebM0+2HFMUm88q1zUaHH1ELn+xuwYpuhtfzKn6tSLZtdO5oOW
40UGfMClANIgPZBn+URz6dqwp8wmJiKlkUFcnZZtyaXN6mkb+myESxrk4gwecBs8IsDTZu08zGlF
OqrdO+X99NU0S6LHJ/dkj6JmAUf84hdjNL9fLIHIz0EIRaBZRRVE2Zj+FesMqBhXNtk8KGhaAY8J
cnNEPVGtSLgpZuHJ6rKN3xZPsEGWnQmYurRNJHkQ4/TqBG9+qdyrmfRbG+suMpljEIpXeyxM+Ay0
gNzx6jr3bkwPuNFuTlNnHZNRnH2t/jSHaBNCyo7y6RAwRZXT9JCn8j1X8SMqND+K4Ei6LmL498Af
twMkgVKrmKQY4qGV6WMw9+44HaP+6LFZNJIEHPkaWeObq4xlnvrPkcctV1izzJLt1wjP1KILzlhk
XQEXxUlAOWU25XZoBbnx4SZ1XSIKWyYb6GLQxu17n15czjA6LY9JNK2DlBqJFWNJrg8HM3A5Ls7u
GZobsSSuCS22Rn6idTW0Ebe6a9yYbh39QsxQB+w442xiK3u2Om77fgr56dNep/1QmXJTGA2XH40n
2zpT8/6MfD/AA+v742owTk6NKC9r1qF5Gab4BUrY1bFtAOeU6rqiXR7NywrgXlKtNC2iQW2TLGJY
v/ffS6rfRTf9fVRHxwiIy6wRSHXuvzC3jKub28RERf5hCInAiYisl1wpUXwTuVi1XfnszqGpHm2D
FBEChziHgPUhBmyvRcyf7/9oyOsX5YYc9+IfISMsCzn+ElFdVLQiDNAkn7Qsrh6SEos0wDT3P4UE
yYTN81GfMAj7/mLiAIf1P6EzPEjGiNOzOSksV4RpagQzxt7csWiKaA1NboodoCiCBrNMNXgfOchV
MNL90G8atzsBCaVNaG2DXp5GzT2OoblF5bhO0IJar52iiT0+dVO8GOJx43nqZMVv4b2V2Zc/Se99
0m0l3ZoZaKTPnBDas39jRLMJg+wnsLxjEAXJfHTqrafLjylwHgHeL3sVbb2CDg7J5vwCsL2SoMaJ
JbLK0zUtvDli73fITPrCZkKeZeXOSHteStCey4lda+4WLoFWjFXnSZsjXUA2wASqmFsmHYAhF2/3
JTOUw6uT18Wc6Y8z1+TJ8Vqs4Yle73AC+4LlEdXE0QaqDHa+2xXaP51f/1/++X+Tf6L/RKn5f5Z/
Pv0MH/K/qT7/+T/+pfr0zX/YOmAj/Z8aTfNu2f2X7NPQnX84JjWojuLzT/j5n7JP5x+W75D+gF7U
R+5kYzH+l+xT2P/wTNu2PEvXmcPdAU7/D7JP27L/h+kJJ4qNgtN3BeJUZOV/stD/oirXATR0dVnS
KiQKYePI7lp3ZNq3IfQ4oDdHx2fBEwEqiDCAiDSNtBN95k82Zwz+icggMgQk0Ni+R4pg80hD4YM+
MwwT3d1U5bSK9O7JtyhoTD+6VLZ37VvjQL29aCJS6IIORXcxWbdUc8p5qgt5sM3mo6CdpaHRrJEC
DjF1oeFyMDIgMTA0U1WwaQi0Yhr4MhFPxUChOBBIkzCpsi81nVnmsCDUiz6YK58kcK2mx6UY/hZy
WvdeurJhFAgFwyScgLtqX8zGwpWTCij+jUtLV8xQXYgFCZizjBbjcnK39HfQpaPuXHrptFaGeiYs
fDZxN/PEirWmxU/SJzOidwHfU4ayl+No6uMBeBVUyUrlKy+Q77UHq6qxDuqvaSaiLQOGFhYO6Pad
QZwSSXG7mCCefdlr/AEiJK+8C8WReRJxckSJ/T2CxC+Of58ZDWFUeBePBHYYoMp5nVHXo7VBbMiz
sOQBffGwl5rpoHuajAUJItqpsMvwTIctPJe1RmxtPx2IwE2WTdYCW7ZBo4STTR8qp13z91CVQX2+
R3Hpsb8yxRhR5MXWk9tJsSvdzprZeRcduzJ4CcmXPlGww64PY8jQmhec/j5w7tBOlSivnfmZ+4O7
CSaXYGgCAdn6w5JReC7WlZXzNb2pqdB5l5NYS+i95kxxplSWC9MuTQ4SwkDJWLjYvrm8562Weoe+
cN1DM9LI0YZqb3eDe2BdbxYZP2cRZ110Hho3foj7DPGOyjwsQUrNGx2dftYXZ5/h+NFJmbthZozW
Ywg7WLl2ey0a4tYMUm99aHhGc9O1kg/6e2hOwfXvgbA5h/Vld4bXMSOmyrl1uTf70/HosMX3pt5R
PTsyeZ0qzogj7o5lIs3XoZTkSJjtcwfd8TPpc6bBk2VdOoqcHdb1ga6Y3s/Bhqn9yDXtaiEREA7A
cG+oHsDeW/dYj3Kp62Gx85k8PQnHxA0Mfd3Re1R7jbgyuRq/vRp6UF8plDi4LQwGaG9lzy2e+bCi
LMpEzOOPEaT7dyMgxbs3Su86Jja2At2NVrJ3/JlXdNBQEpr7Ne/zhS5pN49J3Hj3pnBbdWnw2QnS
xTR0fqQH34jZnjYRvsiVJ035mk4YqwNHnOxgwIvdI3UeyFuEnt+Hz3SGmSFw8F16gx9CSzapNe1Q
X/191+/F2lCIvxJ8yYROqfHFlcbLmGrlWVpkug6NTLdeYNMMkbL7zj80+NSP6SRNdIT1Pss7/0EO
zLlCw/GJao89VH8intNUq54ih9Ii4Vdn0tCWEKA6NFSN3DmduPnCwjCZhR+5xmC9Ca3pXBr6eIxS
5FoiH4DHcbPt68oEkurRMMgyf7iWWj9cC5IQlI0UuJdFt0ruX4ciQ0UPP3H59y+oun16nXSVkfrO
mXaOl7Rxh4tttT3O93j3n1/ivUzXoR7vY4wFRI4U1Qut0Xw9eaXGOJiH4yioJKO7nyln+Etu1Asq
yBOwK3mxJ5XeRlTUTtq/OzXeG86PxRMZPA8xUSGnv0fIDaE5RRllMPfEMFK8swKhTc3H8DDGqf5C
HOjCa2z7CfScOje2/4xwiqrFyTiuiOzSlgUHdInWyGGYyegsP1rNAHwL/AL8p2TlMU5MZ9VgxvtA
PFmAgEm68txV6Qb2tbKcBpZIUP9E/lrVSXfoavzxDkFXxFNgfCxq2Zx4/3D5d120dkfgG7pfPoeW
Jq9aYeTYbUkYgb1DpHJVxZvKMU8hQQnfnmecvEzXvoaVMoCVuOH4ohEwswPKgDPo/nBR3oNxGlWL
bSMtTvRcVXCw0xcLB+nenWzKxjz3XqnZGbFxec3iHvUuTa3yFdGq6Tav6N2CfRbjjTCq9rfTuJ+E
Y5yqPu+eHQ3Hgh4b+bbpAup2XyKiIZuYfox9Hzvh3A9aFwRnV1vnZpQFdmdu4Zoc0Jny84IJahNs
HPIMnl2qP2IR2ng/xMVDUFY+ymRFnnLohjv+5OTm2mTERdn4KoK7P8kK42uul+ridTn9Mj261r3F
Wh1g1EfmnB1E0h7S2uvODMw1bvNEvTS2tsIFUkD2VPFtkE0/t9wCbVsdczJo6nQZ6zyjv+/iTCJH
joqA1O8w1PGeOm4znW1HXYxwQq/z97X7QyYAJcgv/RkRUXv07h/+PgOTzXbZ2dGyHTh6D67o9n+f
MQ8P5yjtDRBOAaKHkN13KFie9EY6d/43VhEhqkVC42CWI5M7ZwT3uan8NXTdWPsdMYyZRd+4Y0om
LCcDJxSEKwNPCcc3y+L68TZmmPtzLnwGTPWbSZDdNo3DTZTpapuXMcf0hI29t6lyGjc4VESuGkVL
QP2uSpszcVT5RWOVvduW7+naPwaJWDQPtXKd6+C4UyHrfZdW2dyJ9WsfxAmZu4GxmczAWbhe469K
GPqmWb+Ffr5GESmWQ5f2G7tvPlmEJ9I3NP8UjsidOOG/1Biyj501fFj4DS1VKQBR7A8qddx5NV7j
jvmL6Oi3mW3Lr0WJhhAckKv75Y7JE9kKrKjpvNfIOpbNcAGdGPJJ/RuQcKNUo4O1BlQoW+OstQiO
TNF9mwMZgxjXCEoxYlpkgCFLImw3XuIyELDk6+TndLyRRTV6JlauM9RYiyEKRlGyID3pK5Qw3rlb
n2lOgtZH826bYIPCfOnH/rNZiy8j146tS4CpHgxzZb0RFL/uDe+iSjRiSdajVMecXdc5qMHYuYVK
PsO1X0sHhWStGGtV409K3NjMzgijbocXO6i+OnKp5j7naEoN1+wNBDX6gqE7ltjoQvAig8uV3uvd
MuiC9xLp/6z4VrHDxdwqgFuVXIeKcCq9MVB3oBbsaaPYmS0JYwi/RArETM/tCzF8CNm+4qR5nSx7
QXcdh3uDBCUm3xcMbn3vEky28VK2+jVw08dS+f6KEBDL1X97NHn9+BwQl1KJdFGFuK+FtgPSdwom
bddA8uRqYjJOCFN3HqQ395p85GLVHjtT+0h7edFDfcs5cpFo0OvdcpOyEhOzNjzhJkMgqVVMhhV4
m0hJ/DkTIVpoDjvSNXD/CjLHFxMa9AWmUtLNyBCFOfUFlZyQNMEt2STbWthydh/BDj0eL4iyhzpF
6GXVNDlxzfjs9fhIqvpUh1bHuFIeqJ9QYZSEUwbQ5cHAiaL3F5kF9R1qaxRgvPL1gNwg3z1Jv6ID
Q+4S9oi9qPnsXnbHzC2XeQheLigeMr97QyO1R9L6VdByWkttfNK5Hxdt0ye8jOYmF9OhJ8AEJQ03
oo8RnoOYOy983NEjumQzSYt5C6Xi3ptGc6auY5oTy82ksPD0htAfMFZBY6y41KOZ8vBVTKH+rJfm
Q6rDcBp8E7q/nbxNtcmpHW9rK71w7kMJn3yBakF2zzI33/B5FLD17LewyR5MFWDb8JhVjYiVLe4R
U6u/uiruZ1LJZO7csMq9u57xmXjf7ADnoEEyZlboJxA2F9L79fLx03LEQbS02EHGNXgn1DmVQA9h
btGxQidses+jYf10aEjGuD5Y1Y9kZjjPy/xgFdHWppdyVwF8RZBt0VRh+bWrD6N0SuTPI9vXyOCL
vaiLq3cn4VpmH1h79rApo+hIwfxq9N1LqOxH6TgPXuVfMgYsSHju+q/hDcHHsazlzqq1PaURrdom
+o4ME6sFFyDzigC8h1x1KmlmU+WcmtTZqwnutD1ziN9BwLUoPXkmC5ebsim4SCbgFqbJI60/a0Zy
Tirr3daxLLD/OhoqxnKYylUnFc0QnOydiTcH04KeLJImP3cEIa/V5CIzpY/Z5PkpdIiZgrYNSQXR
mIpC7LvRovLerdQn8GeafpTXo1bAvyQdurIknScB8MEuZjI+OenG7OOTzAS6Y6M7e7go6MLRjFTb
UnOTldUZBPhJDE9DfFR1xyiiNYy1E4cLw6r1zVgzD9BKIEIOAA+XzK4CUfQD530kFFVDvVEKqiXO
x4bHa+BjqAEHAVjOl9HZbcATlc1vOkqcJh1iIjNbBZblfYWPydVT5pUhaPyUluZLELC1h7LSFhrk
v86WOUZHU25tn0uq8NWwmQA5WXX7gtMdBTyOMgb0I7199NDNgtl6BK6mP8o60R+17IlECVpsdkUO
vEnKouqQQddoy0ZWE6RA46L24501RlhCHLId6i6x19rgRazdznPUxuXS9oqTm47JqruP4vTA3ae8
a3uNZyrbaDuaXbis9OykaSRF17Z36ntPImi6I6t8sqmsxl9UejstPJZ+GvTDu9O4ass5cWvTFkYX
iKqF2eBbnJSChBhO8YXU0fsQ+oMZA3uCj+CGTmpCQTyu8KrUrxKHedt4RMkO7TXN4w4tnvMhTCKg
w5K1793WSI4nVnLatB7nZoc3f1abOiqu2L2QdrjiWOvN68Z7dHK+FTbmsy4ctssmo+fXOAifvBOu
lssYsMC7mX6USiObOgm8va9hqtIXDDLanccMeFZUo3aTiHTIkIgBNgOuzTLyue3+2Bf6L2xM8Ldt
DEwjzcOlUVscrEOQEoqMheaePZGggctYS/798d8Xif18ScVE4uD9632O+80hifR//bu/byc6qPdg
gBZ8/3kws3iiNCP+x4/8+6YeUBFaAyHz9x/596W+7hZDzTBugmQ0D8yw2Osuwr4kL1mW+7U07W3f
EMA+0kgq+p8op5htR7IEBWsLhFikw0Jrt6VsTxY8NI+2D5idjjBryKJx95lW04+bjD+1iSJDjcxt
cT2Zff8zkYAxK8vojjzc59G89lsUtTm1AugoHaeR+BnxcaRetGgq41iOMaO672kq3VWGfo6xCJmI
FQqAuKCZqkx97iIAmksPBHQOcIB2Kh+6EbL932dThjqy62t3LpSrNqrXF3/f/PsQtW2+Qhx1q1ME
552IP/IItS/Os03XW/eMZBfWMxHNg2h9ZGo4XXQrxLp/Z4DWQhFwTBta7v4eV5zxd5VC0pFdSmY+
a8gqMAMlutGAbtLISGSXOhkyd5vqbBL5S2ZN0WpyzWJXI/qYFVHyPnk04TszFEwXTOOfH8R/fObQ
/6OUCrmJB0TSXifS7dhXpEsl1+yuRZaMpwipEw49OP3aivA568O9TPMFjisy4psvnEE3Nx42SN5s
MTzk5E6l+aE30SZpxc4ycOMk09E0iBDCz34ItRqEmTYTSoeqTSjAQAiKWmQYSwKuDQ4pCATu6mqU
MLISSzxh6dyNL38uhRHbqeMuW197r8lqnPVu8RAP/jcIo20MnvZeItjogsiAXbh+dlGGvXcLpmz1
hYnGsSowEqDuJXNkZujaO2TUBb0/SnwoRAx5axW9G9BmzLrlHpnCjh5dQDelaWk2YH4p/HoRPRap
CDam6h98gHiwvCmkstUkrT3+JQfTXqpVB0tPmHg15IjVBvu+OIkgOaV3DeeQKODbaMY6DtQzLU55
mi5XcFFnTyVyRKvMdjanKC97GkeLg6EIXgytWzOZ43wx7HxxstwGEXXWfgYeAUFNEtgwYLKzSLam
3howdKrftLqn1mg7DzbZHlUcRjE6Al7B4Wfwy4eKhX82ULXYXrkVxXAP+OyqLTqe5eBVCFfVoc6D
W1k5+kK30lNCzCUzpdNoFd66sd7GILjiZ75rWqJdmZyVzcimlZU7j+zIpm40dpNq13kBbiaVCQGM
+UugYH4DMpxncUSHNYqfKmutchfgPdILmlQVlz5qsqpB24mnx/NbMW8cRJbSGm+RzeJtdU240Oq3
iLaDR7wwJ6ZZ3sgvq3R3rZXWyyROvpIy9xY0bulMjv1C9Efg6O8Dibs7U3JxFmGD5K/a4BqM8LIC
lISF8z2OpnqILapH3LlDyjaWef5LAtYMfah6SlCluY6a6BH1r3UWM5jJfnpHvhjWuE4g1LT46mdo
OsqVLVxWhqDf5tM1E41Y+Loip29Af6lrN88FnGJF5S4aFZmtyt7rMQqK+DGHFBoiOCja8dKFlbY1
2ldwOhutfVFuvDOjisFSvdUz6zEpEBvorvHQGwjmsjqWc7yWv41monsIlgDKTmWNLz4PjlkgYQ/B
mKKHwsC7+6knBlzJGen2S1Za1aKoGGjqhWOueocVzbbbVddHB78LwjdVlV+Gk25NqR0GSxGA++xx
I2K++009VHaVF1wMf/AXBNetHENea6m/WHayx6VzDQUBRVnPHp3upxpLaeNec5RxGM4+CEVEFRUT
OFmaaFXbVL1Flh+tq8n6DBKHOSrCmnlul0/kz17zqfqNWCjEVP8ig5/rQXuB2nlzXeOAI9KlhfkJ
ru4zYFEwjPzX841jq6odLk4ic6p3hQ6LdWohraKcVyW9/84o81WPK9iFnQ9eYibeGmtINv40PUnP
uGb13AqsJXfXrdT7S+Z57xV69bmM0eX0CuGLS9cMJsTGH28qJ3A3HMtdcS9V8R//tlqLlwGJsRmY
t4YtQIXGyfJJg9SRbxpjsSondzXGHAWTKTyy9a3otl0yA1WN/SXYwqpA4dEUb6bxoKjenLGAut+j
hw8vaN4eHYuibLonDtP2sGtY5unZKvuep6KdBvws0jaxvljH2ECjHpvutU4cAqzGrc38lY6vR3fa
eOt1/zEiszj0YrF0qQ31u5C3rwWO/oyni/eLVxuX7hypVDbLlk5IwTOVw+X+Equ8evIzkjHgfFDK
RyvRRl94/gts5yVlDk8heksmDLe+LDBVwbaXiX8Tg3HsHR4U2CmbqWH1xN6ztTNSOuKvTtrj0WIA
PbNt7TWLszeTcS9HK3/hTelzExJ41d/6ojT4b/Hp70ZqMy796pfi45bHyLAJBlgkrc4ZzTvXDgrq
fvTptmtCYL8zOH802mzUhxfX4UmJgJpdQyFHR4ptMp2OwuBc5KQHxmP8rA4LMFcMO3o9F0y71pHS
P4OoWhhpdI574zNzPRZ5vz6HRst9D39gLCvuSsEL2CR0sO/H7RJjhl6GxsGpdBqCqf/Au7/tiiKe
e9g8wAbCWQ8t2kYpTzD0oH+yd8wd12kwC98wtr0Pdk13x7gFEQ2Orv+lxn1W2dVWXbkiPnQR9Nh3
ubZQbJiYVBg7sa/EnrZQmCeoI8dd0CAZ49D3a/eOvgRFAsp7fAwrfj8wDbWqFE6KXojP3HPAWYEU
GO3gaCt167Nhnku9JsnBJ1UEXghyxT04THgWDgftezpYrkablit1qaT5pHuzqDMYuk0wNepyFWWC
0WERJnTojLfJ+Mj75HlkBDPL0+DuHGKFrMGeDN2HY3rpzOsjyAidcfAy6tDMQ1nDpdIQxm23rKOQ
xwP21m4o6LsLzK54k0b2H3dew11g7LVyFGII4gagR2bIP2hwh3TawE5UbYQsLAqBIkUQOkcw5FaI
Er2NvFWfufdclQgQAWB22TRo//yXCXea2bdfqib1dLAmogbt8ORm/kUKuqSteW3r4aUy/YcuZJaR
1dorHVtbL/CoRmWxyTValA4eSlGwocXx+BlH4yaeUGNzzPudAF4BpuPMypxvPgIVwSfARtCT2kV/
3d8G8Sdte5db6G7cxZ5qijfCq9iys/h78ABW5C5vXJSmIMbg+Bvu48yRbbeKRPkcWWpZtvwBXaQj
TWnoKk++WqKTCMHOeAvlc4kb5X262aGgqnNzXVudvcJE8EV5cyMrTFEJaYtQTVBFsvF3iNqvHCxM
G7vUrj6xxIHhcIAMVlDfygfQus+Gz/lJyRNoNN7ePSYHIPFlf9LKyFyojkGwVLA+oXO4ODZm0YJi
SUGndeph3+lIR7OwNA4RQeekWAbRsw6UlDZI6C+ZsOU0yD+syUGU3OGEDbpjMVjxwvJQWrVQToj1
XrE8E/929wczg0LD4iP+G570tDq6IWueX3JAS6N/I+y8dhsHtiz6RQSKqUi+isqy5BxfCKdmzmQx
fP0sujG3Lxo9mBfDlq1osnjqnL3Xng6OV71bBuOkKDwQaUATS31j80Xjzb6J4PAVgpJHBKbTNq4F
Xfgo2dqyOhTEWoAZAVtUtt+FVttbrTW3YCmJqnnSO+bSMnZo5sXxR3Ua21xBE8OQhrTJTq5ljoot
ndzvvnXp/zPXg4+Ccn1ZAXKLEfQAMWLKt3mdNyulcol+XSxy8Jii3EO+yyfehOodNHa8Qlnr6SDe
O5MkISb2m7Z1btnQPkTB8I6HzVlNnbsxMRvDRAJjnDvTLuh6gvNGIisy+lt6jGMiGq10o/fky0w6
ClVABoGAzeGy8pkakrMq3qoxsmiq4w5nmrIxAi7plOwV4DmPIU4jKUEzd1/NBApi01/nCj2blF+D
JdjBOHD4e1CPqCrlOpEAJ1SbfNWMzPyhSB4cHIMrg06A32ABWWGpaHhmg4nAWjHmwmzXvtmokFaj
SWGMKnrjOW7s6838FGrQq/MeV8ngDjHkM3da92L87B1uspHHuUgLfXc8hkxe1jTGuHW862wSv50I
mUFUnoBg7ivk80RU4tDWSdaecljVlaEpn5b73dR6wXrSZzKu66LbGK7M10MsFlEBxaT9HDjmrTWG
SOZiuoSu7iLoLl5Lwkm8/qlP0I5H0PP2mQr0k9ns9MKptxiPqG0fnMpwiFoQ0zGfM/CoEFYY6yN4
zTiTmTyZ+8TRADuFltgGSAe3/chFppJE6xGd/B2z+fMjoJyRZ2+bEm816dlDnh3SabqKhnbY59mc
bTJLHgboOqyGDam/MHh6hj3JEJ0hd1SHOEOhnHrM6DJxCDMdEZZLGSJBxjjG7I+wgXZan65tSLTb
oqVEsJYAB9WTixp3jZ9INuRzq72UDSjGOki3VbVu6/KEzXP0BdlC/oKy2FgTYB21QLWDFAekKoGP
Tt30YSCeOBOVtWZ6lq1FfheHI3Rc1FpBn44MaTkxQrEpyyS9KoL4PugHCg+XVzahcavBRK8Y1e7j
KN0mTCdXXdPfsY/d9kJ4Gz1hUguuJCP2odzN8bE1ihu7YLBQsc9eaW52N6jQew66Iz2csrK1L7pz
ED3kDou6r09cZoCaXAeGq9ZaouIdz/ceqYpVE7NTR2ygP1pVuTVV8YHZbl22SbieI4c1VjPJJqMj
YoXJxS6MI5fQu8qRB+UU+Pg74phQFi+5utSbgbTwSTs9zTbnE/0PcOs+X3idibshnp1pT2tsSiNg
6LB0cphHho7+UWhhe+or7brG9xs5zqM7CWbuQQZjMMHRmG0r3hJh8GF0YFty0jDnMT+gHYI04pDW
ho/kaPYTkd9M/XxlOnG2ZrizEl17kzcpow5wvLoBw8tQAK8cBSykT9kxNc68AWRzb7qF6dchCrks
rjBfBCGjRM18rL3yTkVdz7YjYsupzMc4qLfzIs61GDoeFJlefuMNm5me/1a0EGMC0OqZdrG0rthx
3J3NVLsgKkD5MTYXY1b0JdjDId6J66M9a+91lDy6LzT0T5n2NFjTwSzZ7g2hLX3D49Ijvs0BOWXX
Zk9pgZKSXhATh/5dsPmSFQoh5A23SkFD8FL+k7M5Urm6OXx1iYGUafSzMlzGb4W5neaqRtwy73GO
3qopNABpeFhCFtOzWUqXPpJ7AbcNAk5Q7RlFdAblS95Z6uDGthFBEW9lB/0rYJV4N6G25TAPaFSc
AS290h1kJ9JhMpUGqPAemkXnIvaDz8Xkw7pkqvcHLO0EX+2dPIc0w3BZ80lWxdVg0MnmcntSDOn8
qlUfsrTg7Ft1sTbVC2t7xXxS/9Jbt/YTJyFc3BTuJvf6c75zA7UemgjYM8liY0r9m/Zq52WIeWvK
2D5mS0VTvjYLAz12VazZ03k+3J0AKCsrtg2Yp1E0vgG2cH0O4PiZxRJ7FOansdLVNu1JWkZqsrec
9leoJ7S50l+giF2II9R4SuLPq+MjwAF0EQXyUOtjiodrz9YgEpO5Ojn8VaweOyC0ycJEj4bkGMzD
48S7MVT3NsXvnd1VGywIWJeEsY6kUwDGKbJNCWV3M6th+Tcld52Zy12O/kfX+xsc+fCr8KNZZn6f
Wsh+qxnzgyodXBwlQfURUx4hy4cgAJeup68943fkmSxEXo3OM4n2VNLCmZ09CVrMu8vyF4OqpyX4
V7C7s+jaEjTaP4HbPy8Ug20w0a4bVC7wY+XACbJ3CfaZldM4eYb4CmRBRUvtT33rPgBgjpRJjmEy
3ExTTRjTIlOOIzJtw34T0HGFNWC0Ozdtvwg5geU1UQFnAsJiX1un2EHtm3fptna0ACyTcd/heGWq
wqBQJFy0g2cGU82WZgX/m24BF6MVTduqgV82rS06GiS4Eb7gOh00FS5LbjSy7nvHhOs4+UHJrspV
u9G4Ytoj+8kKiBKy/PabURz+WhPhFbanlaJPV0zkXIS6eZSAFrHkMqoyUYSAusflMAPcUElr7ZqT
dGo6HZZ3r0UZ/BvVfiHtYhOVYZYw5NTtJtOE8rFkDdqGtiuBnwtdf5qF9tWEo3Vsq/LQCI8Y7itE
5mNUnNoQ/36ZSPqd4b00v2WWtDdlMt+Gfd35AMyCMRov47ziFGHH1eIFMQc7XU1ynnxRn8HzKDy2
mAhcE14shGGxqmWHUbMtn8F4ixfZ2neNaX+UdgodH3swiYJiy6qmnDubBuvO9NLkhDSqZpJDwQma
3z7LnAUyBZ1AmwkjlYPbLrTdw1g9py3x0MES9Crs+qNsVX3MKwTEQX/TVeaS1kiJWS54uKrRcPOQ
FRiG9i7qkEhObRVu6tpaFVp2CSacRbqapmvdAR4Yds0xiBtxkLO4pnFADzuZdw1ulJrFGBxcTUyk
Dowuxh7X0aH3CcRE9w5ZYPlyVcZJ8BXljNhGwjIS6e00GWS7gPnSWhjapq/HYTHz70Y7uGiYE/Ca
cRi4KrlMk7zXy8AkNK88eAOGrjHU72NmUftxId5NXXAsbaljOyqOisH+EereWXMMAuNH/VGnQ2hb
at6mgdD8tBj0o2G670lF2xHfXLadwI2HdipXMGnYtWCS1a0ed35eFTgc6GZ7S8zV3EbYerr3NkPp
H7HSFFLL11NDhwzK1i41IbPpmYVmLc3wGBdee0AHIlhK3jIkFSRRF9qW2XvjVzFjIL7DeBWLm7bO
U3bdeF6xmCu71q9xum6G/CMQdvqUBdltnJkfdiY3XZVrNGMV+dQBAQbeto+Gu4xDAUUtdHL8dex+
Ndws8qtrumet7r1NTChv4OB7yUrDhrdDYVQ1XzLMKUw9p2UfiH2EEFTEMcehrHD31eGBdYrdVBE9
Q4Zh9TWR9uUgA8dlx/kVu11xseL4tSq5Lue0q2ONqK6shcrNQb03XesoUCYdzJraeigXB9zGgRmK
NmN+M9kM427zZZWkG1EyxYi7l8Bo4g0w6dfWaAI/oIXnUyF/D00F2qQtIgCJHebamKZdXVAg98OE
88/Z5hrH6zz0eFgRkmSi4cUaheeHcUwqfJEwhnBOFYuNs3jfVC2eBdX92sHmK0I8aPXSJrbKuFr3
ZfeQx14H6E9O9Jxsc21HcGIcFieVpMFxspHZA715LAwbgl9poZ01TCias1ZsRcTKh5YEYrg5vTek
E3cQ2BBKOTdlI6yd9GZ7m0FH8hGuPKUxJeAwF0/9wOdmEb2xzhwcr6Kmx2uAg3Sr4UEoNe/rNV7I
CT+wiwyhtcHUpcEh8sKRN2pFJw+XHWe5nR9/vqOfgljz/7/NYPdOTsd//nBaHuHPw1SUQr6so644
6UlRgwnjWX7+pqolQrufn+nju3Df//OMQVrxq5+f4yniVz93+K9v/zz+79/YLDaGe/g/X8XvF/n7
GbnetfPmv28JrSBZO7XVZycJIfL3a/x59t8v5OfZjAg6wv7PE1daSgnx84x1Kufm9+f3+8F/bv35
8uc9CYfo6Y3iID146i3EK3J0c1LAMDcahw5GLstMXB1/voPMWf7+7s9t7jyDHPnzc4LIiq7af/7y
57twWan/3NZidB7hGux/bv/9CD+//X3nP8/1535/PYytLbIePdR9XdJHh9NKgjEDses/L6Q2NCYQ
P4/1X9+C3m7E5s+jEeO6pIPaj1CI2JqrVExbtxfXnIUFiFe+JEvkerR8+eu2Pz/+fFd0zpWDeR7W
wf/e9ee7n/v/fPfzIH9+hAfcsfchg+Zff/fXbT8/Zj8p7P96rJ/b/nUXoKuAF1o78pdwsD9P/vvt
/nlvcAaT2f/rYX7/0b8e9uetpLN39Nq+2sEG7o4kGXZr3dLw4i4/OkHMGG358tePYuzMbPXXrwex
TWZ3m3hLx0VAavu5058vf90G2w1322jZ/p9n+Otp/tz3r6f619/pHnBDVJ3/+2rRF9bH5jj/3Pxz
B6samAH+9aD/9fu/nuTnx79/rXl5tZ/gtP7zI/jX6/rnw/z84Z/X+vM3P7dFKMg2g2N+93Fv+eh8
kRHqjNBWxdAx+tBzs+luwm6It7+Xi8F80uw2C+ZzZFSPP+tCSQvvGCVlecA95URcwek+5BjWU42W
Ils2aWrLRSzFsqeTaxqWO6a/zWlChnSCxdSc6NY1FltsWW2UTjwC7/lipLTOhJs/CMhee0A+u3RU
D/AraDlqtDQdQMOrEe8q6oVwWwXqutXLM2A2lGU9NXObTzdTpb6sIAApgp7ATDr2Hsxh6QHiFs2m
aS0gQ9LyE8Eu18WXl40PeuWlgJIRReRjibiosVeTHsQbI6dKIicnX6h7TSxK3DNVRORDk5/DZQ5T
YvkepvyS62gBGGJDQ5AFggBKYaboFQmAHQk7dQ8jZHIwZ87iluh3A4I1r0yyXR2dZ0oTtjZdqiNh
p9Ax3DbcwviiEmMGrnK2+nym65K9Cju9a7JSQZnrk7YJNDAXSz8GUwtC//nRtLJDUVVnVLoE+bbW
az3Ux7KcsgUVAs2WazsVylUUMpHCZhmu2bGXcLSAavRXdCXYYyS0ATVRtiRD6CthMgUIOiveDjWf
nd2ZRAdG0QOGWX+uQC5oAfy0io15607XQKl+tQ4fjKu8V2bqjEeVdxVOaeLHGY9TJOKoV9W4Y3Z2
ZSgRIXpK2Lc00XOtfiUBBaQQVAQjHL8dwd2OVnX7zmD8rTXuLrbgKgwW7fSqHawNtfETteS4bWtR
Qtpov5z4Jg8Z2qML5L6SVvLO1AhcN2Axg+jTqMyz2XeC9K1V4EsY3+f7iixThAiQNdxZJxGiy7ZE
s9CEtXjjIbrGferejrHX7N2WFz3OaD5DrABHUfCPJngP47HPDNJcuaErGBtwLnUGO/tI+9UFmOeb
8bwcQUYiuzOQ8m9G2JTJLeOB2nrDkR1cSqP/rHODtFpOPx8ZoCKZG6lcBDXVtwTUzwB3DWOKYd3g
DbHadlwTlLo1rVTbzSkoGAnaZGnIMsMxuucgThHzg5BCs6ZQD+q8YJ5LoiRbk3Kv/H5U07HpbXR0
2jYP2+B20olBrt2PKsPCG4rwfVLaFmzSYpWnLtPNM/2E6BThUbe96EtblK/lGNHXHucXr4aIJonX
0b4dDyekEZvxwdRFvhgmb+cOfqk5ZdDcAMnoLv4076p3qb5Lktq38DxXtZZ+pjVQvLmmMKbxiLXW
fYqWCtpOwOU0GeASSxX0QrTyal6AqEMHdSTW9etwpDuRM33txbtdW5Q9YCY3fXPfpvUjYvrM9+hU
Sq961TtFQpgFMIiwraxTT6UITN9qiUNsApHTpFHsN6AVrrwQcFc3Me5InGhvWwvGs9bvJGglHNy1
hW0ty9gjtXkt1jACjgSXAnrT+71uIrjMsuk59NR7ENaEmcXlVzK/zEY6IFOLPkUcMbs3Hl0s/wr3
wamIO307nEgcEVJ5790Ibp12FXBox09KCnIZGL+KDD21kK/JQJjQOD+rDPiAwZ/l+nA2Bfq7braS
jULS0lXtVYA+hNYUOIYoklCxi2g/fUhoSEH2kJLyq/cFcyGC3K1EgwiDZ1DSScQkwdptMQirVYFI
qqfB2gzrkGPCb8oedVzyjl0W/U+FEAabxaEasWBh04IrzR4xEtTsDn6ftjyZ1bbJoRugRuk2Q+Al
/jJClmO+NsmzwrJGxyHLXsCpZ2vdA2rZNrQj2jZ/rmzd9G2yF7IxjddhOsxr2QgaMuA6BCr7Tatl
TzIxbtW4NKeflWTqS9ASVkoEEbHxVWop4SPGZ1ubdDkaVO4Cglfv5Dhmeso1EHR+rCOkcRdYKSS/
Fx2Vwpij6wQ0cS+S+lK3k58X01XV0+hsaVgZIDL8yNh6LdY70QEZGjVJXxNbPnMr7P0QdkwnZN8a
jgf87hH/kSKVGPtrsDN2J0OAi4eGqTpkasxDWYn7nsaW6RyA3723MWzd0bqJ3CxfWyLbRzpYgzAg
zKkfwGRJdyAiHTeOBA1dc9Xd9GaCrn1Q6VpqzG4Q903oG4qR7Bzt060Z8AVq3JnQwqxpQKMEDpup
94Olzzuny2HGWwZBc8M5jYrHYhRbS88QokfIQ6Y6e41tDjOtfPGWtCzlh5G7sqv6Dg3wQ25nT9MM
6x0UCmmu82c5ymejRFdDaziX9VaG43l21w5Wbl9vkbLqUp7LChlN2TJJLRnKSKuF/oVCJZa7IdZw
l6BUe2Vq/0ZoxYOs+qtRwlYRAwLXbN9a2Ws6ckwkXbs1emoDU11FMyKiCZ+baGhqpZVxE2vN2mw4
PwFH2dmeXTfqw4xZXzxIJPYlcQ+h/TZ141vYMhN0MiShLsiqLmbim6efgxM/mvX4CjDuO2FIq0Jz
N6v40Fv5A/NVJnKivKtwlfYxoBqVAsLj84DJiSClnGO1SXVAkzmGV8sL31u3PYQ9thy6m5vCBbo+
dM53a7UzsBwG52SsxeALGD+BR0DmNqzqgrCJYPEIdcVtCuBrpSOM2GCK2o3SO7zmLUCamrFmOTKm
x6QW+mSYlaAAuDZrBrDXnv1ygKDdcoz9oqOuq6CAj5GeOvtT5BiPxPDS86IOonoG1FWvCI9/8hrt
xMp3HzdBtep7h48+vOggoEvb2HXJsB/LYNvuW1rILR8LiwRSiRjL1WpgTPgWTQwGe6e6xO6iXiCI
WLSTXI/eFfjJ+6wHs8BQCJMKZy9M5O8sG49lOtg+qJlnVCFXhtfd9G7mO/1wW3Xhm50jJuihI/jJ
kL06nof+ALOn3840tUyL3vDMsZGCHQbzTNnQgB4D57FxTXHFKbmz+mk+eDiTy/yCNwC1DWYgPDOc
Lv2z7GjLzRlAjjYsrzOY7ytcPnyaFnpOMw8fAC9CrsS4knfZgPS6f4Stku2biKkKgh4H1wIeA3Tn
RahOSLeiFRrGN2wwa5ZcqD55vXVaEOqNd+5AfqzrAC19FuP5YrRuwglkcv+cp6hTYfcCa5xBRCiT
Dxlequ84OAhyVFbr3nC8VYuHnT4Lk9X8Hj01jKgUMRMa6pXdNvFdpzZdILsHLnBUkrfelxj7/oqU
L7/tSHNzgTBr1sRuzuvf0Pyupkkj/mPo35rW24bKZaoRT/wWyRzowk3DVASUek3EhsbJQxFWowms
Q8ZnzPoQpIIPzWflHtw5e3Yo6iuu4L2q0IFTG08Dp2dJmlsSA8Updyocrkcv4XCp4zud5Wfd9pxr
QZAyJqyvAED+giBOe1xnXJ6aj0HrXhCcfOgjqpS5aSm9MQkFsbtl3Hvuw/okKRZDmmzAoS+UIKuk
sc9ExDxRaz+5kiQyOwQCORvjJ10phi0kDl5cYpUDOa1Tt38PQW8mjrzVwoT2uKyRboOFqwZfNvRu
bTIJKcbhmlrwon0JOScJ41/Q8qzuZJd6s2Lurq1I+H20y2GjG/ZIYaVxbXXYB8v+Bhsqw14tvTHp
jTNz/aAlVuwYs13X4BwpaEF5oMs1W+bbuls8oiD6YKdc+3ZaI3vVmfg7HDTaLyMw3uMyPQSS6WAc
dafKuuSVsHwvQkyc5RSisx0iuEtd38OUk8z2uem9h1zrvxntmJ5FnEywQfK+nnBKr7AabToV3iTK
shCR1K9jkxz7Yr6bTZozqnojYBi1qodoTJTRY2UhGR2r4NEdENDWIqTuxJSPVhYDuIuWQ4AQQJzC
eGXeKzmt4sJ+T/oc5twwwSyWxtYypwdDYF5KOAMjPmGQ2+EiOfu2EZSsM7JA2CNGukQJAglpPDL3
ecwIs1nl+VBv8iXBwhqsSziSdImVedkkGZRj7blN7WcNxoCFjQy5KsCx9gTVUoqRMQAATKu0tqAE
MU5oiKst4eIDnZ7cxbs7BJsqTVnYNPNkRu2riswPotanbWCoe0GMwNQBFJ3CjJCRhooQqDopJNrk
bShMQs6QlIIKFk+MpK9MzV8m44qVHPtvhto/6+Yqrm3DnwxxG6OuB7lFbK/H7F7zOEoc23gncPk7
Zr6EVbA8mMawVxMhtqmh39W2h3RK9xAVm1jn0tJe7rCJY7tbI8Daj27KYNyYfB1RpKMrlzogqXzd
Q8KDuOMl0esDGLiThkCxLhH9tVn1mGTFORLyqBqyncoF/NeBXsM8XK9ktlj+kvWqbOcLrYCXyvqa
kCRV+ZysGVjhE2v7W6cYXp12+IzzjqgIAgcM/Q19p72uwAyD8SdweGyw9c0DAwEOnsq6hyt12zMM
XU1JflY4ljRmlODQvNfERn+C/ukh6O56C5yVx9ad/ELAysIhWywqzhlkd0tn8pmG3UbOI0YN4VxX
7DoUYIl1xFTAs4ZHQ2mPwgOaHEbTHQ43tQZtcJsHHoPwJDiw1XpxvTuXXjsik9whVXgxLHQJBfYC
B3PwJUHpX0+DfUQ2tgJ/ueucCP0QrufsscYBehRJsOeY9JsqMjdjorMTUwje8BvAKjUknedjG2K6
1Ft8fmE8EyyE97RwNkMtXrQsO7pNb+yCkVTzkSBhlWF6qYGCh6r7jGootLZ5oL7AE06BAZvGpqpk
9zVci/RAJW0ftEV5omIPhYyCI9nKDfW+hu/DeylqEw2emxCjEr1EXbSZJgzJmgKHQyISoqvpubTi
bBOA1AZDsioUIT8trhaZMNqz+pe0YMIeMO1cg7VHYiYbtDAe8NQGXI/n7PmzZBFfyfRxHBdIUomg
tRooOZTsfGDp1YohQIFIyDta5VcVOGC8o+rShdHWTO0Y0+t4qlLjAxAEcKME0jlNcJohn/EwPaao
2LZa6XmQ0ZaLiOawN4R4hTezvRTT1stwq05xiNazq5l8hYxCywBCdLCxMlWtEkx2a+Ko03Ucf5VB
diUcNE1swWy29XYF6bbdR2PZEUDUOuTLG1+Diakje9SZXe8Qvr05qFmceVyi4PJDalZfJTOgrVNm
X0mG1XdQw7Y2osscIlSt+eK3y/xezNdN5O2dm5GrKafiBafye2wEW8NWv0CyXAIPnxes7bNOaG6u
nCdPH09To6HkqNnFlybs+8ZCV8b0z2F6lXokRC2t8KiarjKbICLSDvttjIBRMmxeVdXwxDmKGkSv
ELkMQJubcNpxP4B8fbhOYe/pmXjEg6qtY6Z/T5aBdmSog9su+vJGaIXmM/qZByfvqTahrtjoLPw2
COIVog4USWgpHXYLFLycm2h2y3pXN3Jrvgpp4P8wn8a8J0oobu5KPjyaguatlqXTurPMFwX3Qw8J
25nRavGf8cIrLAQP4SyJ8qZAB0lO9DAQzATBiMseFpMi/q4ePFtX4npUQMmi8Lb6ZuENQsR8tXlF
wNVtZrFTk42BbmeokRCIl6hpjdVklBc7Gx5GdArbKYpvElCQpoeOzGUmazGGXbMJvBqweY+Tea+/
I6V+d3Aut4IDM7WfnEjeG7JY488/R0Qkph0WFGIs2oazJcQ67Y771hQvfWd/aA6SEN7XAVPVFjcu
zZiE678zk5wmDHWo+wtpPueWBcCzwA83nf4aLJtXl4zxuUGroZdXqSHhSqr2s6rHRSvwlPU1WoYI
udYAUEcI0MB5wNFCFdMXpbefBW4qmwlyGXQfhaVuq6if4QPY7Gn6eyezTogsgIBpmFhCpPYuE0te
mAZjN0++KQB0hjIGsbtJ+Rnl0T6xycXFWyxS+ytyG/pUTVOtrUwPt6SoG1N1SWU6+k2dHSo14icR
1aYu7fdUb4+NwSTWI1CGPOVulXTmRxQUt01sb3gJpx7aPDSEdh6uCg36TSqRbsTgLwaTDEINd0bw
ay60B2PxrOHYedDSN4XGwZ4N4jAEieiDgbYzr9Zmp386fXcwvPgeIk54KIv0qwuWDzvK3iZdPacF
VpXCxGnclrzneLhM6XAuk/geC8U7JcS7WGTOTqm2djW99RVoNFcsZPDcS/1oLgn0Mhzkzf1Pp3Lc
jSyZa3OiNSti44hqnW5C9OZhCVpmqld5Fp5QQd/l7mCtHKG9zuFwJWqAiF5xNljCgaLsurJEYjAQ
ZIZgMR7ilzhrLP9XbVeftpl9BFUVUMCXt7lWr5CwsbhI3DEB5g8JsrEYNgG2V0lHL0uJrjQzshGY
ghQOGpIC9cs0YGGK9OA5SVDF2j3kl3lwTvEMuFFUiOm1MtzJuhh84XfzCO7PidPtHDon2G/v5Gy+
IR2/VnngbmKOU86QZ9wO5AT0xLOVZzCw4c5oiMgaiJhxtIIUxPmiBcWxyNS8q21zY/eQfrjkaRsS
KFyDswsVpdqTAoRUDj316GKxW95UZXp3o0PzBkwTu3IqOo7i4mxmTxBk1lFW3jRR9xIptK/LIThP
BGcVlEfbUHKg0Mu/YPeDpzm/BE53oXN7HbSBYJdgDKxO+sZOqlNm5fddZLzmo7TY6EWUtUO1c715
E0EY3Kgivke9wHVYLORnkov37Mbuuyl/ITThk93vw+B23cHBD2KSPbSGIPBiV1dNFbxSHvSHKKJE
CWjUX2mutWnQUUGQs1NQTMYeQjptvWQyKRnq8CqftKvSqbQLe83nkSC19dw7YF8JukVpMbCnR4iD
oYbOuEX2X9FA09UYEPAAMKy0T/a9q6lXD+RDuftx1i4Vu/JDmKc0MYFTqnhg0wh4z5xaza8SRPcV
uS1Tm+vgn9Ey19AqmUQ4bNTcSOzyQN9Nk1cfbM1Fjj95ro8DLL/TJuKxYsgccOj58fdt0EETzkvG
N2snAwffFJXBtaqz2cbnJfEb7josxhfXis8MfojQcvBU1ZAgSycHoOs6b5I+so6BeuWYvbbn/Wxn
nUK1twI6fTrJ0618mrOm3Skq9GbgGqYaGpBxd1+N5Ttgfpd2D1efWRsOlq68nRP8cpwJ2EvGaKim
bzy3tUIuiYqgxZui9VOHhYnSXg76N25gThoq7DwIPszEApsjaaFDVbI8LPKRQILVSJYlggVxjizN
cw3Rprt3Aucz8gzML9YqmViEgz4guC++EhYdq84znr300iNFwCN8rpeni5cJjCl1YnGjt8Fzn1wL
IoZb7C38N76akqtZSHIhr6sEDAPKGhisONwxMh0aUqmH0LnGw7hqHEIARhv8cQjJy85uk2V04Gk5
bcOxOZHKNuCCMDkjoIZuetEde4XusQ6hc5YTkjWEbpzW5qFQFrlENrs3+CnoxOs0ohMqg36lO1XL
kWU6K2PCeAdC6poExReAt5RDY4Kt0cx/DfHcnru024W0t4XNTtkMPS6wExAWXFUbLxIv8eScvfAX
KqjkJJrFi8CGs4rdguUxuc+Hp8DElqJc9mhRiDwWXOlq7EpUwiXKDC9h7wybHgT8uEtioT+nHqt1
SuarndJigQZl7/T4BJMSsoqyLuyxH6TIn1syZTZag8EACuiLHcLxz10g8IsULkGRyT+R6AVH7C06
hzSp0GnS9sT4O2fMSrA0V1p9BF5+Ge003aEM4l7GyWQWthWufJ8xJObkD6wDxXBFhdyrXRhv3cge
TiN20S1ICkilJHtoVg860RPMu2qcxZB+ViYNK7v6SpP6pvGISc2mxV2U4RkxrEOXd6Q8hgym2pnm
k+Ok7z1NPq42pYbZlI5ZVkYHMjWXAtp4tSX+V7qV4Y6/bm5EjmZpMJC3LaOn4K2mw4JxSaN27a4w
DmAaxFAZZtD0KEZuAzAvQOZodvZC83bqorQFQZP31cYr7Iaan7GHVMQf9zUdv3juB+ZlHDCeGaYw
OJo14jnYlk3a39YAuIFyt/xrhhIweXIObbgKPX2bkUQcfaCtSS1VHRK1BBpwRYhqC+xAH4tzx9gd
RymLmGM4eGzic2GJa6+yzJ0lejI3p/Iw1wkGjbTYRAv5dA65OISh1Z4G+u2pi6UhSccnWeADFd0j
UzP+/8UMbI6ObBC3yTEraauzb80xvoKZN9W2EGbjD3URX3UO89MaYj+wgVE7NRzFMMCABXbIPdlA
vMCT3hT2Un+WnX2a1cFOWUmzuHwq5Gzu8ZwlLGHldLTaZSbUCG3V6zm+LSdtqGtJJSh72mpWxGGh
DZZB8g+NQE40tlnSfsozbGOOTniSa/kFYTQreyApidhe2GbuckpeZyNPkRIrBECisX3LskxUdPUV
/trnTvLZBnonoeylaGg47df5+NRI3nFt85TkgdOJCSXLGiMZ6apn27N1pOD5lUtT8hSWt4IWCkcU
g27+K5sobaE8gkTYEJt8rVfT1qxZQvWlynKY9WykixI8CdXeYuO+EhpRfUZvFTuGxWZkF1sPGWYU
kQJAtJeQVneXG8FGJdMzOIarSjkKagJhfjnmS1A7jIhmAAJjPPNH2i8r1/gE7PCjMmW/dtz+GDJD
pXHoGV4DwIK2uay+jI58Z9wJ/8PemS1HiqVb+lWO1XWTxjy0dfWF4/g8apZuMCmkYJ5nnr4/UJ5U
pCory/r+hMwIwHEcx2Gz9/rXcGknpa7pmg+x35obdEokKhR5vqjhoC7lotg06Z6QaaAXF9UUNxLO
LPlRHUh7JXNH3hoyyk66FRrXnJpL772nvRL41/bje5MWVysPHU0rLmOli7sqQFheua9w93i3KusI
uu9cnKWWfU6TGdPj0YWuPXXUmHX0UyHhupUvPFslxsuNVIo27R2UAlUwnHg0f/gRxrE+ZS8Cuejp
MM5RFwM9Vsa1azmjrUz6gbTqStiGijvsdKQ4C4I/EDQ3dGa9rF8JubCO8+C2FmJxVZoXWRXoGIrD
Q9tjUFWJoMJ9eV+3VER0UhJlj3ihvrOw1+njkaP3jn5VP8c6JTLlp9wGF5PRPoNgnopt2z+qMsOB
Br3awrcE+uybMtP8s5ehSsgUygaTiXsFnzdrnzGPgNPtHqMG51u1ee9MAP08BIJvPeGuBhTI5NjC
EjzVAT+Ue9L8QFvjOiEAo3sVGLqXvjHgHBao2yQMr4KaY0Kj4W5jjCTBZxb4tdQy5sM1DvA/Tz9E
pXurW5Eei95tJNqedZSSK5LFbyjKXd6LuEQwGRnLRkm4pxtyVaErKnMtXvsKNp5jsYyEcJOIeAuV
rnIpKivcZfCSbUzhPU7ygjDmPdcRec4FWhu/7rpTjjRLJZfY7LHO8kmSGrIzT9iQXrCyQFQS4Ima
wgPJV0OYVQeUZaD+VphfxDF/Dyu4ILUf3sqi5dp+AfTqZxoOfQXACQK65pzqdpAIP8Dauxf8rKm+
QmMX1FNbUWYb+/SHYeAPaqgMjcrqVEzKnFASx7WHq905mCYa6FsiWMZuXoVO5UergTzkkc63rcw7
jAt6YkHJsY+gQAAQRStTsHAWLNthmRe0w24u3YVNEHIdiI/k6HVLSZaxeFc2po5mTB2tRy/wMZUp
wbSzKumc0mUgk3QjfaFF2WfFtuiru9bIx7WMAMlpMVPqCcmgdkx1Di+QYs3Ng4rYRKJUk0+BxqCn
ICPQxuqw7Bl5RZmjlFVzanPzJk45oemIXjWXylNt1fkiCrCk5P0Q4AWigu2iC8+lOwDyAzOiKHzr
GglPUoOyfNhID4peGLA7XvIiddd+j8A6w7qsNM4JFbElEnboxDDn3VxYtZRYpZhIzgzTshDRlqu3
SMMzgsmbfpUkBeZh7glTsqOnM1ZhWAYPNscvVojAYyT40Fae08npP2hyMWMzzIuklNeiiYBhdJw4
BuqfKs8lL64ZCaDNdNtL6KIaDzSFIMs08VZCjP1bIZk/Da1Fe1g/9DVMM7Wku2EMMGyrYYqUGd9V
LOFLBXfW8Kehc4GOCSk/PU4aojGZuguw/knq3HdKfl9GkClqLi65uuujam+VMHzQaTrwzO+lCF8D
w1J/qG2JTl6RsJazZMV2Cd6QPaJHqb84radvLSg/uzzs76URCZ+XC1TbM06Aob7jG7BufMFGKRKv
etcMl10Y3+EQQd3UQMkPjRw63XBuFaoHmuo++xcYKLQqttuNTiOT2d2WR4zHyIxNm+3Quue8okBs
gEVEUg9Vx2CfyKAek1T7KMf+qGJvQC91SejQHkFyuuDqJA4+rlaRik4rmnpn1FHOeugj6Y4qBJut
sim0eivhmNQk/a0wjNKxgQsk5xqPgWCDLwXO65byIUcKdsZ4RQgZVuXNGPEw4LzJ5NcVkJ4IkNzX
1NLA3F5lta4P8D9p7UnkEOraWlb4KFuqz9USXOMMXz6Ptj4r15UqbfWWGPgIg2QnlvKXWA+Q1vXI
lWThw9OaVwKy32oclbn65XVX8LuQrmGjg4pW+lhhVwsIGYbEqQshFTQFPZ+cYQmiomIDYaBiq3Ga
WzjLEJ9oYXdhHd7z+98YbyV6yaUHXgBMC+hfWSK6Q4ZVmvfRV/1NJRsfeVw/mkN1SxUCF9JQ8Djp
NXVn1GWFy3BAlSb2DnVUAc21rmJvJPpEnTYJ+d6GIFJ1NlxlnxfSm+R22Cyl8MSmalZak4vESA2z
sDTftr2+b8vdoAxrgzsohb2X0HC7uvCkNMHPUkaJjZd1T844tDYX9Xz5kRrVo5V7oNFpdi7UleTy
5KRNj/Gv2yRqe+wxlEA721E8cRozgFInqvnKo6Na5EbsaJPMhcbn3ZA/KGiajj9axx5K2jKV1B9x
4l0RC/s7PIR2JB3PgvJjjkEYHffkQEI1et4iWdeDJjrQ5ognB/hpUn0tdb13qOq8WHlVcYMOzBG1
jNs/Unclg1KvLsitabAeSKyipoVHSBZ+EBhbIVqot0oq8L2xU1R1UBy6twzCdM8Rhg4JhG/tQTbs
vkqn52AgOb2R3vl5eVEaZdlj6sBhBMsOHe3SBC23SzA/HcPcRUG53A4GPPQMJTqEenEl2wytbp9T
seopYvQJeWukOBW1gEFJfq5HUcK1uV2hmsBeLaJTllebLMXqowETDlKcd2qy5Ex/PAb4V9uuX6SO
mNc7zwy3rkfAFXYRewkDRgf/mseAwWJM5AvGuHQBCJYRJDr9GEC8exT0ihBjBcsTgqUwyK96XZxV
sd4kVjw4tUR/N65Rh9CvFuw0zvDa7i61p7zl6t5TaDX7oCOVWP5pwXHIVA3Hytb6MIb6FfBLLcwH
KijrPvWolUR7hUGp79GN6D35bIT9mYTzc0DQhNwQs+rFyUoCHtAT/dLLiOGAp8p1Xog7fGWwNivl
x6rH76YAMCWREu5QG9pWqp/SUbl1lfBGpU1ZmUQ9RuW4tnKJRFv8iM3QbjIKZDqWSWEIGokELkQi
IRe9soRGyZLp0dnJ4cVU+BmLdbINMqyqW2ll1DW9EsBGK+2hAAjxQe3Ldzds3yOyQ92QbNnihiS6
hptmQAqTPcG7fw967aNpM4dMjaUixvlaFHrqZSRGSQWjdt1/A5KlYI+ADPBMOCvZeOdrxkNo9BtR
VraIMoulUMuHgCBi7GXh6DQ8ELUKre3hJ1xqh0h5HhhVabeWutIIyavF7g3K+iWO3lRlMjggFymK
r0jCZH4/giFda1lifYDUSbq3shI2kvXsN1DbqXQeBGwSCDPGKNBL+oOWmLdorQC4E/NeLNtD42bn
2cr/f1IP/lPqAd6SRA78+9SD+/rV/1Powecbfg89kETrN1ETv2IP1K/QA0n9TdRFmYGiSL6BqBp/
hB6o8m+iJOu6qVPlkyxJJang99ADxfhN5J8iapKh4Yspa/8/oQeyZir/+K88iwcvS7fv//wHhwYK
p4gKrJwp8UBX+LL5j9ebIPWqf/5D+l9ZkQV+NpjDUZfgzMQRYnRq3Ga++2VWJwkuxh6zKXafs983
UOM1UJ8xBfPCMrcJp7oE/sQBtLJ6TeyhzfjCemgzcLMmU6EdFwGjVuHiGzgVl415KEuh22E+ZDqC
NP7sMyG4pMNYIkQfgnXVRyE5PAJxH/i88XjyMEMsZVQQhndKEFTt0Is/+8L4hPEzBFC3w/ZahW0c
dQTdJuAfCT0zuhNStY4LPVomuOUuqqDDpmX+JvgR8kycZwUs38fbeVbFnKDdm2PWLRlpgVsKOd3k
+aWgif/7VPyym/mlX87SvNW8UsQsKKhGaU0aQis6xuhO4SdImZ/mWaT98UpV/TttemFeNU8iT0YX
Caf+L9epXY1AZ94wRmD0+6wqtDjbzO+cX5rf/rU4r/v6mHR+47z8L7N//+lfBzjPeUGubYeg7Ld1
V+Y7cZYaTXPtNJnXfb1QReLv676287Schn3e5ustXy/Pb5kX8Xv0qRHhWf5XGxMgQkV1fuWXPX6u
nd+u0eGE2jAdX4Abw1j4nwf77Zi+Pm/e17ePmhf96aLALBOQ5o/vk+MogoXetAwXWrbTnFFHPkzj
7XSeBpP+qIPciwHXNIuEPt1BTtvFXpmt51WfGwKAIlT6Y5PPfcxbf240vfy1+MvLBLjyaZR5GG/N
s/NW33Y3L/77l+eP+OUovZp8ON8KQH7gARSLcFJGETj0+xEWnoB5kdUJ+ZKaK36C83I2ye3mjebN
58VR8MNddzOvnVd87WnUa3YyL8ezXOuPybxhOsu6vt5jChTjmkRmtOzzQJ7w5lpKofVoX7PYIpa7
BGLNbn69T5Gu5hq99m5SnSFxJ3CtMdRlJwjtMlKviaZp29mC0p3MKNOgOlAGEehUCMMGrzU7H1Me
wGbgJrvPWSiBKbaFMUeOlOm/Z+e1fm3s1dDz1/PSPJnfOG/3tfjLLueV88vzhl/vm9e58pQgEKb+
qvAIhF+0SfbWDgUuzW65H5tMoaWIAQQ0g0pKXL+YUyM+TxRyyREFzE07pZl8J8FZxDanrDFP77td
ZwX9TjVInE5HcQlGehrV4i7TYtC/9g/xpa4dyqQatngDJzs0SGjpprmvybwOS718SbJxSzGU8zGW
lPYY8GHnIZTKoxoWMc8JiUzWslDWnt/1O9djElPUWQWjdBckWGxDwaxIeWtdBr/aFciQPnCJGWkd
lAqRA4Qxz4tJWSzgT4LJtQ0MsT4ad6Hc1XTATIkAnTbETS7Is10uI340ysIC4mkwcCq6rdQ8ABW8
KiRir5IKEiMUDzpoVUlMp1XzhBAVd9VL460L+gvtWdxAFqx2lojRsyYYv89VZqmCXTe2MrXRZoB1
haZXcPLAnrihabxBn2GSzLNfK4NWPCudP6766Q6aJ77G7fq1OM8RV4sZdzIBV9xI8ySCdLE2UmmL
QcVAbU0XxZ3gnQuxFtZ6qRM2m3fcAgOpiTaRipUt4C+Tls1Fttru80JUpl/u6/Kb5+Z1RVwiIG5V
rFAMEXAyi9dYxVS72Y1Vw7Tkd4vWeXl+5dO3dbBKMsSUeAk9o99h9Dr9wgqheik2rE4wL/twPnd9
4fKrdHILu9qoVadyG/yxQKUW2E8LVMBGtd99ztbFBsdkeeuP48rtSnXnlSas+xxqMePRhemnFoJ+
yfycIOBSu4EHchNiaFZWkMCUUV1SJCO7tFZQGPUjpkUGqBC1bxIUuJF7QDZ6NBtpuOLTOdyiIFcw
/b3tX0x/TXqDSeB0ao8P8Ub4ydDCU/AIs2EPcilG76SRRheY8bn3BDaa9/DhNkPz5PxQ8lMBdFtt
ZEQcvtP2su0YiLvkytE83x6MDYPOYDx54kUanEJ9b9zXNpl2HWLEAKuMBPt+WT9gz10Kjui/JsqB
IOoU4lq/b8xN7K38dIkroJ494eOVjB/wJELqe7lPbXWleVsqp5NrAC4Qkd2ajEfVe/Q/qka4wr71
Ho0PPd8OWOtZTtZQU9+U4THDrRr7s/gAlAWdMxn2Ko5D/hHzhFzcmBBaMcRobdVfY3w34jSQK+uK
0ykL0BnVhcphUZoGSrG2Apyx0RZ+9lhkG5jEds1T2S9xPGSPbn6Gl5ykqIxsoTkM5g0su655TKAT
N94lr9+RwZQ7c29AzsYTFVZugGaXcukyjbe+oEGu2yBqxufRi24MZGMqGXcnr93p5qZKSCTcKK+d
N1KPW4sNuRRbOTok1bYt7EzEpsaGyudzfhW8hiiHL/D+AUuAv2IBTS5quGK2+FQ+mMKup5z7M4Te
R3/tLB2TainEG1dzdKKeoH2RnTPa7UO47y2nO3vBUrqvj8GSsB4PvwpohQqw8HbQt72yJqQyATQv
P/CvGmPqREczsqVgA3NfHw+m/BaOdKlpJie3uYNIjLCwzPS1ieHiuCuNS9TsQyJwRu4LZdEDe4XR
z8x7UKujx3W0JxWG882gVvTWId9NXwg/IeMbJA5HS4HLtPd3uQfs7GBOrbbrkTyon3gtq1CPoGn0
SzT8Zr2TfmblNY228CMU6PSFzXkSUGHiDsXVSUWxMLeh4GCZiv0ppnfsrH4hpkoDHexXWYqflQ2l
RrPsNITG4uBp0OGiZe5BJaR+KR7yG03ApQL/qt1IzdhfVlu4qy6QJqZ12T4enQ4f+PoA4QS5EdYq
+DMs1MMYDQunf+nv/ZLCiWQ5sXat5W3n4+vXHqDtYK2OYjGEdQuNOYZfsu3Gvc6o/SN8AcjUMUIC
n5NF0sNuuuRgUG26g5WnCs+QYQLjHDzBFldG/PJ2EonNVIueLWVXcSt4qE8v+RRvQVQ7crMRPQd3
LVkQYpAju0EgvVIbKik2uqAOHQ9Rlxo1RFz0d8yTGj/gYoJTlnAIy7c6WUceyL5015hnyt4lJRNr
geWK/g77xbrHgE1zlBM+LzgiT6REiyQGepBOrq66Z8gpuoHkG1nFagKgSjt7QuWB10MDIVhfisWS
vVTQQ9HYxUvO+YmLGd7ASdkjrdpkUDXrFfJh0Ai8N/AjXQAD9obNkQQw3zOnre8ZOEEfyPfNk6Y8
Fc0GxK/eNDfyu6s4Ubnh0LD0ygHV8Xwq8zXH5OLFkxxkZaHDV7C9+/wR5FcNMIDZx3sRyx5sYeRb
arK1COhDyG93aLuDLq78tyY4jdYSvYvwGvNzFTW5rgIRlydgLShlBqLU+/QxORY7/6zeCU493vgB
Bt9AQC+KcvahcWXNQoeEJcECWrbFWomPUn8Q1GPp7r0p25yop1Vhgqnu8cOGidZTM78GFCbUDaJB
NBsDopiL9QggZv0g4BM606bfwDO6JWAhV7feddxH6mIENHwk49Mc1oiAusiB4w2ShTNk+CRi8DM6
AV5drbWpYp51EPBRAyyjiWG4ADTzD7lwp5HGMt6pI6DYtWNQWr2SqVxjMkIOSLhQNH5kwFr0lCuP
FA4opdntXePfDePONIFJaztAFhATU4Gq+tYLf3bDc4t1PuNJVAiPSVUt2vooe8jdsJ1jQcSUzRap
AZhEi8LW2kTuQe83LS1LsMtxHy9eu/wgCbiZrzlDeM2V5gJzgQAXZrBDf0EWl4XolHlp0b5j+xYu
zv5ToO7Ze7RnQOMrCL2gFy78O90u1t1NhoWivBxrXP4xVSW3Yx0vYfdSbK/fsIXM1n65Jp7lToQy
ZOs76IaLcGVAsln+0EI7f0QSoV9IRN+qVwXG3CpcpvvhopeO8uIS42lnsGYcrjTDQaspvlNRDR88
3Klt8dY4daHDkUs2N4P/iC2zC0ccocG9ejHf8w1FpuNH+QhhVjuFKAU83GhsypECVywLgiPYWHrd
VMvedjeJzTld+La08FfazY/FR+40PzB0XG59cSFflFO6kS8DjQIdgHuUYdwx6WP4KCoLCATlo3aD
+gGQP1GpZjsuejkEG44fH9m0y1ZVS8r0EuUziPXFNWDL3McU4cI1YLPmohJewEnyettfkpNiZEu8
TL3O2ULPgjbqY9/0Uq3zc+D0JMeJa6+6Ybg0QfKj7ZWrwQl26rK1EafJQLrILdLTuFMMZEvLN0jd
NjZuMkWilfS4VdEcvMDdVg7EkGwM3O5Pwg/xQcKYCqXnq8dtAMvjqm2Sq3jv7aIjIlEINcQ5uOGJ
cml2n61DjmodXM1nShy8JqGdgqZqj28GR+1A0UZK52dbjJ48HDXpthFFwLmlInqFGkEJheAc7VHk
DgMmYvR0L93J+HPeyg/QzZfpqr1oEI8X7SXa67ZCPWixagh74qTZ2kE5VKf2Um7d9QumdeNhPBQn
ZYU7mreBrHZAQX7k9kbaFyEqO/RE8tzVLs+MBbQtwqTSW7bIFjghnMaDtvKf661G1uzr4Jg7d/dS
vfaH5NQvie8x1/Q+DvIuPaBtH1dUBuzIFpx4Cdl70SzCo2sDqC+hGR7jlbXC2+xSb3XTzu+iU34n
PAU3/bJ5De/IPLijEvKzeOicfKstcpzaF/Wz9wgZGbH6Hb7VMLm1cMk0qRflUlrx1HikJePS4Qyj
Ho5RP0MgAYmf2vDuMt6UB8JG8m10Ejba0jhod/kS3ridrq1Lagcr41ngvfXSP6IkGJ8bW7Zx2rZp
oTADhcz9LCgbyGA8XJ4TvtXaW9Mp2cZ7LoeH8K4+dD+jk7luD8VrTK8H5OtJ/PmUnIKbwXF/+s/p
O241nAnaGG2PB/IRHcRk6Xub3jbHVLZXzYt4H1zx6cJWmcuKmypY3IkfKRVLW+zt4Z4Sab+4s96a
FwyCVYcEwWuyMV/V+/IZmQM+AfRZXsvn8IdqdyfsJfvbaB/t5Xvdbi/FlZxUh0LuQlzLR6b2uBT4
gLccXcAaAbidYsmy0A7GRrexnX+aLrqN8EiNk+atAa3AT+kF34TmCEOTlf0iuUqb9MwjcVd8cK1m
9ygetuM+XFX3496jjakfs8jJjjydoo/5uq8fw7OPzJqnC3fRst8n/F7hsiYaSYdXbJO4kUNhJS6A
MekHOS71I69xMwXNUpf2JmMUTg3+sjywOE3CAgJ6/za+hbeCa4cRZd0FdoISiebDWqP2DJPpXngT
j7TLuq2t+i0VZO6Wi77zNv225wcZTv17+YzMh7iqFdd7CsfWVn5A5B/s7EE4kzyz8jYZT6RQ2kDd
Ex865QmC3pao723v8Cxu8at0lJ1wVKC8Bo5xk3wgVdSqpW+9RxBPvUUi88jsL9EjNru6tfKvw424
Ns7joSG68Vjir4VBXsS9Ij5Tw3XajXv5CK4dpxo7bSwgILzQVd6F5+A6PvZzAzi3ErBLaFSwc6vu
sw+PijlZFQvtreGN0LVxE6f94DH41h11GoKHepsu+63EUO21Phc76y2BsQZ57wZ+ufnKXPnsP2kH
qv/9dNTjwQvt6qat4VxQ5lq0t8ajeF+eoRwQYptcp/7Bi/RWvHCI1JxQUxUf7XAYH3kgtm8jPyMk
knRqjGnY6CKQE0SzNDiYKqDg3A3OG1wu2DiL/kY5QdldUI2xfdtzyjNtKY/JlzE5dsMaQd2ZJi8+
d0fOa7QRbQJe9w3EjrO887lD6QLZ0ou4RSCrHyzH3HLjq7h12sgAlummp7nR19ZZXIunDFnvUrvz
HssVaargVcihuHm9zZu/zB0NTj3PtP6qH9pFxgMvPHPcfeFINJJEma0YjT1C6vDejPfxuUYn+i49
a2eTZ3e4sk7pY77Xt/Xer2zrRibf23Ca0OGRJl/oDoLDcNHe9xuF5rncdjaGbnvp1lwXa3qo7Hl9
MZfaDX2K7sOcvj0s6j1OtJvmo6Wd2CQbynG2tAlX4W1wja7aHinyzapEmf4ocwlEi15Yyvctd+aV
e9Z9AFvkB1Q/FOrNgSM+DK/Da34p76Kb5FQfUlpBDGTP/p1xK53L2B637g7ry5N5FR08xp/fwqVw
g802t7Oymf70HlvNRVDa+oP8Gl8EzQnzRTep0xd1awtPSP2VYBHRhbJR5z6Z/pEnjfhQuQezXtEv
3uk78h/X+AvnW8YLV+KaTnQzuWrle5ISIHDAb+u2/Z23U7fWiP52JZvOaHyIw+R+f430gV8Rq2fj
rr7DmdPb6VxHJXdsdmM9chBvUFIXTRi2q2ZCQomro8crGwpjI8ZHM+wmTEDk7PQzTz7XEQejmLIO
VgD+ZE4FhXlOmiCqee4TjTIx9ci68MooBBBKneDkeTIjUV+L85w3dOZC7ihTzijUfDymGO8a38qX
nSHdYgXRb32qroXbkeOIslTClX6LphmZW7CvhJcWMEeanELj1inQ623gvVJi5q6G14ohF/Qzg/x2
EnzPMpj8uow9BsDThKELicT61iuwHoO/k+3mOdh26G3xFJJ7CgxVOKH6yK6oK5QVwZbzbEQcAk+B
juYynpzQcNyQAxME07z3zBJ6qgeLFVe7m2yE5omchQHvGFJPGhSoxSrYYKCDOEjTqp7c2p3vS5jP
DtEbXFHQF3ly6qFHnfceBaq+nzrlid1H8XHIdbpB0xGDalEREEOR8ncUkJPo5phGjtlJVhQa3EI4
g9FuSgTxNJwck+IpkHuyx74lT6WJYBxr1mTbZkzlkXm26XUgjUDFo3GGdGeMd8Z15zljLtZ1RbFP
XC9Zhwrw9zwZpvqdXAKUf63LhSZAQ494IR1aIBWpm0KDtHLXTpN5cZ6ISIyJX2AENuOg8yQXhELG
fxNcVHcRtzXQH2Zc9hOrlSdSvVwETDtfx6g6J5BVnDKa+gkZHv6Y0xoP7HNaN0++Lc7bzW8jX4jC
BuYfL5KZAXRXH5FYQUUxMQkwaAAiXOIEkedMLWV7qZblnVWe4jrne/WAlLvBEssd8jmY8Bn8PneL
zCZcyg0Wq4UKKp5PVZu+orI3z0Um7JHUj5bh2F+gI6Rw0clgxzUS6vceR4lzg8XBCsY3THc5L3YY
1+dgpPqDIZvN9nNpfsFCpLEMPDD7X1bO7/tcnmfbHsq4gepoBHPF7JrHCiBy7ZXgxxWsS2pj8/y8
ep6g8eLeniZfi1+vFpUL4trG63mzr/Wfe1Gashztr5f0Lr2ajVHjioLCqCWkFzmFqB0DeHaE4MGW
A2Ug7aBXdU4v9+BsvCeoBLUip3zOYq1cZxbs+z9em+e+2wJCIsTjb35pnhSztZ8KJR8P8lbGZIM7
Zn4T6HU92l8mgIiZ+Hm/exR+Ln+ZC847/Uvvwc8t59e/djp/3Lzuc/dfH/+5ea95KamJ7e23t8wf
2Bkl7PcSTPtrN1/bfT+yX5bnD/z+UV/LhQZ/T7ZwA/0yZPyc/f7tfnFodOdt55388kmfs/Pazy9o
NYwzdRySfvF1/LfnZP4yeEFwAc67+OW8fn3Pb1/mr4/g6yPGl7FW7ynTPVdTUQNz22Q3Toae8+Tb
um+Lf7UJNYDZFu9Pu5HmotXX5vPc10fNu81mc9Cvbb5e/qt13z9m3sW33X5uYyjjTU29bdVM38+c
C7BeOGTrAglFPT3IcUFhMr36bRH9BsVF2uffXzHnKuq8+efsvH0G1iSbGr5zf7GLeYt58rWbz0/5
Opp/+75vB/ZvdzNv9/VJ8/6+1vVTFex/uEdpHdTDf+IeaebE/Pn33KPH18qHqFNn6Z8YSJ9v+28G
kqT/ZkmKptMDsBRNm2hG3UdV//MfWMGpv9FfVOSZRvRfKQVf/5//UGEsibJqGhK9RImp+Qf5SNV+
01RNQr9N+IGqTryk//t/fvT/2/vILp+courb8n8hm79kQVpPZKKJWvRFPVJNzdLNid0k6hLKdUnl
g36lHo30uhqhavRrhOiaMmU0bKva29aeiC1Dk6ROogAoI3OFoSpFqC+yfSqKGd1Wbncqq8R4l9Ym
jBvxiP795y9n8vej/fXo5D8To+ajsyzJMojLUHUwM/nPR+dpvRobfq1edXCxAsHyEacHOhemoJEd
Il0z1b3RpAxqbhZijZchkTOIeNk0XkXtIzEDJ/JQwrkj3s6mFk7Obxa+TggWFanzz40bQG6m/ztS
TVEy9+0/HP508r6dXByYoIqZpm7o/P5/PvzSqyNczSX1Olp9/lyOWXgqSD63I2Pi1o+qvCRhxLqA
azZK9zx4Yn2pJXmf4MNxUHw1gLVObjeJDCccGGwCF53anJiIeQnXkmjZNHEx8JKLctu21Y1sYPji
ehKhghMzNheNQyLE1//wnaZT/ufvZMiqLImmZfLdIO38+TvJSoDtYxgrVy70dF1W9Klp6j0CzDEB
lxGbGL6kYW/VSas8olroZoWw0yR/IMfP7daBWdyb/VDsjURZWWEhIXck/jsAGQsj9UaPS2o8UHZ7
C5+Tvz/06ab510Pn3lG5o7irlG9XU5oTDOfllnyFn2uLuhDeDNK6S4oS46DAtQ2v9fc4t6DXH6Jj
28T9C75stUlNVxNaZGkUv7h9GTl4Y7+Cs44jXtQFawYldsFX2AuhfBRawncGg9gnuUz9sykoDhoY
cU/IIOVaJA828jaLrpsRr7g2GE6qPnnKZKRzSVbENiey5RTBCL5FOvyK0UuwFro82xjKWfMy0Y7V
DD2NO/rXHAPXwkVF0giWtC0G7xT4unWcJxFe162erDXdb+wyEo9DXwRbLWAgJ+E8obqAvp2XDS8W
9sJEngWPrZA1x5CUFoemol9XuD9isCCFK2jN7Xme6yKQ4LAG8lOE6kaR5ewkFi6GftbaLDAi7zq8
KvToTh9VbFP6SIJIqNbY3ZTFtq/EEo5P/j6Qx7BNgupJThmrjr2pXn0p32hJVW7+/veW/+pS1RVD
03QZfif0yj9fqmZnKk1v+PJVkJtDa5BuEptluXYruHlNrG5NQz4xoMYzbqjufXQrTpQQN52RWYNU
1ZWOhEytG5BSCWr0gSy3a0cYGSaLC8UakLfjSIU3gvX4Hw57OqzvdxgyF0s3TJpk/v/zYRNIDslb
K6XrSNWKhtu/8SL9rBjk3sp6Yq4KAnL54WFfm4aZHlW/Yuwe3VbWq2iJqDLF4KfpZeWmM9FeVtQ4
BdVnTFukI+ahTbD++8OV/uIsK5KpmAZEWZqF7210i6w0InFYwmXILC7iMNXpopegiw8+BUIIAyma
ktQEZ1AP0phGB8kL74PIrLd/fyAKNN7v502RLNFQTZGj0ebb/xcWLZEtNY8mfiVMIW6LSFIPJcBh
qJMjoSCaFZqHpH2OslS9Dcbo6Mm9BUdRls/zqYQZRJZhF5/KtFaX44AfEQPZUN6itcoXZSXhpxoK
B36cjlJLumn7xNjKQXvTRmp2Soth17kSznEueRalUeC2J6TDTgjjpzBCTvT3X1X+i0sEwrBKl0Iy
NOVfWjLkkZlViK54rfrgh9p04b6bbLVgehnLONTIDYt+6pl5BR0Indzt45dQV47S0OoO9rPjKg/J
YRiwktv6hoz/ZYKPyyj06xGD2mUhQF/4+wPW//VBbhh0Lnhm8Gdo8vTb/fLbSDkJ34LSyteyqs2l
TOT5mkZ6PRrNj3yoDfAXVcH0CMFLY0Sag8Q92ydkWGIzIy+bSLtIPlVgNet/aGZrHiQSB5fkB7+o
Ir5MPIApA5pKtCVU4dyhuSC5pVW2pvqo1565EX2lhKWEN1nKJ2yaSsGxBEvSBGXWqhQVgGjJSA5N
MiQHtMEKBrd7Q+5vUDeZhzpqAYBDaDpCbyTIsVbpaLanwkQ/LbTmOezBD8VUvqSVp/0U4LulQS5d
hcbYKWHj7bJQupUsT7lPeoH6u5ypO63CtY1IgCMudsIu8QkFnr6UPOm5//68q1Nb8a0tMWRuCVFS
NYVkum9NYBjjwW0OlnS1rHwydx7bmwHjl/3IwHmjC3p/I8BKQ1+WxYdhGNFyd8MWfRslAyEp0ZTi
X9FU6m40pbWaCqemIQ9GU8mSDkWv3Yb/j7Dz2m1d2bbtFxFgDq9WTpacZnoh7BlIVjEXU/HrbxPn
xvXCwjn7vAiiHEUxjBqj99aRPoJ71qc6eesHBYMrjLZ10zNawwOFdoXasNTuS1IypBgEMdRG6b+G
IbZzGOCz09sXXO/E2+h4vNjSJb5c7uuwyl/gjDpkeLjbApzWduI++DCKoN4UngQxUKHV+e97yvL+
hz0FIDN0gbAErmf+a08Zk90PPnasp6kuv7oNkYfE932TYE1PqrHcNcw0rCpjS15aVhQnT3cPaY/L
lBCn+qRjtDJOrS+lE+j1f//P/H+XLT62dZgPFJIWVgHr3/8Zaau2MKVWT2PtVCcxSnWLPK8kO+wt
bgx0+wEZycYdhV5nDC0JZd/FzQzA18fYuBy+tSMB1GiY7Z1tOJc2REiT9YN51nF0uUMZVkns55hZ
MY5igsm2JALhaO1Tck2cfQKS7nl0vo4+90VjxFY21+jZZNC9GyUxy4x/SmBduyL3mk3lAiidcO/o
Zo7g/NGNAyeAC+d+8DuoRUzC1FcF+SlTnCLNyaJ0awVVix5Retic7szwwpzWI3EqGDj1o5TvQur+
jKQJX5+7pvbA2FzZXyQs0O0Q0qkd6rrYRsnYEkZ4x6MkNrN84ls2TlYl66DM8v/r+hu50b8OF5ZL
JieUw1XNdgM//NcFbQ5lFDSZTp4MOUIrNmirQ4qkv1ymmImNM2b7X1k8IfmZyYfvEJBFTpm+drPB
oIbuEoF7HyHMiUdPQ93GWzrPa7cmyJvS+xAEODOBeOsOOSEeJuF/5CphbSMGUIzRyNRJZVsgufJm
Wt+7rrGecY7ij/fNS1/dRCSv5oAHjh1m7lLR/sx65jBw2iYseF5K7KDtvxSdcZRO0j/YwiYz2d1M
A0KykFMaNVLG+FjzlgYXP1gl7sxZHMbcccSJcQhj4PyZwL6cxj5V0uBHex8/pQiZAtQpOmw/1OXO
bGnLF5NrA4kLxrODfev895ndP02FS6rFBP8hi+OzlamNKSd59Uh/Kyrgu47RBrsgL9c1qVk0X81y
A4bM2ifSfoboCpN9BVfhXPrjHVokvlq0AhFX0MQGfAEUApFUOyP/IoVS7VIof/DcsiuoZmQYoh52
gVDBjl/rEMAlmCeMMYuxnpmk9CaxNivmghNFL9b0b7q1rEPP8noFiQBU4GTTmTf0Ga9csWnVRkXU
A208Tk9xiNDPEj35UyGkiymOfISuxc+ZGQLAo5T36bmPk9ufDRTiV3gufdJenSy9Z10rkkmdEYUh
4dAPhdlVJNZD0vKG3wiqEXOBACyG3Nz5YYzYtUe3Nhv9E+w7TPQ9Z29dBL8sYcQgTWD1zCPw1Ngc
HsUQObehEz/Q476XIdJ1LG7+ky6h27JWOgyhf3Pb+BtYTwxD1bh1qyJbtxYHhHANyAzkM2HnzLde
pX65uW0fpmBG8D+E5ivd8UOlzPnEx5atjLACsKqtveM5yYpwp0eSb2dGeowiTZkDq9L+reZU2U91
1F2YWrVVvIvK9BxW/W/k4uBsWyWYrKM7sH1HbdNYKULFMvWYY/qdi749kHFanOxIb2hnQGaJud9G
gJhAb4zFJa7Vpc8CgMZuOD0FCvBGbRsr4jfHLQ5lfQ1zAJ9FmNagBFOy0DG54s0tAG9r8syHmFVY
Mh+I6paPY/6nyjnBpjyI9hYB1GjSLzElV5Wo6aKdOFn3nuuvM5uezkNDBc4FmXhBw/FPnT/0u7GN
0AfKtr0SJKGubj6j53Jsdmtq5qc2J4eqYsawTmnng6aYvrj81NkwwZrVsxF+nQzeP4lOtUImIWfX
vOVdZ970rMebOHglmtasYycpUYMwLEAlFRHpYzLNkkccL8cOX+m5SP33noi0jRfM+6yb/KuVo9TL
K8U810PPm4TEvfpoxTd2G/3U4BDywfmB8d3YEZAXj+upI2ox4MjfMFtDzDQnXGvT7nfQiekxuj8E
NcLtJqQpxNouOMVYX3bDlP/SRZLc5m7sDoYd3ypYHEYzu69VqS5tGyeXzHeshz5qh72Vtl+KRtov
fmKfUuzsjxlqBnoPD4NjS0b+YfmRzfMvHRsBNPG7gKGLhvNcA7ecuVISnAtV03tLa9ZCck6REbgW
6Ks5uC21TCKyq5qM7DEOWqC7cUpWUhHv7rAw1AIO9d3QuCsuBP4mVUN1HBn7NT5RXH01/SB675iD
I3hxpbuJ8RZsBmf+5qUaS1uDed7qG8TSQ1C9ji7QK5R2kkA2rlPpmhigvbLR+QSpihF/DmvHR8Db
+eRUWMQg79PB+I231Dn0bXxzqgrdX9S7b5ZlvxnpPG2mMK7IXyRNFXl2xfjs8ymrd7Z3k42VgNVs
AyCN0eLidFs27cVwsjwNBUP5UM5b9z7F9MpwNjfzxLX677bJSBa6EMDke7BUc5/uLg/pZED1U8F2
Mtit/TKM/P8PLSDYu90sKEnUQhU9q00QIlQ1GfK5DnWRH8To7LxAH7P7Q0CaN5SJ4MHw7WHfWBnz
PuZ16TgMO9suDiIx9KbQw/vfl9PsnPq23NVd2R9Jf+mPxX0w3GeksfsuGq28KdSxcOG1saTfZ9Ok
sVwYjO2Wh9Ry1NEweegIlfCLsd0ycWGGEim9AUmjtyPU08RN3lq/byFu4lmPSsQrImQ2muucG1Ca
RmsHsu0pKDlZ5nYwH+pZv9gpF2rkNzml0LHsJ+8w3J0m2d08sjz8a3MeBSoogrohUygUHC62B+C2
X2zjHjt6lwYsD3Mw/NNhiO/E3Q8Kp7ZIG5aRPHAvro/L5vIsGQk8RcfEVwSjjhYiOLLH8tpO1ou4
ZwqSfZOQqREYu5GL/dpONS4tG8Uv7vodM75X6w5uG5JerQepb2YmkI+E3altKmMTWL/N2r+Mo0Ad
a8LqaQP4aDKE49cB2gNl3cAldn0Gic1IsMUIIncU1WMevXZdm20TYmQ2hp2/j5HagQv1YGWg9ugH
8C3IE4A+xgZwVxBeqacflGaWrEC8PoDVZkfRrziOrfkHOvR7ZEOzNQJOz5QVruzyQysgtXSorZR0
18kwkqYtkOFJXR48sGJhw70/J3Vjn5XvpQH+P4TvDNoeebaX9Cs8UWd7ype1eg6yzHjxvQxPSkz4
b5vUHgF6iN4ICz3RGtovJr18mQothrzFNcft6xAl2ICWlxa73PJ9y7Pltc/v/fuz/+uXP3+Dl9Ic
7AaDcLHFV/j5N4tlgvX5Z+rGRPQCSPgfv/uvjxCqaH5P+cYwdLc7fv5yoBk469Pmd6tqG730ff5V
cXmasWiRfzzOrPWWv7J85fPnln9l2ZRJbVPzI6tPtLH2WtGjs5m2QnCGVKHncPaxQAqr7pcQhHZP
DlLJmXQS+2/s15IGdn+YbZskZWEuiRVc8LW1tTWKMFimUCIiy16FQN9XwsMAZfoyhBNOpgq9cpph
tf0zFZl/yMzUO5bII45kJdylYPgJQZakL2MYciYvX14eetZBxzBAjWY3KLxhG2XuavkKd0HvqIU4
tYJM0uX7lpeWh2Wz8Epk6p63VvdfsrwOhuw/z+ocGTXhFaQD3H/R8gNU8iiPWC2vilqHey8mICc0
ugOBBvPRa7l5xoap7FVOgjI0PG8vviVj/OIVXrhZjGlx4jFvX56WOHLmlVqca8sLy8PomzVSqruo
CHaXQJPnILW+m8mWh+iu3/jcXKRIgecy0Px8cTEIfm5+/tzy3Z+by7MpQVEfqZBrzIiGZk2yPU0E
+354StcJ53vN/gr3Ktv+w6O4RJ8tD+Uy3/3cXmIc/9fN5QufUYrLZrIEQ/73H6EcGLAzSnICenod
f4Mdi4Lc+79PZ2dC5/v5t1UG7dHjluPhHXFSGw53CA/0b0jl57d9/tFF4fW5uTz71/ct07DP1/7x
xpev/OtHxgiK4uxcIgfxHO3Tzv37xyfQHVb9NwezjoHJvZj3sXxcEFe2X/ZMLQGWQ0MOHlQRePvl
M/v8RJfNqCPUHinr3Q779/ny8ue3Ls+WjzeroD7SZLn/wDBYxj2avZh3jsj20JKp+8c5qjeqr9YN
C/FFcdZChidX834ETLMt1LfFJRktlw6IgcnGAmFF+twdDFNCEFcUT6U9/ecBWyBKpM/tGKjlylDA
D2uLiLtg9lhh3H/1/fK0iOA820roS8Sn3AAy4oF/zcxwXC17dflcWgrfrd1UrzWrur8hxuRedJAk
0fV3YGzYgf/a/ctr//iI6uUwXT69fzz9mwqa9f2PsE9+BqQHHD0vq066micceCFq0CYon/opPk2w
89b57E3PlZQSAw8rLtIVQjBl20zUwQ5p1p3IygzTldhXUIelmxq8zW4A1b+qKCUfhD23F0YQl6mx
m6/ejaRj5xyWT7GFoVBCmiV2DMtLlQB4Sa2P2VLuY1OZr95ICI/dPfbSvKeTuk9N2Np7Gi0f2TZT
nn50A5lvYBwBzsmZEqmm3VR242MRS1/n1ggoEdxXeOICanL4UXGxeuhzYWLxHdKNkXGvJ97tR9OW
FjyVMVhNrhMfTG2c8rimNeabP6I09LeDLeZ9FyJelcm8IfbmobfBeFZJV1/l3GzbHiRzbMagrkcW
9GSvvGfz9KM0huqUCTpQpsniiQkTYX1+5G9bhdDZkdCpJ6eaDgicfs4MgLcjTLh7AnRyM9UmJTil
dNsnkegvQESDgy6DX2Vc6K2p+gi74DjCqY6eSQDOngM1N7t6EG9D4XYbhsPg2nSdgBCqwo0oRu/d
HmiYOdac7FSSHUZOBhiBdKuyNAdElVVYMMyvnnbBtZZxBOBugjRvtpD5Q0J/2vKnQUjRZaihToMa
29MHJbuHUac7++khz/JHIfzhkPvyyY3M4rUnQ4myyP2YbG1+afO96XjVCVpTsI3IPVqDt9r1/hBS
uwzwicJkM2rJrVBA3FYOPQM+j59z4BD6UnunDLZpGaP5Zjr0p6joU0oTs4ipcOV4BNU8HAvmQOei
D0mEkazFnNdJteF7nqAVT+ze3ltVku+CBtTR1J+lz0XBs1RzQ3jWoz23drmyonNTEeDSGRN1djxj
NhmugybHO7Am/Zyl7d7r4XEFXv9kd8B6JkczoyxCeUq6THGoCRZ6CNeMMMDfHieHUjDEFCXRs2m+
6zsEjEKu+8ENz+QZfEmGwDoQtnxowHVue00P0fRqAuBiSU4dmP3TNBo/+n0u3Ses59E5T+EHm0U6
nDLrwzAMAhgHxglaJQRnz11E3k2DDdcnSfM2YP6zcZraWf0Y0cQmxzZUv4ooyR5FZH1hfkMFywp9
a1kjmEuvepwaDiw94sAsWjhRbfCS1o59Lt5nRs5fuujDrvWzzsr4ycrcH07jTrdkir1jpfWFEV7x
6AWCi1hkDoe2msyVrtSXFpDxi93ISw51/KzM6SexHxDZ+tS/aKMY1yQ+azzvhNsyXH+FV74ZTTFt
wCi0+1JVeAdCxM8NzI/QMHeZM50HVzO/yIZDzdzEr8r2NFhztLFtwX/HDsZ85RoAe+c3UeeIt6cH
Edt4CRzA44l6CouMPDv/aGReTquYqaiVB5RIOcaaWU+7luCBHUMbFP0D/NoUaj0eGL/akR4JqvVO
6osyf1V6zkRbEzGV7MD0Iz05dRAXp8EGB6Xggww2KdbQJE385zNWtdh1TtRR06oEKLG3Gmc11sEq
JmgPV5b4BvidSNI5xNjQdt+MimQQewDUaQTlb92V39I62PIt5dYBsc/orq9PDZFPz0gPXuzWpp/A
JjlUd0wZVRmz+I8on63Hsg4f+1Sqgw5wpLIqfuxq4gp0aq8gt2ZHmc+g04rwp21WrxE8yC7R4Tap
g33lzRdR1N+Akj/6XjvtzJhZazR9NztprSukNBsRtTGOP6xpzm9THEYrat8tQr7L+WKkxqZtD3XQ
A1zQP7LAcQ7V4P4Y7d7f92J47jzxx5Oi3WM5vkqvoptbpOuBtewr8VykfQW6PRT6OQT5hsvdh6fq
l/PLCEF6cuBvlo4Pp4BVa064yZtlm/sADGIu7NfUCdcT44CzBz3ggckDBjUDg5MOB/OkE/NQkfc5
ePorCAq1qVGBPnpDKTbkX0Ukm7yYo9ueE2h4qwn7MiTtcGfErAC1EWCBph91xwOBsicCwcyNi0c6
ZdfXL7YKaWk5WNB7UrvCzCJSdf6oRt0+hbTrCCF4oZTzNyPTgykf9TdHyYvj5Ge42+lLlPhgPFKB
xle1tSJxI30znHh4CjACZnOE/Gf2+6dB/8xst/0wFCjDuoGG3EkOWrqRJcvoEV9rALq9JYGLHpCs
n3THPS3MVY3Om0EfJ0S77+enoUNzvrwSO0l7cqbytxREuCFFXxUad7g5lefQ9QzotNRQ9pzhp445
YepK7LKav+OKob4kYoLH5CHBb3pA8ZaQ4k13/kObVJAIwkJc4SfjN5gLJh7wCdfjVF4nQgRJp8hx
pzrOSvn2qVfcGAK/Jkq20798ryMhwiK3VGfvhtkGh6S8X7ahPm50iUutpaik9GojcjwnWvca0UNP
TBE11C3wu92RSEzvMIXge82hgdprusZLjpU0dN0/pe7HL7UnjtL0M4QiefasQLqCakrw6Iv5lkby
3Ul1dVFDCcGJOfWxezIChoA+REPBhX7H2IWlvBvsGl0m9LsL7mF0RW3/MFT++EZrhcPXgEjZeg7h
L4l7hHl5r5XGd5rz5i4XLOHDZowurogQD802Zic5PbbjU1J/50/Oh5G9sNUWuCmfSCdtpliISBRh
cu/oVezSMiXlGgx4Gbx1laS8MIB3Fm0cPFhSfgVaGjPRs+dVOtpq2/qa1pzJbLeO8VGaKl3NVKrf
XDd/G0aXCpYWaxSDPtTZCHw0nV6lV9qIy1y5HcfkOrV0P4XPPyEM7J5ZmO9HR2PEIb5xwCBwNP13
hnfWowlnjx0JAnD87pTK2vhwKxOYhw9wmN2naYKz2HTpOYhuUzL4a7vMX6qEQ3nIQhhHFpd/ShiO
Cj1frdkRx4i18tgF6krcgNqQLvklY9VMB3nOXmO/vySgMleNp+fdrCMA0+7eEdGvrJnynTlwunYI
iDYiwHwqO1AAZDEI5eLKcv9Q1eX7yB6DdemVHC59/ZthzrPX2+YvcqtpJEf+V+5e9UbqYG256Krq
PHhL52J+TxM/xjeDFVE5DTXjIEOAFphrarsxdlEAJdrwxuigkiO3UPOL2ZQfQQ2wPVPjMc6IqtMu
9m542/15TtLoXPvF1fKheBJTD9AkxzGhJCuNllqaCBLayDJ4MtS98ophEMS93EkrfJqbst1393aJ
OePxs6262uZ5U2/HyV+nCeRVBVjwIS1GBBACw2Eshf+dmE0IJJjSvdwnN+ce8QsfE5ACXF8pR3Pf
yQa6QuLcwrIIb1457kjooG0zZidGgnta2fRV3Pl7ExXVqeFiQBxMs7Z62nAVyb9gI7v42PTOM/G9
4Sr3/G7fGIpq2ZdQNkpI+XJiYJdT7Kc5pBQzss+IEugXuxN2l7c6wHTYmR14gMBEiBSFt3qK9FHa
5vepyOt1bnFDCRiqltNwplTo+A9qZ18H06/Gs66T3tajz7W6COJTI6MbKtCrbdFssRpMHDNhKx3E
jazwglsjqu+1JU9ZXxs7iHngtmYo64Lp206N/DuUVQJNRDdgLiqehTaGQ3QHIk9G+IeCxzkZLXao
NnLnw2SNB59729UmsrNtRqqKISxp4U7vvmIA4+KEefNMeS1cdZymmLLJV/M2axu5kQTjhRWhQxpN
GdQEAJbQrwkT/EG2TfC7hGfuVt8zx5xIIjavZGt+B7YdXYOo/gowyjp2tkt+b6009eYYMwX08KJa
/YncEfzhGVK/tLSKi9+wAubGgtxyKB7RYh3T++8svI5UBWy0kfU65PWetMqCSdsM7Cb1GH2Z4TMk
602ue4+kma5dCY12DnFhsTNxVewsIMcb1LZ/6I0/p2nJzqoCPj44EH7tQ7ZKrO/VGF8oj9QxdPxd
K5L50cxQG7TTbZDnICm+N+5o3WwMXyAxmxpvdDVfgZD7D7XTxpsQRG0M77eyOmcX6+6mOzww0ouP
lfviN7l7sbrOW0Ewri52SpwUeBVZ+dklinNN0kI5bGH5wtu2UrghIHgWeWaS5fbGNdJ8y/V1Rb9E
MeTwWqZBBIpV6QBu7F6MS2N6/Bgc5je9wOgZcBstUpzNpgkcQKuf2IXgaw7YIMNxb4ZqPvQ+oUXs
BezvGckhTpqtl2McmexaJkV9GLPxDzLEHfGP/Kx0mfYzrHmYbMbVwEK5YLunps9/NwmuXmQ4JsVR
JY+YhAiFLqxnSPRf0tA4M6WpiEv8YdQINUNCVm4IomEwN9zvlweJ2PXSFPrrKIN+T+VXnOcC433Y
sD4r0wIsMUqkHEBI6upiz/LmVcEm6uQ31bpIJSMc4bFfx8BLGhZpsGwflrFTZQ9HMcbORcTNl/+0
BnLDOSTSOFW8OMkz3zdsNXLT2aujc8l65EGwcF5LbjZ7GYW/mPjvuRj0p0bJp0ZK65QI392STnfS
TsAHbnrGxY3GeRU3tr+2JuMZDtNv1tdqb2jvw55KrKQGEddjWhGla7Bw97xvDPjIKpVphCDX/FXN
uAWDuTS2puupU9/D2eW82dcDZutUAQdiqhKvTRvMF+EyG6d06QtV9ODdNscHPDbygaiJ5kAL2D40
HZspFD50BBo2VnBPVgSFt1ElCCPB4GPHihicPCcXaP06P5UVMcC6mG9+XhhENkNZaZndlFlTPVgR
iB/0CaivNmro9wwinK9e9cucqY9IHj53rMYO1OFfOWbUSTnPHV2NJymjR6OmS9OZZMH3qTndNJj4
rktxrjuoe8jdcJ+8iHhfh+LGFeUl75xtmRTYUk18xiwJ0+1cR5QI8R2+T+f1aAsCi4ZcUc8j68Kv
V3Rr5WZfsaLIi9eCWfESzOU0uLJNngbRLtUmxODQHXdGQJ1Zo/o98cu0G3OK6UbvfeWjdmsJxDHu
DZK8U7/qbIgvU53c7GS4plkcfZnu8P28hG7MfRdudg0znhhO0v0cqAiExKJycIt9hFBw4wQ5Ojmv
3zD1bR6LnNy6TjpEfuka2rYjpnUFIx9M7jOpE7+rkRlrosppJ2OvP0eFjPYEj+ersrP+GMp0LoHC
otm3zXUkQmTtZ9lx5ihdTW3Y70uf8bm8D7fTOLcejWIvVQVuhZEXQkizeGA+NB2rIBpv6SxgLB20
kY7XUflvdW1cfEdnWzewSPGOzAPiDn3pROQ+dEXSX4IkvxpNa678+4IkaTwBZbT/OvfpNhgkwYUD
kIYiAgbm9vbbyCUx6vzslWQFBr9DQEY5mJoIN2Tr5j9tO0pYj9svjWdkoFhQUdgRzmKinIqn3qci
IQN2G+Nt3FRkD1CZA3VCfHJDfukc4ntaQ16nG4oxReCbL8DGaG+FWkes0VLelwxjDxvZDxTRpmMw
XGw4a3gS7A1Av3hPmpZLL4vB+dhCWutMzWr9XpQIyxJY7VgjML5k0l63+yZFfDlD4dsQJPrqeMCx
Ysb8DAxim8AJvBidPMZTStZ3HK5du493ordwIgEyXanOzZjfme8RFZTXtOxjWX8bpDSOvWeLZ8th
GFJvQrfVq8WSEIYsXkwXZlVaJ+V6SJIP15MDY8bnhMvFY2qUfwoN7cNhSR5KUGoqJVJGDwguVV9y
3Z9hgLYs9VbMUUgdyLNjQjrEinhUcQ71lSiEknWjjh98rMe7UL0RDRltZJgZB0bwDmom/KxdbHdH
/KTAKAo3OMoOblAOzH8L/cBi4ORuOaNLhJKcqC2zvNi42uXE6Kp1N4kw+5MJbM1LUTflt6Sb0kN9
v8yOGphUF6T1rhqaF5kHISLwC1Fz/h6dN/yE0t3+7a+Z6llEVNRtHemrnlkutEYutnMZf9V1W28S
OwT/kdcKZOCNu1F2NlTwbWnB5AGULS+1rb387lS5xTQXQVC16jjdYOkxRBzMtUpkvzPa31lLZNyU
je6tHIZfXuHDRYrHjRImSv2c2O9g8l48VRorwgaRTTRgbvwqehrIHz7IumXN6kwxXdL6D2/7yWmy
N/LA7bWiZboikICVZO1RHA10Uca7hCONzR8k94p1mEgT2W1HWrYD78tOS/9q9yZwU3c7zW1GwgID
FOLr5q2Rxs3eJroCEg6VNfTx/Nm28rdwyJ6jKYHKlGTTxh0oQHxzKLZmRK5wVXiPkwr6U80QwXx0
K3JevNr53SOxOFsFyTKW6NZRhHoiM1sOt8gnJLmAoJVI7nAZlcp6zgIA/b1FNGF4LzAGNI6q9i6p
HIqTkPF1LE1A5cQwjvXFntPw7BT0kQoIxFtPzL+k0Sarwuw5ntq5OfRZFlNzV78XMXw8hR9lTRIC
4EJfPKReGO9M3uSGwEt19Ue99uw3b5rGPyQ/rzQrJsRx7rAfrA8Krgy4vE3fr53yixNWt8HPaDZW
ubMVFfJUydm8otu8Ksa+vVRjeCZuu3ymbwtKIfODNdXUWycALjNuRj2QeeEZwdF3t67bU5PgkegD
N9u0eWw/CJV3G90oFA/hxOij9c9+TB6rWaBJEoRSDYAwszJith8lEKoYSSDVRR9SVtZKNASboCru
98q0znNeu5cYWTTstNHVLzpP4d6kbbKlrQSf6N56FEkDKKu72XKiS29ouXU78a1hMQxy3/gykP23
C9F8nhJZX1V2Fy9GQCEchp7YNZPjGD3XgQhOy0NuuBxzqnjOCVBAuen+TlmjIhxGPfcwGuW7Fo9U
ydW5lP70VWaEscA7LK0Ue0Mpo9fajV5yToRTogigUtH9rJY046acFhfw/ytKOHW16xDkg5lzjd+Y
IW1XA5NNEOV/mmiA61zP3MhUfXFkYZ4YsoABnFsKkirtjh6af5LEzk3e52/ZJORT+2GrZleSKf7G
3dk6k+MEi4ZgF8MWLybK+k1haUY2lqsvkUVMy3xPDlQgSAYFL3/pLVjk8rSNsTfHOiPAHYVhyvzD
DNtsb/6aUiM9Nbi5d9IxXsqOLbv31rqzoosu5MGosgDJfQs607J/ZA3ZC1YBOqoKgf+NIV3ebLIf
RorawC1B3HSgzvC0OGRjNyRtuVAcBOAaj0zMPQoR5EK6oLdUhLACfBJnWIz4ayNuXkyF63600m2X
OsFzGeid06HVq0LrsSjlj26+K2iGWj2X8p5nOxKNxVrtVFce4MGSRqGVVd2pMdJdNdnmNS2rL+yC
euPOlODasW5OytsvmVCCYi0KwG/CJ1wCtK9DRbxDowtYkg4LAcRI9nz7rHPjwxgHkGphPYMgbCHr
ZV86YPr7NB41uBl/oLGaXeJSAnEhI+ich8S4xFNfPLbyIyKgKAvt4l1wNX1wkK/g+EkutezGDflj
YutZgquRn1Vrb8LEYYyW882DDkar46us8viYK+PVqbv6kbgFIJeuFe/ACYAnjeandhrKWzyBcvS6
zZDeobxeCQ8tjcUVFjoUhfJba9bqWGEZQ5pnIqPJ5gGNbNkRWlvbm8Fj/WCHMPcG74LpyIOZI38W
CaGyVaiNK8P+lyhn9EG7rn2c7tmsMZlwbfvCPSd60E0RnJS9iRXcAQOX5n6Inul7yxfD+JPrDvwX
iF/S3lnqjLU8T3RGLrlJnHaYZBxtIkvPvnSuwq2qa2QFxWOu3v5u2APHBZJsqCoI9ny3JAjLQbBq
lKO7yVyXnczi7DWzRw4SKyFNuAMWNvSkWI3tHOwXw4U9UkHZihUlo6JqF5rIG4UfnpuBkZWdGNV5
1OJrP9LJMy3zVjGwUmnvA1dtjFVABBKdKHu/rBR5C6h+BdHTquPzFVzvQ69DYAty0c7mfhXcM+hT
WOHWJKabl7DiTOKnNrWmK/8BFTqRNflo5xsZV9MGze+u4sNaUdNYa9ShwcWfm/e5gOMy9Ug4muRO
mmzl9+R+PQkC6FBNZzwlimgMc9ATYJoAQiX0jz105w2L6qe8dEbSYmH8NiNItOY+dqwVt/0xQrPn
kr1d3ivWkrIYSYx4qHtuDjS7wgcD/wXRMZKyVFUnKCo0n7gPN1BM7DQoNyJWp8bro42qkc0NA34z
3hOaxG7YhT0NuWSywPazLGvGnzQw5V67OgXJW4Qrq26Js8mQ8zt255zr0TrV5iyurJNrlgIZvNbU
YxZR1hVmUbBrbedZrzT0Bzrd9Fj3XjDqV1e44inhknVP4xjMQL+MyuM7zCxEVwaFor6XZ0S3xLNN
EhhK01nA49FEFqzjtkeXg4VGW6n9Gji8UyS8hWtjr3Fo845h/dt3pHswqIsfy7Fe0YhbSyPzfzh4
FAPAUEHvdFyY+vBk3S+eRWD2e5PPDbLJqq21T/FnSXCdWbu3q4D+XXEaUPPhok09NNJ3+2RGi5Ah
1rFKGqL06Ges/IlWr+pEd6yRWzDT9Ik86yDRsOA6t779NfZ/TInffeHDesvGkDi9rP1/7J3JcuRK
lmR/pX8AKYBh3rrDZ850DsENhGREYDQAhskAfH0dMLMrqzZdUvteJCXeY76IIOkOu3ZV9ajeuPaA
u8CbuHeaqbNPHfBHdv3lCKXv4oAig7Dj/swFqIlD5g9PPi0pgeSJrhl3aH4J39hpmT1LoaG3Dl7/
sNTy5KiVnphSIbcqc9SAwgq2dHDsrZmfnsjAISph3Qknv/jzdXAwoM91GfKALOf7Op0waHn6F7US
fJFhHInaPhrclG5K58vAjntIaLdBlFAcm4MfoWAmtMZ6VDvVJk8Oq4hfZdpTe0N6pLKAeFVq0bus
pXArSHAwl4uTRN1sN4dKsoLt9WWYR/1wTTArXVx6KmX+yuikIszMcHSL1twN3nIMYhupxPDsk6jk
C1bp6RI6k77MKEVT59rnQRfqtsWwcggDkIQ0611MYcvLz69qt6kuurBeE0X3cUyZyzmhQfb886tp
oUVtMmZ2SWV369PH43kEbXsXn0BrxfNWCGxjQQZSbRrqJ018CCWZH3M1giWdcujytV+RVyigmc9w
fbbKJ8beJoGzmap0AlAabn/iZRXy6vOSf2PEoo8p9n513FfS0PrVTP7wZJdZc/E15LJe08ztGf7F
LtZQQcYysKuXWzH2+tHOP7Alus+9UxycORwxmA3mVl7qphsiqxZiW/R/60y+p0z+B+QHtrq41zmU
F3/PbHtGMmP+ktk5S6Z3x5Q85tJgisLA5hIp888ff8SUzKyndaZuF0dDDkwE7nJdscgMAhqf0/Ga
hrm4MVKelKyhPgf+IjlevQ1uir9W78KPc3kbt6a3+lX6y+g4r9KanrDnAb6iFz3PFnmwYiOaBeVb
7uLeOnFQA54mvRtCq8yzmYthMF5a5KJLGMubZkiKSDfEeJ2aqdvuB+IaIcAr135JyL0D8Q28qEfl
ZnvK6dBDr/2nRbYVdxkM8/1PO0dlBA1yYNlTtCq7bUOOboe/O9h3VBpuM20bsEJTtOTmOpSB2iUB
T4nKjAmeo05RpQX5uBgkTN2JhXkbwp1PNc1fY1vku04OI9Je7T5mmVfiT3VPOe30In6xO+qOXZ72
29DDkZL5JbvRav7EGq6OpntODMO7ZZXF2C+MXdaZ4iUo/T9S4Yvi3DxIlBc5dArXe5CRumSnu7gu
58BcHzFW6aPGglClLJ7VeLS1aR4N+UXQpT6MdXafspAFNWZ1x67zdp2nD8WQ+9/62NXtTi96eKpF
ex+kK5PZNcpID+w/AUt4NCaOlMUVocWkLax7BXg2d4gty/qd4lxQAo7j83yhO1Q0wIR0zC3PxzQx
h5XaHcOyJ/fi+dN+SkK4mL4sb6dq+J5yi71kXJzs2X9RFhKJ8gtjMzk5afGebsS+cVmo/tS91iLy
ghAoN6ptSyH9uXHbX4lt3glaFB96V+ztTCe3XWA9zEO6sKilV5sH4XxOEwL1ZmWih6E/cf+jecDV
d4bjm6d26Z5+8gS9Y10xeNYnOujaO8fJn/O2Ho9L5b32jl9ytfZnUirGb1dzUsi0AN43hyFxG01M
D9UJuo5l31R9/5m0qr9k47waSN1/Bp//fxvT/0RE8YRJRPH/QUT50/X/5zVrExrVPv8bFOWf/+W/
oCi+/w9fuLYVgN7yfggk/wlFCcQ/PNd2LGJ3NDnxfyDW+n/JKOY/PJt50ce169lgNYij/7uWyQqp
azLZdpgOPUrh/4aMwkMNKst/Cc+6DjIL6BXHJbqMfGn/sFP+S2g5mR2NjytJT9oADB2I+o8cVbcV
mjSJ37cXjTlhVzb0+6lh+OypuGbBeVMwytyx1CfXc9LDiGklobMboENVFTH9vBJkv072zLY82OP7
YSLaxsQBRTRJwm2hmhj9G7O+TuLbzGOhsng4ZM7CRr9tE6bDQbTFDsv2m/4kCtGwnlV+NHAgD42m
YKE5ImYyORFD2Zseu/PejhalTm0w1SfHMWQ0zgY9epX+9JNU3jgALnKP1KYVw2ZMyuVGL+Sp/IJj
IVX3lFwbLOHJWlnBJi2AbpaC7ou0Sw9VXAFktFSE18HbWeJ5SImO2cUwoiOM3EXs5WHySBPI2XN2
imTNOpGRA50LSJp9E+4mO2y3OHTkwQngrtaJAc02KwZ0YkCzgxvsgdK0IwP3XKlsK4bPdl7rDtYs
F6c8j12BI73JN/Mw6Z03N7ethszsZ4zvnuIeaxlIwqj9FOEq2GkUde91NuT7NG3AzjVUOWBputpj
8CSDjiO9rE+Ty3Qu3O4WY+3GOspGXJseaLqZGldLWLu57169VD+6QC5G7YHoQG+itqNqFVaft0Vk
m4x8mjKNi27Ce48xYRzCF9NvPh2O67HBTlfY7R5fCoGLPjitn7VLHBN9Cgi06j50zgLRrRjjehmO
G9Ny7mhd0RvT6zvWzTV2lInaSKsCLZyyeAR0q5Oe48QezwmVMZfAZAU9Ulxfd8XNMgvuY5NV470B
lKNQujNhxCwGGji4yGqHfFwo+Avw6cQW9pDc6fb1mGIi7lDaal7gmx48x9ZUPojhrFTvRLPJ5FAd
6re84BL8wdz+osZaNCAUqsdmkRwoo4SxOX2zzb+aQjZ7a13d6qS4FS0w89i0nxpL3KA7PFKofF8X
aUL97YeTlD6dGKygmrQFImpuKNTWRwTZYFMwZLgZOuqwWl2MLkQZthgBjSK94cKykaT7CfZYB4L7
C99Jde7GBpa7Dg/2PMxUQtIekdjoT0MS7+QwvAkuE6eEgOtuoAeeJwFvs6nBLOJ3m6aNb+LWeByF
qyJfEePjBhh37cHqRh3Vjo1nQ9a7UvpsbLL0uegcLH0LY1ffWRvqOu96R6pbjHj7se/1S3olX82i
6CmQwjiQk6ZyvFl+5z0AIqSC326g7uJ43oeVyXvR6SSWOyCq5IIocF5avauDPn3X7kNc4hcIp9Va
snTgZWKfHBk97sV7nj/B0MR6q5to9EW2g99z57c5tT40n7TzW2VNfxDo/UM6unfKm06D1WK4pTiE
Lc+8XwqrZvsxPsxzWoL3d6vtGAhQ2AOofT0csXwozMzJIxCrfWjGj914H4tu2bVhyu9Q3vlVjS5b
ePZWNDQY+w6+pBFjdJTUttyG3HI3aWYeTfD78+JuLSjfLHMi3/QjZJ5PE6PsLkkWEn3C2fvxcPBH
fHht3sEUD6oRea39xn9SRlI6zqFsl5MSeCNKPc4b2oKeJhXGL6kEmlQ+y1TVu54MEDOIg+8iTc5d
BeymrdM/DTEKK9Q2NZodlGPbv7eTeDxPqX71Q5tCJec19nKFj42OJx2csiINHkcMjUUzAhcd6dcL
wjZZBWvawlPuobrpb2Tg/vHyv5nhvRL2RF6aQ9DAhfijB+xQEs1k9rhhG6559aXsdrr7TjJb32H7
LbZ1aZobBGz8i54VhaTDK4919hxAomeXlaIB2QSso4CMa6Dq5QCoEy84Sa9H+lt99s4UZFGEk+E3
T9tMHmIXoD8g1s1IjGrjgCQpfG65hX2ZGkwKLLW3beq8yAb/HKs7FXU5m1IEnBiGMQgGscOihR3A
MjYys2iMgAFm2v6AUp68KPPYBYiCNBpNDTQlVJ21fCPfx20sHiV088LBM6VYaZw7OBmR5dI/T5bG
QLKj0XiXaLZEbgGanwnb3HgWVeRz9dxSgLQtwyQ/LEX44YX+eJR/mVnf88BBVSrVYzc3EKeP04Lf
mczXfYnaUHo4paZVGWoG8rSoqW2PxxGlAepr0h5sr6GbJgRWkZUJy5aYLC0Ll9zFvVtmr5wFUB0K
szj4RrIShO3T2HKs4d54sIsueADhhUOyInnI0m8STnrx1lv/4menoa+w2xCEvsm85rY74ro07h3g
8HnK9tJ3Bk5IXJWOGT5nnWGf69EoHozB5EOp5cnIqeGipdbNfe48w/PiqxcSO9ci5oWSFG9pTR3E
FOg38HLybE1qr5thPtWYWUmo2geZGKC87fCksmYhMHjiucqNxAAJhKUnAE31iPWqWQHkiuxrqNET
6wVZPPD5/7VLuJ/H8BFiyvwYD4ro5rz8HqBZUEShgj1vtQ9Up6ehnw28Wrz+QzWSbuKFycyhjxm6
3RbH3Rkwv6gH9qSyvne1G9V10URDRQ1HrbmIOM0fjNTDXk31HzXM1E8oVkcWTSDt6BDpcIGFoZqc
8fyvJVvpLznZVyopiz231KeEASQr8xGTVzjs0nimirgG4CXNEy6Xm64lUmtzHGXUkEcjV0YOhfHW
H98zEMcxhKmIsuuNJ5OjO0l5T86AVaJIPpTvd/vMMuB/j0AP6iV9GWvccrMUH2kM12sJOeCJYIbd
9Oa1BRFpJa9W4b+5VKjzG9OiAdorPtqNle4Ui/mjF/YD9QZr7bAFNX7KPl1j0eyJk+86tcgXBjRP
CHDdSnPxC/iOmQYhaFuEULaHyM8C70Z4jlhpFhY9BNTLJK54lSVzl+eVn3nPlrWkXc1XgBtcBdPc
MMYnOfev5TAuUa3SJKrxNvoIYHMS9jfJROyVcOmLCinKWHKeXB0d77d1jnnK95fmtp4cyp82gWi+
zFjZdzZlwi420WhCIDkvMwG2LH3MLDIGReN+NmPW7qx2ecyMhtt8AoYgeZ+bkCei+vBa4wohjJV/
GtP0TlCNbb3RHSHu3XYORRBpuTyWGZW5ys5deAnWXynZEhJ958q6BFwCBY8l7eenpkt3ZbD6FeI3
8FshWHLqSvg5n5hWypvAmhiReNZlOm73ssN403cYuYLErbdckee9mpG92vY2iUGtLf5XXjR6M63m
Yk0bXCGQjaYRFzrWF0OYX1BDPhxRe6cObyMiVHaxZMgSc2lIq9xXJo/oSi8NV83qKVbq3vKh+LhD
/pQvBHHSx9gp5A4LAiNlyTq4CoNsay2t3DS1vPpsbOrOgbrQisgEfj8r0ybjYj7VyAx3PbOPnzKi
hwHnmG7oTBDrwz131AFiFk07T66pre1ERRSLrJtAgiIACbCpx4n0gwEwQsfIRY5B3VzoLhRrTyO0
Z68Zdku3tL+ko94YeZntsNBs7RGpkG7sBwyJKIOWgYWH4Gzj2Opa9H0ALzwfbgEFALK3jYB3N99v
n7Bww3/D1gBZchxeJt8aGcvpbciCKd4vPaVlo5FnkWNTvjXZQCSXSUdxLgYIyciqBs0a2KA/3PHk
K7Ai9vDamt3eyH2GVEfcjUlgY7WCwaEpUqbouT3Noz1GU4gu3LktLQM8V32LYpnGWFgPzYG96Q2/
uM9jCjCYk9SHaiYXhngzrIg8zjUjSXeeJNw/xvrVyXyIU9Xt7JNqrllqvMdN/j0GTKN5Md136fgH
EDXl7I5Hf7h0H0wuGzfuwBMly6NJJsHGjj32JOuneP3VsdOdWEx+dfZ4MQNeo1hcDcqpxVda3hgE
SIlw1Nk+1eptduc/xDye0PoppDFIqQ6TuOluHcM9VKq6pb+dv1PXOZGbo1Z2CAe+mX5hHFg2TCIf
4PFOAT7BaXlgE37uhuaTW9SjN86vmlScaUB3E6AjS/XRG7o/oHyw01rCJzkmBzd22DkCLDJz2GYo
advlyWvCJ3dKPrGA8B2m5dzFY0TGIWqTz9gYTmFLboidU8L1xndWOlOJFcUaohBAAunCs1n6p0yi
lgokPNbEEV6moxenX6H1Mi3LbuH2NoK9bEixW1744vgTDSQ77FzXeA6/mT5/+SPPEFiEW4PVuXUb
Oqz5PZrFOVoCs+RuUMGP4PHnxw8LzsIqbV4zA2HCABwYdA9OmIybvvSfUP+jMl1ou7AoP0pz+DFT
vg167ptU062/VV7Kx8bpo9Gzz5Ys5gg7jdwIY7p3PRxLun3IF/FetfUxJ8jgjgQWY57QRkzdGaIN
Lvba7VLkJ/ghPBfoLaDLJvAUWzTxWJvWq63aI6HzkkPb/QL0ENf1LRQPcnSquIYOHsCmvSdi8iDi
knXfr6Gpd0ZR3yRgMfzOiBqsLEvTZDfvbUZNgWWb17QyCYLwVLZOcS08Ht4ORnPnQ9XNldX8LRF8
Yn87YRgMhT4yEVbY0GXeUxR2yPCG+ZfVczqhQDos+JS3x42G0Yu+GquMCjVxFDAIEMtXjHZeDmVU
DDti4N+hOz2W8cRGIOfaJ/wHlz2u3YzXLBNbJVkarD+ainJGN5R72R7DlMs76pUh1HNesxW2KNny
J+gYgrRmY0iw8uLch/aR/AcBb/EWLAgtOc92zYm0fs8NHVzb2jmspoa4uR118+mTZ6oE1K3R8za1
60dY2B+IiZALA5/ajbswJmtCjxRrkBfGile2FyVjFLdnTCwPxYr/z4EKwEtwn58aL20v0NaH3dQX
QDNl8VDABDnZEM9qNi63RmGaN5nbEXNYulM/8tBoUiaAhXtUDXci4MdUmpQgkBzLva7homyorU1J
Imf/cE5sGggT834a2ABwcOWYV7ATa+M5qwWuGuQrI8b509O4xQ0Q8yzpDLzz8aVKJmr2fJ67eKva
Wv2pPf4C8YzdlvfQAjb8vlP+G2628Vhzi0g9vSB8dKvgGg6A+5Y7EhObwoiPYoAsa1Ja2TLWZSMF
cWUtd6aFVpU0BzZXjHGJfeem+bD377zgtlWMBXkquMynt8yOVEfZqPKnrmWMyzWnhYe/e8ur526e
MRdPXNHwY2THpam/sCoGJ+k045YFn95aUu/TsHtoEpVue6N+8zwKGtk9U1NnfrUGUqOZ3auAHuMw
rmC29+7VSYJbjr6H0c6NjWfCfJqNqzca94OtX0XHCqbu2FaZTbg3MkE/OJGzoV4+yHuv3iQ0uj6Y
ebcNR16Xe9GaaxAmRHesiluiwsFdlliXIhbpPsDB15LTORtFuR+J925r0BW7ktcdOcfhkDbiAwQL
Q3Tz7YzoB1PrRTlU/ZNt+rtc2Oa2LurPOgZppntUM/+mCFcEapL11yorTnGY79K07S8lG8/INdNz
shxMTfFWNlIx5XeEcL0iidBm0eHi8ICZinu7pX/LnPwRpA7aZAExkPo36b0Mg50swGbpkfq7ldLo
cuWop+c8HVFZJKVXVU8LA+XLPYONLsGrOsZ8csk4bPEsXOaUBVs/xO9ofBu8gNlWF+a+CqkNhRNp
Ha1W32Gvy7iPspzMlrrhRvFXjrxBB19xk3THd68vuC/o55LoEAVn7bDJaiKMXcitRJe+fQnbxduD
jXskHlhReCkwVK1hGZIDh8nui6MQMbe7xT1yplILH2BaGdHB7xnFgZdw2GofpEfhusd58s5tSuMO
voed48Sw6+gXWe0349M0/K5tTTwKdYSTW7Otsm/V4AQnC1B1FDodoeaBuUBON33DohKvHm6p9sGf
6oPFKnajJ8odlLEvLPXtxqwCcy//vUyeT9RCUGIaWN9+7P6RvkUHTgmcZAj8/DI25nMbdkcTDFbk
0JDam8mjnRlowXQQxqGPN5zwdsMth1lwGrYWSFeK3/OHpnS+sw6DaJCPN+Shbhcr3heiXd+itoxa
f9WEG/RMzOCnSlzjpdot+FZjsmhb3KB3pbnacPL+sazt62DULAdmg7y0sCMU8nM/orVjo8EYYxqY
vJhMDKhWJlAsL2NuM+3i4MqRcq5DG/evdZewj028XRPmcufQYu0IOjcwMNNnlAhY+DukpvC3gcrl
LWykvDyBouSOy4GF6jEe5ZGIi9wYWUlBcTtV5zXn1aAbMpBJtSMrvSM2HGzTMYSde1LxTQl4G+3w
uzUcTCy8lNcr02NYzuJMcbI4J6hwNFeX7t6zugcbk/Mxyy3MOTmzRU0hq067f/0KBZd2Uo0zNowN
48wbhRshd53IDdh9/nyQaemdZ0dQbDgrXoA//7IPM7Rim7d6xzPzPCTZsLdZWJ1ym0KWZLDuWMi4
9G3AEmoqM41YzcAXWvuqnfWDnSRr58dIgGuuJn5pJ3jZ2cJw2aC7y5mz+cA6WVFEPh61lLhl1oYf
eyX1/PxK9ww1wXxa24JqJPnTUD9KS2XokkV7ifVa6Pzzp6ckQ88NOCOvqqkPZScfYOPkz/35y/z8
ipU4XST//d8xhSJ3N+II2QYqHdrkRoc+DtF2Cbb4FmnXMw084p7414e04tqKsvL2Uzc9rXSE9AeV
8fNL/weEoX56CtZao6zn/KmEe6MykyRv57gXtMv8wDuvoQgcLEgKaQxjGDXAVsU38efDwLtmp4X5
+e9/JdzgzJTbHP5ZV/3vT/wUWf/7H/OZpsS559H+709o6qMpsmSYqxsebyt2h6sktd7/+SFs137p
n3/OYD6oVuBdC3kXBCs6TYrBOPiDcQbQ2kfANIsokOrZL2N5WyfMw6PBaapZYCsZXyS+AcCxGVV/
47KzBsuKMLnaUUukB3k6QHkFeA16Bel3C0sYckNoGDx4CtJRSfYoKw5+aHLmUxm3iNzMSDlnKamV
RXCe6uzGJ9izkQtLXgBXuJpG788ijP7YVOOJO4FLhVt2aPtA7hq2Usb0LBIympLpli0kbn146ejP
wAtIDMAGky9z3pGomEEd8KK85I69JmDH7eSygSjm/GrFZXNjNAULej/d8Yw+z8m0HgKkIFyhxa6O
hwenxNliLunOqmeazKpqvwBS4ryx8yOiL6eqn5wXO8TSh+Viu4wDmcyBCkFZmMfKnIdzHY+/lCFf
zAnTWs4+CJgYQd9H7on2NnUb/1TGA9clUpk8JG30oAO0XD7UDHEi+eLuWz40hpXtvbgMEW0wDzo6
aqvmtxL1fUfNtCOOyuaqYs+H0mfvKd3XwuppQW3tP9Lwnlsu1aT7LvhmSoRsqjQNJ946ZU6MWLwQ
2psxQWxkEZzI8baIJ3CpknG6drN/zovrKHDnJ7a+jwfnKWxJIIU5EayZHHH9yjKe+36FXWCMq5cZ
XLFNnGs7DuNHKsOH9Y9tAggfBOc2RHXNKM3y31WdbUY2+Ahx83uMiRXLO9FHUz4j5b85+O34tKbv
1XyvBp6s9dL+1q393vMVujmLkRW+ByW3+5XO7LCp8qWguR4yOqYTOl0J+bytX93WYd1wW3jecgiX
/tMfk4fQYDivwTKx2gXeAzAPFGQScHOj6tB0r03M/LPw9iiblRfbmC+qnw6jAFKYZsPvTveMV9xz
2YBzVoLBXk0fXX8V+RTvXFNSQFoGJ6qlDpnAq50i1HhqBSlm8k9BbhbFZMRzNm/yDLhrmrSclu60
meMWu5Y1XxsRfnuJu1y6hh2UhQ1nC+K2JzAAYizUirmvB1drpC0bh4M7sKYnr+wSowhGQhKZ94Br
lEvBypZEyyjriqqKtoe+vPAlVCh767cOocj+VATxR9v4uJM1t1QipeHGH9x3w9NR0nvP1pAfUCkd
6nuhAY69sY0FO+/YYuEbY2DysDmuP4+Wio19m7Zk/OsOlnbwNrbmJ89KO6pq+9dY0+DrxHzNqh03
JTn0osUvSWA3ES05W11ik4nbq+cULBBmj8HGvk+qhiyqVu2efQ28rtwFkc7O2/Nr81z2+ddM5ReZ
y8fM6/76BYvQZYFlJOuRvSB0iyxc8MEhRJj8FCN7SmhFtD8WnG5UpAcg9sKbJVRP8WD/1nIkPgG7
mIG62sDVW8G8fIV8Kst8uKdF91t0GKcC59XLeJPG2cjbsX5tfes+xBC2JxgCeA2Hd6leuWSROEC7
x5frQB7QlHKHtNl2BVdKKd0rirrDi5TlbwhNMVpgcvu+2tkk4DdZNzI6Z1mkfpnDoiJXxpyqGT+S
oL24fv1GWPvOySR4WfCh6fLWjeokHH3fW8k+69esgwicbZHRXa1d6zh66TVPXbUPvHYdUxHvAsM5
JAnxid5QPDjzdXbnthWKw9ytVajkZjbBkW32u5HaRH8CDvNLgf+7bb0PxQjWuZXNWVpEcRM8qdD7
CnyUG142lT38EfXy2KgHX9S72WENSJqOjR+fyN0CIVjF7+sLnnTobsjCnQGMz3aotO+w2KaDQzbN
j4w5/+zG5Bh6dKkACIsGj10caN+HOWYTw7AgInemdb1uyJIWxpMsyptm/DKSuN0EY4/XyDzNKne2
XpvYG3B3dzEcMbsbtgvtbQRdA6rOfPBgtnGk5/COPdWj53sPdtk/VjQxV5UXEWC4//lz555ae7PA
Zu315b7166e0M+uNwJVgLYzcjpnx6gTpuGFAYiIq5v1ANt7HKY3qmnS4Ccgchv2hDgT9mexUNpPL
ks0VapcPT53PewljKXnQtroNq/jJw9Fpz7o9SOeTDgX8xq773fDc0rS7da16yQESdW16cYGO2+F4
zlKeilP4ELBNsnHa8dYlbY8K+9mVcPZn/6MPgr9B+WXWgO/Qzq4gx0nWwPKtfIucK6p7ax55uGqW
wmxYJ/O46PaDNe5qUs25RvaHigetUanPPJFPmCnu29DdkqEAbITTjHQp2R5mkJvUTM4U1lxd03lr
ADl4ki+A2fKUzT6txPxd5gQ3A/bNlRi5aZBhNgbrU2byHerrOXeBXEjkzoGV8VA2L/k4ge98Mt3+
20yYcQT5a02DLu8TDtpDSQGHyWFgpUg2znxqsI/zc2EvGYAg3ioiGmULvyOf0cSaXBxawpHQZYCr
Z9luNp13tZirehVfaqCcFe6EwZ9LboloKSapI9X8yofxrStoiafI5N5OW4KTOYWxffUbNgfSuzO8
B6XadX33pWbnQ6rqtSoZCwhsK2/8BWUKhlgFArlsqj33R58DIJu2pS4+U3KVIeoEUT2Ehqr9cvl5
xgGphhRBf6qtXVBaxTGYKVY3+se8Nm+aKRKmUlu0Pvu+jC2i1yqrIu5ty9blrVTbUebzE22GCRSO
pvS9dlvIvhlpN0FxbJWZCF49uqRVfPYKR0DMQYEsZu+9Xt2aEr3Y4RuDnSCHganRb0Xyq8Obbc7q
UvVMPk7ASYmF5MLm9cE1zJTUxSmfnE89FnTMztdgtj5ZmoGQ1OPBCPE02LL6Xt/fMTZksng0rk6S
gkgB1G9yvCvc+dOYjjx9PFQ4bc83ro/SFrSe3HjCn3mUDsfE7937bii4gArju1b8Lq7xWq2Bg06R
K4aBDADHecMacHQq2tlpa5lPKSvjn3Hf738Lj/1Un8BKCg1rPZrvq5F68lHxyASrZhX9N52BMLUN
66sjMbUAL1tC7JN5tfMw8mxF64bYOqwTyazlaFDXmL0UwIf2SV3A8QweTLIFlwGlxJarbLagyNQI
pHV8DTPv3UzRBZIYRjLG494cL14XFDtL0U00pOQnq+bPrCoeGWJ5rGAv+lkBmVMWl5rrEFsFpJA+
UBvfznE1+Z92l1Eh7lOujUWRRRL1t8V0rEgMOCj8W6BVHinyQGxQD/ShNtw3oC8a0BnFJ7mFPuln
b0os9wND5CEOBPQFUTwyAuFRmP13jDfHliaXLeNWC6AMxENto3EPK2Eaw2Q53M0sV8dBTTwy8Iyz
riDHz3OFH66zr4z0SamEPt+4jmko2MPIx7LdvYslt3Z6smnExpjUhWsSBNyGZYPpRz05g4Doz6g3
xICX34hBl6bjVlF37p0Vj/7BDqYXXgoE+gBwuVqTaKyBrOQv2lzbbQ2O2qziIKP/Z5dPuo6wh5Hf
A/HG1MxXziPqVOEdimf2Pl1HbW3De4VMScGQ5xsYprwQMk1eqWOTnBYIrZsEjKSpMPeP+KmZFx3N
nsB7CGeMITUpnJK91QHN2TyMVvFEuO+rSQpCyO4pLO5aLtmPg7VcpjSxT0hmvQm0Jeklkw0HFskL
4oSwpk9Os+B+N93N0uR4pdjmNYNkjkzNDbzsl561kBZE5wh2Kyj1eKnb176rZWS772Hz7UFMiIwu
izemyJ5ktjxVNmu6Fs0SyJd+iovHoE4uCzsR32AtBuH74g2l3gPd/NsuFJ6sBBceywTBiOefXHf4
K0KJCT6eD05uvjjGByScP6azbHUlqotd4Zyxx+wG8MiyCxPhMr7bu0xXd2IpX9e4fFyFDQoGfoKl
i8DKVXvDS7390CRH3fV3ozWZkTPT3pz2/T5OrWzHPpou34Lk3WKbPBPnKkptzhB+asw2+amD7s5S
lBhXGcP8Cw/eBIq2rvxDML2ynmFHiBd9T0LkqxLIMrKJn/Xkv1sC/MugXoaKqDtemPZgSO8Oey+7
6Pm31bKRLSFzxC2qTVJ62VYOseIxcVoaczgUwaAJKyUu+HsOEqPsHkANQEchmRUBr973YGBUyK4+
CfJPwoUbMch3XWJ/iocPgsH7qm/R5ZtYMVDpWwRxaqdQDkyVeI9os75d/fGqMdgWMarHMJBz0Fw/
k4Ui6oUOmAzknFzgDIPxs47eIu5pP2DQYtXp2vu0yw6jBgfeTNYXSGNM3yVZyiQ/cvYlh9p6GShK
3SITYz4pJSAwIyUQLB9yl3L4yh4fw0o8j/7vLpckUcGGM61/Nf3w7uXbuGnlbelSHd7zvwXL0iak
zfgQx8uNba6l6QKmZSWcM3L3sci8XR8u7NL/g73zaJJbSbPsX2nrPWgA3KEWvQmtUjMpcgMjmSS0
dAgHfn0fBF9Vkawpvpous5mysclFMhUjEAjAxffde64yiSuxSIjywValN63eulXxnCQEqRRiXtWy
FZvAnPWmIwa8L781JRyEoI8sBO/uZzlpDPQF2PEhsR5jaXZHPZYMzZP7of/sV3Z8yBq6SZQYew9u
jLO4xNOOLVdZA4dnS5uNz77T3MS2m+x9n1zYGcaM0zwnIa7GoJifXNvITgn3Lwu+PN12dg3GdbGP
t3lvb1HJ7O2uo7NWHixB/Dj9rac5wobqRHdOS2XdCpNPrm8nx8Ee7pTh0J3X/bDJdZGu40RPm0VY
HZSD92g4RBK45gUC0giZkStXVeW6r1rYiBrqrpUfaObgsJ9GwkiMg10P/UMWcWR2OqDQG+jhRriW
TP16VR//f6H2nwq1r7EkvxFqJ+oLtP3k5+RKSFuEmfwh0vbdNxRj0EY7lOi870rsP5IrA/uN71uu
HdC99DEeOD+ItL03pk+UgW/xG9vzlqiuP0Ta0n6DlBropoOMBa4Kz/VLXOVv4yt/zZUKAsdzBFGZ
goezXLHkH/0g0SYsJUYmHGOkX/BIIOc14qtHxwL75DR62vkIWW8dmsKoS8SxjGrwgua0TTymsZ6u
9vVK+yld88e8SuvXXK7lcDzbZfG/RPW41i+pMBknBd1j4ZyFg+h2qgmaSO0vw+TVd2b5KViKLg7i
jZUx1HdL8ff0++f/NZTm+vTS5ewSzeizlvn5bAQpfcPA9uS51eHHyh/6J0eHB1TDWK1M+s6ji7R5
QKmIWvZPc+B+jZriyblUuFbI2zM9U/7y2tt4jKM+s+Q5K2CpAgAgLXQSiCB7f5O2if3WSJmYSdCq
PALl0/TVRaeZVSnefiW7Peu8dgXjPcZEr+Y/iQL8u3Sn5eCsJX3V903yRH+V8gOoIUrbaCXUWtWC
OGs+OgsGrGlCC/EQBNRescEiEIAWQEmIB/rJvI/okg/2U17RVmPB2oza3/3+DbvGq/6Yz8VxcTdY
ge24lu/6y5334/WrqxyQs07kOR5CKhYN0S5YYM0NfNlv7MejZ2mmKMZy9LfYvjYqHwCQI005VUsQ
ZXZQKTVRoQbiDRqIQFPn7QwT2PDoRemdaZ2CYNhI3bdPomrs1URQGM6xxDqPrn6lH+4+9NVH8sC9
A0LwQzKzhiQ+pHqh5wuow5aPRlbfc5NleN/LjUl9+cE1010e2fWpD6YHdNTf1GKFDSuDSCnli2Oc
eh/JeHhv2mVw+f3Zsgje/cGQQXxc4JrcVq7pW57rSXtJyvrhbk8tUDwkmslzUlUmiBnUMq4DPwYz
tyI/gCrSrOmrJZVLtbBsv1QQ79Ev/M8OxFqi97CoLDG8v9xoUYqlKZ4meabNRF/JjG8K8jIf517v
a7t7AiGyd+pJnWVIHHtXLGxW/fb3J+PXVLDlXJCoJx0oHNx4v8YuJsBiDLfq5XkI42+GfUCayjYT
bagMgnuZQOCx6z8b3v5+tOU5Xdu6PjdTwi9Xqzmk0uvsXJ6JhDjoFq23oWz4hChkw8LY4ciYzwWk
HrtDCANG7ga0zKptLPGubZ0/uXXsvx9vXFPYnmW7QvJG/Br3iP3UwppiCQBu1MSzUVwECT0+gHoz
zYNH05++OGC7N0XpJajjx2E3D+WNpSvWbXOJTyWurZu+oz2vJsc5jbQftoGbPwqTZW41kW/QtFl4
REV0wW4w7TIa5LRU0JqiofuT9Dn770du15TMY7DH+cL+9cqm4gy11s3keVwswuVch3ftUtdzNN4Y
neIwWvzGtYFnH4U/MDIF4imcMFFXdfMITnc11iYbqz4rdz5M6LUY22xT1TE9pVGcB8c2sP9H29Ak
1cQtCK6i+DQhZowwVGPIXXUulUunZo2dBurPklh/NlJ9v2+lFAF2Li5X79cEuwxSpC6ymusmc5qD
NlBjmyaHO5Y9fMThQx/p6k/Cfv8ulnS5Rl0cYti6WIbYv94fuvbbii67OCdOAL6PYvA98Xj3Vg2c
LHBgowbkQO3BK/rn6yffhp/7mjVl8SeT8i9zDxO9RN1teoFkhUIC469HUsddlYPrM05dmBkIjs0n
mm2Qtl067DEiW2Q5qbmrl+U7cm5xw06DmVC14uDb6FKCPNpEURs9ldbQ/kl4q/PziLocm+ezGhMk
Di0X4LKG+3FErRGR2q7lBSdQlWuXALut5XRkDw/EsLhRgJ66T5GC+P6N6dnqjER9A7bJv1vmlQgn
GJJo4rYi2ivn0WFX7urk4AyR2OEYQ3bjBLRNuIzL0vEOevS3AauyVbLgXbTNf0wnByonEiht9c5F
N3kEY51MaDZHzQF8YUDGTPhgRv6qjvxgWyrn1LX0dlTqm3sd45i4wn0yfGf4cfWuaVE7sTzKgAEn
9FvTamsZQ3CAaGHeo1e3qur8+2GYtxDH4Q+zEo06dNjXlOHAFLQ83F8mg9LXqdSFkKcoolCpHPeZ
Puq8qxLX2LllcQeyaWTS7k04fJ1Cs+XTjUAatWaFFhersM3GU5oyjzRAhbeJj8/WrAiULcSUHVOg
jnmHXCLpqC6x7HopZHGc02zk2oH7AGdPkGOCrDHw3Afa2MkeKz7gXmwHG0uzSc5s71RSNt+P7njb
RGT5FRH+QAoICp9LNIEfCdP1PMssR99IKlRalNO8lktW1PV7DU1iowKyssxWMMnUwCHRcrRrMdfx
0UAmjPsFtgAleoRvCclQoz6E/TiBe5h3IV3zsz1G5bqz3W7H8oBLaMzOXaMF3gEaLyKgM9EJyBqg
aVdJ+T4n5uI4x+UjuTKgTcz4sCyL2nx4mSBPQTFST7Hd1KuBRKAtWRp6XbtuCCMbd7RZyPuOMfRu
NLpqQ4povCU0hfoZ9LEmjdWlUD6abCfytplYtCyTCi5dRL27CsiwU46tT/CKwnUz50TI65plD9aP
k1ALXcn+4Jn5cgH3OUUh/UkxCSOOeknL9INwDvDEEzQDHd1PshQvSgLRmUfzPU6dCKuV86mnKblF
EAtBw6A9XVE13CtAcxvtmQat40GcdlUJNkbWiTw6w23SC/cGGdF+xu5zLlu1zrvAexqjOVhVbghk
p+vo+YZoX+bpOV2Y2wBBDzbqsyP4/6+lBrlDaYZC5qJXJ9gR5B4dz40Xd9H9MKDRMWHpilzFL1k5
3Um/PNCNGx49dEZqFCzku/7RzQCQhnmJ+sAJy22T5h7LeAxtWeOR3h22gCRYeBRFi1rI7Y6J3+QU
4fNvylXRozGE30LTDrejQ79jiHOUbxjiNsrJ55syepfVaF+Ia9kkfRnfdmExrezZ9z+MdbsUpW+a
dFxS5STVRwhjFI+8ESQ9JnhwJS0pCv2WXv2+N0K0mGrCXhfvyYHStwaxVQLWFrpaE1YZl/XRAmGx
7jyDlkN9azdorszcmQ9cawJgO1gmw+K9EQGFqNgufW6lfNxgtai/X+FtSd5VEXKlYtKjpB1+C5JW
nau5eg0i5uAgmKv70V+SAnJ7U8dzsI/oeJJ+asLw7/F1KfXZ4NZ4DsXHtBwfgyyxL/PIykKwk97X
MQiQsRxujJ50+GZqnpSI9pEcw/sOQ0Y6KRrAKRKZwP2alH63dYq23SlMoOsgG6ojhJezgkgHfDyN
d+6cRg9T2nySIN8OrQLoqaL8EyV0Itnd4BZvTXPPC6wwGrTeMbQh6AbhdO6K6hs16vEGgZSJtFJQ
0+NdXeHfTN5i17/oEgG6lUzvZPjU2ogRor73XruLMw8x2AKayDWRQWvpifZOldlmJvTulJulwPfz
LcBvQKVN0bfrmjvpYdvs58+RWS5papPaOpmo9lnSfkjMI6hm7z2Sv5fECjcKhApuWlBnUYhsZ/KD
7CaMxvU4euKEOJugkgo9Hig2IFwL95nsu9tettMecby5NYuAUqcZm4TcGOmlaox3LdvhvTPiUWzp
+DIQVF8KlhSrTFGHtKz6vs4idRz87FJUSQgzlxwhey6fTB2HOzfAJWbML7GzMLMbSC6W4eXHZpBL
m+qljQG5ForSmPKIHFu1EeBOKqe95V4S3zpMKrxJiRN4EJRNaUvQl0JrK8nV4rar1LZV5GQblW29
Lb1D1HnR294Sw8rJi+dWpvpyxbo0Un6NTE3s1jxlbKM5EmxE4iGv0dwW7hi8g4td3ZKcBwPWy4dN
GVN5Z7IuD4kHCqXN55UVNu81KzRE4lF7aKnKXooheBtPSDsaNeyFtuSdEbtbvWDcG630SpTO9Da6
aHNgdS0pYHuReZtUQfYy0PgarTTC7MueuiAcT6nGOA6ddd+EDf+d6NNQKf/GmCHDYDy/bs5KdsY7
ypCcsraNgRv7SbUnMMZbj9TYWS8+zQonkdYSEgmj00MG/boq9dbCcXmeshlRNYbg1oZgXBTYk8xU
vaXM5Z2jglwPANcvYeFWjwXx5uu0Iz7OhWa6YFrF+0GikqoJ1MCTUWwFdLcLpd6vM92ETTmK4ViG
Id1by3JWo9P027Laj+wZNnEsJ2z7meYisR8ig+w212EvEdghHuSG0BEsVHJbl/lbz9D5RajLNLTG
IaiafoMyPJrO/VyzW6z1vfIxLEqiY0mJdC61bTxjvpCr0Bg0jbzI2eu+Zhuftcz5hD3Tk2JMcSm1
a2NR1pueuLNHTPMZfja7GYMPjZo+gOJsD7So+r0dNB8N3O8fABqACbYKd2tC0EKognctm2HdXmFG
vhzV65TauM69xDxnMMHxqFA1aiQQUCXijW844tLE3kOH1OfOV6hkgq7Wu6KHrDl07QPr8JmnCyKU
+c4ur+nf50rivaf1cDKcXe0hHAUlLRFnISKa6cZWsUEilKAg7QtUg3EGNGHS7C5Ft5GBMexBoZo7
jYTTgEWyIlWGgBNYowgw05b3sSc0Wlfs/uXSIG/89tKQ6QLIsYb7Yefrdh7GE+OwWbIlDrzJYz+O
fdutUHBbgXvXVrSZh0XUnMoYVKBrmWdyRW6DvkV2JgjmiJYFGD31JVVXK0lTLO1vVegmuOWzYIvQ
/jZtBIU+FPF7XYoOmxIlLxuqBZM/prVOl+0GcdOyTs78Q1gVejFKjltf2RAAAgn0URThrhBJeoPj
yLJXTWM42+szEscMOw/uLsHEH4HFjXCuAnNNJQ/loo1eKJ4HnMZFa19kfhJFB/K0nJwjiHF/G/Zu
dqOZwXHAKgApLcLyNifUl2oUkJngK53Wb3E1IPf35ctQuq91nbLdlea2DOF1WoH5GVdBwpaE6JHR
GO6HonNI6dVc/zZJ7y1qPBRdF1PA9nLBUMGy/GgbwbHTZ2Jc631h1V+lY72IwObusl0HP2C6t3TC
3CG/VPUYQxItPvTY/w9DljBMk2yiLPdRFxqPpe+4m6aMX1z3vBTDdCzivVdperPON13OCPzsAmVO
/95RGbG97s5NdLDBcRexiHNIk1/YWrN60tyyW0USOJkyL8qvs32hLWKqCjrVje6OOI5DpBXlpp3A
M9Oju5FNC0EoVTeG7euDWe7K3up2/tsBguKq1eKdz7+TxdtGTPeLozN3RyzEkWYMfnKnm3ivq09m
MX3qrfTQT9YXZzsA16fFlz8N0wi0wke7I2t5KNp3Ro+vBvYymVIOkvjWebVzvPdohEkktWgT9nm2
0rwZlVQssQNMSFVto/XQzu00gFkfG1IcppwEdVEjwCpTg7eloYVJsCbiu/JhMJv1opjY0uWBZweE
1Ccww5xgXWKTwy+Obt9rLo2GO0UEAv3CMWo3Zd6w+kUntGTA5aZUmzGpbquU/Kxu2Hk2QvtWd099
jSgtb2in0lcDumrKwForC2ENABWAvAN+i1kfrEX2MAOTWyP828ZOzWanU4fJJnwHTSVFcSfb1ogy
2QYD6J9rJVdWiu62gXlrYdTdsumruoQ0Ji+PF4Vvh7PgrsluDZF9JADtBWeSv5OudtcdVDrhlHeG
R/RJaHbrIWBAZ6e2YY1IzrRK+o0viR9ukq/seJFSQEhrZQgDuZXvmBjwRsavYMorxiRm7sirN6w7
x42EROwb8BVtJXeiRXQG/vExL60SKjp6gQxqOCv0FR6jYwH0gCGUUc6jTWg0XyeHLYaosj3D5nsS
w8n9o5TkiIJlZWRY8E/sJzNmtCgKRIqzV51lCnijEBkqxe40Y3+Ab0rnkwPdl5HA4F+5h6Cvkw1W
CtTAKgpWOUynfZi9Qv77OmqgtOQXeDs1pftJe2+TsJm2WRMzEaQwMIpYbNwoupgWdnDRoY4Y/GGx
0IQPRU2Atz8+1iyCGT8IKZRG8GVxeK6GljI9bZ9ohxPO9Y3FXLYRg/MkRjljYA2f0Vm9ipr0C9FT
OC+QRbVNMmwae6cD4DWWa9HXrlg5Vkw/SGUgrfSfBXa/HIrzGBjOJsPRZrjrcS6XGGFRbYrBoZ9f
fc4NQKVdGakDGHAkiVgKq8FZ5SghPQMhxlSqS+Uj6uqsj4PttIuk7RKxEKQrPBxKLyCFDzUyI62O
30NwbdStHzrDOhxh6uZSPdhAIbdGiEaMAzkS40nMnYnFdkDqbvBwM7JqWbe3hZuzWwdMPcSQ0YWD
EtXKT4770WmXXq2s9N00HPC/YvBOHVxuQ2ysRo9zzKXrc/6zW1y+OL4stuOSYhWKFpJw2E0wVHxO
XiqN01Vq/QmsCVM9ao5igXH4vQhWDoR2xTrfoQ1rtgRZ+iiukjJ6lC4CoTrDqRUSZLBVkXtJW2bX
wnL2ILDR/beYufZD1FoHu8QC7g6fWudDbnevRpCxPMH5yBRm66nfRErC00/yNbscQe62dUnaHh6+
2XUbo89OcowPXhG9K836mxUxPPe0s9MxYDvsYF/w89uIWQ6jZbzOAvfe6KZ6J/JsPVOePng00te2
GTyi3trkqhwulEDHpyhAD8begpDJgCqRmMkrdPyyYvaB5maZ+UFYeL/WCw0pDOQLFU/z1IZi2NEu
CDfx0OcHK/Kx9Qza3PVGiWePKNx10wAN88bEhpvRfHUC37px3eoyMAyfrISFNsiNnTmAprbNygWR
rtNbHie9vX6V6zK9jaPiXkzxjOfoLz9XqGTIQwFGKN0qYUdlYra0uS+u314/sSmpTU4zM24tEC/2
EoGBVkO3H/Imvq2FyExWs8N0asLx2C0/a68/m7r4NQZ6fqh0G92OtnGITGWePCz+t9dPzl+/cgUe
WgCB7UpH/rMY3Q8yF8OhdzVFp1yNwTGOjAs9H771xuaCj59LiJQgcjB2UZPY2zrJ65d8V9V9jTAs
Lw7lYh6c0glToodiozeIDLQL84Vdsd54kH5217B51GKmFW2Ton5VZbrEsaTdWpHK5Y+HAEcIszUR
STUOCcJYWMPEhBhMZHDDP/ROvKShVLse0SweUXXTOvgHh45wb5qHDJyF3HgumDenxR+OdCyLqI/h
jMcu1j+laXTXI5zfY13f8bB3FGUQRc3s5gIryFcrurQZkVJ2AGRieqsa8WlKlLthe/KtR3iEHLLh
BlpqjLFg9Y+bqMCUlq0piVJIb732qOQcP/rWcFG2iO8R0WRwfm5GWe51QkVUKHe4LCPliDOSmRs0
uiiXvJsIkruPNOSIYhrVPsnTpBsG/hnuSnfxVUNmTl/eKSj/t3WUV2RDEB5Hct+Cvk2MR6fHWoQv
Y8Mm2j4qU5MoU8yvk6jiJ7oXN55NQJTvA5xua0TjegqhTPWEIKv2AdNYcGhZWqxmYqyfLIfJJIxI
MDLirDgrp7hTjsNkHeXjIS0IM8myKWDERvvvgetYTejRRdygb02s9KgrgiMMoJmqm5FJqjjZt/ZQ
3ZuUylYaOa8HD/USpvPWs8f3BVGAG9obzkWV5ZMLIwF1ZXapFjt74xEmXoNn8tGjQESz/T3z5kjm
6H1pKg+qh289OPFjtgAexzCJ3g+quEXeGn+uarS5mqKbCyi7bhyxMWz4tdwtHysjzw9FTpDYd6jw
lLeHyntOvY7hfdSE7PFSYRrtWs08EPVJ+5Snx9yW1dmJqy9t06o7mVeYWQcfWtHE7Go7+iUYvHfE
VOOLbq3izEuP93UBCkvrCOCHOLFQzfatDzp14dedNWYZj81thh/9Zpzu7ZkIMB2N0ZaWZLCCYowC
Rlnhmo4gsQlOOz3WLO+7qG/OVVS9t6vCRCKTOwfPg03uN+VTAIc9MKpF0c7833V5cakK6ifRwMZH
B9F7IiU+GchyTm7lP05LHh+Ci2crd6wzHnWQAdTocKUZzwgaK3IfxJHttg8fBJLNdfNpV010JI/n
hkpRdI+9AsxriTU8E1GzL6gf3tTmYN7kMrVulJlXhFvIYKeUiaD5+sPr34ylM9z4TyVBX4Z01QMS
JkK4xwyuCj1gClYsAdYjkWoTTkNiDGR3ZCrE86YJJgEwJZ1LFWpMnq6A6lLIclihiXQuUHipjgDO
8/y3Vm3ApSFbHr/NhOWKwKCG7c9hHN23C7z00LTFtPFQqbuURff12ATATOiBc+j0tezRPNYp22fg
+tiQMFVyHT/Gs/XB1B9I5+k3UF7VWorsokxz4D2IYajXGjg2cPqNKFl6MmCZ7EO3BCyIhLuRo2WQ
I6YngjyBACw5jCmha0UVvyZYxbmSNrYsF4M+EuLEKXeFDDZ9exewIcOJOuUFyuL4iyATYzsbxnQi
1Hzdx25wwGNun0j1cI9m9A6B1HS6fuI+epxl+kUaPiOprxuGXUots0+Nvh+p2V+/guRCDR8BuNoS
zkjttItgF7DphyAVIl/13Il1ucNZyX1KmvFcjachR7zmWicChZPzMCxNOfb9Y4edtQIw5lsrZxwA
3EUaawghkGwwqJ/44uISlnU2GZrNyNC7ILaO8J69VRfkOeZxNiH25D5No/tFRdh2Uvc6vlpvx0Y7
+8GqH8YWf7tmuN5qR98laURNaljFIZl4rYCaiMupZDvJ+KUE1GijTwniUqzxRIdXtYfDKvXRk+oM
YIdeFUv1jVs4xyyjGt1E1TenJWWJ0f9AFa7GQyWnQ+bvk5ot3+SiFC77Nj+R8/Jcg3F6SLA2+ETx
9bIB6jNxxNox0u3QMTqyJVuZeRvdWG6JjrZA7ZkaYAzrEvcrqmdxYBcb5V6yahg5V3VC9kXcaMm2
Kr+h0JRtzY4wOZNSBB6L4J0YDPs85saTXvxqLg5aA2Nu4FHc9yMylfQY3JkZBaogb18G9pJH0Nf7
0UJw6Q1c3Mj8YSHJba8dGFTKzHZ9XnC+0T1OIJcRtVAGm+zpxLYTlXs63wsLo4xeDAXxPnIliQ34
np25B5wK13fuMbZ1GFX6FEU88JN4Xxj0MRykgilrEsKeEbl7M4VNQ3xMSBLdGzm4MdkWx1xbG5q3
hHTV+Z6WAgZg8FBbW3+hNAfljq0TsG0GQjxX0YKCn5tXkyJRkZMLMDVLyUcX3TYG9pDZ8W2sH2ac
boc5M++tCF4NyhlFmxgbfyHJR7XBO/dGjwNr7NdV1S5og3RbY7DaUgwZYHgXG1D9RGK4Pa9tYad5
JfNN7X5tZAHyIMgeBPtsNj7pOl8IBUwMuwgXnm9J8qLDj6DLxm1jBaSZQk7BKzgv0Yyg5+aaUCft
EZHIvpoHo5lCAsPGqauHIQvDnVWjpgc45QbjoYqDkPrrI/7+fNPZ4WvrGl+dCFrogL97xcLvJUHP
szICFtcyp5XWeOyDkthDgV3LHQPEc2wVTya5M9vIDT+OhUvE2eCXO01YwHqEUURFCZp0S9DBpiu8
A7DNbVCKd2EUfcQPC3RDTDXhB9BdpokQnYpoxW3JbjVOKubEkGaqCDe4o3DJlhpJO/t2pYR9603p
uw5Kx3bM2se07b/MuuNS/DYmrBYa2k52MtZonmuPkWLnpxRFEihD5oe5TSjhJ3h38ww7bo1sHBhi
sjUqFzcB+n428K4evwT1UuKgIw2vIFunLQl5BuDPDShnNzX3dISZ8XKNOMuaLhYlih0yMqJZyDEb
Vf7OcVsMHqysVrjT6arUUJyTAjp5lrsPsyFfJnNwGQ98aPBJuZ1cieDWFmj7lRo3UygZLMRyeRvf
nHQyN23b5Ft3QsVKcZqSh3WGAw5YTUyM8VPzikSM24NkaDNUNhlNwNu7NK43dm8BE6AINLIfx3Nt
4omlkEHuO7mGz0ZRPQQzOSWG2R1UN5qnph6abY3i9x4cXLosJCl+ATtIEnqkVLVpxAF32UdW+qTZ
wp/R9Au0c5uJpfdJBClrUuIj1ihroMOPLpmDxK2enAREpGzmjx5+gmciH5w7Nx7u+iGIHmwVHgJn
zN7ma5/GahsSJTPmjAmQAtK9bdBPHs26XBdyGs4jaztYqtVuUeNbbn1BP1wGznPp+59cUKHYc7xD
k3XeXV31q4A6/W4mg2xHwO9lLGy2T5bK7wjAOBe90E8FLUMiy7q3c2SE51iW/kX2MesrudDqwv3c
y2BfeyyU6kKllJwE+2Cb3RG4Va7FZlspl3b+BIqQvgHXX289E5Wkt7i8N2VWn4xBRk/OnHztDUEp
p5rLm6LSt07vj/uJeJqtWRdfSrzdB4p46gDG6hOSLSwJtTDf2dEcrjtime0yU4c6SdZ95jc03PV9
yYLrRLbJWcrgfbU0O0JQcUJX7wletlY016IDq9IvdsWrqXD/rv2ioGU0z2rfpcQ5VF0naM1a92ZE
ki1cBEDuNcuVpDZ21gAsMkuAcEjghRGemZKgsYBSE27LyqQVTJfomvDsROVr5fVfZAOypwutG6ci
WkMkwyFDTXJsfTAvlcjXeVyJPelM41Y4zND0kPyNisnN7gn0OmBPNyE++uS59RGoDdNX1Kx6a48u
5jP96G5Ne/ABqrnEcJKn68ltoMeoFv1h2aUgMiYS5KCDZcAAti3Vy8Sp6XBp+RBZxd4V7ETJOkW8
0G6chNGtlyx+prBgtSUbhP0BxvV6sva4IB/71jGhfWN/jvAEbBGmrlVT3JTOGO0JQDyh1Ym2g+Hh
Ty172pL0w+ECYzKPmHTDePKAitsfw4F3LkYckdsaX7POjiYj59pPaIpS0M1I6TzOA1d7uIqlbqlC
soamIgjcUh1CwmtOAqIt0zn9zFQ38bu6X7wqLEUqOjdrE13qdpgz6gXeMDHVkG4AiNfa2SYydnCr
Cc12tz7j9sIt2h3Lof3QekW5H5beoDShNjhh+g0uBASDUXzWDu743p9PMp/YoTdRtOnUtMcwlF/a
DCiXr6UHrjiOiE7MjKew2fuZs2kTj46hRDvigthdl1/xT64jXctL1Wl3g0RFrkoD/afr2AcibUve
JbJHWKqKlskb9cxaxuCGei+he4a7LR6DLTyYFUSVZh27NVdojOeUMii+MtgDobbQmjVsrxV5daIi
NxTPKfU0tkWRTUvcQKe0pjbOBsGLk11SsPmMPLkFRR2cfArG94iooFJB9qsS+zYHRYM9hRVcajfh
3moIOv5ga0xb1GcW5HTGI6Yf2WX7zK6BCTbU+db4pbWF84kMJTkUSRHRAUmWaUOhpA7GExPo7ZB3
e8m29M5R8EMNS13stoXM4EZIaPv6MrjtzYApaifIo5ZDRUjUbLH/nC2PysE1NZdz10562LiDxmUW
gRmczcnahEPz7E3cKr6RP2OHWQwWI/VyU51nFduY70tm+8GZb3vOHHqa7iQ9nrpW+KpJ4J034RTR
VMMGii7mENndQQSNzQ7XsNYUJFpaD+xdgbuRJoi5mQsb2dWimgdYRgeFmIp1agEUnlJvuh8dk0Vn
qPyt3zcXVAvdtpTzPaQ/tRXswta2XSNsIA1qHShJHFJtTfthcutVa3u4TdKOLajww1M2vEvXrjJB
J1UA+HQIcQ8w1xNkUG/V9w0hNST+bSdNJ6ce6Jn4xfAYIRV8IlzxnLWct8ZKw1NoguzW/VYZw/uE
07c2Me/jo2o3aRScRx08QxH6bPXxgXUhMIgk/fHT9WfDz7+4/szITTirQhDdZ2bGVtY0o1VXkYRh
V6fUIzQFsQ1fXn94/dR4fromM2Fc923Z7iskmmGj2lNqp+3JmC042Nfv//ZDzzDbU8PclbPS5svr
X6qQ6ywGdrgpPI/998hoQfpzC0tqebSinM9hxTSZmRXHcH3m+Ho41y/NoiyOeA+YQOC9/O1TMyym
3799702sQxM3/WKkwFIaXt4J3/Zji8t5J8Ez7A17oWDwu7/9gdmE+HhsoLqKlsz3o8V7puDiLS/x
+ilevvL64TLAkmFZ73anwtZ8Wk77yO2fw7g7eHNIGIcwn5pMFDtn+Y5ItbvAdSmFLt9dfzT6otqp
SD7JAjRQRrgSDLuswswc0Ale3Fn7iqTOwxDSZoX9+8mdndfrf8+Wd6aWPkjs8q2ShLCRezmvjQDJ
w1Vl9/+MheePF7L51H1iaw19/qH/Shnnq+pJbP2Lv2X57T1rzu5t9T/7o98/0H98vT7z26n++l//
+em1YHBNVNcmX7ofMxiQjPsIGH8yBV0P6nrEv3uM/BMvrH/lwUXwhhJq4AWLz+T68Z//AWADztn1
14bvvrH9hXQVOMh4+UAnzhP+cJL+0Wn4/Sv8fj5//zc/vYIvhC92y/sQJdVPJid7caf8M+fgl0f4
6RwwBC/aeySzP774IHgDTg/Bsf/H2UFE/3/lxf/DSwBSnXD+uZf/y2P89PIRC7MGtsT3txhh8Y9n
wbJcIjwcETiOdf0Dfv/vdRYcJ0CE/89cA//4JHhvbEcinUYH8ZcX+fNJCN64LMY8S3K7LB//bieB
9+b75fnd4vbXEep/ZzCw39C8kjbtlO8ngQf88SQwGPgSYbRtIvy5fvzbnQT7LyPUv3QWlpKC73t/
vEosED+dBfFG4oDAKeT/9Sz9e90POJn+5UFBviE2G/OKhcdo+fjlJFiW9YZLxQnwiv7lfvn3OgnL
cPavDgr+m8CUnuc5/+srgdijxUPFlcIAtHx8P+v/5yfHX4a176uH4+t//acVLDaRf21klG8w6/n/
zdy57UhtBGH4VfYJLLe7fbpBikAJJIJEOYByaWYMa+3sGNkDZPP0+drd3p3uGciGGiltuGKXsl2u
rvrrnLNfxL0k3WvHx4HeYcr6Fa2i/jgkxwSMpBVfEReMzioq1FSrPQ6KVGOtMrqh6KBeVacDZgmJ
Qr10VIuYoDkPbVMyCwk1a68YKeRlVtoupCo5oKQUDYZCGSiarLQgqNAY/+MjwI4zw5INqlI8gkru
9ZtGi/UAYDhvEHHt9UDEhLrMTNVUhvZNpycS1AOVEnMBCde2RQydslyRXazbTDXM0mfZnDsi6emB
ukWDi/SAscquVKVelWGkB2pwpAZBqSJBGaBwXfj62mS0f9Lqbxz0sbj7WB1Q8JSpvNGMBnfilpAV
UKZWTjt9O0A2JtMNXbDF6gpFiEApg8NoJ4OY5KS/sA6O8Psj/oC+gjEUTgXY83T8/S0WoIc9t/B4
uZIzB0SOTvZ+/tfIkckzNrcpusC9Joy40KAJTUOtbPNgL9A6CZ0FGnzFXAAS4TCX9KWfdxEadpyi
KtAFLnbiffSEuICD14jRcZHltanKmvb45Yo0YqszC5tpuPE/J9CWmCxoJFmoF7QCAdHb2QA2lysy
i4QTNcGTlrFCTi84O5ySLFRsPZVyoQEMG17RDoewV8yFButBWJXApeOCE76EuECWrJJyAX+RsU3g
YV25t4zQMpVVGR6zUh6XJ/T6iuiXOHJSZ2VRMzasiq1CST4ByTDG8+X/yid8JWRCjFN4BkyZaYLJ
zLJ5kPFjhFC1GYU3iimxPrqWIBdwZoVc0HlG7wVOYxmbA0VIiTmuxZpXSe71ixyHXvr6REvsISij
o19XWZ0DF+wMneVKDh4yushIPz7DAUmXECVn/N45MwBIpn2AZILnc0IKkHpFO7xN5iLjAmkCwppc
irtCHwF0jHokmtSmGjIqWEvlYJrIU2yQgBZ47Jhwag0QD7LPNgdtr+RwYUG+TxovMBXWoFVEyX1M
KEZEJmMDGJncIjl3Ge/NiKFQnRlwDj4S39leUcjMQSELOozDze6GCSmEggmgUiHQxMRwN+t7bziy
CigEUmnYncLH1tM7CvjLYrWILOAjERhDOS5XqBYRAHwom3j0CgEupeUoIgtihUDQQFc1+TIv8Fa4
juGhTanRcm1jJ45JyckC6NYOcRSZSEqPNAABnXgeJC8p5hqUWFTJvb+d/udEU2AcyR4TQWeE7fmg
icpRCQzUsEMxUzsFREvswGTZ98dFzgHBAA2HECMvgdBZ01JkgRwkegpwYCqxFBAspqpIkzx2XIh1
QZvhQ9mIUbrpdaWkvpINJhMjBS97WYi4UAOnMZ00oDtRaNM7ERXTuIUnAp+J10OzfqHUAjkgaKSM
IZjq+JCaXig0YY0LcIEZQqyW90go0gskmsFJFGuupUnJWQeN2ydFSppPTZCAsfrnrUNN4oEQKwNp
PZfSS7WydlZqI9ALjN8vcZ98MDmSBSovGAELTkoWL2qd+yz4tyMFXVJ3iQVgx/VZG0FdpjaUKdvZ
xMvlnJWUPCgeXxpRggtlo3EffAXWSWKBE0PWPc9r72em5zvg4Em5wIlo6OpY0cBJeoWaxIZ9ETb7
4kxEckkmikZ8oOPbTwQlCDlVmfyJFAKlJ+ytYAI25RfLlZxatNDZfRPR67MlhYzlKupxSAU3GuVL
0MnboUepgkf80n0DDAuBdtul9WXo53MdMl/6hbXl4/Tnvt3Dlq3ano7gF20njLv3Q2fMkyCFsxQW
HP1wLTRY7uP/u3/B01sH91rfav3H50M/ddPm+m75wZ1/zFfdLe0z3+26t91tF3TlLHX4D09y0sBz
7zT9C+H5JqJr01JiutPw97gPCS/V4nLCN92eSb/rIz5UH0spP2Uo2jv2kg3BU7ueDzHtcTdO3XY8
fmpXKCunvN/3m8Ow+XgIiC/Vd1Liz/pd97mb+mPKrsRTTNn3mV2N766ejsxzfxuy3VXVS+/yPVwf
tsH39AW6Uso/9CO7zkPKAGTQuJTyczg+DCudRbz1sihLSvjFtrsOBNDX6Inp7nYDS8nDE+kKv8Sk
99uhi7SIa0YUUx4/hx/PVSdJyf50qptcqYuYMAQ+bm7uArlwBRRS0nb5+3zC5nbJy0tpv+yGfaA9
SEBdwry87Ka7XbffHrPD59LljzzPHTt35/5wCGTaZ6vF9IcN+7C6sLfU5UDlpLEF83gIJNtnFuW0
53ng74cPgW7yKatLUB8/TjFpmwERkx73h0iH+Ki6lPKr/u3URejJh2rlpD91od3yHbhywp+vnne3
H+brITTrvnnpEvR/7Ke5DzQV4Tobur0E8Zf9X8MmMGMQt6X2lyD+J4MlV0qLf+DCjGLSbNa7vnra
TSOWMjyceFdqvePZNvxHofhXyw2edTfx2XepVOnz/8yAr/Uhndu0RNzEZG92IJLQqylcAEdMeurf
x+37S7GllPAv/X4/3+0+dZGbwDJGG3KRkv/1etz2Vy/mE9vm2gmk5H9jNMx5QfSJtsvc4FQQfTBC
Sv53uN/Pcx9ACh/5lNNm99L6Ba2Uax6aqI6U7h+H7nqlspB1KW0p2df9dItlCyi7gJeY8oBnE4m3
zzRISb/psDv79yxaCZ97Kf4RE+/nw9Xrcw/v+i/E9L+2+vjLc1QepcDf3I0MX3kfcMUl+r7+1Oci
Tfe9L6fxp3Uayrn/FgbX7G9sdn03PfkHAAD//w==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solidFill>
      <a:srgbClr val="186F65"/>
    </a:solidFill>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image" Target="../media/image4.emf"/><Relationship Id="rId12" Type="http://schemas.openxmlformats.org/officeDocument/2006/relationships/chart" Target="../charts/chart13.xml"/><Relationship Id="rId2" Type="http://schemas.microsoft.com/office/2014/relationships/chartEx" Target="../charts/chartEx3.xml"/><Relationship Id="rId1" Type="http://schemas.openxmlformats.org/officeDocument/2006/relationships/chart" Target="../charts/chart9.xml"/><Relationship Id="rId6" Type="http://schemas.openxmlformats.org/officeDocument/2006/relationships/image" Target="../media/image3.emf"/><Relationship Id="rId11" Type="http://schemas.openxmlformats.org/officeDocument/2006/relationships/chart" Target="../charts/chart12.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7.emf"/><Relationship Id="rId4" Type="http://schemas.microsoft.com/office/2014/relationships/chartEx" Target="../charts/chartEx4.xml"/><Relationship Id="rId9" Type="http://schemas.openxmlformats.org/officeDocument/2006/relationships/image" Target="../media/image6.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8</xdr:col>
      <xdr:colOff>312420</xdr:colOff>
      <xdr:row>3</xdr:row>
      <xdr:rowOff>53340</xdr:rowOff>
    </xdr:from>
    <xdr:to>
      <xdr:col>15</xdr:col>
      <xdr:colOff>350520</xdr:colOff>
      <xdr:row>15</xdr:row>
      <xdr:rowOff>121920</xdr:rowOff>
    </xdr:to>
    <xdr:graphicFrame macro="">
      <xdr:nvGraphicFramePr>
        <xdr:cNvPr id="2" name="Chart 1">
          <a:extLst>
            <a:ext uri="{FF2B5EF4-FFF2-40B4-BE49-F238E27FC236}">
              <a16:creationId xmlns:a16="http://schemas.microsoft.com/office/drawing/2014/main" id="{9EEC0672-0DF9-30E1-6D44-1E94611A38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175260</xdr:colOff>
      <xdr:row>10</xdr:row>
      <xdr:rowOff>53340</xdr:rowOff>
    </xdr:from>
    <xdr:to>
      <xdr:col>9</xdr:col>
      <xdr:colOff>30480</xdr:colOff>
      <xdr:row>23</xdr:row>
      <xdr:rowOff>99060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36A2599-222C-3B41-A067-6007594912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74520" y="1882140"/>
              <a:ext cx="4541520" cy="2423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441960</xdr:colOff>
      <xdr:row>3</xdr:row>
      <xdr:rowOff>114300</xdr:rowOff>
    </xdr:from>
    <xdr:to>
      <xdr:col>15</xdr:col>
      <xdr:colOff>441960</xdr:colOff>
      <xdr:row>17</xdr:row>
      <xdr:rowOff>20955</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1EF31530-7C77-AFB8-EF44-535E919E51F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656320" y="6629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411480</xdr:colOff>
      <xdr:row>3</xdr:row>
      <xdr:rowOff>129540</xdr:rowOff>
    </xdr:from>
    <xdr:to>
      <xdr:col>12</xdr:col>
      <xdr:colOff>411480</xdr:colOff>
      <xdr:row>17</xdr:row>
      <xdr:rowOff>36195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C4DACA8-E985-6C3C-90EC-052CC765AA2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797040" y="678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510540</xdr:colOff>
      <xdr:row>3</xdr:row>
      <xdr:rowOff>106680</xdr:rowOff>
    </xdr:from>
    <xdr:to>
      <xdr:col>18</xdr:col>
      <xdr:colOff>510540</xdr:colOff>
      <xdr:row>17</xdr:row>
      <xdr:rowOff>13335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049713F2-3993-BF97-83EF-3EDD2A0A2C2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53700" y="655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3</xdr:row>
      <xdr:rowOff>60960</xdr:rowOff>
    </xdr:from>
    <xdr:to>
      <xdr:col>11</xdr:col>
      <xdr:colOff>358140</xdr:colOff>
      <xdr:row>13</xdr:row>
      <xdr:rowOff>144780</xdr:rowOff>
    </xdr:to>
    <xdr:graphicFrame macro="">
      <xdr:nvGraphicFramePr>
        <xdr:cNvPr id="2" name="Chart 1">
          <a:extLst>
            <a:ext uri="{FF2B5EF4-FFF2-40B4-BE49-F238E27FC236}">
              <a16:creationId xmlns:a16="http://schemas.microsoft.com/office/drawing/2014/main" id="{D36C6DBC-4DD4-93FC-BFCD-4670BB9227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563880</xdr:colOff>
      <xdr:row>4</xdr:row>
      <xdr:rowOff>64770</xdr:rowOff>
    </xdr:from>
    <xdr:to>
      <xdr:col>14</xdr:col>
      <xdr:colOff>228600</xdr:colOff>
      <xdr:row>19</xdr:row>
      <xdr:rowOff>38100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A7BC163-EC4B-56FD-9D7F-9F0F7168FE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06440" y="796290"/>
              <a:ext cx="4541520" cy="27165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205740</xdr:colOff>
      <xdr:row>19</xdr:row>
      <xdr:rowOff>68580</xdr:rowOff>
    </xdr:from>
    <xdr:to>
      <xdr:col>1</xdr:col>
      <xdr:colOff>662940</xdr:colOff>
      <xdr:row>21</xdr:row>
      <xdr:rowOff>38100</xdr:rowOff>
    </xdr:to>
    <xdr:graphicFrame macro="">
      <xdr:nvGraphicFramePr>
        <xdr:cNvPr id="2" name="Chart 1">
          <a:extLst>
            <a:ext uri="{FF2B5EF4-FFF2-40B4-BE49-F238E27FC236}">
              <a16:creationId xmlns:a16="http://schemas.microsoft.com/office/drawing/2014/main" id="{5BD69B18-AC8D-2B00-57B3-56C968AD43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205740</xdr:colOff>
      <xdr:row>19</xdr:row>
      <xdr:rowOff>76200</xdr:rowOff>
    </xdr:from>
    <xdr:to>
      <xdr:col>4</xdr:col>
      <xdr:colOff>815340</xdr:colOff>
      <xdr:row>21</xdr:row>
      <xdr:rowOff>144780</xdr:rowOff>
    </xdr:to>
    <xdr:graphicFrame macro="">
      <xdr:nvGraphicFramePr>
        <xdr:cNvPr id="3" name="Chart 2">
          <a:extLst>
            <a:ext uri="{FF2B5EF4-FFF2-40B4-BE49-F238E27FC236}">
              <a16:creationId xmlns:a16="http://schemas.microsoft.com/office/drawing/2014/main" id="{19BE451B-86A0-BE7E-4C0F-EFFFB42A5D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441960</xdr:colOff>
      <xdr:row>19</xdr:row>
      <xdr:rowOff>129540</xdr:rowOff>
    </xdr:from>
    <xdr:to>
      <xdr:col>7</xdr:col>
      <xdr:colOff>891540</xdr:colOff>
      <xdr:row>21</xdr:row>
      <xdr:rowOff>152400</xdr:rowOff>
    </xdr:to>
    <xdr:graphicFrame macro="">
      <xdr:nvGraphicFramePr>
        <xdr:cNvPr id="4" name="Chart 3">
          <a:extLst>
            <a:ext uri="{FF2B5EF4-FFF2-40B4-BE49-F238E27FC236}">
              <a16:creationId xmlns:a16="http://schemas.microsoft.com/office/drawing/2014/main" id="{8F4CAF21-6B6C-C1F4-D190-53F6DCF23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20</xdr:row>
      <xdr:rowOff>22859</xdr:rowOff>
    </xdr:from>
    <xdr:to>
      <xdr:col>11</xdr:col>
      <xdr:colOff>114300</xdr:colOff>
      <xdr:row>22</xdr:row>
      <xdr:rowOff>114300</xdr:rowOff>
    </xdr:to>
    <xdr:graphicFrame macro="">
      <xdr:nvGraphicFramePr>
        <xdr:cNvPr id="5" name="Chart 4">
          <a:extLst>
            <a:ext uri="{FF2B5EF4-FFF2-40B4-BE49-F238E27FC236}">
              <a16:creationId xmlns:a16="http://schemas.microsoft.com/office/drawing/2014/main" id="{CF1F2F18-CF4E-A2B7-80CC-0106CD09EA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236220</xdr:colOff>
      <xdr:row>19</xdr:row>
      <xdr:rowOff>106680</xdr:rowOff>
    </xdr:from>
    <xdr:to>
      <xdr:col>13</xdr:col>
      <xdr:colOff>685800</xdr:colOff>
      <xdr:row>22</xdr:row>
      <xdr:rowOff>91440</xdr:rowOff>
    </xdr:to>
    <xdr:graphicFrame macro="">
      <xdr:nvGraphicFramePr>
        <xdr:cNvPr id="9" name="Chart 8">
          <a:extLst>
            <a:ext uri="{FF2B5EF4-FFF2-40B4-BE49-F238E27FC236}">
              <a16:creationId xmlns:a16="http://schemas.microsoft.com/office/drawing/2014/main" id="{7EDC4616-A684-C914-E342-D4DD8993D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106680</xdr:colOff>
      <xdr:row>22</xdr:row>
      <xdr:rowOff>160020</xdr:rowOff>
    </xdr:from>
    <xdr:to>
      <xdr:col>2</xdr:col>
      <xdr:colOff>243840</xdr:colOff>
      <xdr:row>24</xdr:row>
      <xdr:rowOff>99060</xdr:rowOff>
    </xdr:to>
    <xdr:sp macro="" textlink="$B$18">
      <xdr:nvSpPr>
        <xdr:cNvPr id="10" name="Rectangle 9">
          <a:extLst>
            <a:ext uri="{FF2B5EF4-FFF2-40B4-BE49-F238E27FC236}">
              <a16:creationId xmlns:a16="http://schemas.microsoft.com/office/drawing/2014/main" id="{C569A6A4-1537-C58D-AEC3-D19656D721D8}"/>
            </a:ext>
          </a:extLst>
        </xdr:cNvPr>
        <xdr:cNvSpPr/>
      </xdr:nvSpPr>
      <xdr:spPr>
        <a:xfrm>
          <a:off x="967740" y="4183380"/>
          <a:ext cx="107442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6D5AAF2-B6BF-4BC3-99E8-C34C8FF6BDA2}" type="TxLink">
            <a:rPr lang="en-US" sz="1100" b="0" i="0" u="none" strike="noStrike">
              <a:solidFill>
                <a:srgbClr val="000000"/>
              </a:solidFill>
              <a:latin typeface="Calibri"/>
              <a:ea typeface="Calibri"/>
              <a:cs typeface="Calibri"/>
            </a:rPr>
            <a:pPr algn="l"/>
            <a:t> $2,297,200.86 </a:t>
          </a:fld>
          <a:endParaRPr lang="en-US" sz="1100"/>
        </a:p>
      </xdr:txBody>
    </xdr:sp>
    <xdr:clientData/>
  </xdr:twoCellAnchor>
  <xdr:twoCellAnchor>
    <xdr:from>
      <xdr:col>3</xdr:col>
      <xdr:colOff>792480</xdr:colOff>
      <xdr:row>23</xdr:row>
      <xdr:rowOff>68580</xdr:rowOff>
    </xdr:from>
    <xdr:to>
      <xdr:col>4</xdr:col>
      <xdr:colOff>571500</xdr:colOff>
      <xdr:row>24</xdr:row>
      <xdr:rowOff>137160</xdr:rowOff>
    </xdr:to>
    <xdr:sp macro="" textlink="$E$18">
      <xdr:nvSpPr>
        <xdr:cNvPr id="12" name="Rectangle 11">
          <a:extLst>
            <a:ext uri="{FF2B5EF4-FFF2-40B4-BE49-F238E27FC236}">
              <a16:creationId xmlns:a16="http://schemas.microsoft.com/office/drawing/2014/main" id="{C33A391C-D6AB-DC8C-4A27-36B723697CB0}"/>
            </a:ext>
          </a:extLst>
        </xdr:cNvPr>
        <xdr:cNvSpPr/>
      </xdr:nvSpPr>
      <xdr:spPr>
        <a:xfrm>
          <a:off x="3200400" y="4274820"/>
          <a:ext cx="640080" cy="2514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FB364B1-67DD-40EC-A593-3CC9CD131949}" type="TxLink">
            <a:rPr lang="en-US" sz="1100" b="0" i="0" u="none" strike="noStrike">
              <a:solidFill>
                <a:srgbClr val="000000"/>
              </a:solidFill>
              <a:latin typeface="Calibri"/>
              <a:ea typeface="Calibri"/>
              <a:cs typeface="Calibri"/>
            </a:rPr>
            <a:pPr algn="l"/>
            <a:t>#9994</a:t>
          </a:fld>
          <a:endParaRPr lang="en-US" sz="1100"/>
        </a:p>
      </xdr:txBody>
    </xdr:sp>
    <xdr:clientData/>
  </xdr:twoCellAnchor>
  <xdr:twoCellAnchor>
    <xdr:from>
      <xdr:col>6</xdr:col>
      <xdr:colOff>0</xdr:colOff>
      <xdr:row>23</xdr:row>
      <xdr:rowOff>0</xdr:rowOff>
    </xdr:from>
    <xdr:to>
      <xdr:col>6</xdr:col>
      <xdr:colOff>640080</xdr:colOff>
      <xdr:row>24</xdr:row>
      <xdr:rowOff>68580</xdr:rowOff>
    </xdr:to>
    <xdr:sp macro="" textlink="$H$18">
      <xdr:nvSpPr>
        <xdr:cNvPr id="13" name="Rectangle 12">
          <a:extLst>
            <a:ext uri="{FF2B5EF4-FFF2-40B4-BE49-F238E27FC236}">
              <a16:creationId xmlns:a16="http://schemas.microsoft.com/office/drawing/2014/main" id="{2860C09D-EF83-4EAD-911D-E116B72B2D5F}"/>
            </a:ext>
          </a:extLst>
        </xdr:cNvPr>
        <xdr:cNvSpPr/>
      </xdr:nvSpPr>
      <xdr:spPr>
        <a:xfrm>
          <a:off x="5189220" y="4206240"/>
          <a:ext cx="640080" cy="2514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F32207F-A0A2-4815-9861-5171968A9817}" type="TxLink">
            <a:rPr lang="en-US" sz="1100" b="0" i="0" u="none" strike="noStrike">
              <a:solidFill>
                <a:srgbClr val="000000"/>
              </a:solidFill>
              <a:latin typeface="Calibri"/>
              <a:ea typeface="Calibri"/>
              <a:cs typeface="Calibri"/>
            </a:rPr>
            <a:pPr algn="l"/>
            <a:t>#37873</a:t>
          </a:fld>
          <a:endParaRPr lang="en-US" sz="1100"/>
        </a:p>
      </xdr:txBody>
    </xdr:sp>
    <xdr:clientData/>
  </xdr:twoCellAnchor>
  <xdr:twoCellAnchor>
    <xdr:from>
      <xdr:col>9</xdr:col>
      <xdr:colOff>0</xdr:colOff>
      <xdr:row>24</xdr:row>
      <xdr:rowOff>0</xdr:rowOff>
    </xdr:from>
    <xdr:to>
      <xdr:col>9</xdr:col>
      <xdr:colOff>640080</xdr:colOff>
      <xdr:row>25</xdr:row>
      <xdr:rowOff>68580</xdr:rowOff>
    </xdr:to>
    <xdr:sp macro="" textlink="$K$18">
      <xdr:nvSpPr>
        <xdr:cNvPr id="14" name="Rectangle 13">
          <a:extLst>
            <a:ext uri="{FF2B5EF4-FFF2-40B4-BE49-F238E27FC236}">
              <a16:creationId xmlns:a16="http://schemas.microsoft.com/office/drawing/2014/main" id="{96BFBB8D-79E2-4275-A2B4-C57C28153391}"/>
            </a:ext>
          </a:extLst>
        </xdr:cNvPr>
        <xdr:cNvSpPr/>
      </xdr:nvSpPr>
      <xdr:spPr>
        <a:xfrm>
          <a:off x="7680960" y="4389120"/>
          <a:ext cx="640080" cy="2514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0E84838-4826-4CE0-BCC4-B77710F4C6F7}" type="TxLink">
            <a:rPr lang="en-US" sz="1100" b="0" i="0" u="none" strike="noStrike">
              <a:solidFill>
                <a:srgbClr val="000000"/>
              </a:solidFill>
              <a:latin typeface="Calibri"/>
              <a:ea typeface="Calibri"/>
              <a:cs typeface="Calibri"/>
            </a:rPr>
            <a:pPr algn="l"/>
            <a:t>286397.02</a:t>
          </a:fld>
          <a:endParaRPr lang="en-US" sz="1100"/>
        </a:p>
      </xdr:txBody>
    </xdr:sp>
    <xdr:clientData/>
  </xdr:twoCellAnchor>
  <xdr:twoCellAnchor>
    <xdr:from>
      <xdr:col>12</xdr:col>
      <xdr:colOff>0</xdr:colOff>
      <xdr:row>24</xdr:row>
      <xdr:rowOff>0</xdr:rowOff>
    </xdr:from>
    <xdr:to>
      <xdr:col>12</xdr:col>
      <xdr:colOff>640080</xdr:colOff>
      <xdr:row>25</xdr:row>
      <xdr:rowOff>68580</xdr:rowOff>
    </xdr:to>
    <xdr:sp macro="" textlink="$N$18">
      <xdr:nvSpPr>
        <xdr:cNvPr id="15" name="Rectangle 14">
          <a:extLst>
            <a:ext uri="{FF2B5EF4-FFF2-40B4-BE49-F238E27FC236}">
              <a16:creationId xmlns:a16="http://schemas.microsoft.com/office/drawing/2014/main" id="{D0EC4862-458B-44F8-8D4F-0B5BD5F3EC94}"/>
            </a:ext>
          </a:extLst>
        </xdr:cNvPr>
        <xdr:cNvSpPr/>
      </xdr:nvSpPr>
      <xdr:spPr>
        <a:xfrm>
          <a:off x="9982200" y="4389120"/>
          <a:ext cx="640080" cy="2514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2959783-10D8-4D1A-B8BE-98091DAB7591}" type="TxLink">
            <a:rPr lang="en-US" sz="1100" b="0" i="0" u="none" strike="noStrike">
              <a:solidFill>
                <a:srgbClr val="000000"/>
              </a:solidFill>
              <a:latin typeface="Calibri"/>
              <a:ea typeface="Calibri"/>
              <a:cs typeface="Calibri"/>
            </a:rPr>
            <a:pPr algn="l"/>
            <a:t>12.47%</a:t>
          </a:fld>
          <a:endParaRPr lang="en-US" sz="1100"/>
        </a:p>
      </xdr:txBody>
    </xdr: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0</xdr:colOff>
          <xdr:row>1</xdr:row>
          <xdr:rowOff>0</xdr:rowOff>
        </xdr:from>
        <xdr:to>
          <xdr:col>12</xdr:col>
          <xdr:colOff>480060</xdr:colOff>
          <xdr:row>2</xdr:row>
          <xdr:rowOff>0</xdr:rowOff>
        </xdr:to>
        <xdr:pic>
          <xdr:nvPicPr>
            <xdr:cNvPr id="26" name="Picture 25">
              <a:extLst>
                <a:ext uri="{FF2B5EF4-FFF2-40B4-BE49-F238E27FC236}">
                  <a16:creationId xmlns:a16="http://schemas.microsoft.com/office/drawing/2014/main" id="{68D6EB1D-6830-D9AB-2FE4-EB734B2B3CD8}"/>
                </a:ext>
              </a:extLst>
            </xdr:cNvPr>
            <xdr:cNvPicPr>
              <a:picLocks noChangeAspect="1" noChangeArrowheads="1"/>
              <a:extLst>
                <a:ext uri="{84589F7E-364E-4C9E-8A38-B11213B215E9}">
                  <a14:cameraTool cellRange="$F$9" spid="_x0000_s8275"/>
                </a:ext>
              </a:extLst>
            </xdr:cNvPicPr>
          </xdr:nvPicPr>
          <xdr:blipFill>
            <a:blip xmlns:r="http://schemas.openxmlformats.org/officeDocument/2006/relationships" r:embed="rId1"/>
            <a:srcRect/>
            <a:stretch>
              <a:fillRect/>
            </a:stretch>
          </xdr:blipFill>
          <xdr:spPr bwMode="auto">
            <a:xfrm>
              <a:off x="8953500" y="182880"/>
              <a:ext cx="108966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4</xdr:col>
      <xdr:colOff>228600</xdr:colOff>
      <xdr:row>6</xdr:row>
      <xdr:rowOff>45720</xdr:rowOff>
    </xdr:from>
    <xdr:to>
      <xdr:col>11</xdr:col>
      <xdr:colOff>22860</xdr:colOff>
      <xdr:row>19</xdr:row>
      <xdr:rowOff>152400</xdr:rowOff>
    </xdr:to>
    <xdr:graphicFrame macro="">
      <xdr:nvGraphicFramePr>
        <xdr:cNvPr id="2" name="Chart 1">
          <a:extLst>
            <a:ext uri="{FF2B5EF4-FFF2-40B4-BE49-F238E27FC236}">
              <a16:creationId xmlns:a16="http://schemas.microsoft.com/office/drawing/2014/main" id="{2E495916-BDD4-CEC2-D274-CEDA07C2D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310115</xdr:colOff>
      <xdr:row>22</xdr:row>
      <xdr:rowOff>97465</xdr:rowOff>
    </xdr:from>
    <xdr:to>
      <xdr:col>16</xdr:col>
      <xdr:colOff>177210</xdr:colOff>
      <xdr:row>33</xdr:row>
      <xdr:rowOff>177208</xdr:rowOff>
    </xdr:to>
    <xdr:graphicFrame macro="">
      <xdr:nvGraphicFramePr>
        <xdr:cNvPr id="2" name="Chart 1">
          <a:extLst>
            <a:ext uri="{FF2B5EF4-FFF2-40B4-BE49-F238E27FC236}">
              <a16:creationId xmlns:a16="http://schemas.microsoft.com/office/drawing/2014/main" id="{4A54F599-0871-4CC5-B0B1-72C97DDC8D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221514</xdr:colOff>
      <xdr:row>10</xdr:row>
      <xdr:rowOff>150982</xdr:rowOff>
    </xdr:from>
    <xdr:to>
      <xdr:col>10</xdr:col>
      <xdr:colOff>150629</xdr:colOff>
      <xdr:row>22</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526CB83-E9F3-4D3B-81DF-AEBB6943E9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050314" y="2162662"/>
              <a:ext cx="4196315" cy="20435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274674</xdr:colOff>
      <xdr:row>10</xdr:row>
      <xdr:rowOff>150629</xdr:rowOff>
    </xdr:from>
    <xdr:to>
      <xdr:col>16</xdr:col>
      <xdr:colOff>301256</xdr:colOff>
      <xdr:row>21</xdr:row>
      <xdr:rowOff>159489</xdr:rowOff>
    </xdr:to>
    <xdr:graphicFrame macro="">
      <xdr:nvGraphicFramePr>
        <xdr:cNvPr id="4" name="Chart 3">
          <a:extLst>
            <a:ext uri="{FF2B5EF4-FFF2-40B4-BE49-F238E27FC236}">
              <a16:creationId xmlns:a16="http://schemas.microsoft.com/office/drawing/2014/main" id="{155C4114-AC65-41CD-9A20-80E434CF3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318977</xdr:colOff>
      <xdr:row>22</xdr:row>
      <xdr:rowOff>62023</xdr:rowOff>
    </xdr:from>
    <xdr:to>
      <xdr:col>22</xdr:col>
      <xdr:colOff>443023</xdr:colOff>
      <xdr:row>33</xdr:row>
      <xdr:rowOff>168348</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01A8F464-718B-4B9A-8798-C62DAEA667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100930" y="4332767"/>
              <a:ext cx="3792279" cy="215309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199107</xdr:colOff>
      <xdr:row>3</xdr:row>
      <xdr:rowOff>86683</xdr:rowOff>
    </xdr:from>
    <xdr:to>
      <xdr:col>6</xdr:col>
      <xdr:colOff>515265</xdr:colOff>
      <xdr:row>10</xdr:row>
      <xdr:rowOff>44479</xdr:rowOff>
    </xdr:to>
    <xdr:sp macro="" textlink="">
      <xdr:nvSpPr>
        <xdr:cNvPr id="14" name="Rectangle: Rounded Corners 13">
          <a:extLst>
            <a:ext uri="{FF2B5EF4-FFF2-40B4-BE49-F238E27FC236}">
              <a16:creationId xmlns:a16="http://schemas.microsoft.com/office/drawing/2014/main" id="{B41B0839-317C-319E-884B-7A2451EEA426}"/>
            </a:ext>
          </a:extLst>
        </xdr:cNvPr>
        <xdr:cNvSpPr/>
      </xdr:nvSpPr>
      <xdr:spPr>
        <a:xfrm>
          <a:off x="2033223" y="822102"/>
          <a:ext cx="2150275" cy="1260284"/>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a:effectLst>
          <a:outerShdw dist="381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194931</xdr:colOff>
      <xdr:row>2</xdr:row>
      <xdr:rowOff>5316</xdr:rowOff>
    </xdr:from>
    <xdr:to>
      <xdr:col>6</xdr:col>
      <xdr:colOff>513906</xdr:colOff>
      <xdr:row>3</xdr:row>
      <xdr:rowOff>160906</xdr:rowOff>
    </xdr:to>
    <xdr:sp macro="" textlink="">
      <xdr:nvSpPr>
        <xdr:cNvPr id="15" name="Rectangle: Rounded Corners 14">
          <a:extLst>
            <a:ext uri="{FF2B5EF4-FFF2-40B4-BE49-F238E27FC236}">
              <a16:creationId xmlns:a16="http://schemas.microsoft.com/office/drawing/2014/main" id="{7DCF6359-4F93-8607-406A-27341E2C2828}"/>
            </a:ext>
          </a:extLst>
        </xdr:cNvPr>
        <xdr:cNvSpPr/>
      </xdr:nvSpPr>
      <xdr:spPr>
        <a:xfrm>
          <a:off x="2029047" y="554665"/>
          <a:ext cx="2153092" cy="341660"/>
        </a:xfrm>
        <a:prstGeom prst="roundRect">
          <a:avLst>
            <a:gd name="adj" fmla="val 19608"/>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t>          SALES</a:t>
          </a:r>
        </a:p>
      </xdr:txBody>
    </xdr:sp>
    <xdr:clientData/>
  </xdr:twoCellAnchor>
  <xdr:twoCellAnchor>
    <xdr:from>
      <xdr:col>3</xdr:col>
      <xdr:colOff>221511</xdr:colOff>
      <xdr:row>3</xdr:row>
      <xdr:rowOff>183870</xdr:rowOff>
    </xdr:from>
    <xdr:to>
      <xdr:col>6</xdr:col>
      <xdr:colOff>487324</xdr:colOff>
      <xdr:row>5</xdr:row>
      <xdr:rowOff>113946</xdr:rowOff>
    </xdr:to>
    <xdr:sp macro="" textlink="'sum of month sale'!B18">
      <xdr:nvSpPr>
        <xdr:cNvPr id="16" name="Rectangle: Rounded Corners 15">
          <a:extLst>
            <a:ext uri="{FF2B5EF4-FFF2-40B4-BE49-F238E27FC236}">
              <a16:creationId xmlns:a16="http://schemas.microsoft.com/office/drawing/2014/main" id="{D573A039-1EA0-2BD4-59C7-21BE88DCA111}"/>
            </a:ext>
          </a:extLst>
        </xdr:cNvPr>
        <xdr:cNvSpPr/>
      </xdr:nvSpPr>
      <xdr:spPr>
        <a:xfrm>
          <a:off x="2055627" y="919289"/>
          <a:ext cx="2099930" cy="302215"/>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AFAB922-90CE-4718-A215-6BCF29F8B092}" type="TxLink">
            <a:rPr lang="en-US" sz="1800" b="0" i="0" u="none" strike="noStrike">
              <a:solidFill>
                <a:schemeClr val="bg1"/>
              </a:solidFill>
              <a:latin typeface="Calibri"/>
              <a:ea typeface="Calibri"/>
              <a:cs typeface="Calibri"/>
            </a:rPr>
            <a:pPr algn="ctr"/>
            <a:t> $2,297,200.86 </a:t>
          </a:fld>
          <a:endParaRPr lang="en-US" sz="1800">
            <a:solidFill>
              <a:schemeClr val="bg1"/>
            </a:solidFill>
          </a:endParaRPr>
        </a:p>
      </xdr:txBody>
    </xdr:sp>
    <xdr:clientData/>
  </xdr:twoCellAnchor>
  <xdr:twoCellAnchor>
    <xdr:from>
      <xdr:col>3</xdr:col>
      <xdr:colOff>203790</xdr:colOff>
      <xdr:row>5</xdr:row>
      <xdr:rowOff>99859</xdr:rowOff>
    </xdr:from>
    <xdr:to>
      <xdr:col>6</xdr:col>
      <xdr:colOff>513906</xdr:colOff>
      <xdr:row>7</xdr:row>
      <xdr:rowOff>81516</xdr:rowOff>
    </xdr:to>
    <xdr:graphicFrame macro="">
      <xdr:nvGraphicFramePr>
        <xdr:cNvPr id="19" name="Chart 18">
          <a:extLst>
            <a:ext uri="{FF2B5EF4-FFF2-40B4-BE49-F238E27FC236}">
              <a16:creationId xmlns:a16="http://schemas.microsoft.com/office/drawing/2014/main" id="{4EF90865-F8F5-4AF9-9128-119E0D28D6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221511</xdr:colOff>
      <xdr:row>7</xdr:row>
      <xdr:rowOff>116529</xdr:rowOff>
    </xdr:from>
    <xdr:to>
      <xdr:col>6</xdr:col>
      <xdr:colOff>496185</xdr:colOff>
      <xdr:row>10</xdr:row>
      <xdr:rowOff>26581</xdr:rowOff>
    </xdr:to>
    <xdr:sp macro="" textlink="">
      <xdr:nvSpPr>
        <xdr:cNvPr id="20" name="Rectangle: Rounded Corners 19">
          <a:extLst>
            <a:ext uri="{FF2B5EF4-FFF2-40B4-BE49-F238E27FC236}">
              <a16:creationId xmlns:a16="http://schemas.microsoft.com/office/drawing/2014/main" id="{D6B41E16-1FEF-EF8B-5EBA-E93181870683}"/>
            </a:ext>
          </a:extLst>
        </xdr:cNvPr>
        <xdr:cNvSpPr/>
      </xdr:nvSpPr>
      <xdr:spPr>
        <a:xfrm>
          <a:off x="2055627" y="1596227"/>
          <a:ext cx="2108791" cy="468261"/>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YOY</a:t>
          </a:r>
          <a:r>
            <a:rPr lang="en-US" sz="1050" baseline="0"/>
            <a:t> GROWTH</a:t>
          </a:r>
          <a:endParaRPr lang="en-US" sz="1050"/>
        </a:p>
      </xdr:txBody>
    </xdr:sp>
    <xdr:clientData/>
  </xdr:twoCellAnchor>
  <xdr:twoCellAnchor>
    <xdr:from>
      <xdr:col>7</xdr:col>
      <xdr:colOff>155043</xdr:colOff>
      <xdr:row>3</xdr:row>
      <xdr:rowOff>151105</xdr:rowOff>
    </xdr:from>
    <xdr:to>
      <xdr:col>10</xdr:col>
      <xdr:colOff>441300</xdr:colOff>
      <xdr:row>10</xdr:row>
      <xdr:rowOff>30379</xdr:rowOff>
    </xdr:to>
    <xdr:sp macro="" textlink="">
      <xdr:nvSpPr>
        <xdr:cNvPr id="25" name="Rectangle: Rounded Corners 24">
          <a:extLst>
            <a:ext uri="{FF2B5EF4-FFF2-40B4-BE49-F238E27FC236}">
              <a16:creationId xmlns:a16="http://schemas.microsoft.com/office/drawing/2014/main" id="{2B499952-FCB8-49A8-A60A-27CAA6F315E4}"/>
            </a:ext>
          </a:extLst>
        </xdr:cNvPr>
        <xdr:cNvSpPr/>
      </xdr:nvSpPr>
      <xdr:spPr>
        <a:xfrm>
          <a:off x="4434648" y="886524"/>
          <a:ext cx="2120373" cy="1181762"/>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a:effectLst>
          <a:outerShdw dist="38100" dir="5400000" sx="99000" sy="99000" algn="t" rotWithShape="0">
            <a:prstClr val="black">
              <a:alpha val="8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168347</xdr:colOff>
      <xdr:row>3</xdr:row>
      <xdr:rowOff>168348</xdr:rowOff>
    </xdr:from>
    <xdr:to>
      <xdr:col>10</xdr:col>
      <xdr:colOff>416440</xdr:colOff>
      <xdr:row>5</xdr:row>
      <xdr:rowOff>183592</xdr:rowOff>
    </xdr:to>
    <xdr:sp macro="" textlink="'sum of month sale'!$E$18">
      <xdr:nvSpPr>
        <xdr:cNvPr id="27" name="Rectangle: Rounded Corners 26">
          <a:extLst>
            <a:ext uri="{FF2B5EF4-FFF2-40B4-BE49-F238E27FC236}">
              <a16:creationId xmlns:a16="http://schemas.microsoft.com/office/drawing/2014/main" id="{0CD2959F-A5D0-45D0-8711-2D5A115A8A17}"/>
            </a:ext>
          </a:extLst>
        </xdr:cNvPr>
        <xdr:cNvSpPr/>
      </xdr:nvSpPr>
      <xdr:spPr>
        <a:xfrm>
          <a:off x="4447952" y="903767"/>
          <a:ext cx="2082209" cy="387383"/>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2729A18-502E-40FE-B4CE-822A09A948BC}" type="TxLink">
            <a:rPr lang="en-US" sz="2000" b="0" i="0" u="none" strike="noStrike">
              <a:solidFill>
                <a:schemeClr val="bg1"/>
              </a:solidFill>
              <a:latin typeface="Calibri"/>
              <a:ea typeface="Calibri"/>
              <a:cs typeface="Calibri"/>
            </a:rPr>
            <a:pPr algn="ctr"/>
            <a:t>#9994</a:t>
          </a:fld>
          <a:endParaRPr lang="en-US" sz="3600">
            <a:solidFill>
              <a:schemeClr val="bg1"/>
            </a:solidFill>
          </a:endParaRPr>
        </a:p>
      </xdr:txBody>
    </xdr:sp>
    <xdr:clientData/>
  </xdr:twoCellAnchor>
  <xdr:twoCellAnchor>
    <xdr:from>
      <xdr:col>7</xdr:col>
      <xdr:colOff>206632</xdr:colOff>
      <xdr:row>7</xdr:row>
      <xdr:rowOff>149920</xdr:rowOff>
    </xdr:from>
    <xdr:to>
      <xdr:col>10</xdr:col>
      <xdr:colOff>416441</xdr:colOff>
      <xdr:row>10</xdr:row>
      <xdr:rowOff>8860</xdr:rowOff>
    </xdr:to>
    <xdr:sp macro="" textlink="">
      <xdr:nvSpPr>
        <xdr:cNvPr id="29" name="Rectangle: Rounded Corners 28">
          <a:extLst>
            <a:ext uri="{FF2B5EF4-FFF2-40B4-BE49-F238E27FC236}">
              <a16:creationId xmlns:a16="http://schemas.microsoft.com/office/drawing/2014/main" id="{03AA4954-B5C2-4A12-BF4B-71C9D4DD817B}"/>
            </a:ext>
          </a:extLst>
        </xdr:cNvPr>
        <xdr:cNvSpPr/>
      </xdr:nvSpPr>
      <xdr:spPr>
        <a:xfrm>
          <a:off x="4486237" y="1629618"/>
          <a:ext cx="2043925" cy="417149"/>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YOY</a:t>
          </a:r>
          <a:r>
            <a:rPr lang="en-US" sz="1050" baseline="0"/>
            <a:t> GROWTH</a:t>
          </a:r>
          <a:endParaRPr lang="en-US" sz="1050"/>
        </a:p>
      </xdr:txBody>
    </xdr:sp>
    <xdr:clientData/>
  </xdr:twoCellAnchor>
  <xdr:twoCellAnchor>
    <xdr:from>
      <xdr:col>11</xdr:col>
      <xdr:colOff>44303</xdr:colOff>
      <xdr:row>3</xdr:row>
      <xdr:rowOff>177209</xdr:rowOff>
    </xdr:from>
    <xdr:to>
      <xdr:col>14</xdr:col>
      <xdr:colOff>435759</xdr:colOff>
      <xdr:row>10</xdr:row>
      <xdr:rowOff>35442</xdr:rowOff>
    </xdr:to>
    <xdr:sp macro="" textlink="">
      <xdr:nvSpPr>
        <xdr:cNvPr id="31" name="Rectangle: Rounded Corners 30">
          <a:extLst>
            <a:ext uri="{FF2B5EF4-FFF2-40B4-BE49-F238E27FC236}">
              <a16:creationId xmlns:a16="http://schemas.microsoft.com/office/drawing/2014/main" id="{EF40C90B-8041-45FF-83DE-ACA2106ACDFC}"/>
            </a:ext>
          </a:extLst>
        </xdr:cNvPr>
        <xdr:cNvSpPr/>
      </xdr:nvSpPr>
      <xdr:spPr>
        <a:xfrm>
          <a:off x="6769396" y="912628"/>
          <a:ext cx="2225572" cy="1160721"/>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a:effectLst>
          <a:outerShdw dist="38100" dir="5400000" algn="t" rotWithShape="0">
            <a:prstClr val="black"/>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44302</xdr:colOff>
      <xdr:row>2</xdr:row>
      <xdr:rowOff>8860</xdr:rowOff>
    </xdr:from>
    <xdr:to>
      <xdr:col>14</xdr:col>
      <xdr:colOff>425303</xdr:colOff>
      <xdr:row>3</xdr:row>
      <xdr:rowOff>180417</xdr:rowOff>
    </xdr:to>
    <xdr:sp macro="" textlink="">
      <xdr:nvSpPr>
        <xdr:cNvPr id="32" name="Rectangle: Rounded Corners 31">
          <a:extLst>
            <a:ext uri="{FF2B5EF4-FFF2-40B4-BE49-F238E27FC236}">
              <a16:creationId xmlns:a16="http://schemas.microsoft.com/office/drawing/2014/main" id="{5409C42D-5C23-4FD5-A212-7E524083210C}"/>
            </a:ext>
          </a:extLst>
        </xdr:cNvPr>
        <xdr:cNvSpPr/>
      </xdr:nvSpPr>
      <xdr:spPr>
        <a:xfrm>
          <a:off x="6769395" y="558209"/>
          <a:ext cx="2215117" cy="357627"/>
        </a:xfrm>
        <a:prstGeom prst="roundRect">
          <a:avLst>
            <a:gd name="adj" fmla="val 19608"/>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t>          MARGIN</a:t>
          </a:r>
        </a:p>
      </xdr:txBody>
    </xdr:sp>
    <xdr:clientData/>
  </xdr:twoCellAnchor>
  <xdr:twoCellAnchor>
    <xdr:from>
      <xdr:col>11</xdr:col>
      <xdr:colOff>115186</xdr:colOff>
      <xdr:row>4</xdr:row>
      <xdr:rowOff>85240</xdr:rowOff>
    </xdr:from>
    <xdr:to>
      <xdr:col>14</xdr:col>
      <xdr:colOff>425303</xdr:colOff>
      <xdr:row>6</xdr:row>
      <xdr:rowOff>17207</xdr:rowOff>
    </xdr:to>
    <xdr:sp macro="" textlink="'sum of month sale'!$H$18">
      <xdr:nvSpPr>
        <xdr:cNvPr id="33" name="Rectangle: Rounded Corners 32">
          <a:extLst>
            <a:ext uri="{FF2B5EF4-FFF2-40B4-BE49-F238E27FC236}">
              <a16:creationId xmlns:a16="http://schemas.microsoft.com/office/drawing/2014/main" id="{70F7B29E-ED25-439D-9169-13B115BD7BF2}"/>
            </a:ext>
          </a:extLst>
        </xdr:cNvPr>
        <xdr:cNvSpPr/>
      </xdr:nvSpPr>
      <xdr:spPr>
        <a:xfrm>
          <a:off x="6840279" y="1006728"/>
          <a:ext cx="2144233" cy="304107"/>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5DD182B-1788-4802-8E93-F8C8EE81682A}" type="TxLink">
            <a:rPr lang="en-US" sz="2000" b="0" i="0" u="none" strike="noStrike">
              <a:solidFill>
                <a:schemeClr val="bg1"/>
              </a:solidFill>
              <a:latin typeface="Calibri"/>
              <a:ea typeface="Calibri"/>
              <a:cs typeface="Calibri"/>
            </a:rPr>
            <a:pPr algn="ctr"/>
            <a:t>#37873</a:t>
          </a:fld>
          <a:endParaRPr lang="en-US" sz="3600">
            <a:solidFill>
              <a:schemeClr val="bg1"/>
            </a:solidFill>
          </a:endParaRPr>
        </a:p>
      </xdr:txBody>
    </xdr:sp>
    <xdr:clientData/>
  </xdr:twoCellAnchor>
  <xdr:twoCellAnchor>
    <xdr:from>
      <xdr:col>11</xdr:col>
      <xdr:colOff>124048</xdr:colOff>
      <xdr:row>7</xdr:row>
      <xdr:rowOff>177209</xdr:rowOff>
    </xdr:from>
    <xdr:to>
      <xdr:col>14</xdr:col>
      <xdr:colOff>407582</xdr:colOff>
      <xdr:row>9</xdr:row>
      <xdr:rowOff>159489</xdr:rowOff>
    </xdr:to>
    <xdr:sp macro="" textlink="">
      <xdr:nvSpPr>
        <xdr:cNvPr id="35" name="Rectangle: Rounded Corners 34">
          <a:extLst>
            <a:ext uri="{FF2B5EF4-FFF2-40B4-BE49-F238E27FC236}">
              <a16:creationId xmlns:a16="http://schemas.microsoft.com/office/drawing/2014/main" id="{6EB7EC75-D5AF-4638-A725-F637A9A58535}"/>
            </a:ext>
          </a:extLst>
        </xdr:cNvPr>
        <xdr:cNvSpPr/>
      </xdr:nvSpPr>
      <xdr:spPr>
        <a:xfrm>
          <a:off x="6849141" y="1656907"/>
          <a:ext cx="2117650" cy="354419"/>
        </a:xfrm>
        <a:prstGeom prst="roundRect">
          <a:avLst>
            <a:gd name="adj" fmla="val 0"/>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YOY</a:t>
          </a:r>
          <a:r>
            <a:rPr lang="en-US" sz="1050" baseline="0"/>
            <a:t> GROWTH</a:t>
          </a:r>
          <a:endParaRPr lang="en-US" sz="1050"/>
        </a:p>
      </xdr:txBody>
    </xdr:sp>
    <xdr:clientData/>
  </xdr:twoCellAnchor>
  <xdr:twoCellAnchor>
    <xdr:from>
      <xdr:col>15</xdr:col>
      <xdr:colOff>106326</xdr:colOff>
      <xdr:row>3</xdr:row>
      <xdr:rowOff>124047</xdr:rowOff>
    </xdr:from>
    <xdr:to>
      <xdr:col>18</xdr:col>
      <xdr:colOff>434163</xdr:colOff>
      <xdr:row>10</xdr:row>
      <xdr:rowOff>17721</xdr:rowOff>
    </xdr:to>
    <xdr:sp macro="" textlink="">
      <xdr:nvSpPr>
        <xdr:cNvPr id="37" name="Rectangle: Rounded Corners 36">
          <a:extLst>
            <a:ext uri="{FF2B5EF4-FFF2-40B4-BE49-F238E27FC236}">
              <a16:creationId xmlns:a16="http://schemas.microsoft.com/office/drawing/2014/main" id="{F5DA91A3-505B-4436-AD7D-14D9A8BB8921}"/>
            </a:ext>
          </a:extLst>
        </xdr:cNvPr>
        <xdr:cNvSpPr/>
      </xdr:nvSpPr>
      <xdr:spPr>
        <a:xfrm>
          <a:off x="9276907" y="859466"/>
          <a:ext cx="2161954" cy="1196162"/>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solidFill>
            <a:srgbClr val="4F6F52"/>
          </a:solidFill>
        </a:ln>
        <a:effectLst>
          <a:outerShdw dist="38100" dir="5400000" algn="t" rotWithShape="0">
            <a:prstClr val="black">
              <a:alpha val="8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115186</xdr:colOff>
      <xdr:row>2</xdr:row>
      <xdr:rowOff>30657</xdr:rowOff>
    </xdr:from>
    <xdr:to>
      <xdr:col>18</xdr:col>
      <xdr:colOff>403974</xdr:colOff>
      <xdr:row>3</xdr:row>
      <xdr:rowOff>163341</xdr:rowOff>
    </xdr:to>
    <xdr:sp macro="" textlink="">
      <xdr:nvSpPr>
        <xdr:cNvPr id="38" name="Rectangle: Rounded Corners 37">
          <a:extLst>
            <a:ext uri="{FF2B5EF4-FFF2-40B4-BE49-F238E27FC236}">
              <a16:creationId xmlns:a16="http://schemas.microsoft.com/office/drawing/2014/main" id="{609A58F6-8FE3-48A0-9F1C-36BB7B5A6580}"/>
            </a:ext>
          </a:extLst>
        </xdr:cNvPr>
        <xdr:cNvSpPr/>
      </xdr:nvSpPr>
      <xdr:spPr>
        <a:xfrm>
          <a:off x="9285767" y="580006"/>
          <a:ext cx="2122905" cy="318754"/>
        </a:xfrm>
        <a:prstGeom prst="roundRect">
          <a:avLst>
            <a:gd name="adj" fmla="val 19608"/>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t>      QUANTITY</a:t>
          </a:r>
        </a:p>
      </xdr:txBody>
    </xdr:sp>
    <xdr:clientData/>
  </xdr:twoCellAnchor>
  <xdr:twoCellAnchor>
    <xdr:from>
      <xdr:col>15</xdr:col>
      <xdr:colOff>121881</xdr:colOff>
      <xdr:row>3</xdr:row>
      <xdr:rowOff>166223</xdr:rowOff>
    </xdr:from>
    <xdr:to>
      <xdr:col>18</xdr:col>
      <xdr:colOff>416442</xdr:colOff>
      <xdr:row>6</xdr:row>
      <xdr:rowOff>0</xdr:rowOff>
    </xdr:to>
    <xdr:sp macro="" textlink="'sum of month sale'!$K$18">
      <xdr:nvSpPr>
        <xdr:cNvPr id="39" name="Rectangle: Rounded Corners 38">
          <a:extLst>
            <a:ext uri="{FF2B5EF4-FFF2-40B4-BE49-F238E27FC236}">
              <a16:creationId xmlns:a16="http://schemas.microsoft.com/office/drawing/2014/main" id="{78546AF9-3F15-478A-A3CD-06E47282B807}"/>
            </a:ext>
          </a:extLst>
        </xdr:cNvPr>
        <xdr:cNvSpPr/>
      </xdr:nvSpPr>
      <xdr:spPr>
        <a:xfrm>
          <a:off x="9292462" y="901642"/>
          <a:ext cx="2128678" cy="391986"/>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44DC0B3-5D9B-471A-B184-2E3C8492F191}" type="TxLink">
            <a:rPr lang="en-US" sz="2000" b="0" i="0" u="none" strike="noStrike">
              <a:solidFill>
                <a:schemeClr val="bg1"/>
              </a:solidFill>
              <a:latin typeface="Calibri"/>
              <a:ea typeface="Calibri"/>
              <a:cs typeface="Calibri"/>
            </a:rPr>
            <a:pPr algn="ctr"/>
            <a:t>286397.02</a:t>
          </a:fld>
          <a:endParaRPr lang="en-US" sz="3600">
            <a:solidFill>
              <a:schemeClr val="bg1"/>
            </a:solidFill>
          </a:endParaRPr>
        </a:p>
      </xdr:txBody>
    </xdr:sp>
    <xdr:clientData/>
  </xdr:twoCellAnchor>
  <xdr:twoCellAnchor>
    <xdr:from>
      <xdr:col>15</xdr:col>
      <xdr:colOff>132906</xdr:colOff>
      <xdr:row>8</xdr:row>
      <xdr:rowOff>6558</xdr:rowOff>
    </xdr:from>
    <xdr:to>
      <xdr:col>18</xdr:col>
      <xdr:colOff>398720</xdr:colOff>
      <xdr:row>9</xdr:row>
      <xdr:rowOff>159490</xdr:rowOff>
    </xdr:to>
    <xdr:sp macro="" textlink="">
      <xdr:nvSpPr>
        <xdr:cNvPr id="41" name="Rectangle: Rounded Corners 40">
          <a:extLst>
            <a:ext uri="{FF2B5EF4-FFF2-40B4-BE49-F238E27FC236}">
              <a16:creationId xmlns:a16="http://schemas.microsoft.com/office/drawing/2014/main" id="{1A0E2173-23D3-4A4C-8DC7-C3CC0258977C}"/>
            </a:ext>
          </a:extLst>
        </xdr:cNvPr>
        <xdr:cNvSpPr/>
      </xdr:nvSpPr>
      <xdr:spPr>
        <a:xfrm>
          <a:off x="9303487" y="1672325"/>
          <a:ext cx="2099931" cy="339002"/>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YOY</a:t>
          </a:r>
          <a:r>
            <a:rPr lang="en-US" sz="1050" baseline="0"/>
            <a:t> GROWTH</a:t>
          </a:r>
          <a:endParaRPr lang="en-US" sz="1050"/>
        </a:p>
      </xdr:txBody>
    </xdr:sp>
    <xdr:clientData/>
  </xdr:twoCellAnchor>
  <xdr:twoCellAnchor>
    <xdr:from>
      <xdr:col>19</xdr:col>
      <xdr:colOff>26582</xdr:colOff>
      <xdr:row>4</xdr:row>
      <xdr:rowOff>0</xdr:rowOff>
    </xdr:from>
    <xdr:to>
      <xdr:col>22</xdr:col>
      <xdr:colOff>407582</xdr:colOff>
      <xdr:row>10</xdr:row>
      <xdr:rowOff>0</xdr:rowOff>
    </xdr:to>
    <xdr:sp macro="" textlink="">
      <xdr:nvSpPr>
        <xdr:cNvPr id="52" name="Rectangle: Rounded Corners 51">
          <a:extLst>
            <a:ext uri="{FF2B5EF4-FFF2-40B4-BE49-F238E27FC236}">
              <a16:creationId xmlns:a16="http://schemas.microsoft.com/office/drawing/2014/main" id="{91283CEE-9756-4E4B-8575-99AE417F5733}"/>
            </a:ext>
          </a:extLst>
        </xdr:cNvPr>
        <xdr:cNvSpPr/>
      </xdr:nvSpPr>
      <xdr:spPr>
        <a:xfrm>
          <a:off x="11642652" y="921488"/>
          <a:ext cx="2215116" cy="1116419"/>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a:effectLst>
          <a:outerShdw dist="38100" dir="5400000" algn="t" rotWithShape="0">
            <a:prstClr val="black">
              <a:alpha val="8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17721</xdr:colOff>
      <xdr:row>2</xdr:row>
      <xdr:rowOff>44303</xdr:rowOff>
    </xdr:from>
    <xdr:to>
      <xdr:col>22</xdr:col>
      <xdr:colOff>372136</xdr:colOff>
      <xdr:row>4</xdr:row>
      <xdr:rowOff>35443</xdr:rowOff>
    </xdr:to>
    <xdr:sp macro="" textlink="">
      <xdr:nvSpPr>
        <xdr:cNvPr id="53" name="Rectangle: Rounded Corners 52">
          <a:extLst>
            <a:ext uri="{FF2B5EF4-FFF2-40B4-BE49-F238E27FC236}">
              <a16:creationId xmlns:a16="http://schemas.microsoft.com/office/drawing/2014/main" id="{AD6CD7BC-392F-44A4-A1FB-6E069DE70A51}"/>
            </a:ext>
          </a:extLst>
        </xdr:cNvPr>
        <xdr:cNvSpPr/>
      </xdr:nvSpPr>
      <xdr:spPr>
        <a:xfrm>
          <a:off x="11633791" y="593652"/>
          <a:ext cx="2188531" cy="363279"/>
        </a:xfrm>
        <a:prstGeom prst="roundRect">
          <a:avLst>
            <a:gd name="adj" fmla="val 19608"/>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t>          ODER</a:t>
          </a:r>
          <a:r>
            <a:rPr lang="en-US" sz="2000" baseline="0"/>
            <a:t> ID</a:t>
          </a:r>
          <a:endParaRPr lang="en-US" sz="2000"/>
        </a:p>
      </xdr:txBody>
    </xdr:sp>
    <xdr:clientData/>
  </xdr:twoCellAnchor>
  <xdr:twoCellAnchor>
    <xdr:from>
      <xdr:col>19</xdr:col>
      <xdr:colOff>62021</xdr:colOff>
      <xdr:row>4</xdr:row>
      <xdr:rowOff>35795</xdr:rowOff>
    </xdr:from>
    <xdr:to>
      <xdr:col>22</xdr:col>
      <xdr:colOff>407580</xdr:colOff>
      <xdr:row>5</xdr:row>
      <xdr:rowOff>153284</xdr:rowOff>
    </xdr:to>
    <xdr:sp macro="" textlink="'sum of month sale'!N18">
      <xdr:nvSpPr>
        <xdr:cNvPr id="54" name="Rectangle: Rounded Corners 53">
          <a:extLst>
            <a:ext uri="{FF2B5EF4-FFF2-40B4-BE49-F238E27FC236}">
              <a16:creationId xmlns:a16="http://schemas.microsoft.com/office/drawing/2014/main" id="{66F761FA-5113-4779-A9DC-DB666326ED35}"/>
            </a:ext>
          </a:extLst>
        </xdr:cNvPr>
        <xdr:cNvSpPr/>
      </xdr:nvSpPr>
      <xdr:spPr>
        <a:xfrm>
          <a:off x="11678091" y="957283"/>
          <a:ext cx="2179675" cy="303559"/>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EDA35FE-9727-419E-AF10-C80095556045}" type="TxLink">
            <a:rPr lang="en-US" sz="2000" b="0" i="0" u="none" strike="noStrike">
              <a:solidFill>
                <a:schemeClr val="bg1"/>
              </a:solidFill>
              <a:latin typeface="Calibri"/>
              <a:ea typeface="Calibri"/>
              <a:cs typeface="Calibri"/>
            </a:rPr>
            <a:pPr algn="ctr"/>
            <a:t>12.47%</a:t>
          </a:fld>
          <a:endParaRPr lang="en-US" sz="3600">
            <a:solidFill>
              <a:schemeClr val="bg1"/>
            </a:solidFill>
          </a:endParaRPr>
        </a:p>
      </xdr:txBody>
    </xdr:sp>
    <xdr:clientData/>
  </xdr:twoCellAnchor>
  <xdr:twoCellAnchor>
    <xdr:from>
      <xdr:col>19</xdr:col>
      <xdr:colOff>26581</xdr:colOff>
      <xdr:row>7</xdr:row>
      <xdr:rowOff>150629</xdr:rowOff>
    </xdr:from>
    <xdr:to>
      <xdr:col>22</xdr:col>
      <xdr:colOff>336698</xdr:colOff>
      <xdr:row>9</xdr:row>
      <xdr:rowOff>177210</xdr:rowOff>
    </xdr:to>
    <xdr:sp macro="" textlink="">
      <xdr:nvSpPr>
        <xdr:cNvPr id="55" name="Rectangle: Rounded Corners 54">
          <a:extLst>
            <a:ext uri="{FF2B5EF4-FFF2-40B4-BE49-F238E27FC236}">
              <a16:creationId xmlns:a16="http://schemas.microsoft.com/office/drawing/2014/main" id="{A8F79E81-51FC-451C-91D3-E82965876E42}"/>
            </a:ext>
          </a:extLst>
        </xdr:cNvPr>
        <xdr:cNvSpPr/>
      </xdr:nvSpPr>
      <xdr:spPr>
        <a:xfrm>
          <a:off x="11642651" y="1630327"/>
          <a:ext cx="2144233" cy="398720"/>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 YOY</a:t>
          </a:r>
          <a:r>
            <a:rPr lang="en-US" sz="1050" baseline="0"/>
            <a:t> GROWTH</a:t>
          </a:r>
          <a:endParaRPr lang="en-US" sz="1050"/>
        </a:p>
      </xdr:txBody>
    </xdr:sp>
    <xdr:clientData/>
  </xdr:twoCellAnchor>
  <xdr:twoCellAnchor editAs="oneCell">
    <xdr:from>
      <xdr:col>12</xdr:col>
      <xdr:colOff>508781</xdr:colOff>
      <xdr:row>8</xdr:row>
      <xdr:rowOff>43420</xdr:rowOff>
    </xdr:from>
    <xdr:to>
      <xdr:col>14</xdr:col>
      <xdr:colOff>141768</xdr:colOff>
      <xdr:row>9</xdr:row>
      <xdr:rowOff>106012</xdr:rowOff>
    </xdr:to>
    <xdr:pic>
      <xdr:nvPicPr>
        <xdr:cNvPr id="60" name="Picture 59">
          <a:extLst>
            <a:ext uri="{FF2B5EF4-FFF2-40B4-BE49-F238E27FC236}">
              <a16:creationId xmlns:a16="http://schemas.microsoft.com/office/drawing/2014/main" id="{16BFFEF9-B0EF-143C-C8EA-6FD9F01B322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845246" y="1709187"/>
          <a:ext cx="855731" cy="248662"/>
        </a:xfrm>
        <a:prstGeom prst="rect">
          <a:avLst/>
        </a:prstGeom>
        <a:solidFill>
          <a:srgbClr val="186F65"/>
        </a:solidFill>
        <a:ln>
          <a:noFill/>
        </a:ln>
        <a:effectLst>
          <a:outerShdw blurRad="50800" dist="38100" dir="2700000" algn="tl" rotWithShape="0">
            <a:prstClr val="black">
              <a:alpha val="40000"/>
            </a:prstClr>
          </a:outerShdw>
        </a:effectLst>
      </xdr:spPr>
    </xdr:pic>
    <xdr:clientData/>
  </xdr:twoCellAnchor>
  <xdr:twoCellAnchor editAs="oneCell">
    <xdr:from>
      <xdr:col>5</xdr:col>
      <xdr:colOff>57333</xdr:colOff>
      <xdr:row>7</xdr:row>
      <xdr:rowOff>124301</xdr:rowOff>
    </xdr:from>
    <xdr:to>
      <xdr:col>6</xdr:col>
      <xdr:colOff>363125</xdr:colOff>
      <xdr:row>8</xdr:row>
      <xdr:rowOff>182525</xdr:rowOff>
    </xdr:to>
    <xdr:pic>
      <xdr:nvPicPr>
        <xdr:cNvPr id="61" name="Picture 60">
          <a:extLst>
            <a:ext uri="{FF2B5EF4-FFF2-40B4-BE49-F238E27FC236}">
              <a16:creationId xmlns:a16="http://schemas.microsoft.com/office/drawing/2014/main" id="{A122FB45-6505-7642-E760-519990B837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14193" y="1603999"/>
          <a:ext cx="917165" cy="244293"/>
        </a:xfrm>
        <a:prstGeom prst="rect">
          <a:avLst/>
        </a:prstGeom>
        <a:solidFill>
          <a:srgbClr val="186F65"/>
        </a:solidFill>
        <a:ln>
          <a:solidFill>
            <a:schemeClr val="bg1"/>
          </a:solidFill>
        </a:ln>
      </xdr:spPr>
    </xdr:pic>
    <xdr:clientData/>
  </xdr:twoCellAnchor>
  <xdr:twoCellAnchor editAs="oneCell">
    <xdr:from>
      <xdr:col>8</xdr:col>
      <xdr:colOff>513729</xdr:colOff>
      <xdr:row>7</xdr:row>
      <xdr:rowOff>168635</xdr:rowOff>
    </xdr:from>
    <xdr:to>
      <xdr:col>10</xdr:col>
      <xdr:colOff>309741</xdr:colOff>
      <xdr:row>9</xdr:row>
      <xdr:rowOff>62023</xdr:rowOff>
    </xdr:to>
    <xdr:pic>
      <xdr:nvPicPr>
        <xdr:cNvPr id="62" name="Picture 61">
          <a:extLst>
            <a:ext uri="{FF2B5EF4-FFF2-40B4-BE49-F238E27FC236}">
              <a16:creationId xmlns:a16="http://schemas.microsoft.com/office/drawing/2014/main" id="{7007091B-F997-6750-97AE-93C6BF30F6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404706" y="1648333"/>
          <a:ext cx="1018756" cy="265527"/>
        </a:xfrm>
        <a:prstGeom prst="rect">
          <a:avLst/>
        </a:prstGeom>
        <a:solidFill>
          <a:srgbClr val="186F65"/>
        </a:solidFill>
        <a:ln>
          <a:noFill/>
        </a:ln>
      </xdr:spPr>
    </xdr:pic>
    <xdr:clientData/>
  </xdr:twoCellAnchor>
  <xdr:twoCellAnchor editAs="oneCell">
    <xdr:from>
      <xdr:col>16</xdr:col>
      <xdr:colOff>609954</xdr:colOff>
      <xdr:row>8</xdr:row>
      <xdr:rowOff>63621</xdr:rowOff>
    </xdr:from>
    <xdr:to>
      <xdr:col>18</xdr:col>
      <xdr:colOff>159488</xdr:colOff>
      <xdr:row>9</xdr:row>
      <xdr:rowOff>116650</xdr:rowOff>
    </xdr:to>
    <xdr:pic>
      <xdr:nvPicPr>
        <xdr:cNvPr id="63" name="Picture 62">
          <a:extLst>
            <a:ext uri="{FF2B5EF4-FFF2-40B4-BE49-F238E27FC236}">
              <a16:creationId xmlns:a16="http://schemas.microsoft.com/office/drawing/2014/main" id="{ABE0A898-710E-AD88-75DB-E619DC5BAFB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391907" y="1729388"/>
          <a:ext cx="772279" cy="239099"/>
        </a:xfrm>
        <a:prstGeom prst="rect">
          <a:avLst/>
        </a:prstGeom>
        <a:solidFill>
          <a:srgbClr val="186F65"/>
        </a:solidFill>
        <a:ln>
          <a:noFill/>
        </a:ln>
        <a:effectLst>
          <a:outerShdw blurRad="50800" dist="38100" dir="2700000" algn="tl" rotWithShape="0">
            <a:prstClr val="black">
              <a:alpha val="40000"/>
            </a:prstClr>
          </a:outerShdw>
        </a:effectLst>
      </xdr:spPr>
    </xdr:pic>
    <xdr:clientData/>
  </xdr:twoCellAnchor>
  <xdr:twoCellAnchor editAs="oneCell">
    <xdr:from>
      <xdr:col>21</xdr:col>
      <xdr:colOff>8859</xdr:colOff>
      <xdr:row>8</xdr:row>
      <xdr:rowOff>17720</xdr:rowOff>
    </xdr:from>
    <xdr:to>
      <xdr:col>22</xdr:col>
      <xdr:colOff>212650</xdr:colOff>
      <xdr:row>9</xdr:row>
      <xdr:rowOff>81039</xdr:rowOff>
    </xdr:to>
    <xdr:pic>
      <xdr:nvPicPr>
        <xdr:cNvPr id="64" name="Picture 63">
          <a:extLst>
            <a:ext uri="{FF2B5EF4-FFF2-40B4-BE49-F238E27FC236}">
              <a16:creationId xmlns:a16="http://schemas.microsoft.com/office/drawing/2014/main" id="{3F4DCDE6-FF79-50E3-2C1C-5D9F0882347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847673" y="1683487"/>
          <a:ext cx="815163" cy="249389"/>
        </a:xfrm>
        <a:prstGeom prst="rect">
          <a:avLst/>
        </a:prstGeom>
        <a:solidFill>
          <a:srgbClr val="186F65"/>
        </a:solidFill>
        <a:ln>
          <a:noFill/>
        </a:ln>
      </xdr:spPr>
    </xdr:pic>
    <xdr:clientData/>
  </xdr:twoCellAnchor>
  <xdr:twoCellAnchor>
    <xdr:from>
      <xdr:col>7</xdr:col>
      <xdr:colOff>159487</xdr:colOff>
      <xdr:row>6</xdr:row>
      <xdr:rowOff>20006</xdr:rowOff>
    </xdr:from>
    <xdr:to>
      <xdr:col>10</xdr:col>
      <xdr:colOff>336697</xdr:colOff>
      <xdr:row>7</xdr:row>
      <xdr:rowOff>132907</xdr:rowOff>
    </xdr:to>
    <xdr:graphicFrame macro="">
      <xdr:nvGraphicFramePr>
        <xdr:cNvPr id="65" name="Chart 64">
          <a:extLst>
            <a:ext uri="{FF2B5EF4-FFF2-40B4-BE49-F238E27FC236}">
              <a16:creationId xmlns:a16="http://schemas.microsoft.com/office/drawing/2014/main" id="{51F263DE-34CA-42E2-85A3-E826E2AFE2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115186</xdr:colOff>
      <xdr:row>6</xdr:row>
      <xdr:rowOff>52099</xdr:rowOff>
    </xdr:from>
    <xdr:to>
      <xdr:col>14</xdr:col>
      <xdr:colOff>398721</xdr:colOff>
      <xdr:row>7</xdr:row>
      <xdr:rowOff>183369</xdr:rowOff>
    </xdr:to>
    <xdr:graphicFrame macro="">
      <xdr:nvGraphicFramePr>
        <xdr:cNvPr id="66" name="Chart 65">
          <a:extLst>
            <a:ext uri="{FF2B5EF4-FFF2-40B4-BE49-F238E27FC236}">
              <a16:creationId xmlns:a16="http://schemas.microsoft.com/office/drawing/2014/main" id="{1A8B738E-076A-4DF8-A58E-CC31588CA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112527</xdr:colOff>
      <xdr:row>6</xdr:row>
      <xdr:rowOff>7797</xdr:rowOff>
    </xdr:from>
    <xdr:to>
      <xdr:col>18</xdr:col>
      <xdr:colOff>416442</xdr:colOff>
      <xdr:row>7</xdr:row>
      <xdr:rowOff>173152</xdr:rowOff>
    </xdr:to>
    <xdr:graphicFrame macro="">
      <xdr:nvGraphicFramePr>
        <xdr:cNvPr id="67" name="Chart 66">
          <a:extLst>
            <a:ext uri="{FF2B5EF4-FFF2-40B4-BE49-F238E27FC236}">
              <a16:creationId xmlns:a16="http://schemas.microsoft.com/office/drawing/2014/main" id="{F9E51D10-0E66-4830-B8D4-70CFA9D89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44302</xdr:colOff>
      <xdr:row>5</xdr:row>
      <xdr:rowOff>132906</xdr:rowOff>
    </xdr:from>
    <xdr:to>
      <xdr:col>22</xdr:col>
      <xdr:colOff>389860</xdr:colOff>
      <xdr:row>7</xdr:row>
      <xdr:rowOff>141768</xdr:rowOff>
    </xdr:to>
    <xdr:graphicFrame macro="">
      <xdr:nvGraphicFramePr>
        <xdr:cNvPr id="68" name="Chart 67">
          <a:extLst>
            <a:ext uri="{FF2B5EF4-FFF2-40B4-BE49-F238E27FC236}">
              <a16:creationId xmlns:a16="http://schemas.microsoft.com/office/drawing/2014/main" id="{BCE39D2B-9F1D-4462-9C98-6231A7F8C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194931</xdr:colOff>
      <xdr:row>22</xdr:row>
      <xdr:rowOff>115363</xdr:rowOff>
    </xdr:from>
    <xdr:to>
      <xdr:col>9</xdr:col>
      <xdr:colOff>194930</xdr:colOff>
      <xdr:row>34</xdr:row>
      <xdr:rowOff>28354</xdr:rowOff>
    </xdr:to>
    <xdr:graphicFrame macro="">
      <xdr:nvGraphicFramePr>
        <xdr:cNvPr id="5" name="Chart 4">
          <a:extLst>
            <a:ext uri="{FF2B5EF4-FFF2-40B4-BE49-F238E27FC236}">
              <a16:creationId xmlns:a16="http://schemas.microsoft.com/office/drawing/2014/main" id="{00FA3F51-13FC-4B90-BC30-351345E06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141767</xdr:colOff>
      <xdr:row>2</xdr:row>
      <xdr:rowOff>12760</xdr:rowOff>
    </xdr:from>
    <xdr:to>
      <xdr:col>10</xdr:col>
      <xdr:colOff>389150</xdr:colOff>
      <xdr:row>3</xdr:row>
      <xdr:rowOff>142302</xdr:rowOff>
    </xdr:to>
    <xdr:sp macro="" textlink="">
      <xdr:nvSpPr>
        <xdr:cNvPr id="17" name="Rectangle: Rounded Corners 16">
          <a:extLst>
            <a:ext uri="{FF2B5EF4-FFF2-40B4-BE49-F238E27FC236}">
              <a16:creationId xmlns:a16="http://schemas.microsoft.com/office/drawing/2014/main" id="{27791724-04E5-C216-08C4-D600F4364B97}"/>
            </a:ext>
          </a:extLst>
        </xdr:cNvPr>
        <xdr:cNvSpPr/>
      </xdr:nvSpPr>
      <xdr:spPr>
        <a:xfrm>
          <a:off x="4421372" y="562109"/>
          <a:ext cx="2081499" cy="315612"/>
        </a:xfrm>
        <a:prstGeom prst="roundRect">
          <a:avLst>
            <a:gd name="adj" fmla="val 19608"/>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t>          PROFIT</a:t>
          </a:r>
        </a:p>
      </xdr:txBody>
    </xdr:sp>
    <xdr:clientData/>
  </xdr:twoCellAnchor>
  <xdr:twoCellAnchor>
    <xdr:from>
      <xdr:col>3</xdr:col>
      <xdr:colOff>194931</xdr:colOff>
      <xdr:row>0</xdr:row>
      <xdr:rowOff>62023</xdr:rowOff>
    </xdr:from>
    <xdr:to>
      <xdr:col>22</xdr:col>
      <xdr:colOff>327837</xdr:colOff>
      <xdr:row>1</xdr:row>
      <xdr:rowOff>150628</xdr:rowOff>
    </xdr:to>
    <xdr:sp macro="" textlink="">
      <xdr:nvSpPr>
        <xdr:cNvPr id="18" name="Rectangle: Rounded Corners 17">
          <a:extLst>
            <a:ext uri="{FF2B5EF4-FFF2-40B4-BE49-F238E27FC236}">
              <a16:creationId xmlns:a16="http://schemas.microsoft.com/office/drawing/2014/main" id="{092C2C4C-978E-D40A-3B46-23AA7103C485}"/>
            </a:ext>
          </a:extLst>
        </xdr:cNvPr>
        <xdr:cNvSpPr/>
      </xdr:nvSpPr>
      <xdr:spPr>
        <a:xfrm>
          <a:off x="2029047" y="62023"/>
          <a:ext cx="11748976" cy="451884"/>
        </a:xfrm>
        <a:prstGeom prst="roundRect">
          <a:avLst/>
        </a:prstGeom>
        <a:gradFill flip="none" rotWithShape="1">
          <a:gsLst>
            <a:gs pos="0">
              <a:srgbClr val="186F65">
                <a:shade val="30000"/>
                <a:satMod val="115000"/>
              </a:srgbClr>
            </a:gs>
            <a:gs pos="50000">
              <a:srgbClr val="186F65">
                <a:shade val="67500"/>
                <a:satMod val="115000"/>
              </a:srgbClr>
            </a:gs>
            <a:gs pos="100000">
              <a:srgbClr val="186F65">
                <a:shade val="100000"/>
                <a:satMod val="115000"/>
              </a:srgb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EOMMERCE SALES ANALYSIS DASHBOARD</a:t>
          </a:r>
        </a:p>
      </xdr:txBody>
    </xdr:sp>
    <xdr:clientData/>
  </xdr:twoCellAnchor>
  <xdr:twoCellAnchor>
    <xdr:from>
      <xdr:col>16</xdr:col>
      <xdr:colOff>416443</xdr:colOff>
      <xdr:row>10</xdr:row>
      <xdr:rowOff>141765</xdr:rowOff>
    </xdr:from>
    <xdr:to>
      <xdr:col>22</xdr:col>
      <xdr:colOff>389861</xdr:colOff>
      <xdr:row>21</xdr:row>
      <xdr:rowOff>150627</xdr:rowOff>
    </xdr:to>
    <xdr:sp macro="" textlink="">
      <xdr:nvSpPr>
        <xdr:cNvPr id="10" name="Rectangle 9">
          <a:extLst>
            <a:ext uri="{FF2B5EF4-FFF2-40B4-BE49-F238E27FC236}">
              <a16:creationId xmlns:a16="http://schemas.microsoft.com/office/drawing/2014/main" id="{4EEBC5B8-D670-444A-8DDA-FA823FCD2905}"/>
            </a:ext>
          </a:extLst>
        </xdr:cNvPr>
        <xdr:cNvSpPr/>
      </xdr:nvSpPr>
      <xdr:spPr>
        <a:xfrm>
          <a:off x="10198396" y="2179672"/>
          <a:ext cx="3641651" cy="2055629"/>
        </a:xfrm>
        <a:prstGeom prst="rect">
          <a:avLst/>
        </a:prstGeom>
        <a:solidFill>
          <a:srgbClr val="186F65"/>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481833</xdr:colOff>
      <xdr:row>12</xdr:row>
      <xdr:rowOff>126882</xdr:rowOff>
    </xdr:from>
    <xdr:to>
      <xdr:col>22</xdr:col>
      <xdr:colOff>264928</xdr:colOff>
      <xdr:row>20</xdr:row>
      <xdr:rowOff>78504</xdr:rowOff>
    </xdr:to>
    <mc:AlternateContent xmlns:mc="http://schemas.openxmlformats.org/markup-compatibility/2006">
      <mc:Choice xmlns:a14="http://schemas.microsoft.com/office/drawing/2010/main" Requires="a14">
        <xdr:graphicFrame macro="">
          <xdr:nvGraphicFramePr>
            <xdr:cNvPr id="11" name="Year 2">
              <a:extLst>
                <a:ext uri="{FF2B5EF4-FFF2-40B4-BE49-F238E27FC236}">
                  <a16:creationId xmlns:a16="http://schemas.microsoft.com/office/drawing/2014/main" id="{982B6A96-925D-4ADE-AA15-9336C8732C5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2709275" y="2536929"/>
              <a:ext cx="1005839" cy="1440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506819</xdr:colOff>
      <xdr:row>11</xdr:row>
      <xdr:rowOff>164805</xdr:rowOff>
    </xdr:from>
    <xdr:to>
      <xdr:col>18</xdr:col>
      <xdr:colOff>396594</xdr:colOff>
      <xdr:row>20</xdr:row>
      <xdr:rowOff>174197</xdr:rowOff>
    </xdr:to>
    <mc:AlternateContent xmlns:mc="http://schemas.openxmlformats.org/markup-compatibility/2006">
      <mc:Choice xmlns:a14="http://schemas.microsoft.com/office/drawing/2010/main" Requires="a14">
        <xdr:graphicFrame macro="">
          <xdr:nvGraphicFramePr>
            <xdr:cNvPr id="13" name="Sub-Category 2">
              <a:extLst>
                <a:ext uri="{FF2B5EF4-FFF2-40B4-BE49-F238E27FC236}">
                  <a16:creationId xmlns:a16="http://schemas.microsoft.com/office/drawing/2014/main" id="{9DBB12B7-6E79-4162-B6A8-64D2DA2E3336}"/>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dr:sp macro="" textlink="">
          <xdr:nvSpPr>
            <xdr:cNvPr id="0" name=""/>
            <xdr:cNvSpPr>
              <a:spLocks noTextEdit="1"/>
            </xdr:cNvSpPr>
          </xdr:nvSpPr>
          <xdr:spPr>
            <a:xfrm>
              <a:off x="10288772" y="2388782"/>
              <a:ext cx="1112520" cy="1684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509653</xdr:colOff>
      <xdr:row>12</xdr:row>
      <xdr:rowOff>121921</xdr:rowOff>
    </xdr:from>
    <xdr:to>
      <xdr:col>20</xdr:col>
      <xdr:colOff>307989</xdr:colOff>
      <xdr:row>20</xdr:row>
      <xdr:rowOff>88783</xdr:rowOff>
    </xdr:to>
    <mc:AlternateContent xmlns:mc="http://schemas.openxmlformats.org/markup-compatibility/2006">
      <mc:Choice xmlns:a14="http://schemas.microsoft.com/office/drawing/2010/main" Requires="a14">
        <xdr:graphicFrame macro="">
          <xdr:nvGraphicFramePr>
            <xdr:cNvPr id="21" name="Region 2">
              <a:extLst>
                <a:ext uri="{FF2B5EF4-FFF2-40B4-BE49-F238E27FC236}">
                  <a16:creationId xmlns:a16="http://schemas.microsoft.com/office/drawing/2014/main" id="{BA57C9D3-8E82-4402-99F1-2F4961A795F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1514351" y="2531968"/>
              <a:ext cx="102108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 Dubey" refreshedDate="45060.422037384262" createdVersion="8" refreshedVersion="8" minRefreshableVersion="3" recordCount="9995" xr:uid="{30B41092-9333-4457-A50E-5DBD0D450C2B}">
  <cacheSource type="worksheet">
    <worksheetSource ref="A1:V1048576" sheet="Data"/>
  </cacheSource>
  <cacheFields count="30">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Field1" numFmtId="0" formula="Profit/Sales" databaseField="0"/>
    <cacheField name="Field2" numFmtId="0" formula="Profit/Sales" databaseField="0"/>
    <cacheField name="Field3" numFmtId="0" formula="Sales/Profit" databaseField="0"/>
    <cacheField name="Field4" numFmtId="0" formula="Profit/Sales" databaseField="0"/>
    <cacheField name="Field5" numFmtId="0" formula="Profit/Sales" databaseField="0"/>
  </cacheFields>
  <extLst>
    <ext xmlns:x14="http://schemas.microsoft.com/office/spreadsheetml/2009/9/main" uri="{725AE2AE-9491-48be-B2B4-4EB974FC3084}">
      <x14:pivotCacheDefinition pivotCacheId="15427718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x v="0"/>
    <s v="CG-12520"/>
    <s v="Claire Gute"/>
    <s v="Consumer"/>
    <s v="United States"/>
    <s v="Henderson"/>
    <x v="0"/>
    <n v="42420"/>
    <x v="0"/>
    <s v="FUR-BO-10001798"/>
    <x v="0"/>
    <x v="0"/>
    <s v="Bush Somerset Collection Bookcase"/>
    <n v="261.95999999999998"/>
    <n v="2"/>
    <n v="0"/>
    <n v="41.913600000000002"/>
  </r>
  <r>
    <n v="2"/>
    <x v="0"/>
    <x v="0"/>
    <x v="0"/>
    <d v="2013-11-12T00:00:00"/>
    <x v="0"/>
    <s v="CG-12520"/>
    <s v="Claire Gute"/>
    <s v="Consumer"/>
    <s v="United States"/>
    <s v="Henderson"/>
    <x v="0"/>
    <n v="42420"/>
    <x v="0"/>
    <s v="FUR-CH-10000454"/>
    <x v="0"/>
    <x v="1"/>
    <s v="Hon Deluxe Fabric Upholstered Stacking Chairs, Rounded Back"/>
    <n v="731.93999999999994"/>
    <n v="3"/>
    <n v="0"/>
    <n v="219.58199999999997"/>
  </r>
  <r>
    <n v="3"/>
    <x v="1"/>
    <x v="0"/>
    <x v="1"/>
    <d v="2013-06-17T00:00:00"/>
    <x v="0"/>
    <s v="DV-13045"/>
    <s v="Darrin Van Huff"/>
    <s v="Corporate"/>
    <s v="United States"/>
    <s v="Los Angeles"/>
    <x v="1"/>
    <n v="90036"/>
    <x v="1"/>
    <s v="OFF-LA-10000240"/>
    <x v="1"/>
    <x v="2"/>
    <s v="Self-Adhesive Address Labels for Typewriters by Universal"/>
    <n v="14.62"/>
    <n v="2"/>
    <n v="0"/>
    <n v="6.8713999999999995"/>
  </r>
  <r>
    <n v="4"/>
    <x v="2"/>
    <x v="1"/>
    <x v="2"/>
    <d v="2012-10-18T00:00:00"/>
    <x v="1"/>
    <s v="SO-20335"/>
    <s v="Sean O'Donnell"/>
    <s v="Consumer"/>
    <s v="United States"/>
    <s v="Fort Lauderdale"/>
    <x v="2"/>
    <n v="33311"/>
    <x v="0"/>
    <s v="FUR-TA-10000577"/>
    <x v="0"/>
    <x v="3"/>
    <s v="Bretford CR4500 Series Slim Rectangular Table"/>
    <n v="957.57749999999999"/>
    <n v="5"/>
    <n v="0.45"/>
    <n v="-383.03100000000006"/>
  </r>
  <r>
    <n v="5"/>
    <x v="2"/>
    <x v="1"/>
    <x v="2"/>
    <d v="2012-10-18T00:00:00"/>
    <x v="1"/>
    <s v="SO-20335"/>
    <s v="Sean O'Donnell"/>
    <s v="Consumer"/>
    <s v="United States"/>
    <s v="Fort Lauderdale"/>
    <x v="2"/>
    <n v="33311"/>
    <x v="0"/>
    <s v="OFF-ST-10000760"/>
    <x v="1"/>
    <x v="4"/>
    <s v="Eldon Fold 'N Roll Cart System"/>
    <n v="22.368000000000002"/>
    <n v="2"/>
    <n v="0.2"/>
    <n v="2.5163999999999991"/>
  </r>
  <r>
    <n v="6"/>
    <x v="3"/>
    <x v="2"/>
    <x v="3"/>
    <d v="2011-06-14T00:00:00"/>
    <x v="1"/>
    <s v="BH-11710"/>
    <s v="Brosina Hoffman"/>
    <s v="Consumer"/>
    <s v="United States"/>
    <s v="Los Angeles"/>
    <x v="1"/>
    <n v="90032"/>
    <x v="1"/>
    <s v="FUR-FU-10001487"/>
    <x v="0"/>
    <x v="5"/>
    <s v="Eldon Expressions Wood and Plastic Desk Accessories, Cherry Wood"/>
    <n v="48.86"/>
    <n v="7"/>
    <n v="0"/>
    <n v="14.169399999999996"/>
  </r>
  <r>
    <n v="7"/>
    <x v="3"/>
    <x v="2"/>
    <x v="3"/>
    <d v="2011-06-14T00:00:00"/>
    <x v="1"/>
    <s v="BH-11710"/>
    <s v="Brosina Hoffman"/>
    <s v="Consumer"/>
    <s v="United States"/>
    <s v="Los Angeles"/>
    <x v="1"/>
    <n v="90032"/>
    <x v="1"/>
    <s v="OFF-AR-10002833"/>
    <x v="1"/>
    <x v="6"/>
    <s v="Newell 322"/>
    <n v="7.28"/>
    <n v="4"/>
    <n v="0"/>
    <n v="1.9656000000000002"/>
  </r>
  <r>
    <n v="8"/>
    <x v="3"/>
    <x v="2"/>
    <x v="3"/>
    <d v="2011-06-14T00:00:00"/>
    <x v="1"/>
    <s v="BH-11710"/>
    <s v="Brosina Hoffman"/>
    <s v="Consumer"/>
    <s v="United States"/>
    <s v="Los Angeles"/>
    <x v="1"/>
    <n v="90032"/>
    <x v="1"/>
    <s v="TEC-PH-10002275"/>
    <x v="2"/>
    <x v="7"/>
    <s v="Mitel 5320 IP Phone VoIP phone"/>
    <n v="907.15200000000004"/>
    <n v="6"/>
    <n v="0.2"/>
    <n v="90.715200000000038"/>
  </r>
  <r>
    <n v="9"/>
    <x v="3"/>
    <x v="2"/>
    <x v="3"/>
    <d v="2011-06-14T00:00:00"/>
    <x v="1"/>
    <s v="BH-11710"/>
    <s v="Brosina Hoffman"/>
    <s v="Consumer"/>
    <s v="United States"/>
    <s v="Los Angeles"/>
    <x v="1"/>
    <n v="90032"/>
    <x v="1"/>
    <s v="OFF-BI-10003910"/>
    <x v="1"/>
    <x v="8"/>
    <s v="DXL Angle-View Binders with Locking Rings by Samsill"/>
    <n v="18.504000000000001"/>
    <n v="3"/>
    <n v="0.2"/>
    <n v="5.7824999999999998"/>
  </r>
  <r>
    <n v="10"/>
    <x v="3"/>
    <x v="2"/>
    <x v="3"/>
    <d v="2011-06-14T00:00:00"/>
    <x v="1"/>
    <s v="BH-11710"/>
    <s v="Brosina Hoffman"/>
    <s v="Consumer"/>
    <s v="United States"/>
    <s v="Los Angeles"/>
    <x v="1"/>
    <n v="90032"/>
    <x v="1"/>
    <s v="OFF-AP-10002892"/>
    <x v="1"/>
    <x v="9"/>
    <s v="Belkin F5C206VTEL 6 Outlet Surge"/>
    <n v="114.9"/>
    <n v="5"/>
    <n v="0"/>
    <n v="34.469999999999992"/>
  </r>
  <r>
    <n v="11"/>
    <x v="3"/>
    <x v="2"/>
    <x v="3"/>
    <d v="2011-06-14T00:00:00"/>
    <x v="1"/>
    <s v="BH-11710"/>
    <s v="Brosina Hoffman"/>
    <s v="Consumer"/>
    <s v="United States"/>
    <s v="Los Angeles"/>
    <x v="1"/>
    <n v="90032"/>
    <x v="1"/>
    <s v="FUR-TA-10001539"/>
    <x v="0"/>
    <x v="3"/>
    <s v="Chromcraft Rectangular Conference Tables"/>
    <n v="1706.1840000000002"/>
    <n v="9"/>
    <n v="0.2"/>
    <n v="85.309199999999805"/>
  </r>
  <r>
    <n v="12"/>
    <x v="3"/>
    <x v="2"/>
    <x v="3"/>
    <d v="2011-06-14T00:00:00"/>
    <x v="1"/>
    <s v="BH-11710"/>
    <s v="Brosina Hoffman"/>
    <s v="Consumer"/>
    <s v="United States"/>
    <s v="Los Angeles"/>
    <x v="1"/>
    <n v="90032"/>
    <x v="1"/>
    <s v="TEC-PH-10002033"/>
    <x v="2"/>
    <x v="7"/>
    <s v="Konftel 250 Conference phone - Charcoal black"/>
    <n v="911.42399999999998"/>
    <n v="4"/>
    <n v="0.2"/>
    <n v="68.356800000000021"/>
  </r>
  <r>
    <n v="13"/>
    <x v="4"/>
    <x v="3"/>
    <x v="4"/>
    <d v="2014-04-21T00:00:00"/>
    <x v="1"/>
    <s v="AA-10480"/>
    <s v="Andrew Allen"/>
    <s v="Consumer"/>
    <s v="United States"/>
    <s v="Concord"/>
    <x v="3"/>
    <n v="28027"/>
    <x v="0"/>
    <s v="OFF-PA-10002365"/>
    <x v="1"/>
    <x v="10"/>
    <s v="Xerox 1967"/>
    <n v="15.552000000000003"/>
    <n v="3"/>
    <n v="0.2"/>
    <n v="5.4432"/>
  </r>
  <r>
    <n v="14"/>
    <x v="5"/>
    <x v="0"/>
    <x v="5"/>
    <d v="2013-12-11T00:00:00"/>
    <x v="1"/>
    <s v="IM-15070"/>
    <s v="Irene Maddox"/>
    <s v="Consumer"/>
    <s v="United States"/>
    <s v="Seattle"/>
    <x v="4"/>
    <n v="98103"/>
    <x v="1"/>
    <s v="OFF-BI-10003656"/>
    <x v="1"/>
    <x v="8"/>
    <s v="Fellowes PB200 Plastic Comb Binding Machine"/>
    <n v="407.97600000000006"/>
    <n v="3"/>
    <n v="0.2"/>
    <n v="132.59219999999993"/>
  </r>
  <r>
    <n v="15"/>
    <x v="6"/>
    <x v="1"/>
    <x v="6"/>
    <d v="2012-11-26T00:00:00"/>
    <x v="1"/>
    <s v="HP-14815"/>
    <s v="Harold Pawlan"/>
    <s v="Home Office"/>
    <s v="United States"/>
    <s v="Fort Worth"/>
    <x v="5"/>
    <n v="76106"/>
    <x v="2"/>
    <s v="OFF-AP-10002311"/>
    <x v="1"/>
    <x v="9"/>
    <s v="Holmes Replacement Filter for HEPA Air Cleaner, Very Large Room, HEPA Filter"/>
    <n v="68.809999999999988"/>
    <n v="5"/>
    <n v="0.8"/>
    <n v="-123.858"/>
  </r>
  <r>
    <n v="16"/>
    <x v="6"/>
    <x v="1"/>
    <x v="6"/>
    <d v="2012-11-26T00:00:00"/>
    <x v="1"/>
    <s v="HP-14815"/>
    <s v="Harold Pawlan"/>
    <s v="Home Office"/>
    <s v="United States"/>
    <s v="Fort Worth"/>
    <x v="5"/>
    <n v="76106"/>
    <x v="2"/>
    <s v="OFF-BI-10000756"/>
    <x v="1"/>
    <x v="8"/>
    <s v="Storex DuraTech Recycled Plastic Frosted Binders"/>
    <n v="2.5439999999999996"/>
    <n v="3"/>
    <n v="0.8"/>
    <n v="-3.8160000000000016"/>
  </r>
  <r>
    <n v="17"/>
    <x v="7"/>
    <x v="2"/>
    <x v="7"/>
    <d v="2011-11-18T00:00:00"/>
    <x v="1"/>
    <s v="PK-19075"/>
    <s v="Pete Kriz"/>
    <s v="Consumer"/>
    <s v="United States"/>
    <s v="Madison"/>
    <x v="6"/>
    <n v="53711"/>
    <x v="2"/>
    <s v="OFF-ST-10004186"/>
    <x v="1"/>
    <x v="4"/>
    <s v="Stur-D-Stor Shelving, Vertical 5-Shelf: 72&quot;H x 36&quot;W x 18 1/2&quot;D"/>
    <n v="665.88"/>
    <n v="6"/>
    <n v="0"/>
    <n v="13.317599999999999"/>
  </r>
  <r>
    <n v="18"/>
    <x v="8"/>
    <x v="2"/>
    <x v="8"/>
    <d v="2011-05-15T00:00:00"/>
    <x v="0"/>
    <s v="AG-10270"/>
    <s v="Alejandro Grove"/>
    <s v="Consumer"/>
    <s v="United States"/>
    <s v="West Jordan"/>
    <x v="7"/>
    <n v="84084"/>
    <x v="1"/>
    <s v="OFF-ST-10000107"/>
    <x v="1"/>
    <x v="4"/>
    <s v="Fellowes Super Stor/Drawer"/>
    <n v="55.5"/>
    <n v="2"/>
    <n v="0"/>
    <n v="9.9899999999999949"/>
  </r>
  <r>
    <n v="19"/>
    <x v="9"/>
    <x v="2"/>
    <x v="9"/>
    <d v="2011-09-01T00:00:00"/>
    <x v="0"/>
    <s v="ZD-21925"/>
    <s v="Zuschuss Donatelli"/>
    <s v="Consumer"/>
    <s v="United States"/>
    <s v="San Francisco"/>
    <x v="1"/>
    <n v="94109"/>
    <x v="1"/>
    <s v="OFF-AR-10003056"/>
    <x v="1"/>
    <x v="6"/>
    <s v="Newell 341"/>
    <n v="8.56"/>
    <n v="2"/>
    <n v="0"/>
    <n v="2.4823999999999993"/>
  </r>
  <r>
    <n v="20"/>
    <x v="9"/>
    <x v="2"/>
    <x v="9"/>
    <d v="2011-09-01T00:00:00"/>
    <x v="0"/>
    <s v="ZD-21925"/>
    <s v="Zuschuss Donatelli"/>
    <s v="Consumer"/>
    <s v="United States"/>
    <s v="San Francisco"/>
    <x v="1"/>
    <n v="94109"/>
    <x v="1"/>
    <s v="TEC-PH-10001949"/>
    <x v="2"/>
    <x v="7"/>
    <s v="Cisco SPA 501G IP Phone"/>
    <n v="213.48000000000002"/>
    <n v="3"/>
    <n v="0.2"/>
    <n v="16.010999999999981"/>
  </r>
  <r>
    <n v="21"/>
    <x v="9"/>
    <x v="2"/>
    <x v="9"/>
    <d v="2011-09-01T00:00:00"/>
    <x v="0"/>
    <s v="ZD-21925"/>
    <s v="Zuschuss Donatelli"/>
    <s v="Consumer"/>
    <s v="United States"/>
    <s v="San Francisco"/>
    <x v="1"/>
    <n v="94109"/>
    <x v="1"/>
    <s v="OFF-BI-10002215"/>
    <x v="1"/>
    <x v="8"/>
    <s v="Wilson Jones Hanging View Binder, White, 1&quot;"/>
    <n v="22.72"/>
    <n v="4"/>
    <n v="0.2"/>
    <n v="7.3839999999999986"/>
  </r>
  <r>
    <n v="22"/>
    <x v="10"/>
    <x v="0"/>
    <x v="10"/>
    <d v="2013-12-14T00:00:00"/>
    <x v="1"/>
    <s v="KB-16585"/>
    <s v="Ken Black"/>
    <s v="Corporate"/>
    <s v="United States"/>
    <s v="Fremont"/>
    <x v="8"/>
    <n v="68025"/>
    <x v="2"/>
    <s v="OFF-AR-10000246"/>
    <x v="1"/>
    <x v="6"/>
    <s v="Newell 318"/>
    <n v="19.459999999999997"/>
    <n v="7"/>
    <n v="0"/>
    <n v="5.0595999999999997"/>
  </r>
  <r>
    <n v="23"/>
    <x v="10"/>
    <x v="0"/>
    <x v="10"/>
    <d v="2013-12-14T00:00:00"/>
    <x v="1"/>
    <s v="KB-16585"/>
    <s v="Ken Black"/>
    <s v="Corporate"/>
    <s v="United States"/>
    <s v="Fremont"/>
    <x v="8"/>
    <n v="68025"/>
    <x v="2"/>
    <s v="OFF-AP-10001492"/>
    <x v="1"/>
    <x v="9"/>
    <s v="Acco Six-Outlet Power Strip, 4' Cord Length"/>
    <n v="60.339999999999996"/>
    <n v="7"/>
    <n v="0"/>
    <n v="15.688400000000001"/>
  </r>
  <r>
    <n v="24"/>
    <x v="11"/>
    <x v="3"/>
    <x v="11"/>
    <d v="2014-07-19T00:00:00"/>
    <x v="0"/>
    <s v="SF-20065"/>
    <s v="Sandra Flanagan"/>
    <s v="Consumer"/>
    <s v="United States"/>
    <s v="Philadelphia"/>
    <x v="9"/>
    <n v="19140"/>
    <x v="3"/>
    <s v="FUR-CH-10002774"/>
    <x v="0"/>
    <x v="1"/>
    <s v="Global Deluxe Stacking Chair, Gray"/>
    <n v="71.371999999999986"/>
    <n v="2"/>
    <n v="0.3"/>
    <n v="-1.0196000000000005"/>
  </r>
  <r>
    <n v="25"/>
    <x v="12"/>
    <x v="1"/>
    <x v="12"/>
    <d v="2012-09-30T00:00:00"/>
    <x v="1"/>
    <s v="EB-13870"/>
    <s v="Emily Burns"/>
    <s v="Consumer"/>
    <s v="United States"/>
    <s v="Orem"/>
    <x v="7"/>
    <n v="84057"/>
    <x v="1"/>
    <s v="FUR-TA-10000577"/>
    <x v="0"/>
    <x v="3"/>
    <s v="Bretford CR4500 Series Slim Rectangular Table"/>
    <n v="1044.6299999999999"/>
    <n v="3"/>
    <n v="0"/>
    <n v="240.26490000000001"/>
  </r>
  <r>
    <n v="26"/>
    <x v="13"/>
    <x v="0"/>
    <x v="13"/>
    <d v="2013-01-20T00:00:00"/>
    <x v="0"/>
    <s v="EH-13945"/>
    <s v="Eric Hoffmann"/>
    <s v="Consumer"/>
    <s v="United States"/>
    <s v="Los Angeles"/>
    <x v="1"/>
    <n v="90049"/>
    <x v="1"/>
    <s v="OFF-BI-10001634"/>
    <x v="1"/>
    <x v="8"/>
    <s v="Wilson Jones Active Use Binders"/>
    <n v="11.648000000000001"/>
    <n v="2"/>
    <n v="0.2"/>
    <n v="4.2224000000000004"/>
  </r>
  <r>
    <n v="27"/>
    <x v="13"/>
    <x v="0"/>
    <x v="13"/>
    <d v="2013-01-20T00:00:00"/>
    <x v="0"/>
    <s v="EH-13945"/>
    <s v="Eric Hoffmann"/>
    <s v="Consumer"/>
    <s v="United States"/>
    <s v="Los Angeles"/>
    <x v="1"/>
    <n v="90049"/>
    <x v="1"/>
    <s v="TEC-AC-10003027"/>
    <x v="2"/>
    <x v="11"/>
    <s v="Imation 8GB Mini TravelDrive USB 2.0 Flash Drive"/>
    <n v="90.570000000000007"/>
    <n v="3"/>
    <n v="0"/>
    <n v="11.774100000000004"/>
  </r>
  <r>
    <n v="28"/>
    <x v="14"/>
    <x v="1"/>
    <x v="14"/>
    <d v="2012-09-21T00:00:00"/>
    <x v="1"/>
    <s v="TB-21520"/>
    <s v="Tracy Blumstein"/>
    <s v="Consumer"/>
    <s v="United States"/>
    <s v="Philadelphia"/>
    <x v="9"/>
    <n v="19140"/>
    <x v="3"/>
    <s v="FUR-BO-10004834"/>
    <x v="0"/>
    <x v="0"/>
    <s v="Riverside Palais Royal Lawyers Bookcase, Royale Cherry Finish"/>
    <n v="3083.4300000000003"/>
    <n v="7"/>
    <n v="0.5"/>
    <n v="-1665.0522000000001"/>
  </r>
  <r>
    <n v="29"/>
    <x v="14"/>
    <x v="1"/>
    <x v="14"/>
    <d v="2012-09-21T00:00:00"/>
    <x v="1"/>
    <s v="TB-21520"/>
    <s v="Tracy Blumstein"/>
    <s v="Consumer"/>
    <s v="United States"/>
    <s v="Philadelphia"/>
    <x v="9"/>
    <n v="19140"/>
    <x v="3"/>
    <s v="OFF-BI-10000474"/>
    <x v="1"/>
    <x v="8"/>
    <s v="Avery Recycled Flexi-View Covers for Binding Systems"/>
    <n v="9.6180000000000021"/>
    <n v="2"/>
    <n v="0.7"/>
    <n v="-7.0532000000000004"/>
  </r>
  <r>
    <n v="30"/>
    <x v="14"/>
    <x v="1"/>
    <x v="14"/>
    <d v="2012-09-21T00:00:00"/>
    <x v="1"/>
    <s v="TB-21520"/>
    <s v="Tracy Blumstein"/>
    <s v="Consumer"/>
    <s v="United States"/>
    <s v="Philadelphia"/>
    <x v="9"/>
    <n v="19140"/>
    <x v="3"/>
    <s v="FUR-FU-10004848"/>
    <x v="0"/>
    <x v="5"/>
    <s v="Howard Miller 13-3/4&quot; Diameter Brushed Chrome Round Wall Clock"/>
    <n v="124.20000000000002"/>
    <n v="3"/>
    <n v="0.2"/>
    <n v="15.524999999999991"/>
  </r>
  <r>
    <n v="31"/>
    <x v="14"/>
    <x v="1"/>
    <x v="14"/>
    <d v="2012-09-21T00:00:00"/>
    <x v="1"/>
    <s v="TB-21520"/>
    <s v="Tracy Blumstein"/>
    <s v="Consumer"/>
    <s v="United States"/>
    <s v="Philadelphia"/>
    <x v="9"/>
    <n v="19140"/>
    <x v="3"/>
    <s v="OFF-EN-10001509"/>
    <x v="1"/>
    <x v="12"/>
    <s v="Poly String Tie Envelopes"/>
    <n v="3.2640000000000002"/>
    <n v="2"/>
    <n v="0.2"/>
    <n v="1.1015999999999997"/>
  </r>
  <r>
    <n v="32"/>
    <x v="14"/>
    <x v="1"/>
    <x v="14"/>
    <d v="2012-09-21T00:00:00"/>
    <x v="1"/>
    <s v="TB-21520"/>
    <s v="Tracy Blumstein"/>
    <s v="Consumer"/>
    <s v="United States"/>
    <s v="Philadelphia"/>
    <x v="9"/>
    <n v="19140"/>
    <x v="3"/>
    <s v="OFF-AR-10004042"/>
    <x v="1"/>
    <x v="6"/>
    <s v="BOSTON Model 1800 Electric Pencil Sharpeners, Putty/Woodgrain"/>
    <n v="86.304000000000002"/>
    <n v="6"/>
    <n v="0.2"/>
    <n v="9.7091999999999885"/>
  </r>
  <r>
    <n v="33"/>
    <x v="14"/>
    <x v="1"/>
    <x v="14"/>
    <d v="2012-09-21T00:00:00"/>
    <x v="1"/>
    <s v="TB-21520"/>
    <s v="Tracy Blumstein"/>
    <s v="Consumer"/>
    <s v="United States"/>
    <s v="Philadelphia"/>
    <x v="9"/>
    <n v="19140"/>
    <x v="3"/>
    <s v="OFF-BI-10001525"/>
    <x v="1"/>
    <x v="8"/>
    <s v="Acco Pressboard Covers with Storage Hooks, 14 7/8&quot; x 11&quot;, Executive Red"/>
    <n v="6.8580000000000014"/>
    <n v="6"/>
    <n v="0.7"/>
    <n v="-5.7149999999999999"/>
  </r>
  <r>
    <n v="34"/>
    <x v="14"/>
    <x v="1"/>
    <x v="14"/>
    <d v="2012-09-21T00:00:00"/>
    <x v="1"/>
    <s v="TB-21520"/>
    <s v="Tracy Blumstein"/>
    <s v="Consumer"/>
    <s v="United States"/>
    <s v="Philadelphia"/>
    <x v="9"/>
    <n v="19140"/>
    <x v="3"/>
    <s v="OFF-AR-10001683"/>
    <x v="1"/>
    <x v="6"/>
    <s v="Lumber Crayons"/>
    <n v="15.76"/>
    <n v="2"/>
    <n v="0.2"/>
    <n v="3.5460000000000007"/>
  </r>
  <r>
    <n v="35"/>
    <x v="15"/>
    <x v="3"/>
    <x v="15"/>
    <d v="2014-10-24T00:00:00"/>
    <x v="0"/>
    <s v="MA-17560"/>
    <s v="Matt Abelman"/>
    <s v="Home Office"/>
    <s v="United States"/>
    <s v="Houston"/>
    <x v="5"/>
    <n v="77095"/>
    <x v="2"/>
    <s v="OFF-PA-10000249"/>
    <x v="1"/>
    <x v="10"/>
    <s v="Staples"/>
    <n v="29.472000000000001"/>
    <n v="3"/>
    <n v="0.2"/>
    <n v="9.9467999999999979"/>
  </r>
  <r>
    <n v="36"/>
    <x v="16"/>
    <x v="0"/>
    <x v="16"/>
    <d v="2013-12-11T00:00:00"/>
    <x v="2"/>
    <s v="GH-14485"/>
    <s v="Gene Hale"/>
    <s v="Corporate"/>
    <s v="United States"/>
    <s v="Richardson"/>
    <x v="5"/>
    <n v="75080"/>
    <x v="2"/>
    <s v="TEC-PH-10004977"/>
    <x v="2"/>
    <x v="7"/>
    <s v="GE 30524EE4"/>
    <n v="1097.5440000000003"/>
    <n v="7"/>
    <n v="0.2"/>
    <n v="123.47369999999989"/>
  </r>
  <r>
    <n v="37"/>
    <x v="16"/>
    <x v="0"/>
    <x v="16"/>
    <d v="2013-12-11T00:00:00"/>
    <x v="2"/>
    <s v="GH-14485"/>
    <s v="Gene Hale"/>
    <s v="Corporate"/>
    <s v="United States"/>
    <s v="Richardson"/>
    <x v="5"/>
    <n v="75080"/>
    <x v="2"/>
    <s v="FUR-FU-10003664"/>
    <x v="0"/>
    <x v="5"/>
    <s v="Electrix Architect's Clamp-On Swing Arm Lamp, Black"/>
    <n v="190.92"/>
    <n v="5"/>
    <n v="0.6"/>
    <n v="-147.96300000000002"/>
  </r>
  <r>
    <n v="38"/>
    <x v="17"/>
    <x v="1"/>
    <x v="17"/>
    <d v="2012-12-31T00:00:00"/>
    <x v="1"/>
    <s v="SN-20710"/>
    <s v="Steve Nguyen"/>
    <s v="Home Office"/>
    <s v="United States"/>
    <s v="Houston"/>
    <x v="5"/>
    <n v="77041"/>
    <x v="2"/>
    <s v="OFF-EN-10002986"/>
    <x v="1"/>
    <x v="12"/>
    <s v="#10-4 1/8&quot; x 9 1/2&quot; Premium Diagonal Seam Envelopes"/>
    <n v="113.328"/>
    <n v="9"/>
    <n v="0.2"/>
    <n v="35.414999999999999"/>
  </r>
  <r>
    <n v="39"/>
    <x v="17"/>
    <x v="1"/>
    <x v="17"/>
    <d v="2012-12-31T00:00:00"/>
    <x v="1"/>
    <s v="SN-20710"/>
    <s v="Steve Nguyen"/>
    <s v="Home Office"/>
    <s v="United States"/>
    <s v="Houston"/>
    <x v="5"/>
    <n v="77041"/>
    <x v="2"/>
    <s v="FUR-BO-10002545"/>
    <x v="0"/>
    <x v="0"/>
    <s v="Atlantic Metals Mobile 3-Shelf Bookcases, Custom Colors"/>
    <n v="532.39919999999995"/>
    <n v="3"/>
    <n v="0.32"/>
    <n v="-46.976400000000012"/>
  </r>
  <r>
    <n v="40"/>
    <x v="17"/>
    <x v="1"/>
    <x v="17"/>
    <d v="2012-12-31T00:00:00"/>
    <x v="1"/>
    <s v="SN-20710"/>
    <s v="Steve Nguyen"/>
    <s v="Home Office"/>
    <s v="United States"/>
    <s v="Houston"/>
    <x v="5"/>
    <n v="77041"/>
    <x v="2"/>
    <s v="FUR-CH-10004218"/>
    <x v="0"/>
    <x v="1"/>
    <s v="Global Fabric Manager's Chair, Dark Gray"/>
    <n v="212.05799999999999"/>
    <n v="3"/>
    <n v="0.3"/>
    <n v="-15.146999999999991"/>
  </r>
  <r>
    <n v="41"/>
    <x v="17"/>
    <x v="1"/>
    <x v="17"/>
    <d v="2012-12-31T00:00:00"/>
    <x v="1"/>
    <s v="SN-20710"/>
    <s v="Steve Nguyen"/>
    <s v="Home Office"/>
    <s v="United States"/>
    <s v="Houston"/>
    <x v="5"/>
    <n v="77041"/>
    <x v="2"/>
    <s v="TEC-PH-10000486"/>
    <x v="2"/>
    <x v="7"/>
    <s v="Plantronics HL10 Handset Lifter"/>
    <n v="371.16800000000001"/>
    <n v="4"/>
    <n v="0.2"/>
    <n v="41.756399999999957"/>
  </r>
  <r>
    <n v="42"/>
    <x v="18"/>
    <x v="3"/>
    <x v="18"/>
    <d v="2014-09-16T00:00:00"/>
    <x v="1"/>
    <s v="LC-16930"/>
    <s v="Linda Cazamias"/>
    <s v="Corporate"/>
    <s v="United States"/>
    <s v="Naperville"/>
    <x v="10"/>
    <n v="60540"/>
    <x v="2"/>
    <s v="TEC-PH-10004093"/>
    <x v="2"/>
    <x v="7"/>
    <s v="Panasonic Kx-TS550"/>
    <n v="147.16800000000001"/>
    <n v="4"/>
    <n v="0.2"/>
    <n v="16.556399999999996"/>
  </r>
  <r>
    <n v="43"/>
    <x v="19"/>
    <x v="0"/>
    <x v="19"/>
    <d v="2013-07-23T00:00:00"/>
    <x v="1"/>
    <s v="RA-19885"/>
    <s v="Ruben Ausman"/>
    <s v="Corporate"/>
    <s v="United States"/>
    <s v="Los Angeles"/>
    <x v="1"/>
    <n v="90049"/>
    <x v="1"/>
    <s v="OFF-ST-10003479"/>
    <x v="1"/>
    <x v="4"/>
    <s v="Eldon Base for stackable storage shelf, platinum"/>
    <n v="77.88"/>
    <n v="2"/>
    <n v="0"/>
    <n v="3.8939999999999912"/>
  </r>
  <r>
    <n v="44"/>
    <x v="20"/>
    <x v="3"/>
    <x v="20"/>
    <d v="2014-09-24T00:00:00"/>
    <x v="1"/>
    <s v="ES-14080"/>
    <s v="Erin Smith"/>
    <s v="Corporate"/>
    <s v="United States"/>
    <s v="Melbourne"/>
    <x v="2"/>
    <n v="32935"/>
    <x v="0"/>
    <s v="OFF-ST-10003282"/>
    <x v="1"/>
    <x v="4"/>
    <s v="Advantus 10-Drawer Portable Organizer, Chrome Metal Frame, Smoke Drawers"/>
    <n v="95.616"/>
    <n v="2"/>
    <n v="0.2"/>
    <n v="9.5616000000000092"/>
  </r>
  <r>
    <n v="45"/>
    <x v="21"/>
    <x v="0"/>
    <x v="21"/>
    <d v="2013-03-14T00:00:00"/>
    <x v="2"/>
    <s v="ON-18715"/>
    <s v="Odella Nelson"/>
    <s v="Corporate"/>
    <s v="United States"/>
    <s v="Eagan"/>
    <x v="11"/>
    <n v="55122"/>
    <x v="2"/>
    <s v="TEC-AC-10000171"/>
    <x v="2"/>
    <x v="11"/>
    <s v="Verbatim 25 GB 6x Blu-ray Single Layer Recordable Disc, 25/Pack"/>
    <n v="45.98"/>
    <n v="2"/>
    <n v="0"/>
    <n v="19.7714"/>
  </r>
  <r>
    <n v="46"/>
    <x v="21"/>
    <x v="0"/>
    <x v="21"/>
    <d v="2013-03-14T00:00:00"/>
    <x v="2"/>
    <s v="ON-18715"/>
    <s v="Odella Nelson"/>
    <s v="Corporate"/>
    <s v="United States"/>
    <s v="Eagan"/>
    <x v="11"/>
    <n v="55122"/>
    <x v="2"/>
    <s v="OFF-BI-10003291"/>
    <x v="1"/>
    <x v="8"/>
    <s v="Wilson Jones Leather-Like Binders with DublLock Round Rings"/>
    <n v="17.46"/>
    <n v="2"/>
    <n v="0"/>
    <n v="8.2061999999999991"/>
  </r>
  <r>
    <n v="47"/>
    <x v="22"/>
    <x v="2"/>
    <x v="22"/>
    <d v="2011-10-25T00:00:00"/>
    <x v="0"/>
    <s v="PO-18865"/>
    <s v="Patrick O'Donnell"/>
    <s v="Consumer"/>
    <s v="United States"/>
    <s v="Westland"/>
    <x v="12"/>
    <n v="48185"/>
    <x v="2"/>
    <s v="OFF-ST-10001713"/>
    <x v="1"/>
    <x v="4"/>
    <s v="Gould Plastics 9-Pocket Panel Bin, 18-3/8w x 5-1/4d x 20-1/2h, Black"/>
    <n v="211.96"/>
    <n v="4"/>
    <n v="0"/>
    <n v="8.4783999999999935"/>
  </r>
  <r>
    <n v="48"/>
    <x v="23"/>
    <x v="0"/>
    <x v="23"/>
    <d v="2013-06-26T00:00:00"/>
    <x v="1"/>
    <s v="LH-16900"/>
    <s v="Lena Hernandez"/>
    <s v="Consumer"/>
    <s v="United States"/>
    <s v="Dover"/>
    <x v="13"/>
    <n v="19901"/>
    <x v="3"/>
    <s v="TEC-AC-10002167"/>
    <x v="2"/>
    <x v="11"/>
    <s v="Imation 8gb Micro Traveldrive Usb 2.0 Flash Drive"/>
    <n v="45"/>
    <n v="3"/>
    <n v="0"/>
    <n v="4.9500000000000011"/>
  </r>
  <r>
    <n v="49"/>
    <x v="23"/>
    <x v="0"/>
    <x v="23"/>
    <d v="2013-06-26T00:00:00"/>
    <x v="1"/>
    <s v="LH-16900"/>
    <s v="Lena Hernandez"/>
    <s v="Consumer"/>
    <s v="United States"/>
    <s v="Dover"/>
    <x v="13"/>
    <n v="19901"/>
    <x v="3"/>
    <s v="TEC-PH-10003988"/>
    <x v="2"/>
    <x v="7"/>
    <s v="LF Elite 3D Dazzle Designer Hard Case Cover, Lf Stylus Pen and Wiper For Apple Iphone 5c Mini Lite"/>
    <n v="21.8"/>
    <n v="2"/>
    <n v="0"/>
    <n v="6.104000000000001"/>
  </r>
  <r>
    <n v="50"/>
    <x v="24"/>
    <x v="1"/>
    <x v="24"/>
    <d v="2012-04-22T00:00:00"/>
    <x v="1"/>
    <s v="DP-13000"/>
    <s v="Darren Powers"/>
    <s v="Consumer"/>
    <s v="United States"/>
    <s v="New Albany"/>
    <x v="14"/>
    <n v="47150"/>
    <x v="2"/>
    <s v="OFF-BI-10004410"/>
    <x v="1"/>
    <x v="8"/>
    <s v="C-Line Peel &amp; Stick Add-On Filing Pockets, 8-3/4 x 5-1/8, 10/Pack"/>
    <n v="38.22"/>
    <n v="6"/>
    <n v="0"/>
    <n v="17.9634"/>
  </r>
  <r>
    <n v="51"/>
    <x v="24"/>
    <x v="1"/>
    <x v="24"/>
    <d v="2012-04-22T00:00:00"/>
    <x v="1"/>
    <s v="DP-13000"/>
    <s v="Darren Powers"/>
    <s v="Consumer"/>
    <s v="United States"/>
    <s v="New Albany"/>
    <x v="14"/>
    <n v="47150"/>
    <x v="2"/>
    <s v="OFF-LA-10002762"/>
    <x v="1"/>
    <x v="2"/>
    <s v="Avery 485"/>
    <n v="75.179999999999993"/>
    <n v="6"/>
    <n v="0"/>
    <n v="35.334599999999995"/>
  </r>
  <r>
    <n v="52"/>
    <x v="24"/>
    <x v="1"/>
    <x v="24"/>
    <d v="2012-04-22T00:00:00"/>
    <x v="1"/>
    <s v="DP-13000"/>
    <s v="Darren Powers"/>
    <s v="Consumer"/>
    <s v="United States"/>
    <s v="New Albany"/>
    <x v="14"/>
    <n v="47150"/>
    <x v="2"/>
    <s v="FUR-FU-10001706"/>
    <x v="0"/>
    <x v="5"/>
    <s v="Longer-Life Soft White Bulbs"/>
    <n v="6.16"/>
    <n v="2"/>
    <n v="0"/>
    <n v="2.9567999999999999"/>
  </r>
  <r>
    <n v="53"/>
    <x v="24"/>
    <x v="1"/>
    <x v="24"/>
    <d v="2012-04-22T00:00:00"/>
    <x v="1"/>
    <s v="DP-13000"/>
    <s v="Darren Powers"/>
    <s v="Consumer"/>
    <s v="United States"/>
    <s v="New Albany"/>
    <x v="14"/>
    <n v="47150"/>
    <x v="2"/>
    <s v="FUR-CH-10003061"/>
    <x v="0"/>
    <x v="1"/>
    <s v="Global Leather Task Chair, Black"/>
    <n v="89.99"/>
    <n v="1"/>
    <n v="0"/>
    <n v="17.098099999999988"/>
  </r>
  <r>
    <n v="54"/>
    <x v="25"/>
    <x v="0"/>
    <x v="25"/>
    <d v="2013-12-18T00:00:00"/>
    <x v="1"/>
    <s v="JM-15265"/>
    <s v="Janet Molinari"/>
    <s v="Corporate"/>
    <s v="United States"/>
    <s v="New York City"/>
    <x v="15"/>
    <n v="10024"/>
    <x v="3"/>
    <s v="OFF-FA-10000304"/>
    <x v="1"/>
    <x v="13"/>
    <s v="Advantus Push Pins"/>
    <n v="15.260000000000002"/>
    <n v="7"/>
    <n v="0"/>
    <n v="6.2566000000000006"/>
  </r>
  <r>
    <n v="55"/>
    <x v="25"/>
    <x v="0"/>
    <x v="25"/>
    <d v="2013-12-18T00:00:00"/>
    <x v="1"/>
    <s v="JM-15265"/>
    <s v="Janet Molinari"/>
    <s v="Corporate"/>
    <s v="United States"/>
    <s v="New York City"/>
    <x v="15"/>
    <n v="10024"/>
    <x v="3"/>
    <s v="TEC-PH-10002447"/>
    <x v="2"/>
    <x v="7"/>
    <s v="AT&amp;T CL83451 4-Handset Telephone"/>
    <n v="1029.95"/>
    <n v="5"/>
    <n v="0"/>
    <n v="298.68549999999999"/>
  </r>
  <r>
    <n v="56"/>
    <x v="26"/>
    <x v="0"/>
    <x v="26"/>
    <d v="2013-06-19T00:00:00"/>
    <x v="2"/>
    <s v="TB-21055"/>
    <s v="Ted Butterfield"/>
    <s v="Consumer"/>
    <s v="United States"/>
    <s v="Troy"/>
    <x v="15"/>
    <n v="12180"/>
    <x v="3"/>
    <s v="OFF-ST-10000604"/>
    <x v="1"/>
    <x v="4"/>
    <s v="Home/Office Personal File Carts"/>
    <n v="208.56"/>
    <n v="6"/>
    <n v="0"/>
    <n v="52.139999999999986"/>
  </r>
  <r>
    <n v="57"/>
    <x v="26"/>
    <x v="0"/>
    <x v="26"/>
    <d v="2013-06-19T00:00:00"/>
    <x v="2"/>
    <s v="TB-21055"/>
    <s v="Ted Butterfield"/>
    <s v="Consumer"/>
    <s v="United States"/>
    <s v="Troy"/>
    <x v="15"/>
    <n v="12180"/>
    <x v="3"/>
    <s v="OFF-PA-10001569"/>
    <x v="1"/>
    <x v="10"/>
    <s v="Xerox 232"/>
    <n v="32.400000000000006"/>
    <n v="5"/>
    <n v="0"/>
    <n v="15.552000000000001"/>
  </r>
  <r>
    <n v="58"/>
    <x v="26"/>
    <x v="0"/>
    <x v="26"/>
    <d v="2013-06-19T00:00:00"/>
    <x v="2"/>
    <s v="TB-21055"/>
    <s v="Ted Butterfield"/>
    <s v="Consumer"/>
    <s v="United States"/>
    <s v="Troy"/>
    <x v="15"/>
    <n v="12180"/>
    <x v="3"/>
    <s v="FUR-CH-10003968"/>
    <x v="0"/>
    <x v="1"/>
    <s v="Novimex Turbo Task Chair"/>
    <n v="319.41000000000003"/>
    <n v="5"/>
    <n v="0.1"/>
    <n v="7.0980000000000061"/>
  </r>
  <r>
    <n v="59"/>
    <x v="26"/>
    <x v="0"/>
    <x v="26"/>
    <d v="2013-06-19T00:00:00"/>
    <x v="2"/>
    <s v="TB-21055"/>
    <s v="Ted Butterfield"/>
    <s v="Consumer"/>
    <s v="United States"/>
    <s v="Troy"/>
    <x v="15"/>
    <n v="12180"/>
    <x v="3"/>
    <s v="OFF-PA-10000587"/>
    <x v="1"/>
    <x v="10"/>
    <s v="Array Parchment Paper, Assorted Colors"/>
    <n v="14.56"/>
    <n v="2"/>
    <n v="0"/>
    <n v="6.9888000000000003"/>
  </r>
  <r>
    <n v="60"/>
    <x v="26"/>
    <x v="0"/>
    <x v="26"/>
    <d v="2013-06-19T00:00:00"/>
    <x v="2"/>
    <s v="TB-21055"/>
    <s v="Ted Butterfield"/>
    <s v="Consumer"/>
    <s v="United States"/>
    <s v="Troy"/>
    <x v="15"/>
    <n v="12180"/>
    <x v="3"/>
    <s v="TEC-AC-10002167"/>
    <x v="2"/>
    <x v="11"/>
    <s v="Imation 8gb Micro Traveldrive Usb 2.0 Flash Drive"/>
    <n v="30"/>
    <n v="2"/>
    <n v="0"/>
    <n v="3.3000000000000007"/>
  </r>
  <r>
    <n v="61"/>
    <x v="26"/>
    <x v="0"/>
    <x v="26"/>
    <d v="2013-06-19T00:00:00"/>
    <x v="2"/>
    <s v="TB-21055"/>
    <s v="Ted Butterfield"/>
    <s v="Consumer"/>
    <s v="United States"/>
    <s v="Troy"/>
    <x v="15"/>
    <n v="12180"/>
    <x v="3"/>
    <s v="OFF-BI-10001460"/>
    <x v="1"/>
    <x v="8"/>
    <s v="Plastic Binding Combs"/>
    <n v="48.480000000000004"/>
    <n v="4"/>
    <n v="0.2"/>
    <n v="16.361999999999998"/>
  </r>
  <r>
    <n v="62"/>
    <x v="26"/>
    <x v="0"/>
    <x v="26"/>
    <d v="2013-06-19T00:00:00"/>
    <x v="2"/>
    <s v="TB-21055"/>
    <s v="Ted Butterfield"/>
    <s v="Consumer"/>
    <s v="United States"/>
    <s v="Troy"/>
    <x v="15"/>
    <n v="12180"/>
    <x v="3"/>
    <s v="OFF-AR-10001868"/>
    <x v="1"/>
    <x v="6"/>
    <s v="Prang Dustless Chalk Sticks"/>
    <n v="1.68"/>
    <n v="1"/>
    <n v="0"/>
    <n v="0.84"/>
  </r>
  <r>
    <n v="63"/>
    <x v="27"/>
    <x v="1"/>
    <x v="27"/>
    <d v="2012-11-30T00:00:00"/>
    <x v="1"/>
    <s v="KM-16720"/>
    <s v="Kunst Miller"/>
    <s v="Consumer"/>
    <s v="United States"/>
    <s v="Los Angeles"/>
    <x v="1"/>
    <n v="90004"/>
    <x v="1"/>
    <s v="TEC-AC-10004633"/>
    <x v="2"/>
    <x v="11"/>
    <s v="Verbatim 25 GB 6x Blu-ray Single Layer Recordable Disc, 3/Pack"/>
    <n v="13.98"/>
    <n v="2"/>
    <n v="0"/>
    <n v="6.1512000000000011"/>
  </r>
  <r>
    <n v="64"/>
    <x v="27"/>
    <x v="1"/>
    <x v="27"/>
    <d v="2012-11-30T00:00:00"/>
    <x v="1"/>
    <s v="KM-16720"/>
    <s v="Kunst Miller"/>
    <s v="Consumer"/>
    <s v="United States"/>
    <s v="Los Angeles"/>
    <x v="1"/>
    <n v="90004"/>
    <x v="1"/>
    <s v="OFF-BI-10001078"/>
    <x v="1"/>
    <x v="8"/>
    <s v="Acco PRESSTEX Data Binder with Storage Hooks, Dark Blue, 14 7/8&quot; X 11&quot;"/>
    <n v="25.824000000000002"/>
    <n v="6"/>
    <n v="0.2"/>
    <n v="9.3612000000000002"/>
  </r>
  <r>
    <n v="65"/>
    <x v="27"/>
    <x v="1"/>
    <x v="27"/>
    <d v="2012-11-30T00:00:00"/>
    <x v="1"/>
    <s v="KM-16720"/>
    <s v="Kunst Miller"/>
    <s v="Consumer"/>
    <s v="United States"/>
    <s v="Los Angeles"/>
    <x v="1"/>
    <n v="90004"/>
    <x v="1"/>
    <s v="OFF-PA-10003892"/>
    <x v="1"/>
    <x v="10"/>
    <s v="Xerox 1943"/>
    <n v="146.72999999999999"/>
    <n v="3"/>
    <n v="0"/>
    <n v="68.963099999999997"/>
  </r>
  <r>
    <n v="66"/>
    <x v="27"/>
    <x v="1"/>
    <x v="27"/>
    <d v="2012-11-30T00:00:00"/>
    <x v="1"/>
    <s v="KM-16720"/>
    <s v="Kunst Miller"/>
    <s v="Consumer"/>
    <s v="United States"/>
    <s v="Los Angeles"/>
    <x v="1"/>
    <n v="90004"/>
    <x v="1"/>
    <s v="FUR-FU-10000397"/>
    <x v="0"/>
    <x v="5"/>
    <s v="Luxo Economy Swing Arm Lamp"/>
    <n v="79.760000000000005"/>
    <n v="4"/>
    <n v="0"/>
    <n v="22.332800000000006"/>
  </r>
  <r>
    <n v="67"/>
    <x v="28"/>
    <x v="1"/>
    <x v="28"/>
    <d v="2012-05-05T00:00:00"/>
    <x v="1"/>
    <s v="PS-18970"/>
    <s v="Paul Stevenson"/>
    <s v="Home Office"/>
    <s v="United States"/>
    <s v="Chicago"/>
    <x v="10"/>
    <n v="60610"/>
    <x v="2"/>
    <s v="FUR-CH-10001146"/>
    <x v="0"/>
    <x v="1"/>
    <s v="Global Value Mid-Back Manager's Chair, Gray"/>
    <n v="213.11499999999998"/>
    <n v="5"/>
    <n v="0.3"/>
    <n v="-15.222500000000011"/>
  </r>
  <r>
    <n v="68"/>
    <x v="29"/>
    <x v="2"/>
    <x v="29"/>
    <d v="2011-12-10T00:00:00"/>
    <x v="1"/>
    <s v="BS-11590"/>
    <s v="Brendan Sweed"/>
    <s v="Corporate"/>
    <s v="United States"/>
    <s v="Gilbert"/>
    <x v="16"/>
    <n v="85234"/>
    <x v="1"/>
    <s v="OFF-AR-10002671"/>
    <x v="1"/>
    <x v="6"/>
    <s v="Hunt BOSTON Model 1606 High-Volume Electric Pencil Sharpener, Beige"/>
    <n v="1113.0240000000001"/>
    <n v="8"/>
    <n v="0.2"/>
    <n v="111.30239999999998"/>
  </r>
  <r>
    <n v="69"/>
    <x v="29"/>
    <x v="2"/>
    <x v="29"/>
    <d v="2011-12-10T00:00:00"/>
    <x v="1"/>
    <s v="BS-11590"/>
    <s v="Brendan Sweed"/>
    <s v="Corporate"/>
    <s v="United States"/>
    <s v="Gilbert"/>
    <x v="16"/>
    <n v="85234"/>
    <x v="1"/>
    <s v="TEC-PH-10002726"/>
    <x v="2"/>
    <x v="7"/>
    <s v="netTALK DUO VoIP Telephone Service"/>
    <n v="167.96800000000002"/>
    <n v="4"/>
    <n v="0.2"/>
    <n v="62.988"/>
  </r>
  <r>
    <n v="70"/>
    <x v="30"/>
    <x v="0"/>
    <x v="30"/>
    <d v="2013-06-07T00:00:00"/>
    <x v="2"/>
    <s v="KD-16270"/>
    <s v="Karen Daniels"/>
    <s v="Consumer"/>
    <s v="United States"/>
    <s v="Springfield"/>
    <x v="17"/>
    <n v="22153"/>
    <x v="0"/>
    <s v="OFF-PA-10000482"/>
    <x v="1"/>
    <x v="10"/>
    <s v="Snap-A-Way Black Print Carbonless Ruled Speed Letter, Triplicate"/>
    <n v="75.88"/>
    <n v="2"/>
    <n v="0"/>
    <n v="35.663599999999995"/>
  </r>
  <r>
    <n v="71"/>
    <x v="31"/>
    <x v="0"/>
    <x v="31"/>
    <d v="2013-09-24T00:00:00"/>
    <x v="1"/>
    <s v="HM-14980"/>
    <s v="Henry MacAllister"/>
    <s v="Consumer"/>
    <s v="United States"/>
    <s v="New York City"/>
    <x v="15"/>
    <n v="10009"/>
    <x v="3"/>
    <s v="OFF-BI-10004654"/>
    <x v="1"/>
    <x v="8"/>
    <s v="Avery Binding System Hidden Tab Executive Style Index Sets"/>
    <n v="4.6159999999999997"/>
    <n v="1"/>
    <n v="0.2"/>
    <n v="1.7309999999999999"/>
  </r>
  <r>
    <n v="72"/>
    <x v="32"/>
    <x v="3"/>
    <x v="32"/>
    <d v="2014-09-18T00:00:00"/>
    <x v="0"/>
    <s v="TB-21520"/>
    <s v="Tracy Blumstein"/>
    <s v="Consumer"/>
    <s v="United States"/>
    <s v="Jackson"/>
    <x v="12"/>
    <n v="49201"/>
    <x v="2"/>
    <s v="OFF-PA-10004675"/>
    <x v="1"/>
    <x v="10"/>
    <s v="Telephone Message Books with Fax/Mobile Section, 5 1/2&quot; x 3 3/16&quot;"/>
    <n v="19.049999999999997"/>
    <n v="3"/>
    <n v="0"/>
    <n v="8.7629999999999999"/>
  </r>
  <r>
    <n v="73"/>
    <x v="33"/>
    <x v="1"/>
    <x v="33"/>
    <d v="2012-05-02T00:00:00"/>
    <x v="1"/>
    <s v="JE-15745"/>
    <s v="Joel Eaton"/>
    <s v="Consumer"/>
    <s v="United States"/>
    <s v="Memphis"/>
    <x v="18"/>
    <n v="38109"/>
    <x v="0"/>
    <s v="FUR-CH-10000513"/>
    <x v="0"/>
    <x v="1"/>
    <s v="High-Back Leather Manager's Chair"/>
    <n v="831.93600000000015"/>
    <n v="8"/>
    <n v="0.2"/>
    <n v="-114.39120000000003"/>
  </r>
  <r>
    <n v="74"/>
    <x v="33"/>
    <x v="1"/>
    <x v="33"/>
    <d v="2012-05-02T00:00:00"/>
    <x v="1"/>
    <s v="JE-15745"/>
    <s v="Joel Eaton"/>
    <s v="Consumer"/>
    <s v="United States"/>
    <s v="Memphis"/>
    <x v="18"/>
    <n v="38109"/>
    <x v="0"/>
    <s v="FUR-FU-10003708"/>
    <x v="0"/>
    <x v="5"/>
    <s v="Tenex Traditional Chairmats for Medium Pile Carpet, Standard Lip, 36&quot; x 48&quot;"/>
    <n v="97.04"/>
    <n v="2"/>
    <n v="0.2"/>
    <n v="1.2129999999999974"/>
  </r>
  <r>
    <n v="75"/>
    <x v="33"/>
    <x v="1"/>
    <x v="33"/>
    <d v="2012-05-02T00:00:00"/>
    <x v="1"/>
    <s v="JE-15745"/>
    <s v="Joel Eaton"/>
    <s v="Consumer"/>
    <s v="United States"/>
    <s v="Memphis"/>
    <x v="18"/>
    <n v="38109"/>
    <x v="0"/>
    <s v="OFF-ST-10004123"/>
    <x v="1"/>
    <x v="4"/>
    <s v="Safco Industrial Wire Shelving System"/>
    <n v="72.784000000000006"/>
    <n v="1"/>
    <n v="0.2"/>
    <n v="-18.196000000000002"/>
  </r>
  <r>
    <n v="76"/>
    <x v="34"/>
    <x v="3"/>
    <x v="34"/>
    <d v="2014-12-12T00:00:00"/>
    <x v="2"/>
    <s v="KB-16600"/>
    <s v="Ken Brennan"/>
    <s v="Corporate"/>
    <s v="United States"/>
    <s v="Houston"/>
    <x v="5"/>
    <n v="77041"/>
    <x v="2"/>
    <s v="OFF-BI-10004182"/>
    <x v="1"/>
    <x v="8"/>
    <s v="Economy Binders"/>
    <n v="1.2479999999999998"/>
    <n v="3"/>
    <n v="0.8"/>
    <n v="-1.9344000000000006"/>
  </r>
  <r>
    <n v="77"/>
    <x v="34"/>
    <x v="3"/>
    <x v="34"/>
    <d v="2014-12-12T00:00:00"/>
    <x v="2"/>
    <s v="KB-16600"/>
    <s v="Ken Brennan"/>
    <s v="Corporate"/>
    <s v="United States"/>
    <s v="Houston"/>
    <x v="5"/>
    <n v="77041"/>
    <x v="2"/>
    <s v="FUR-FU-10000260"/>
    <x v="0"/>
    <x v="5"/>
    <s v="6&quot; Cubicle Wall Clock, Black"/>
    <n v="9.7080000000000002"/>
    <n v="3"/>
    <n v="0.6"/>
    <n v="-5.8248000000000015"/>
  </r>
  <r>
    <n v="78"/>
    <x v="34"/>
    <x v="3"/>
    <x v="34"/>
    <d v="2014-12-12T00:00:00"/>
    <x v="2"/>
    <s v="KB-16600"/>
    <s v="Ken Brennan"/>
    <s v="Corporate"/>
    <s v="United States"/>
    <s v="Houston"/>
    <x v="5"/>
    <n v="77041"/>
    <x v="2"/>
    <s v="OFF-ST-10000615"/>
    <x v="1"/>
    <x v="4"/>
    <s v="SimpliFile Personal File, Black Granite, 15w x 6-15/16d x 11-1/4h"/>
    <n v="27.240000000000002"/>
    <n v="3"/>
    <n v="0.2"/>
    <n v="2.724000000000002"/>
  </r>
  <r>
    <n v="79"/>
    <x v="35"/>
    <x v="2"/>
    <x v="35"/>
    <d v="2011-12-01T00:00:00"/>
    <x v="0"/>
    <s v="JE-15745"/>
    <s v="Joel Eaton"/>
    <s v="Consumer"/>
    <s v="United States"/>
    <s v="Houston"/>
    <x v="5"/>
    <n v="77070"/>
    <x v="2"/>
    <s v="FUR-FU-10003194"/>
    <x v="0"/>
    <x v="5"/>
    <s v="Eldon Expressions Desk Accessory, Wood Pencil Holder, Oak"/>
    <n v="19.3"/>
    <n v="5"/>
    <n v="0.6"/>
    <n v="-14.475000000000001"/>
  </r>
  <r>
    <n v="80"/>
    <x v="36"/>
    <x v="0"/>
    <x v="1"/>
    <d v="2013-06-16T00:00:00"/>
    <x v="2"/>
    <s v="SC-20770"/>
    <s v="Stewart Carmichael"/>
    <s v="Corporate"/>
    <s v="United States"/>
    <s v="Decatur"/>
    <x v="19"/>
    <n v="35601"/>
    <x v="0"/>
    <s v="OFF-AP-10002118"/>
    <x v="1"/>
    <x v="9"/>
    <s v="1.7 Cubic Foot Compact &quot;Cube&quot; Office Refrigerators"/>
    <n v="208.16"/>
    <n v="1"/>
    <n v="0"/>
    <n v="56.20320000000001"/>
  </r>
  <r>
    <n v="81"/>
    <x v="36"/>
    <x v="0"/>
    <x v="1"/>
    <d v="2013-06-16T00:00:00"/>
    <x v="2"/>
    <s v="SC-20770"/>
    <s v="Stewart Carmichael"/>
    <s v="Corporate"/>
    <s v="United States"/>
    <s v="Decatur"/>
    <x v="19"/>
    <n v="35601"/>
    <x v="0"/>
    <s v="OFF-BI-10002309"/>
    <x v="1"/>
    <x v="8"/>
    <s v="Avery Heavy-Duty EZD  Binder With Locking Rings"/>
    <n v="16.740000000000002"/>
    <n v="3"/>
    <n v="0"/>
    <n v="8.0351999999999997"/>
  </r>
  <r>
    <n v="82"/>
    <x v="37"/>
    <x v="2"/>
    <x v="36"/>
    <d v="2011-10-16T00:00:00"/>
    <x v="1"/>
    <s v="DN-13690"/>
    <s v="Duane Noonan"/>
    <s v="Consumer"/>
    <s v="United States"/>
    <s v="San Francisco"/>
    <x v="1"/>
    <n v="94122"/>
    <x v="1"/>
    <s v="OFF-AR-10002053"/>
    <x v="1"/>
    <x v="6"/>
    <s v="Premium Writing Pencils, Soft, #2 by Central Association for the Blind"/>
    <n v="14.9"/>
    <n v="5"/>
    <n v="0"/>
    <n v="4.1720000000000006"/>
  </r>
  <r>
    <n v="83"/>
    <x v="37"/>
    <x v="2"/>
    <x v="36"/>
    <d v="2011-10-16T00:00:00"/>
    <x v="1"/>
    <s v="DN-13690"/>
    <s v="Duane Noonan"/>
    <s v="Consumer"/>
    <s v="United States"/>
    <s v="San Francisco"/>
    <x v="1"/>
    <n v="94122"/>
    <x v="1"/>
    <s v="OFF-ST-10002370"/>
    <x v="1"/>
    <x v="4"/>
    <s v="Sortfiler Multipurpose Personal File Organizer, Black"/>
    <n v="21.39"/>
    <n v="1"/>
    <n v="0"/>
    <n v="6.2030999999999992"/>
  </r>
  <r>
    <n v="84"/>
    <x v="38"/>
    <x v="1"/>
    <x v="37"/>
    <d v="2012-09-08T00:00:00"/>
    <x v="1"/>
    <s v="JC-16105"/>
    <s v="Julie Creighton"/>
    <s v="Corporate"/>
    <s v="United States"/>
    <s v="Durham"/>
    <x v="3"/>
    <n v="27707"/>
    <x v="0"/>
    <s v="OFF-EN-10000927"/>
    <x v="1"/>
    <x v="12"/>
    <s v="Jet-Pak Recycled Peel 'N' Seal Padded Mailers"/>
    <n v="200.98400000000004"/>
    <n v="7"/>
    <n v="0.2"/>
    <n v="62.807499999999976"/>
  </r>
  <r>
    <n v="85"/>
    <x v="39"/>
    <x v="3"/>
    <x v="38"/>
    <d v="2014-11-17T00:00:00"/>
    <x v="2"/>
    <s v="CS-12400"/>
    <s v="Christopher Schild"/>
    <s v="Home Office"/>
    <s v="United States"/>
    <s v="Chicago"/>
    <x v="10"/>
    <n v="60623"/>
    <x v="2"/>
    <s v="OFF-ST-10003656"/>
    <x v="1"/>
    <x v="4"/>
    <s v="Safco Industrial Wire Shelving"/>
    <n v="230.376"/>
    <n v="3"/>
    <n v="0.2"/>
    <n v="-48.954900000000002"/>
  </r>
  <r>
    <n v="86"/>
    <x v="40"/>
    <x v="3"/>
    <x v="39"/>
    <d v="2014-05-31T00:00:00"/>
    <x v="0"/>
    <s v="PO-18865"/>
    <s v="Patrick O'Donnell"/>
    <s v="Consumer"/>
    <s v="United States"/>
    <s v="Columbia"/>
    <x v="20"/>
    <n v="29203"/>
    <x v="0"/>
    <s v="FUR-CH-10000863"/>
    <x v="0"/>
    <x v="1"/>
    <s v="Novimex Swivel Fabric Task Chair"/>
    <n v="301.95999999999998"/>
    <n v="2"/>
    <n v="0"/>
    <n v="33.215599999999995"/>
  </r>
  <r>
    <n v="87"/>
    <x v="41"/>
    <x v="3"/>
    <x v="40"/>
    <d v="2014-11-03T00:00:00"/>
    <x v="1"/>
    <s v="PG-18895"/>
    <s v="Paul Gonzalez"/>
    <s v="Consumer"/>
    <s v="United States"/>
    <s v="Rochester"/>
    <x v="11"/>
    <n v="55901"/>
    <x v="2"/>
    <s v="TEC-AC-10001998"/>
    <x v="2"/>
    <x v="11"/>
    <s v="Logitech LS21 Speaker System - PC Multimedia - 2.1-CH - Wired"/>
    <n v="19.989999999999998"/>
    <n v="1"/>
    <n v="0"/>
    <n v="6.796599999999998"/>
  </r>
  <r>
    <n v="88"/>
    <x v="41"/>
    <x v="3"/>
    <x v="40"/>
    <d v="2014-11-03T00:00:00"/>
    <x v="1"/>
    <s v="PG-18895"/>
    <s v="Paul Gonzalez"/>
    <s v="Consumer"/>
    <s v="United States"/>
    <s v="Rochester"/>
    <x v="11"/>
    <n v="55901"/>
    <x v="2"/>
    <s v="OFF-LA-10000134"/>
    <x v="1"/>
    <x v="2"/>
    <s v="Avery 511"/>
    <n v="6.16"/>
    <n v="2"/>
    <n v="0"/>
    <n v="2.9567999999999999"/>
  </r>
  <r>
    <n v="89"/>
    <x v="42"/>
    <x v="0"/>
    <x v="41"/>
    <d v="2013-04-11T00:00:00"/>
    <x v="0"/>
    <s v="GM-14455"/>
    <s v="Gary Mitchum"/>
    <s v="Home Office"/>
    <s v="United States"/>
    <s v="Houston"/>
    <x v="5"/>
    <n v="77095"/>
    <x v="2"/>
    <s v="OFF-ST-10003442"/>
    <x v="1"/>
    <x v="4"/>
    <s v="Eldon Portable Mobile Manager"/>
    <n v="158.36800000000002"/>
    <n v="7"/>
    <n v="0.2"/>
    <n v="13.857199999999999"/>
  </r>
  <r>
    <n v="90"/>
    <x v="43"/>
    <x v="0"/>
    <x v="42"/>
    <d v="2013-09-23T00:00:00"/>
    <x v="1"/>
    <s v="JS-15685"/>
    <s v="Jim Sink"/>
    <s v="Corporate"/>
    <s v="United States"/>
    <s v="Los Angeles"/>
    <x v="1"/>
    <n v="90036"/>
    <x v="1"/>
    <s v="OFF-AR-10004930"/>
    <x v="1"/>
    <x v="6"/>
    <s v="Turquoise Lead Holder with Pocket Clip"/>
    <n v="20.100000000000001"/>
    <n v="3"/>
    <n v="0"/>
    <n v="6.6329999999999982"/>
  </r>
  <r>
    <n v="91"/>
    <x v="43"/>
    <x v="0"/>
    <x v="42"/>
    <d v="2013-09-23T00:00:00"/>
    <x v="1"/>
    <s v="JS-15685"/>
    <s v="Jim Sink"/>
    <s v="Corporate"/>
    <s v="United States"/>
    <s v="Los Angeles"/>
    <x v="1"/>
    <n v="90036"/>
    <x v="1"/>
    <s v="TEC-PH-10004093"/>
    <x v="2"/>
    <x v="7"/>
    <s v="Panasonic Kx-TS550"/>
    <n v="73.584000000000003"/>
    <n v="2"/>
    <n v="0.2"/>
    <n v="8.2781999999999982"/>
  </r>
  <r>
    <n v="92"/>
    <x v="43"/>
    <x v="0"/>
    <x v="42"/>
    <d v="2013-09-23T00:00:00"/>
    <x v="1"/>
    <s v="JS-15685"/>
    <s v="Jim Sink"/>
    <s v="Corporate"/>
    <s v="United States"/>
    <s v="Los Angeles"/>
    <x v="1"/>
    <n v="90036"/>
    <x v="1"/>
    <s v="OFF-PA-10000304"/>
    <x v="1"/>
    <x v="10"/>
    <s v="Xerox 1995"/>
    <n v="6.48"/>
    <n v="1"/>
    <n v="0"/>
    <n v="3.1104000000000003"/>
  </r>
  <r>
    <n v="93"/>
    <x v="44"/>
    <x v="1"/>
    <x v="43"/>
    <d v="2012-02-05T00:00:00"/>
    <x v="0"/>
    <s v="KB-16315"/>
    <s v="Karl Braun"/>
    <s v="Consumer"/>
    <s v="United States"/>
    <s v="Minneapolis"/>
    <x v="11"/>
    <n v="55407"/>
    <x v="2"/>
    <s v="OFF-PA-10003177"/>
    <x v="1"/>
    <x v="10"/>
    <s v="Xerox 1999"/>
    <n v="12.96"/>
    <n v="2"/>
    <n v="0"/>
    <n v="6.2208000000000006"/>
  </r>
  <r>
    <n v="94"/>
    <x v="44"/>
    <x v="1"/>
    <x v="43"/>
    <d v="2012-02-05T00:00:00"/>
    <x v="0"/>
    <s v="KB-16315"/>
    <s v="Karl Braun"/>
    <s v="Consumer"/>
    <s v="United States"/>
    <s v="Minneapolis"/>
    <x v="11"/>
    <n v="55407"/>
    <x v="2"/>
    <s v="FUR-FU-10003799"/>
    <x v="0"/>
    <x v="5"/>
    <s v="Seth Thomas 13 1/2&quot; Wall Clock"/>
    <n v="53.34"/>
    <n v="3"/>
    <n v="0"/>
    <n v="16.535399999999996"/>
  </r>
  <r>
    <n v="95"/>
    <x v="44"/>
    <x v="1"/>
    <x v="43"/>
    <d v="2012-02-05T00:00:00"/>
    <x v="0"/>
    <s v="KB-16315"/>
    <s v="Karl Braun"/>
    <s v="Consumer"/>
    <s v="United States"/>
    <s v="Minneapolis"/>
    <x v="11"/>
    <n v="55407"/>
    <x v="2"/>
    <s v="OFF-BI-10002852"/>
    <x v="1"/>
    <x v="8"/>
    <s v="Ibico Standard Transparent Covers"/>
    <n v="32.96"/>
    <n v="2"/>
    <n v="0"/>
    <n v="16.150400000000001"/>
  </r>
  <r>
    <n v="96"/>
    <x v="45"/>
    <x v="3"/>
    <x v="44"/>
    <d v="2014-11-13T00:00:00"/>
    <x v="1"/>
    <s v="RB-19705"/>
    <s v="Roger Barcio"/>
    <s v="Home Office"/>
    <s v="United States"/>
    <s v="Portland"/>
    <x v="21"/>
    <n v="97206"/>
    <x v="1"/>
    <s v="OFF-BI-10004738"/>
    <x v="1"/>
    <x v="8"/>
    <s v="Flexible Leather- Look Classic Collection Ring Binder"/>
    <n v="5.6820000000000013"/>
    <n v="1"/>
    <n v="0.7"/>
    <n v="-3.7880000000000003"/>
  </r>
  <r>
    <n v="97"/>
    <x v="46"/>
    <x v="3"/>
    <x v="45"/>
    <d v="2014-11-12T00:00:00"/>
    <x v="0"/>
    <s v="PN-18775"/>
    <s v="Parhena Norris"/>
    <s v="Home Office"/>
    <s v="United States"/>
    <s v="New York City"/>
    <x v="15"/>
    <n v="10009"/>
    <x v="3"/>
    <s v="FUR-FU-10000629"/>
    <x v="0"/>
    <x v="5"/>
    <s v="9-3/4 Diameter Round Wall Clock"/>
    <n v="96.53"/>
    <n v="7"/>
    <n v="0"/>
    <n v="40.5426"/>
  </r>
  <r>
    <n v="98"/>
    <x v="47"/>
    <x v="3"/>
    <x v="46"/>
    <d v="2014-06-21T00:00:00"/>
    <x v="2"/>
    <s v="KD-16345"/>
    <s v="Katherine Ducich"/>
    <s v="Consumer"/>
    <s v="United States"/>
    <s v="San Francisco"/>
    <x v="1"/>
    <n v="94122"/>
    <x v="1"/>
    <s v="OFF-BI-10001721"/>
    <x v="1"/>
    <x v="8"/>
    <s v="Trimflex Flexible Post Binders"/>
    <n v="51.311999999999998"/>
    <n v="3"/>
    <n v="0.2"/>
    <n v="17.959199999999999"/>
  </r>
  <r>
    <n v="99"/>
    <x v="48"/>
    <x v="0"/>
    <x v="47"/>
    <d v="2013-09-12T00:00:00"/>
    <x v="1"/>
    <s v="ER-13855"/>
    <s v="Elpida Rittenbach"/>
    <s v="Corporate"/>
    <s v="United States"/>
    <s v="Saint Paul"/>
    <x v="11"/>
    <n v="55106"/>
    <x v="2"/>
    <s v="OFF-AP-10000358"/>
    <x v="1"/>
    <x v="9"/>
    <s v="Fellowes Basic Home/Office Series Surge Protectors"/>
    <n v="77.88"/>
    <n v="6"/>
    <n v="0"/>
    <n v="22.585199999999993"/>
  </r>
  <r>
    <n v="100"/>
    <x v="49"/>
    <x v="0"/>
    <x v="48"/>
    <d v="2013-09-03T00:00:00"/>
    <x v="1"/>
    <s v="RB-19465"/>
    <s v="Rick Bensley"/>
    <s v="Home Office"/>
    <s v="United States"/>
    <s v="Chicago"/>
    <x v="10"/>
    <n v="60610"/>
    <x v="2"/>
    <s v="OFF-PA-10003256"/>
    <x v="1"/>
    <x v="10"/>
    <s v="Avery Personal Creations Heavyweight Cards"/>
    <n v="64.623999999999995"/>
    <n v="7"/>
    <n v="0.2"/>
    <n v="22.618399999999994"/>
  </r>
  <r>
    <n v="101"/>
    <x v="49"/>
    <x v="0"/>
    <x v="48"/>
    <d v="2013-09-03T00:00:00"/>
    <x v="1"/>
    <s v="RB-19465"/>
    <s v="Rick Bensley"/>
    <s v="Home Office"/>
    <s v="United States"/>
    <s v="Chicago"/>
    <x v="10"/>
    <n v="60610"/>
    <x v="2"/>
    <s v="TEC-AC-10001767"/>
    <x v="2"/>
    <x v="11"/>
    <s v="SanDisk Ultra 64 GB MicroSDHC Class 10 Memory Card"/>
    <n v="95.976000000000013"/>
    <n v="3"/>
    <n v="0.2"/>
    <n v="-10.797300000000011"/>
  </r>
  <r>
    <n v="102"/>
    <x v="49"/>
    <x v="0"/>
    <x v="48"/>
    <d v="2013-09-03T00:00:00"/>
    <x v="1"/>
    <s v="RB-19465"/>
    <s v="Rick Bensley"/>
    <s v="Home Office"/>
    <s v="United States"/>
    <s v="Chicago"/>
    <x v="10"/>
    <n v="60610"/>
    <x v="2"/>
    <s v="OFF-BI-10002609"/>
    <x v="1"/>
    <x v="8"/>
    <s v="Avery Hidden Tab Dividers for Binding Systems"/>
    <n v="1.7879999999999996"/>
    <n v="3"/>
    <n v="0.8"/>
    <n v="-3.0396000000000001"/>
  </r>
  <r>
    <n v="103"/>
    <x v="50"/>
    <x v="0"/>
    <x v="49"/>
    <d v="2013-12-05T00:00:00"/>
    <x v="0"/>
    <s v="GZ-14470"/>
    <s v="Gary Zandusky"/>
    <s v="Consumer"/>
    <s v="United States"/>
    <s v="Rochester"/>
    <x v="11"/>
    <n v="55901"/>
    <x v="2"/>
    <s v="OFF-PA-10004040"/>
    <x v="1"/>
    <x v="10"/>
    <s v="Universal Premium White Copier/Laser Paper (20Lb. and 87 Bright)"/>
    <n v="23.92"/>
    <n v="4"/>
    <n v="0"/>
    <n v="11.720800000000001"/>
  </r>
  <r>
    <n v="104"/>
    <x v="51"/>
    <x v="1"/>
    <x v="50"/>
    <d v="2012-11-17T00:00:00"/>
    <x v="1"/>
    <s v="LC-16870"/>
    <s v="Lena Cacioppo"/>
    <s v="Consumer"/>
    <s v="United States"/>
    <s v="Aurora"/>
    <x v="22"/>
    <n v="80013"/>
    <x v="1"/>
    <s v="TEC-AC-10001552"/>
    <x v="2"/>
    <x v="11"/>
    <s v="Logitech K350 2.4Ghz Wireless Keyboard"/>
    <n v="238.89600000000002"/>
    <n v="6"/>
    <n v="0.2"/>
    <n v="-26.875800000000012"/>
  </r>
  <r>
    <n v="105"/>
    <x v="51"/>
    <x v="1"/>
    <x v="50"/>
    <d v="2012-11-17T00:00:00"/>
    <x v="1"/>
    <s v="LC-16870"/>
    <s v="Lena Cacioppo"/>
    <s v="Consumer"/>
    <s v="United States"/>
    <s v="Aurora"/>
    <x v="22"/>
    <n v="80013"/>
    <x v="1"/>
    <s v="FUR-FU-10004006"/>
    <x v="0"/>
    <x v="5"/>
    <s v="Deflect-o DuraMat Lighweight, Studded, Beveled Mat for Low Pile Carpeting"/>
    <n v="102.35999999999999"/>
    <n v="3"/>
    <n v="0.2"/>
    <n v="-3.8385000000000105"/>
  </r>
  <r>
    <n v="106"/>
    <x v="51"/>
    <x v="1"/>
    <x v="50"/>
    <d v="2012-11-17T00:00:00"/>
    <x v="1"/>
    <s v="LC-16870"/>
    <s v="Lena Cacioppo"/>
    <s v="Consumer"/>
    <s v="United States"/>
    <s v="Aurora"/>
    <x v="22"/>
    <n v="80013"/>
    <x v="1"/>
    <s v="OFF-BI-10002794"/>
    <x v="1"/>
    <x v="8"/>
    <s v="Avery Trapezoid Ring Binder, 3&quot; Capacity, Black, 1040 sheets"/>
    <n v="36.882000000000005"/>
    <n v="3"/>
    <n v="0.7"/>
    <n v="-25.817399999999999"/>
  </r>
  <r>
    <n v="107"/>
    <x v="52"/>
    <x v="3"/>
    <x v="51"/>
    <d v="2014-11-29T00:00:00"/>
    <x v="1"/>
    <s v="JM-15250"/>
    <s v="Janet Martin"/>
    <s v="Consumer"/>
    <s v="United States"/>
    <s v="Charlotte"/>
    <x v="3"/>
    <n v="28205"/>
    <x v="0"/>
    <s v="TEC-AC-10003499"/>
    <x v="2"/>
    <x v="11"/>
    <s v="Memorex Mini Travel Drive 8 GB USB 2.0 Flash Drive"/>
    <n v="74.112000000000009"/>
    <n v="8"/>
    <n v="0.2"/>
    <n v="17.601600000000001"/>
  </r>
  <r>
    <n v="108"/>
    <x v="52"/>
    <x v="3"/>
    <x v="51"/>
    <d v="2014-11-29T00:00:00"/>
    <x v="1"/>
    <s v="JM-15250"/>
    <s v="Janet Martin"/>
    <s v="Consumer"/>
    <s v="United States"/>
    <s v="Charlotte"/>
    <x v="3"/>
    <n v="28205"/>
    <x v="0"/>
    <s v="TEC-PH-10002844"/>
    <x v="2"/>
    <x v="7"/>
    <s v="Speck Products Candyshell Flip Case"/>
    <n v="27.992000000000004"/>
    <n v="1"/>
    <n v="0.2"/>
    <n v="2.0993999999999993"/>
  </r>
  <r>
    <n v="109"/>
    <x v="52"/>
    <x v="3"/>
    <x v="51"/>
    <d v="2014-11-29T00:00:00"/>
    <x v="1"/>
    <s v="JM-15250"/>
    <s v="Janet Martin"/>
    <s v="Consumer"/>
    <s v="United States"/>
    <s v="Charlotte"/>
    <x v="3"/>
    <n v="28205"/>
    <x v="0"/>
    <s v="OFF-AR-10000390"/>
    <x v="1"/>
    <x v="6"/>
    <s v="Newell Chalk Holder"/>
    <n v="3.3040000000000003"/>
    <n v="1"/>
    <n v="0.2"/>
    <n v="1.0737999999999999"/>
  </r>
  <r>
    <n v="110"/>
    <x v="53"/>
    <x v="1"/>
    <x v="52"/>
    <d v="2012-10-20T00:00:00"/>
    <x v="1"/>
    <s v="PA-19060"/>
    <s v="Pete Armstrong"/>
    <s v="Home Office"/>
    <s v="United States"/>
    <s v="Orland Park"/>
    <x v="10"/>
    <n v="60462"/>
    <x v="2"/>
    <s v="TEC-AC-10000844"/>
    <x v="2"/>
    <x v="11"/>
    <s v="Logitech Gaming G510s - Keyboard"/>
    <n v="339.96000000000004"/>
    <n v="5"/>
    <n v="0.2"/>
    <n v="67.991999999999962"/>
  </r>
  <r>
    <n v="111"/>
    <x v="54"/>
    <x v="3"/>
    <x v="53"/>
    <d v="2014-12-31T00:00:00"/>
    <x v="1"/>
    <s v="CV-12805"/>
    <s v="Cynthia Voltz"/>
    <s v="Corporate"/>
    <s v="United States"/>
    <s v="New York City"/>
    <x v="15"/>
    <n v="10035"/>
    <x v="3"/>
    <s v="FUR-FU-10001934"/>
    <x v="0"/>
    <x v="5"/>
    <s v="Magnifier Swing Arm Lamp"/>
    <n v="41.96"/>
    <n v="2"/>
    <n v="0"/>
    <n v="10.909600000000001"/>
  </r>
  <r>
    <n v="112"/>
    <x v="55"/>
    <x v="0"/>
    <x v="54"/>
    <d v="2013-11-11T00:00:00"/>
    <x v="1"/>
    <s v="CL-12565"/>
    <s v="Clay Ludtke"/>
    <s v="Consumer"/>
    <s v="United States"/>
    <s v="Urbandale"/>
    <x v="23"/>
    <n v="50322"/>
    <x v="2"/>
    <s v="OFF-AR-10000380"/>
    <x v="1"/>
    <x v="6"/>
    <s v="Hunt PowerHouse Electric Pencil Sharpener, Blue"/>
    <n v="75.959999999999994"/>
    <n v="2"/>
    <n v="0"/>
    <n v="22.78799999999999"/>
  </r>
  <r>
    <n v="113"/>
    <x v="55"/>
    <x v="0"/>
    <x v="54"/>
    <d v="2013-11-11T00:00:00"/>
    <x v="1"/>
    <s v="CL-12565"/>
    <s v="Clay Ludtke"/>
    <s v="Consumer"/>
    <s v="United States"/>
    <s v="Urbandale"/>
    <x v="23"/>
    <n v="50322"/>
    <x v="2"/>
    <s v="OFF-BI-10003981"/>
    <x v="1"/>
    <x v="8"/>
    <s v="Avery Durable Plastic 1&quot; Binders"/>
    <n v="27.240000000000002"/>
    <n v="6"/>
    <n v="0"/>
    <n v="13.3476"/>
  </r>
  <r>
    <n v="114"/>
    <x v="56"/>
    <x v="2"/>
    <x v="55"/>
    <d v="2011-08-27T00:00:00"/>
    <x v="0"/>
    <s v="RC-19960"/>
    <s v="Ryan Crowe"/>
    <s v="Consumer"/>
    <s v="United States"/>
    <s v="Columbus"/>
    <x v="24"/>
    <n v="43229"/>
    <x v="3"/>
    <s v="OFF-FA-10000621"/>
    <x v="1"/>
    <x v="13"/>
    <s v="OIC Colored Binder Clips, Assorted Sizes"/>
    <n v="40.096000000000004"/>
    <n v="14"/>
    <n v="0.2"/>
    <n v="14.534799999999997"/>
  </r>
  <r>
    <n v="115"/>
    <x v="56"/>
    <x v="2"/>
    <x v="55"/>
    <d v="2011-08-27T00:00:00"/>
    <x v="0"/>
    <s v="RC-19960"/>
    <s v="Ryan Crowe"/>
    <s v="Consumer"/>
    <s v="United States"/>
    <s v="Columbus"/>
    <x v="24"/>
    <n v="43229"/>
    <x v="3"/>
    <s v="OFF-EN-10002600"/>
    <x v="1"/>
    <x v="12"/>
    <s v="Redi-Strip #10 Envelopes, 4 1/8 x 9 1/2"/>
    <n v="4.7200000000000006"/>
    <n v="2"/>
    <n v="0.2"/>
    <n v="1.6519999999999997"/>
  </r>
  <r>
    <n v="116"/>
    <x v="56"/>
    <x v="2"/>
    <x v="55"/>
    <d v="2011-08-27T00:00:00"/>
    <x v="0"/>
    <s v="RC-19960"/>
    <s v="Ryan Crowe"/>
    <s v="Consumer"/>
    <s v="United States"/>
    <s v="Columbus"/>
    <x v="24"/>
    <n v="43229"/>
    <x v="3"/>
    <s v="OFF-PA-10004965"/>
    <x v="1"/>
    <x v="10"/>
    <s v="Xerox 1921"/>
    <n v="23.976000000000003"/>
    <n v="3"/>
    <n v="0.2"/>
    <n v="7.4924999999999988"/>
  </r>
  <r>
    <n v="117"/>
    <x v="56"/>
    <x v="2"/>
    <x v="55"/>
    <d v="2011-08-27T00:00:00"/>
    <x v="0"/>
    <s v="RC-19960"/>
    <s v="Ryan Crowe"/>
    <s v="Consumer"/>
    <s v="United States"/>
    <s v="Columbus"/>
    <x v="24"/>
    <n v="43229"/>
    <x v="3"/>
    <s v="OFF-EN-10002504"/>
    <x v="1"/>
    <x v="12"/>
    <s v="Tyvek  Top-Opening Peel &amp; Seel Envelopes, Plain White"/>
    <n v="130.464"/>
    <n v="6"/>
    <n v="0.2"/>
    <n v="44.031599999999997"/>
  </r>
  <r>
    <n v="118"/>
    <x v="57"/>
    <x v="1"/>
    <x v="56"/>
    <d v="2012-03-06T00:00:00"/>
    <x v="1"/>
    <s v="DK-13090"/>
    <s v="Dave Kipp"/>
    <s v="Consumer"/>
    <s v="United States"/>
    <s v="Seattle"/>
    <x v="4"/>
    <n v="98103"/>
    <x v="1"/>
    <s v="FUR-TA-10001768"/>
    <x v="0"/>
    <x v="3"/>
    <s v="Hon Racetrack Conference Tables"/>
    <n v="787.53"/>
    <n v="3"/>
    <n v="0"/>
    <n v="165.38129999999995"/>
  </r>
  <r>
    <n v="119"/>
    <x v="58"/>
    <x v="1"/>
    <x v="57"/>
    <d v="2012-04-10T00:00:00"/>
    <x v="1"/>
    <s v="GG-14650"/>
    <s v="Greg Guthrie"/>
    <s v="Corporate"/>
    <s v="United States"/>
    <s v="Bristol"/>
    <x v="18"/>
    <n v="37620"/>
    <x v="0"/>
    <s v="OFF-BI-10003650"/>
    <x v="1"/>
    <x v="8"/>
    <s v="GBC DocuBind 300 Electric Binding Machine"/>
    <n v="157.79400000000004"/>
    <n v="1"/>
    <n v="0.7"/>
    <n v="-115.71559999999999"/>
  </r>
  <r>
    <n v="120"/>
    <x v="59"/>
    <x v="0"/>
    <x v="1"/>
    <d v="2013-06-16T00:00:00"/>
    <x v="2"/>
    <s v="SC-20725"/>
    <s v="Steven Cartwright"/>
    <s v="Consumer"/>
    <s v="United States"/>
    <s v="Wilmington"/>
    <x v="13"/>
    <n v="19805"/>
    <x v="3"/>
    <s v="FUR-FU-10002157"/>
    <x v="0"/>
    <x v="5"/>
    <s v="Artistic Insta-Plaque"/>
    <n v="47.04"/>
    <n v="3"/>
    <n v="0"/>
    <n v="18.345599999999997"/>
  </r>
  <r>
    <n v="121"/>
    <x v="59"/>
    <x v="0"/>
    <x v="1"/>
    <d v="2013-06-16T00:00:00"/>
    <x v="2"/>
    <s v="SC-20725"/>
    <s v="Steven Cartwright"/>
    <s v="Consumer"/>
    <s v="United States"/>
    <s v="Wilmington"/>
    <x v="13"/>
    <n v="19805"/>
    <x v="3"/>
    <s v="OFF-BI-10003910"/>
    <x v="1"/>
    <x v="8"/>
    <s v="DXL Angle-View Binders with Locking Rings by Samsill"/>
    <n v="30.84"/>
    <n v="4"/>
    <n v="0"/>
    <n v="13.878"/>
  </r>
  <r>
    <n v="122"/>
    <x v="59"/>
    <x v="0"/>
    <x v="1"/>
    <d v="2013-06-16T00:00:00"/>
    <x v="2"/>
    <s v="SC-20725"/>
    <s v="Steven Cartwright"/>
    <s v="Consumer"/>
    <s v="United States"/>
    <s v="Wilmington"/>
    <x v="13"/>
    <n v="19805"/>
    <x v="3"/>
    <s v="OFF-ST-10000777"/>
    <x v="1"/>
    <x v="4"/>
    <s v="Companion Letter/Legal File, Black"/>
    <n v="226.56"/>
    <n v="6"/>
    <n v="0"/>
    <n v="63.436800000000005"/>
  </r>
  <r>
    <n v="123"/>
    <x v="59"/>
    <x v="0"/>
    <x v="1"/>
    <d v="2013-06-16T00:00:00"/>
    <x v="2"/>
    <s v="SC-20725"/>
    <s v="Steven Cartwright"/>
    <s v="Consumer"/>
    <s v="United States"/>
    <s v="Wilmington"/>
    <x v="13"/>
    <n v="19805"/>
    <x v="3"/>
    <s v="OFF-EN-10002500"/>
    <x v="1"/>
    <x v="12"/>
    <s v="Globe Weis Peel &amp; Seel First Class Envelopes"/>
    <n v="115.02"/>
    <n v="9"/>
    <n v="0"/>
    <n v="51.758999999999993"/>
  </r>
  <r>
    <n v="124"/>
    <x v="59"/>
    <x v="0"/>
    <x v="1"/>
    <d v="2013-06-16T00:00:00"/>
    <x v="2"/>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x v="60"/>
    <x v="2"/>
    <x v="58"/>
    <d v="2011-12-28T00:00:00"/>
    <x v="0"/>
    <s v="AD-10180"/>
    <s v="Alan Dominguez"/>
    <s v="Home Office"/>
    <s v="United States"/>
    <s v="Houston"/>
    <x v="5"/>
    <n v="77041"/>
    <x v="2"/>
    <s v="FUR-CH-10004063"/>
    <x v="0"/>
    <x v="1"/>
    <s v="Global Deluxe High-Back Manager's Chair"/>
    <n v="600.55799999999999"/>
    <n v="3"/>
    <n v="0.3"/>
    <n v="-8.5794000000000779"/>
  </r>
  <r>
    <n v="126"/>
    <x v="61"/>
    <x v="2"/>
    <x v="59"/>
    <d v="2011-09-25T00:00:00"/>
    <x v="1"/>
    <s v="PF-19165"/>
    <s v="Philip Fox"/>
    <s v="Consumer"/>
    <s v="United States"/>
    <s v="Bloomington"/>
    <x v="10"/>
    <n v="61701"/>
    <x v="2"/>
    <s v="FUR-TA-10004534"/>
    <x v="0"/>
    <x v="3"/>
    <s v="Bevis 44 x 96 Conference Tables"/>
    <n v="617.70000000000005"/>
    <n v="6"/>
    <n v="0.5"/>
    <n v="-407.68200000000013"/>
  </r>
  <r>
    <n v="127"/>
    <x v="62"/>
    <x v="3"/>
    <x v="60"/>
    <d v="2014-11-13T00:00:00"/>
    <x v="1"/>
    <s v="TS-21610"/>
    <s v="Troy Staebel"/>
    <s v="Consumer"/>
    <s v="United States"/>
    <s v="Phoenix"/>
    <x v="16"/>
    <n v="85023"/>
    <x v="1"/>
    <s v="OFF-BI-10003274"/>
    <x v="1"/>
    <x v="8"/>
    <s v="Avery Durable Slant Ring Binders, No Labels"/>
    <n v="2.3880000000000003"/>
    <n v="2"/>
    <n v="0.7"/>
    <n v="-1.8308"/>
  </r>
  <r>
    <n v="128"/>
    <x v="62"/>
    <x v="3"/>
    <x v="60"/>
    <d v="2014-11-13T00:00:00"/>
    <x v="1"/>
    <s v="TS-21610"/>
    <s v="Troy Staebel"/>
    <s v="Consumer"/>
    <s v="United States"/>
    <s v="Phoenix"/>
    <x v="16"/>
    <n v="85023"/>
    <x v="1"/>
    <s v="OFF-ST-10002974"/>
    <x v="1"/>
    <x v="4"/>
    <s v="Trav-L-File Heavy-Duty Shuttle II, Black"/>
    <n v="243.99200000000002"/>
    <n v="7"/>
    <n v="0.2"/>
    <n v="30.498999999999981"/>
  </r>
  <r>
    <n v="129"/>
    <x v="63"/>
    <x v="0"/>
    <x v="61"/>
    <d v="2013-11-11T00:00:00"/>
    <x v="0"/>
    <s v="LS-16975"/>
    <s v="Lindsay Shagiari"/>
    <s v="Home Office"/>
    <s v="United States"/>
    <s v="Los Angeles"/>
    <x v="1"/>
    <n v="90004"/>
    <x v="1"/>
    <s v="FUR-CH-10001146"/>
    <x v="0"/>
    <x v="1"/>
    <s v="Global Task Chair, Black"/>
    <n v="81.424000000000007"/>
    <n v="2"/>
    <n v="0.2"/>
    <n v="-9.1601999999999961"/>
  </r>
  <r>
    <n v="130"/>
    <x v="63"/>
    <x v="0"/>
    <x v="61"/>
    <d v="2013-11-11T00:00:00"/>
    <x v="0"/>
    <s v="LS-16975"/>
    <s v="Lindsay Shagiari"/>
    <s v="Home Office"/>
    <s v="United States"/>
    <s v="Los Angeles"/>
    <x v="1"/>
    <n v="90004"/>
    <x v="1"/>
    <s v="FUR-FU-10003773"/>
    <x v="0"/>
    <x v="5"/>
    <s v="Eldon Cleatmat Plus Chair Mats for High Pile Carpets"/>
    <n v="238.56"/>
    <n v="3"/>
    <n v="0"/>
    <n v="26.241599999999977"/>
  </r>
  <r>
    <n v="131"/>
    <x v="64"/>
    <x v="3"/>
    <x v="62"/>
    <d v="2014-02-06T00:00:00"/>
    <x v="2"/>
    <s v="DW-13585"/>
    <s v="Dorothy Wardle"/>
    <s v="Corporate"/>
    <s v="United States"/>
    <s v="Columbus"/>
    <x v="24"/>
    <n v="43229"/>
    <x v="3"/>
    <s v="TEC-PH-10002293"/>
    <x v="2"/>
    <x v="7"/>
    <s v="Anker 36W 4-Port USB Wall Charger Travel Power Adapter for iPhone 5s 5c 5"/>
    <n v="59.969999999999992"/>
    <n v="5"/>
    <n v="0.4"/>
    <n v="-11.993999999999993"/>
  </r>
  <r>
    <n v="132"/>
    <x v="64"/>
    <x v="3"/>
    <x v="62"/>
    <d v="2014-02-06T00:00:00"/>
    <x v="2"/>
    <s v="DW-13585"/>
    <s v="Dorothy Wardle"/>
    <s v="Corporate"/>
    <s v="United States"/>
    <s v="Columbus"/>
    <x v="24"/>
    <n v="43229"/>
    <x v="3"/>
    <s v="OFF-PA-10002377"/>
    <x v="1"/>
    <x v="10"/>
    <s v="Xerox 1916"/>
    <n v="78.304000000000002"/>
    <n v="2"/>
    <n v="0.2"/>
    <n v="29.363999999999997"/>
  </r>
  <r>
    <n v="133"/>
    <x v="64"/>
    <x v="3"/>
    <x v="62"/>
    <d v="2014-02-06T00:00:00"/>
    <x v="2"/>
    <s v="DW-13585"/>
    <s v="Dorothy Wardle"/>
    <s v="Corporate"/>
    <s v="United States"/>
    <s v="Columbus"/>
    <x v="24"/>
    <n v="43229"/>
    <x v="3"/>
    <s v="OFF-FA-10002780"/>
    <x v="1"/>
    <x v="13"/>
    <s v="Staples"/>
    <n v="21.456"/>
    <n v="9"/>
    <n v="0.2"/>
    <n v="6.9731999999999976"/>
  </r>
  <r>
    <n v="134"/>
    <x v="65"/>
    <x v="0"/>
    <x v="63"/>
    <d v="2013-10-20T00:00:00"/>
    <x v="1"/>
    <s v="LC-16885"/>
    <s v="Lena Creighton"/>
    <s v="Consumer"/>
    <s v="United States"/>
    <s v="Roseville"/>
    <x v="1"/>
    <n v="95661"/>
    <x v="1"/>
    <s v="OFF-PA-10001804"/>
    <x v="1"/>
    <x v="10"/>
    <s v="Xerox 195"/>
    <n v="20.04"/>
    <n v="3"/>
    <n v="0"/>
    <n v="9.6191999999999993"/>
  </r>
  <r>
    <n v="135"/>
    <x v="65"/>
    <x v="0"/>
    <x v="63"/>
    <d v="2013-10-20T00:00:00"/>
    <x v="1"/>
    <s v="LC-16885"/>
    <s v="Lena Creighton"/>
    <s v="Consumer"/>
    <s v="United States"/>
    <s v="Roseville"/>
    <x v="1"/>
    <n v="95661"/>
    <x v="1"/>
    <s v="OFF-PA-10001736"/>
    <x v="1"/>
    <x v="10"/>
    <s v="Xerox 1880"/>
    <n v="35.44"/>
    <n v="1"/>
    <n v="0"/>
    <n v="16.656799999999997"/>
  </r>
  <r>
    <n v="136"/>
    <x v="65"/>
    <x v="0"/>
    <x v="63"/>
    <d v="2013-10-20T00:00:00"/>
    <x v="1"/>
    <s v="LC-16885"/>
    <s v="Lena Creighton"/>
    <s v="Consumer"/>
    <s v="United States"/>
    <s v="Roseville"/>
    <x v="1"/>
    <n v="95661"/>
    <x v="1"/>
    <s v="OFF-AR-10001149"/>
    <x v="1"/>
    <x v="6"/>
    <s v="Sanford Colorific Colored Pencils, 12/Box"/>
    <n v="11.52"/>
    <n v="4"/>
    <n v="0"/>
    <n v="3.4559999999999995"/>
  </r>
  <r>
    <n v="137"/>
    <x v="65"/>
    <x v="0"/>
    <x v="63"/>
    <d v="2013-10-20T00:00:00"/>
    <x v="1"/>
    <s v="LC-16885"/>
    <s v="Lena Creighton"/>
    <s v="Consumer"/>
    <s v="United States"/>
    <s v="Roseville"/>
    <x v="1"/>
    <n v="95661"/>
    <x v="1"/>
    <s v="OFF-FA-10002988"/>
    <x v="1"/>
    <x v="13"/>
    <s v="Ideal Clamps"/>
    <n v="4.0199999999999996"/>
    <n v="2"/>
    <n v="0"/>
    <n v="1.9697999999999998"/>
  </r>
  <r>
    <n v="138"/>
    <x v="65"/>
    <x v="0"/>
    <x v="63"/>
    <d v="2013-10-20T00:00:00"/>
    <x v="1"/>
    <s v="LC-16885"/>
    <s v="Lena Creighton"/>
    <s v="Consumer"/>
    <s v="United States"/>
    <s v="Roseville"/>
    <x v="1"/>
    <n v="95661"/>
    <x v="1"/>
    <s v="OFF-BI-10004781"/>
    <x v="1"/>
    <x v="8"/>
    <s v="GBC Wire Binding Strips"/>
    <n v="76.176000000000002"/>
    <n v="3"/>
    <n v="0.2"/>
    <n v="26.661599999999996"/>
  </r>
  <r>
    <n v="139"/>
    <x v="65"/>
    <x v="0"/>
    <x v="63"/>
    <d v="2013-10-20T00:00:00"/>
    <x v="1"/>
    <s v="LC-16885"/>
    <s v="Lena Creighton"/>
    <s v="Consumer"/>
    <s v="United States"/>
    <s v="Roseville"/>
    <x v="1"/>
    <n v="95661"/>
    <x v="1"/>
    <s v="OFF-SU-10001218"/>
    <x v="1"/>
    <x v="14"/>
    <s v="Fiskars Softgrip Scissors"/>
    <n v="65.88"/>
    <n v="6"/>
    <n v="0"/>
    <n v="18.446400000000004"/>
  </r>
  <r>
    <n v="140"/>
    <x v="65"/>
    <x v="0"/>
    <x v="63"/>
    <d v="2013-10-20T00:00:00"/>
    <x v="1"/>
    <s v="LC-16885"/>
    <s v="Lena Creighton"/>
    <s v="Consumer"/>
    <s v="United States"/>
    <s v="Roseville"/>
    <x v="1"/>
    <n v="95661"/>
    <x v="1"/>
    <s v="FUR-FU-10001706"/>
    <x v="0"/>
    <x v="5"/>
    <s v="Longer-Life Soft White Bulbs"/>
    <n v="43.120000000000005"/>
    <n v="14"/>
    <n v="0"/>
    <n v="20.697599999999998"/>
  </r>
  <r>
    <n v="141"/>
    <x v="66"/>
    <x v="0"/>
    <x v="64"/>
    <d v="2013-09-08T00:00:00"/>
    <x v="0"/>
    <s v="JD-15895"/>
    <s v="Jonathan Doherty"/>
    <s v="Corporate"/>
    <s v="United States"/>
    <s v="Philadelphia"/>
    <x v="9"/>
    <n v="19140"/>
    <x v="3"/>
    <s v="FUR-FU-10004848"/>
    <x v="0"/>
    <x v="5"/>
    <s v="Howard Miller 13-3/4&quot; Diameter Brushed Chrome Round Wall Clock"/>
    <n v="82.800000000000011"/>
    <n v="2"/>
    <n v="0.2"/>
    <n v="10.349999999999994"/>
  </r>
  <r>
    <n v="142"/>
    <x v="67"/>
    <x v="3"/>
    <x v="65"/>
    <d v="2014-09-24T00:00:00"/>
    <x v="1"/>
    <s v="SH-19975"/>
    <s v="Sally Hughsby"/>
    <s v="Corporate"/>
    <s v="United States"/>
    <s v="San Francisco"/>
    <x v="1"/>
    <n v="94122"/>
    <x v="1"/>
    <s v="OFF-AR-10000940"/>
    <x v="1"/>
    <x v="6"/>
    <s v="Newell 343"/>
    <n v="8.82"/>
    <n v="3"/>
    <n v="0"/>
    <n v="2.3814000000000002"/>
  </r>
  <r>
    <n v="143"/>
    <x v="67"/>
    <x v="3"/>
    <x v="65"/>
    <d v="2014-09-24T00:00:00"/>
    <x v="1"/>
    <s v="SH-19975"/>
    <s v="Sally Hughsby"/>
    <s v="Corporate"/>
    <s v="United States"/>
    <s v="San Francisco"/>
    <x v="1"/>
    <n v="94122"/>
    <x v="1"/>
    <s v="OFF-EN-10004030"/>
    <x v="1"/>
    <x v="12"/>
    <s v="Convenience Packs of Business Envelopes"/>
    <n v="10.86"/>
    <n v="3"/>
    <n v="0"/>
    <n v="5.1042000000000005"/>
  </r>
  <r>
    <n v="144"/>
    <x v="67"/>
    <x v="3"/>
    <x v="65"/>
    <d v="2014-09-24T00:00:00"/>
    <x v="1"/>
    <s v="SH-19975"/>
    <s v="Sally Hughsby"/>
    <s v="Corporate"/>
    <s v="United States"/>
    <s v="San Francisco"/>
    <x v="1"/>
    <n v="94122"/>
    <x v="1"/>
    <s v="OFF-PA-10004327"/>
    <x v="1"/>
    <x v="10"/>
    <s v="Xerox 1911"/>
    <n v="143.69999999999999"/>
    <n v="3"/>
    <n v="0"/>
    <n v="68.975999999999999"/>
  </r>
  <r>
    <n v="145"/>
    <x v="68"/>
    <x v="3"/>
    <x v="66"/>
    <d v="2014-12-28T00:00:00"/>
    <x v="1"/>
    <s v="SG-20080"/>
    <s v="Sandra Glassco"/>
    <s v="Consumer"/>
    <s v="United States"/>
    <s v="Independence"/>
    <x v="25"/>
    <n v="64055"/>
    <x v="2"/>
    <s v="OFF-AP-10001058"/>
    <x v="1"/>
    <x v="9"/>
    <s v="Sanyo 2.5 Cubic Foot Mid-Size Office Refrigerators"/>
    <n v="839.43000000000006"/>
    <n v="3"/>
    <n v="0"/>
    <n v="218.25179999999997"/>
  </r>
  <r>
    <n v="146"/>
    <x v="69"/>
    <x v="1"/>
    <x v="67"/>
    <d v="2012-09-12T00:00:00"/>
    <x v="1"/>
    <s v="HA-14920"/>
    <s v="Helen Andreada"/>
    <s v="Consumer"/>
    <s v="United States"/>
    <s v="Pasadena"/>
    <x v="1"/>
    <n v="91104"/>
    <x v="1"/>
    <s v="OFF-ST-10003656"/>
    <x v="1"/>
    <x v="4"/>
    <s v="Safco Industrial Wire Shelving"/>
    <n v="671.93"/>
    <n v="7"/>
    <n v="0"/>
    <n v="20.157899999999998"/>
  </r>
  <r>
    <n v="147"/>
    <x v="70"/>
    <x v="2"/>
    <x v="68"/>
    <d v="2011-10-28T00:00:00"/>
    <x v="1"/>
    <s v="MG-17680"/>
    <s v="Maureen Gastineau"/>
    <s v="Home Office"/>
    <s v="United States"/>
    <s v="Newark"/>
    <x v="24"/>
    <n v="43055"/>
    <x v="3"/>
    <s v="FUR-FU-10000521"/>
    <x v="0"/>
    <x v="5"/>
    <s v="Seth Thomas 14&quot; Putty-Colored Wall Clock"/>
    <n v="93.888000000000005"/>
    <n v="4"/>
    <n v="0.2"/>
    <n v="12.90959999999999"/>
  </r>
  <r>
    <n v="148"/>
    <x v="71"/>
    <x v="0"/>
    <x v="5"/>
    <d v="2013-12-10T00:00:00"/>
    <x v="1"/>
    <s v="JE-16165"/>
    <s v="Justin Ellison"/>
    <s v="Corporate"/>
    <s v="United States"/>
    <s v="Franklin"/>
    <x v="6"/>
    <n v="53132"/>
    <x v="2"/>
    <s v="TEC-PH-10000215"/>
    <x v="2"/>
    <x v="7"/>
    <s v="Plantronics Cordless Phone Headset with In-line Volume - M214C"/>
    <n v="384.45000000000005"/>
    <n v="11"/>
    <n v="0"/>
    <n v="103.80150000000003"/>
  </r>
  <r>
    <n v="149"/>
    <x v="71"/>
    <x v="0"/>
    <x v="5"/>
    <d v="2013-12-10T00:00:00"/>
    <x v="1"/>
    <s v="JE-16165"/>
    <s v="Justin Ellison"/>
    <s v="Corporate"/>
    <s v="United States"/>
    <s v="Franklin"/>
    <x v="6"/>
    <n v="53132"/>
    <x v="2"/>
    <s v="TEC-PH-10001448"/>
    <x v="2"/>
    <x v="7"/>
    <s v="Anker Astro 15000mAh USB Portable Charger"/>
    <n v="149.97"/>
    <n v="3"/>
    <n v="0"/>
    <n v="5.9987999999999815"/>
  </r>
  <r>
    <n v="150"/>
    <x v="71"/>
    <x v="0"/>
    <x v="5"/>
    <d v="2013-12-10T00:00:00"/>
    <x v="1"/>
    <s v="JE-16165"/>
    <s v="Justin Ellison"/>
    <s v="Corporate"/>
    <s v="United States"/>
    <s v="Franklin"/>
    <x v="6"/>
    <n v="53132"/>
    <x v="2"/>
    <s v="FUR-CH-10000454"/>
    <x v="0"/>
    <x v="1"/>
    <s v="Hon Deluxe Fabric Upholstered Stacking Chairs, Rounded Back"/>
    <n v="1951.84"/>
    <n v="8"/>
    <n v="0"/>
    <n v="585.55199999999991"/>
  </r>
  <r>
    <n v="151"/>
    <x v="71"/>
    <x v="0"/>
    <x v="5"/>
    <d v="2013-12-10T00:00:00"/>
    <x v="1"/>
    <s v="JE-16165"/>
    <s v="Justin Ellison"/>
    <s v="Corporate"/>
    <s v="United States"/>
    <s v="Franklin"/>
    <x v="6"/>
    <n v="53132"/>
    <x v="2"/>
    <s v="OFF-BI-10002735"/>
    <x v="1"/>
    <x v="8"/>
    <s v="GBC Prestige Therm-A-Bind Covers"/>
    <n v="171.55"/>
    <n v="5"/>
    <n v="0"/>
    <n v="80.628500000000003"/>
  </r>
  <r>
    <n v="152"/>
    <x v="72"/>
    <x v="0"/>
    <x v="69"/>
    <d v="2013-03-17T00:00:00"/>
    <x v="2"/>
    <s v="TW-21025"/>
    <s v="Tamara Willingham"/>
    <s v="Home Office"/>
    <s v="United States"/>
    <s v="Scottsdale"/>
    <x v="16"/>
    <n v="85254"/>
    <x v="1"/>
    <s v="OFF-AP-10000326"/>
    <x v="1"/>
    <x v="9"/>
    <s v="Belkin 7 Outlet SurgeMaster Surge Protector with Phone Protection"/>
    <n v="157.91999999999999"/>
    <n v="5"/>
    <n v="0.2"/>
    <n v="17.765999999999991"/>
  </r>
  <r>
    <n v="153"/>
    <x v="72"/>
    <x v="0"/>
    <x v="69"/>
    <d v="2013-03-17T00:00:00"/>
    <x v="2"/>
    <s v="TW-21025"/>
    <s v="Tamara Willingham"/>
    <s v="Home Office"/>
    <s v="United States"/>
    <s v="Scottsdale"/>
    <x v="16"/>
    <n v="85254"/>
    <x v="1"/>
    <s v="TEC-PH-10001254"/>
    <x v="2"/>
    <x v="7"/>
    <s v="Jabra BIZ 2300 Duo QD Duo Corded Headset"/>
    <n v="203.184"/>
    <n v="2"/>
    <n v="0.2"/>
    <n v="15.238799999999991"/>
  </r>
  <r>
    <n v="154"/>
    <x v="73"/>
    <x v="1"/>
    <x v="70"/>
    <d v="2012-06-02T00:00:00"/>
    <x v="2"/>
    <s v="SP-20650"/>
    <s v="Stephanie Phelps"/>
    <s v="Corporate"/>
    <s v="United States"/>
    <s v="San Jose"/>
    <x v="1"/>
    <n v="95123"/>
    <x v="1"/>
    <s v="OFF-PA-10001950"/>
    <x v="1"/>
    <x v="10"/>
    <s v="Southworth 25% Cotton Antique Laid Paper &amp; Envelopes"/>
    <n v="58.379999999999995"/>
    <n v="7"/>
    <n v="0"/>
    <n v="26.270999999999994"/>
  </r>
  <r>
    <n v="155"/>
    <x v="73"/>
    <x v="1"/>
    <x v="70"/>
    <d v="2012-06-02T00:00:00"/>
    <x v="2"/>
    <s v="SP-20650"/>
    <s v="Stephanie Phelps"/>
    <s v="Corporate"/>
    <s v="United States"/>
    <s v="San Jose"/>
    <x v="1"/>
    <n v="95123"/>
    <x v="1"/>
    <s v="OFF-PA-10002254"/>
    <x v="1"/>
    <x v="10"/>
    <s v="Xerox 1883"/>
    <n v="105.52"/>
    <n v="4"/>
    <n v="0"/>
    <n v="48.539199999999994"/>
  </r>
  <r>
    <n v="156"/>
    <x v="73"/>
    <x v="1"/>
    <x v="70"/>
    <d v="2012-06-02T00:00:00"/>
    <x v="2"/>
    <s v="SP-20650"/>
    <s v="Stephanie Phelps"/>
    <s v="Corporate"/>
    <s v="United States"/>
    <s v="San Jose"/>
    <x v="1"/>
    <n v="95123"/>
    <x v="1"/>
    <s v="OFF-ST-10001590"/>
    <x v="1"/>
    <x v="4"/>
    <s v="Tenex Personal Project File with Scoop Front Design, Black"/>
    <n v="80.88"/>
    <n v="6"/>
    <n v="0"/>
    <n v="21.028799999999997"/>
  </r>
  <r>
    <n v="157"/>
    <x v="74"/>
    <x v="1"/>
    <x v="71"/>
    <d v="2012-06-03T00:00:00"/>
    <x v="1"/>
    <s v="NK-18490"/>
    <s v="Neil Knudson"/>
    <s v="Home Office"/>
    <s v="United States"/>
    <s v="Seattle"/>
    <x v="4"/>
    <n v="98105"/>
    <x v="1"/>
    <s v="OFF-AR-10001547"/>
    <x v="1"/>
    <x v="6"/>
    <s v="Newell 311"/>
    <n v="6.63"/>
    <n v="3"/>
    <n v="0"/>
    <n v="1.7901"/>
  </r>
  <r>
    <n v="158"/>
    <x v="75"/>
    <x v="2"/>
    <x v="72"/>
    <d v="2011-03-06T00:00:00"/>
    <x v="0"/>
    <s v="DB-13060"/>
    <s v="Dave Brooks"/>
    <s v="Consumer"/>
    <s v="United States"/>
    <s v="Seattle"/>
    <x v="4"/>
    <n v="98115"/>
    <x v="1"/>
    <s v="FUR-CH-10004063"/>
    <x v="0"/>
    <x v="1"/>
    <s v="Global Deluxe High-Back Manager's Chair"/>
    <n v="457.56800000000004"/>
    <n v="2"/>
    <n v="0.2"/>
    <n v="51.476399999999941"/>
  </r>
  <r>
    <n v="159"/>
    <x v="76"/>
    <x v="0"/>
    <x v="73"/>
    <d v="2013-11-25T00:00:00"/>
    <x v="1"/>
    <s v="NP-18670"/>
    <s v="Nora Paige"/>
    <s v="Consumer"/>
    <s v="United States"/>
    <s v="Edmond"/>
    <x v="26"/>
    <n v="73034"/>
    <x v="2"/>
    <s v="OFF-LA-10002475"/>
    <x v="1"/>
    <x v="2"/>
    <s v="Avery 519"/>
    <n v="14.62"/>
    <n v="2"/>
    <n v="0"/>
    <n v="6.8713999999999995"/>
  </r>
  <r>
    <n v="160"/>
    <x v="76"/>
    <x v="0"/>
    <x v="73"/>
    <d v="2013-11-25T00:00:00"/>
    <x v="1"/>
    <s v="NP-18670"/>
    <s v="Nora Paige"/>
    <s v="Consumer"/>
    <s v="United States"/>
    <s v="Edmond"/>
    <x v="26"/>
    <n v="73034"/>
    <x v="2"/>
    <s v="TEC-PH-10004536"/>
    <x v="2"/>
    <x v="7"/>
    <s v="Avaya 5420 Digital phone"/>
    <n v="944.93000000000006"/>
    <n v="7"/>
    <n v="0"/>
    <n v="236.23250000000002"/>
  </r>
  <r>
    <n v="161"/>
    <x v="77"/>
    <x v="0"/>
    <x v="74"/>
    <d v="2013-05-13T00:00:00"/>
    <x v="2"/>
    <s v="TT-21070"/>
    <s v="Ted Trevino"/>
    <s v="Consumer"/>
    <s v="United States"/>
    <s v="Los Angeles"/>
    <x v="1"/>
    <n v="90045"/>
    <x v="1"/>
    <s v="OFF-PA-10002751"/>
    <x v="1"/>
    <x v="10"/>
    <s v="Xerox 1920"/>
    <n v="5.98"/>
    <n v="1"/>
    <n v="0"/>
    <n v="2.6909999999999998"/>
  </r>
  <r>
    <n v="162"/>
    <x v="78"/>
    <x v="1"/>
    <x v="75"/>
    <d v="2012-12-31T00:00:00"/>
    <x v="0"/>
    <s v="EM-13960"/>
    <s v="Eric Murdock"/>
    <s v="Consumer"/>
    <s v="United States"/>
    <s v="Philadelphia"/>
    <x v="9"/>
    <n v="19134"/>
    <x v="3"/>
    <s v="TEC-AC-10003657"/>
    <x v="2"/>
    <x v="11"/>
    <s v="Lenovo 17-Key USB Numeric Keypad"/>
    <n v="54.384000000000007"/>
    <n v="2"/>
    <n v="0.2"/>
    <n v="1.359599999999995"/>
  </r>
  <r>
    <n v="163"/>
    <x v="79"/>
    <x v="0"/>
    <x v="76"/>
    <d v="2013-11-21T00:00:00"/>
    <x v="1"/>
    <s v="RD-19900"/>
    <s v="Ruben Dartt"/>
    <s v="Consumer"/>
    <s v="United States"/>
    <s v="Carlsbad"/>
    <x v="27"/>
    <n v="88220"/>
    <x v="1"/>
    <s v="OFF-EN-10001990"/>
    <x v="1"/>
    <x v="12"/>
    <s v="Staples"/>
    <n v="28.4"/>
    <n v="5"/>
    <n v="0"/>
    <n v="13.347999999999997"/>
  </r>
  <r>
    <n v="164"/>
    <x v="80"/>
    <x v="0"/>
    <x v="77"/>
    <d v="2013-11-12T00:00:00"/>
    <x v="1"/>
    <s v="MJ-17740"/>
    <s v="Max Jones"/>
    <s v="Consumer"/>
    <s v="United States"/>
    <s v="Seattle"/>
    <x v="4"/>
    <n v="98115"/>
    <x v="1"/>
    <s v="OFF-BI-10004002"/>
    <x v="1"/>
    <x v="8"/>
    <s v="Wilson Jones International Size A4 Ring Binders"/>
    <n v="27.680000000000003"/>
    <n v="2"/>
    <n v="0.2"/>
    <n v="9.6879999999999988"/>
  </r>
  <r>
    <n v="165"/>
    <x v="81"/>
    <x v="2"/>
    <x v="78"/>
    <d v="2011-09-12T00:00:00"/>
    <x v="1"/>
    <s v="BM-11140"/>
    <s v="Becky Martin"/>
    <s v="Consumer"/>
    <s v="United States"/>
    <s v="San Antonio"/>
    <x v="5"/>
    <n v="78207"/>
    <x v="2"/>
    <s v="OFF-AR-10004441"/>
    <x v="1"/>
    <x v="6"/>
    <s v="BIC Brite Liner Highlighters"/>
    <n v="9.9359999999999999"/>
    <n v="3"/>
    <n v="0.2"/>
    <n v="2.7324000000000002"/>
  </r>
  <r>
    <n v="166"/>
    <x v="81"/>
    <x v="2"/>
    <x v="78"/>
    <d v="2011-09-12T00:00:00"/>
    <x v="1"/>
    <s v="BM-11140"/>
    <s v="Becky Martin"/>
    <s v="Consumer"/>
    <s v="United States"/>
    <s v="San Antonio"/>
    <x v="5"/>
    <n v="78207"/>
    <x v="2"/>
    <s v="TEC-MA-10000822"/>
    <x v="2"/>
    <x v="15"/>
    <s v="Lexmark MX611dhe Monochrome Laser Printer"/>
    <n v="8159.9519999999993"/>
    <n v="8"/>
    <n v="0.4"/>
    <n v="-1359.992000000002"/>
  </r>
  <r>
    <n v="167"/>
    <x v="81"/>
    <x v="2"/>
    <x v="78"/>
    <d v="2011-09-12T00:00:00"/>
    <x v="1"/>
    <s v="BM-11140"/>
    <s v="Becky Martin"/>
    <s v="Consumer"/>
    <s v="United States"/>
    <s v="San Antonio"/>
    <x v="5"/>
    <n v="78207"/>
    <x v="2"/>
    <s v="OFF-ST-10000991"/>
    <x v="1"/>
    <x v="4"/>
    <s v="Space Solutions HD Industrial Steel Shelving."/>
    <n v="275.928"/>
    <n v="3"/>
    <n v="0.2"/>
    <n v="-58.634699999999995"/>
  </r>
  <r>
    <n v="168"/>
    <x v="81"/>
    <x v="2"/>
    <x v="78"/>
    <d v="2011-09-12T00:00:00"/>
    <x v="1"/>
    <s v="BM-11140"/>
    <s v="Becky Martin"/>
    <s v="Consumer"/>
    <s v="United States"/>
    <s v="San Antonio"/>
    <x v="5"/>
    <n v="78207"/>
    <x v="2"/>
    <s v="FUR-CH-10004287"/>
    <x v="0"/>
    <x v="1"/>
    <s v="SAFCO Arco Folding Chair"/>
    <n v="1740.0599999999997"/>
    <n v="9"/>
    <n v="0.3"/>
    <n v="-24.858000000000175"/>
  </r>
  <r>
    <n v="169"/>
    <x v="81"/>
    <x v="2"/>
    <x v="78"/>
    <d v="2011-09-12T00:00:00"/>
    <x v="1"/>
    <s v="BM-11140"/>
    <s v="Becky Martin"/>
    <s v="Consumer"/>
    <s v="United States"/>
    <s v="San Antonio"/>
    <x v="5"/>
    <n v="78207"/>
    <x v="2"/>
    <s v="OFF-AR-10002656"/>
    <x v="1"/>
    <x v="6"/>
    <s v="Sanford Liquid Accent Highlighters"/>
    <n v="32.064"/>
    <n v="6"/>
    <n v="0.2"/>
    <n v="6.8135999999999974"/>
  </r>
  <r>
    <n v="170"/>
    <x v="81"/>
    <x v="2"/>
    <x v="78"/>
    <d v="2011-09-12T00:00:00"/>
    <x v="1"/>
    <s v="BM-11140"/>
    <s v="Becky Martin"/>
    <s v="Consumer"/>
    <s v="United States"/>
    <s v="San Antonio"/>
    <x v="5"/>
    <n v="78207"/>
    <x v="2"/>
    <s v="OFF-AP-10002518"/>
    <x v="1"/>
    <x v="9"/>
    <s v="Kensington 7 Outlet MasterPiece Power Center"/>
    <n v="177.97999999999996"/>
    <n v="5"/>
    <n v="0.8"/>
    <n v="-453.84900000000005"/>
  </r>
  <r>
    <n v="171"/>
    <x v="81"/>
    <x v="2"/>
    <x v="78"/>
    <d v="2011-09-12T00:00:00"/>
    <x v="1"/>
    <s v="BM-11140"/>
    <s v="Becky Martin"/>
    <s v="Consumer"/>
    <s v="United States"/>
    <s v="San Antonio"/>
    <x v="5"/>
    <n v="78207"/>
    <x v="2"/>
    <s v="TEC-PH-10003931"/>
    <x v="2"/>
    <x v="7"/>
    <s v="JBL Micro Wireless Portable Bluetooth Speaker"/>
    <n v="143.976"/>
    <n v="3"/>
    <n v="0.2"/>
    <n v="8.998500000000007"/>
  </r>
  <r>
    <n v="172"/>
    <x v="82"/>
    <x v="2"/>
    <x v="79"/>
    <d v="2011-08-09T00:00:00"/>
    <x v="1"/>
    <s v="CS-12130"/>
    <s v="Chad Sievert"/>
    <s v="Consumer"/>
    <s v="United States"/>
    <s v="Los Angeles"/>
    <x v="1"/>
    <n v="90004"/>
    <x v="1"/>
    <s v="OFF-PA-10000659"/>
    <x v="1"/>
    <x v="10"/>
    <s v="Adams Phone Message Book, Professional, 400 Message Capacity, 5 3/6” x 11”"/>
    <n v="20.94"/>
    <n v="3"/>
    <n v="0"/>
    <n v="9.841800000000001"/>
  </r>
  <r>
    <n v="173"/>
    <x v="82"/>
    <x v="2"/>
    <x v="79"/>
    <d v="2011-08-09T00:00:00"/>
    <x v="1"/>
    <s v="CS-12130"/>
    <s v="Chad Sievert"/>
    <s v="Consumer"/>
    <s v="United States"/>
    <s v="Los Angeles"/>
    <x v="1"/>
    <n v="90004"/>
    <x v="1"/>
    <s v="OFF-PA-10001144"/>
    <x v="1"/>
    <x v="10"/>
    <s v="Xerox 1913"/>
    <n v="110.96"/>
    <n v="2"/>
    <n v="0"/>
    <n v="53.260799999999996"/>
  </r>
  <r>
    <n v="174"/>
    <x v="82"/>
    <x v="2"/>
    <x v="79"/>
    <d v="2011-08-09T00:00:00"/>
    <x v="1"/>
    <s v="CS-12130"/>
    <s v="Chad Sievert"/>
    <s v="Consumer"/>
    <s v="United States"/>
    <s v="Los Angeles"/>
    <x v="1"/>
    <n v="90004"/>
    <x v="1"/>
    <s v="FUR-CH-10003817"/>
    <x v="0"/>
    <x v="1"/>
    <s v="Global Value Steno Chair, Gray"/>
    <n v="340.14400000000006"/>
    <n v="7"/>
    <n v="0.2"/>
    <n v="21.259"/>
  </r>
  <r>
    <n v="175"/>
    <x v="83"/>
    <x v="2"/>
    <x v="80"/>
    <d v="2011-09-19T00:00:00"/>
    <x v="1"/>
    <s v="JB-15400"/>
    <s v="Jennifer Braxton"/>
    <s v="Corporate"/>
    <s v="United States"/>
    <s v="Chicago"/>
    <x v="10"/>
    <n v="60623"/>
    <x v="2"/>
    <s v="OFF-AP-10000891"/>
    <x v="1"/>
    <x v="9"/>
    <s v="Kensington 7 Outlet MasterPiece HOMEOFFICE Power Control Center"/>
    <n v="52.447999999999993"/>
    <n v="2"/>
    <n v="0.8"/>
    <n v="-131.12000000000003"/>
  </r>
  <r>
    <n v="176"/>
    <x v="83"/>
    <x v="2"/>
    <x v="80"/>
    <d v="2011-09-19T00:00:00"/>
    <x v="1"/>
    <s v="JB-15400"/>
    <s v="Jennifer Braxton"/>
    <s v="Corporate"/>
    <s v="United States"/>
    <s v="Chicago"/>
    <x v="10"/>
    <n v="60623"/>
    <x v="2"/>
    <s v="OFF-LA-10003148"/>
    <x v="1"/>
    <x v="2"/>
    <s v="Avery 51"/>
    <n v="20.16"/>
    <n v="4"/>
    <n v="0.2"/>
    <n v="6.5519999999999987"/>
  </r>
  <r>
    <n v="177"/>
    <x v="84"/>
    <x v="3"/>
    <x v="81"/>
    <d v="2014-04-26T00:00:00"/>
    <x v="0"/>
    <s v="SJ-20500"/>
    <s v="Shirley Jackson"/>
    <s v="Consumer"/>
    <s v="United States"/>
    <s v="Houston"/>
    <x v="5"/>
    <n v="77036"/>
    <x v="2"/>
    <s v="OFF-AP-10002684"/>
    <x v="1"/>
    <x v="9"/>
    <s v="Acco 7-Outlet Masterpiece Power Center, Wihtout Fax/Phone Line Protection"/>
    <n v="97.263999999999982"/>
    <n v="4"/>
    <n v="0.8"/>
    <n v="-243.16000000000008"/>
  </r>
  <r>
    <n v="178"/>
    <x v="85"/>
    <x v="1"/>
    <x v="82"/>
    <d v="2012-11-23T00:00:00"/>
    <x v="0"/>
    <s v="JE-15745"/>
    <s v="Joel Eaton"/>
    <s v="Consumer"/>
    <s v="United States"/>
    <s v="Newark"/>
    <x v="24"/>
    <n v="43055"/>
    <x v="3"/>
    <s v="FUR-CH-10004698"/>
    <x v="0"/>
    <x v="1"/>
    <s v="Padded Folding Chairs, Black, 4/Carton"/>
    <n v="396.80200000000002"/>
    <n v="7"/>
    <n v="0.3"/>
    <n v="-11.337199999999939"/>
  </r>
  <r>
    <n v="179"/>
    <x v="85"/>
    <x v="1"/>
    <x v="82"/>
    <d v="2012-11-23T00:00:00"/>
    <x v="0"/>
    <s v="JE-15745"/>
    <s v="Joel Eaton"/>
    <s v="Consumer"/>
    <s v="United States"/>
    <s v="Newark"/>
    <x v="24"/>
    <n v="43055"/>
    <x v="3"/>
    <s v="OFF-SU-10002189"/>
    <x v="1"/>
    <x v="14"/>
    <s v="Acme Rosewood Handle Letter Opener"/>
    <n v="15.88"/>
    <n v="5"/>
    <n v="0.2"/>
    <n v="-3.771500000000001"/>
  </r>
  <r>
    <n v="180"/>
    <x v="86"/>
    <x v="1"/>
    <x v="83"/>
    <d v="2012-12-19T00:00:00"/>
    <x v="1"/>
    <s v="JK-15640"/>
    <s v="Jim Kriz"/>
    <s v="Home Office"/>
    <s v="United States"/>
    <s v="New York City"/>
    <x v="15"/>
    <n v="10009"/>
    <x v="3"/>
    <s v="OFF-AR-10001940"/>
    <x v="1"/>
    <x v="6"/>
    <s v="Sanford Colorific Eraseable Coloring Pencils, 12 Count"/>
    <n v="3.28"/>
    <n v="1"/>
    <n v="0"/>
    <n v="1.4104000000000001"/>
  </r>
  <r>
    <n v="181"/>
    <x v="87"/>
    <x v="2"/>
    <x v="29"/>
    <d v="2011-12-09T00:00:00"/>
    <x v="0"/>
    <s v="DK-13150"/>
    <s v="David Kendrick"/>
    <s v="Corporate"/>
    <s v="United States"/>
    <s v="Decatur"/>
    <x v="10"/>
    <n v="62521"/>
    <x v="2"/>
    <s v="OFF-ST-10003455"/>
    <x v="1"/>
    <x v="4"/>
    <s v="Tenex File Box, Personal Filing Tote with Lid, Black"/>
    <n v="24.816000000000003"/>
    <n v="2"/>
    <n v="0.2"/>
    <n v="1.8612000000000002"/>
  </r>
  <r>
    <n v="182"/>
    <x v="87"/>
    <x v="2"/>
    <x v="29"/>
    <d v="2011-12-09T00:00:00"/>
    <x v="0"/>
    <s v="DK-13150"/>
    <s v="David Kendrick"/>
    <s v="Corporate"/>
    <s v="United States"/>
    <s v="Decatur"/>
    <x v="10"/>
    <n v="62521"/>
    <x v="2"/>
    <s v="TEC-AC-10004659"/>
    <x v="2"/>
    <x v="11"/>
    <s v="Imation Secure+ Hardware Encrypted USB 2.0 Flash Drive; 16GB"/>
    <n v="408.74399999999997"/>
    <n v="7"/>
    <n v="0.2"/>
    <n v="76.639499999999984"/>
  </r>
  <r>
    <n v="183"/>
    <x v="88"/>
    <x v="2"/>
    <x v="84"/>
    <d v="2011-11-24T00:00:00"/>
    <x v="0"/>
    <s v="RM-19675"/>
    <s v="Robert Marley"/>
    <s v="Home Office"/>
    <s v="United States"/>
    <s v="Monroe"/>
    <x v="28"/>
    <n v="71203"/>
    <x v="0"/>
    <s v="TEC-PH-10003273"/>
    <x v="2"/>
    <x v="7"/>
    <s v="AT&amp;T TR1909W"/>
    <n v="503.96"/>
    <n v="4"/>
    <n v="0"/>
    <n v="131.02960000000002"/>
  </r>
  <r>
    <n v="184"/>
    <x v="88"/>
    <x v="2"/>
    <x v="84"/>
    <d v="2011-11-24T00:00:00"/>
    <x v="0"/>
    <s v="RM-19675"/>
    <s v="Robert Marley"/>
    <s v="Home Office"/>
    <s v="United States"/>
    <s v="Monroe"/>
    <x v="28"/>
    <n v="71203"/>
    <x v="0"/>
    <s v="TEC-PH-10004896"/>
    <x v="2"/>
    <x v="7"/>
    <s v="Nokia Lumia 521 (T-Mobile)"/>
    <n v="149.94999999999999"/>
    <n v="5"/>
    <n v="0"/>
    <n v="41.986000000000004"/>
  </r>
  <r>
    <n v="185"/>
    <x v="88"/>
    <x v="2"/>
    <x v="84"/>
    <d v="2011-11-24T00:00:00"/>
    <x v="0"/>
    <s v="RM-19675"/>
    <s v="Robert Marley"/>
    <s v="Home Office"/>
    <s v="United States"/>
    <s v="Monroe"/>
    <x v="28"/>
    <n v="71203"/>
    <x v="0"/>
    <s v="TEC-AC-10002345"/>
    <x v="2"/>
    <x v="11"/>
    <s v="HP Standard 104 key PS/2 Keyboard"/>
    <n v="29"/>
    <n v="2"/>
    <n v="0"/>
    <n v="7.25"/>
  </r>
  <r>
    <n v="186"/>
    <x v="89"/>
    <x v="0"/>
    <x v="85"/>
    <d v="2013-12-03T00:00:00"/>
    <x v="1"/>
    <s v="SK-19990"/>
    <s v="Sally Knutson"/>
    <s v="Consumer"/>
    <s v="United States"/>
    <s v="Fairfield"/>
    <x v="29"/>
    <n v="6824"/>
    <x v="3"/>
    <s v="OFF-BI-10001890"/>
    <x v="1"/>
    <x v="8"/>
    <s v="Avery Poly Binder Pockets"/>
    <n v="7.16"/>
    <n v="2"/>
    <n v="0"/>
    <n v="3.4367999999999999"/>
  </r>
  <r>
    <n v="187"/>
    <x v="90"/>
    <x v="2"/>
    <x v="86"/>
    <d v="2011-08-30T00:00:00"/>
    <x v="1"/>
    <s v="FM-14290"/>
    <s v="Frank Merwin"/>
    <s v="Home Office"/>
    <s v="United States"/>
    <s v="Los Angeles"/>
    <x v="1"/>
    <n v="90032"/>
    <x v="1"/>
    <s v="TEC-AC-10002323"/>
    <x v="2"/>
    <x v="11"/>
    <s v="SanDisk Ultra 32 GB MicroSDHC Class 10 Memory Card"/>
    <n v="176.8"/>
    <n v="8"/>
    <n v="0"/>
    <n v="22.984000000000009"/>
  </r>
  <r>
    <n v="188"/>
    <x v="91"/>
    <x v="0"/>
    <x v="87"/>
    <d v="2013-07-23T00:00:00"/>
    <x v="1"/>
    <s v="AM-10360"/>
    <s v="Alice McCarthy"/>
    <s v="Corporate"/>
    <s v="United States"/>
    <s v="Grand Prairie"/>
    <x v="5"/>
    <n v="75051"/>
    <x v="2"/>
    <s v="OFF-ST-10001328"/>
    <x v="1"/>
    <x v="4"/>
    <s v="Personal Filing Tote with Lid, Black/Gray"/>
    <n v="37.224000000000004"/>
    <n v="3"/>
    <n v="0.2"/>
    <n v="3.7224000000000004"/>
  </r>
  <r>
    <n v="189"/>
    <x v="91"/>
    <x v="0"/>
    <x v="87"/>
    <d v="2013-07-23T00:00:00"/>
    <x v="1"/>
    <s v="AM-10360"/>
    <s v="Alice McCarthy"/>
    <s v="Corporate"/>
    <s v="United States"/>
    <s v="Grand Prairie"/>
    <x v="5"/>
    <n v="75051"/>
    <x v="2"/>
    <s v="OFF-PA-10001950"/>
    <x v="1"/>
    <x v="10"/>
    <s v="Southworth 25% Cotton Antique Laid Paper &amp; Envelopes"/>
    <n v="20.016000000000002"/>
    <n v="3"/>
    <n v="0.2"/>
    <n v="6.2549999999999963"/>
  </r>
  <r>
    <n v="190"/>
    <x v="92"/>
    <x v="1"/>
    <x v="88"/>
    <d v="2012-10-14T00:00:00"/>
    <x v="2"/>
    <s v="MP-17470"/>
    <s v="Mark Packer"/>
    <s v="Home Office"/>
    <s v="United States"/>
    <s v="New York City"/>
    <x v="15"/>
    <n v="10035"/>
    <x v="3"/>
    <s v="FUR-BO-10002613"/>
    <x v="0"/>
    <x v="0"/>
    <s v="Atlantic Metals Mobile 4-Shelf Bookcases, Custom Colors"/>
    <n v="899.13600000000008"/>
    <n v="4"/>
    <n v="0.2"/>
    <n v="112.39199999999991"/>
  </r>
  <r>
    <n v="191"/>
    <x v="92"/>
    <x v="1"/>
    <x v="88"/>
    <d v="2012-10-14T00:00:00"/>
    <x v="2"/>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x v="2"/>
    <s v="MP-17470"/>
    <s v="Mark Packer"/>
    <s v="Home Office"/>
    <s v="United States"/>
    <s v="New York City"/>
    <x v="15"/>
    <n v="10035"/>
    <x v="3"/>
    <s v="OFF-PA-10000061"/>
    <x v="1"/>
    <x v="10"/>
    <s v="Xerox 205"/>
    <n v="51.84"/>
    <n v="8"/>
    <n v="0"/>
    <n v="24.883200000000002"/>
  </r>
  <r>
    <n v="193"/>
    <x v="92"/>
    <x v="1"/>
    <x v="88"/>
    <d v="2012-10-14T00:00:00"/>
    <x v="2"/>
    <s v="MP-17470"/>
    <s v="Mark Packer"/>
    <s v="Home Office"/>
    <s v="United States"/>
    <s v="New York City"/>
    <x v="15"/>
    <n v="10035"/>
    <x v="3"/>
    <s v="FUR-BO-10002545"/>
    <x v="0"/>
    <x v="0"/>
    <s v="Atlantic Metals Mobile 3-Shelf Bookcases, Custom Colors"/>
    <n v="626.35200000000009"/>
    <n v="3"/>
    <n v="0.2"/>
    <n v="46.976400000000012"/>
  </r>
  <r>
    <n v="194"/>
    <x v="92"/>
    <x v="1"/>
    <x v="88"/>
    <d v="2012-10-14T00:00:00"/>
    <x v="2"/>
    <s v="MP-17470"/>
    <s v="Mark Packer"/>
    <s v="Home Office"/>
    <s v="United States"/>
    <s v="New York City"/>
    <x v="15"/>
    <n v="10035"/>
    <x v="3"/>
    <s v="OFF-AR-10003514"/>
    <x v="1"/>
    <x v="6"/>
    <s v="4009 Highlighters by Sanford"/>
    <n v="19.899999999999999"/>
    <n v="5"/>
    <n v="0"/>
    <n v="6.5669999999999984"/>
  </r>
  <r>
    <n v="195"/>
    <x v="93"/>
    <x v="1"/>
    <x v="89"/>
    <d v="2012-11-06T00:00:00"/>
    <x v="1"/>
    <s v="MZ-17515"/>
    <s v="Mary Zewe"/>
    <s v="Corporate"/>
    <s v="United States"/>
    <s v="Redlands"/>
    <x v="1"/>
    <n v="92374"/>
    <x v="1"/>
    <s v="OFF-EN-10001509"/>
    <x v="1"/>
    <x v="12"/>
    <s v="Poly String Tie Envelopes"/>
    <n v="14.280000000000001"/>
    <n v="7"/>
    <n v="0"/>
    <n v="6.7115999999999989"/>
  </r>
  <r>
    <n v="196"/>
    <x v="94"/>
    <x v="2"/>
    <x v="90"/>
    <d v="2011-03-25T00:00:00"/>
    <x v="1"/>
    <s v="CB-12025"/>
    <s v="Cassandra Brandow"/>
    <s v="Consumer"/>
    <s v="United States"/>
    <s v="Hamilton"/>
    <x v="24"/>
    <n v="45011"/>
    <x v="3"/>
    <s v="OFF-AR-10004685"/>
    <x v="1"/>
    <x v="6"/>
    <s v="Binney &amp; Smith Crayola Metallic Colored Pencils, 8-Color Set"/>
    <n v="7.4080000000000004"/>
    <n v="2"/>
    <n v="0.2"/>
    <n v="1.2037999999999995"/>
  </r>
  <r>
    <n v="197"/>
    <x v="94"/>
    <x v="2"/>
    <x v="90"/>
    <d v="2011-03-25T00:00:00"/>
    <x v="1"/>
    <s v="CB-12025"/>
    <s v="Cassandra Brandow"/>
    <s v="Consumer"/>
    <s v="United States"/>
    <s v="Hamilton"/>
    <x v="24"/>
    <n v="45011"/>
    <x v="3"/>
    <s v="OFF-AR-10004027"/>
    <x v="1"/>
    <x v="6"/>
    <s v="Binney &amp; Smith inkTank Erasable Desk Highlighter, Chisel Tip, Yellow, 12/Box"/>
    <n v="6.048"/>
    <n v="3"/>
    <n v="0.2"/>
    <n v="1.5876000000000006"/>
  </r>
  <r>
    <n v="198"/>
    <x v="95"/>
    <x v="3"/>
    <x v="44"/>
    <d v="2014-11-14T00:00:00"/>
    <x v="1"/>
    <s v="VM-21685"/>
    <s v="Valerie Mitchum"/>
    <s v="Home Office"/>
    <s v="United States"/>
    <s v="Westfield"/>
    <x v="30"/>
    <n v="7090"/>
    <x v="3"/>
    <s v="OFF-ST-10001414"/>
    <x v="1"/>
    <x v="4"/>
    <s v="Decoflex Hanging Personal Folder File"/>
    <n v="46.26"/>
    <n v="3"/>
    <n v="0"/>
    <n v="12.0276"/>
  </r>
  <r>
    <n v="199"/>
    <x v="96"/>
    <x v="3"/>
    <x v="91"/>
    <d v="2014-07-14T00:00:00"/>
    <x v="1"/>
    <s v="FH-14365"/>
    <s v="Fred Hopkins"/>
    <s v="Corporate"/>
    <s v="United States"/>
    <s v="Philadelphia"/>
    <x v="9"/>
    <n v="19120"/>
    <x v="3"/>
    <s v="OFF-BI-10000343"/>
    <x v="1"/>
    <x v="8"/>
    <s v="Pressboard Covers with Storage Hooks, 9 1/2&quot; x 11&quot;, Light Blue"/>
    <n v="2.9460000000000006"/>
    <n v="2"/>
    <n v="0.7"/>
    <n v="-2.2585999999999995"/>
  </r>
  <r>
    <n v="200"/>
    <x v="96"/>
    <x v="3"/>
    <x v="91"/>
    <d v="2014-07-14T00:00:00"/>
    <x v="1"/>
    <s v="FH-14365"/>
    <s v="Fred Hopkins"/>
    <s v="Corporate"/>
    <s v="United States"/>
    <s v="Philadelphia"/>
    <x v="9"/>
    <n v="19120"/>
    <x v="3"/>
    <s v="OFF-PA-10002749"/>
    <x v="1"/>
    <x v="10"/>
    <s v="Wirebound Message Books, 5-1/2 x 4 Forms, 2 or 4 Forms per Page"/>
    <n v="16.056000000000001"/>
    <n v="3"/>
    <n v="0.2"/>
    <n v="5.8203000000000005"/>
  </r>
  <r>
    <n v="201"/>
    <x v="97"/>
    <x v="3"/>
    <x v="92"/>
    <d v="2014-06-30T00:00:00"/>
    <x v="1"/>
    <s v="MB-17305"/>
    <s v="Maria Bertelson"/>
    <s v="Consumer"/>
    <s v="United States"/>
    <s v="Akron"/>
    <x v="24"/>
    <n v="44312"/>
    <x v="3"/>
    <s v="OFF-PA-10002666"/>
    <x v="1"/>
    <x v="10"/>
    <s v="Southworth 25% Cotton Linen-Finish Paper &amp; Envelopes"/>
    <n v="21.744000000000003"/>
    <n v="3"/>
    <n v="0.2"/>
    <n v="6.794999999999999"/>
  </r>
  <r>
    <n v="202"/>
    <x v="98"/>
    <x v="2"/>
    <x v="93"/>
    <d v="2011-08-05T00:00:00"/>
    <x v="2"/>
    <s v="BS-11755"/>
    <s v="Bruce Stewart"/>
    <s v="Consumer"/>
    <s v="United States"/>
    <s v="Denver"/>
    <x v="22"/>
    <n v="80219"/>
    <x v="1"/>
    <s v="FUR-TA-10004289"/>
    <x v="0"/>
    <x v="3"/>
    <s v="BoxOffice By Design Rectangular and Half-Moon Meeting Room Tables"/>
    <n v="218.75"/>
    <n v="2"/>
    <n v="0.5"/>
    <n v="-161.875"/>
  </r>
  <r>
    <n v="203"/>
    <x v="98"/>
    <x v="2"/>
    <x v="93"/>
    <d v="2011-08-05T00:00:00"/>
    <x v="2"/>
    <s v="BS-11755"/>
    <s v="Bruce Stewart"/>
    <s v="Consumer"/>
    <s v="United States"/>
    <s v="Denver"/>
    <x v="22"/>
    <n v="80219"/>
    <x v="1"/>
    <s v="OFF-AP-10003622"/>
    <x v="1"/>
    <x v="9"/>
    <s v="Bravo II Megaboss 12-Amp Hard Body Upright, Replacement Belts, 2 Belts per Pack"/>
    <n v="2.6"/>
    <n v="1"/>
    <n v="0.2"/>
    <n v="0.29249999999999987"/>
  </r>
  <r>
    <n v="204"/>
    <x v="99"/>
    <x v="3"/>
    <x v="94"/>
    <d v="2014-12-22T00:00:00"/>
    <x v="0"/>
    <s v="LC-17140"/>
    <s v="Logan Currie"/>
    <s v="Consumer"/>
    <s v="United States"/>
    <s v="Dallas"/>
    <x v="5"/>
    <n v="75220"/>
    <x v="2"/>
    <s v="OFF-AP-10003217"/>
    <x v="1"/>
    <x v="9"/>
    <s v="Eureka Sanitaire  Commercial Upright"/>
    <n v="66.283999999999992"/>
    <n v="2"/>
    <n v="0.8"/>
    <n v="-178.96680000000001"/>
  </r>
  <r>
    <n v="205"/>
    <x v="100"/>
    <x v="3"/>
    <x v="95"/>
    <d v="2014-06-08T00:00:00"/>
    <x v="1"/>
    <s v="HK-14890"/>
    <s v="Heather Kirkland"/>
    <s v="Corporate"/>
    <s v="United States"/>
    <s v="Franklin"/>
    <x v="18"/>
    <n v="37064"/>
    <x v="0"/>
    <s v="FUR-FU-10002960"/>
    <x v="0"/>
    <x v="5"/>
    <s v="Eldon 200 Class Desk Accessories, Burgundy"/>
    <n v="35.168000000000006"/>
    <n v="7"/>
    <n v="0.2"/>
    <n v="9.6712000000000025"/>
  </r>
  <r>
    <n v="206"/>
    <x v="101"/>
    <x v="3"/>
    <x v="34"/>
    <d v="2014-12-15T00:00:00"/>
    <x v="1"/>
    <s v="LE-16810"/>
    <s v="Laurel Elliston"/>
    <s v="Consumer"/>
    <s v="United States"/>
    <s v="Whittier"/>
    <x v="1"/>
    <n v="90604"/>
    <x v="1"/>
    <s v="TEC-PH-10001918"/>
    <x v="2"/>
    <x v="7"/>
    <s v="Nortel Business Series Terminal T7208 Digital phone"/>
    <n v="444.76800000000003"/>
    <n v="4"/>
    <n v="0.2"/>
    <n v="44.476800000000026"/>
  </r>
  <r>
    <n v="207"/>
    <x v="102"/>
    <x v="3"/>
    <x v="96"/>
    <d v="2014-12-08T00:00:00"/>
    <x v="1"/>
    <s v="JH-15985"/>
    <s v="Joseph Holt"/>
    <s v="Consumer"/>
    <s v="United States"/>
    <s v="Saginaw"/>
    <x v="12"/>
    <n v="48601"/>
    <x v="2"/>
    <s v="OFF-ST-10000642"/>
    <x v="1"/>
    <x v="4"/>
    <s v="Tennsco Lockers, Gray"/>
    <n v="83.92"/>
    <n v="4"/>
    <n v="0"/>
    <n v="5.8743999999999943"/>
  </r>
  <r>
    <n v="208"/>
    <x v="102"/>
    <x v="3"/>
    <x v="96"/>
    <d v="2014-12-08T00:00:00"/>
    <x v="1"/>
    <s v="JH-15985"/>
    <s v="Joseph Holt"/>
    <s v="Consumer"/>
    <s v="United States"/>
    <s v="Saginaw"/>
    <x v="12"/>
    <n v="48601"/>
    <x v="2"/>
    <s v="TEC-PH-10001700"/>
    <x v="2"/>
    <x v="7"/>
    <s v="Panasonic KX-TG6844B Expandable Digital Cordless Telephone"/>
    <n v="131.97999999999999"/>
    <n v="2"/>
    <n v="0"/>
    <n v="35.634600000000006"/>
  </r>
  <r>
    <n v="209"/>
    <x v="102"/>
    <x v="3"/>
    <x v="96"/>
    <d v="2014-12-08T00:00:00"/>
    <x v="1"/>
    <s v="JH-15985"/>
    <s v="Joseph Holt"/>
    <s v="Consumer"/>
    <s v="United States"/>
    <s v="Saginaw"/>
    <x v="12"/>
    <n v="48601"/>
    <x v="2"/>
    <s v="OFF-BI-10003274"/>
    <x v="1"/>
    <x v="8"/>
    <s v="Avery Durable Slant Ring Binders, No Labels"/>
    <n v="15.92"/>
    <n v="4"/>
    <n v="0"/>
    <n v="7.4824000000000002"/>
  </r>
  <r>
    <n v="210"/>
    <x v="102"/>
    <x v="3"/>
    <x v="96"/>
    <d v="2014-12-08T00:00:00"/>
    <x v="1"/>
    <s v="JH-15985"/>
    <s v="Joseph Holt"/>
    <s v="Consumer"/>
    <s v="United States"/>
    <s v="Saginaw"/>
    <x v="12"/>
    <n v="48601"/>
    <x v="2"/>
    <s v="OFF-FA-10000134"/>
    <x v="1"/>
    <x v="13"/>
    <s v="Advantus Push Pins, Aluminum Head"/>
    <n v="52.29"/>
    <n v="9"/>
    <n v="0"/>
    <n v="16.209899999999998"/>
  </r>
  <r>
    <n v="211"/>
    <x v="102"/>
    <x v="3"/>
    <x v="96"/>
    <d v="2014-12-08T00:00:00"/>
    <x v="1"/>
    <s v="JH-15985"/>
    <s v="Joseph Holt"/>
    <s v="Consumer"/>
    <s v="United States"/>
    <s v="Saginaw"/>
    <x v="12"/>
    <n v="48601"/>
    <x v="2"/>
    <s v="OFF-ST-10001522"/>
    <x v="1"/>
    <x v="4"/>
    <s v="Gould Plastics 18-Pocket Panel Bin, 34w x 5-1/4d x 20-1/2h"/>
    <n v="91.99"/>
    <n v="1"/>
    <n v="0"/>
    <n v="3.6795999999999935"/>
  </r>
  <r>
    <n v="212"/>
    <x v="103"/>
    <x v="1"/>
    <x v="97"/>
    <d v="2012-02-13T00:00:00"/>
    <x v="0"/>
    <s v="MS-17980"/>
    <s v="Michael Stewart"/>
    <s v="Corporate"/>
    <s v="United States"/>
    <s v="Dallas"/>
    <x v="5"/>
    <n v="75220"/>
    <x v="2"/>
    <s v="TEC-AC-10001266"/>
    <x v="2"/>
    <x v="11"/>
    <s v="Memorex Micro Travel Drive 8 GB"/>
    <n v="20.8"/>
    <n v="2"/>
    <n v="0.2"/>
    <n v="6.4999999999999991"/>
  </r>
  <r>
    <n v="213"/>
    <x v="104"/>
    <x v="1"/>
    <x v="98"/>
    <d v="2012-01-09T00:00:00"/>
    <x v="1"/>
    <s v="VW-21775"/>
    <s v="Victoria Wilson"/>
    <s v="Corporate"/>
    <s v="United States"/>
    <s v="Medina"/>
    <x v="24"/>
    <n v="44256"/>
    <x v="3"/>
    <s v="OFF-LA-10004544"/>
    <x v="1"/>
    <x v="2"/>
    <s v="Avery 505"/>
    <n v="23.680000000000003"/>
    <n v="2"/>
    <n v="0.2"/>
    <n v="8.879999999999999"/>
  </r>
  <r>
    <n v="214"/>
    <x v="104"/>
    <x v="1"/>
    <x v="98"/>
    <d v="2012-01-09T00:00:00"/>
    <x v="1"/>
    <s v="VW-21775"/>
    <s v="Victoria Wilson"/>
    <s v="Corporate"/>
    <s v="United States"/>
    <s v="Medina"/>
    <x v="24"/>
    <n v="44256"/>
    <x v="3"/>
    <s v="FUR-BO-10004695"/>
    <x v="0"/>
    <x v="0"/>
    <s v="O'Sullivan 2-Door Barrister Bookcase in Odessa Pine"/>
    <n v="452.45"/>
    <n v="5"/>
    <n v="0.5"/>
    <n v="-244.32300000000006"/>
  </r>
  <r>
    <n v="215"/>
    <x v="104"/>
    <x v="1"/>
    <x v="98"/>
    <d v="2012-01-09T00:00:00"/>
    <x v="1"/>
    <s v="VW-21775"/>
    <s v="Victoria Wilson"/>
    <s v="Corporate"/>
    <s v="United States"/>
    <s v="Medina"/>
    <x v="24"/>
    <n v="44256"/>
    <x v="3"/>
    <s v="TEC-PH-10002844"/>
    <x v="2"/>
    <x v="7"/>
    <s v="Speck Products Candyshell Flip Case"/>
    <n v="62.981999999999999"/>
    <n v="3"/>
    <n v="0.4"/>
    <n v="-14.695800000000006"/>
  </r>
  <r>
    <n v="216"/>
    <x v="104"/>
    <x v="1"/>
    <x v="98"/>
    <d v="2012-01-09T00:00:00"/>
    <x v="1"/>
    <s v="VW-21775"/>
    <s v="Victoria Wilson"/>
    <s v="Corporate"/>
    <s v="United States"/>
    <s v="Medina"/>
    <x v="24"/>
    <n v="44256"/>
    <x v="3"/>
    <s v="TEC-MA-10000864"/>
    <x v="2"/>
    <x v="15"/>
    <s v="Cisco 9971 IP Video Phone Charcoal"/>
    <n v="1188.0000000000002"/>
    <n v="9"/>
    <n v="0.7"/>
    <n v="-950.40000000000009"/>
  </r>
  <r>
    <n v="217"/>
    <x v="104"/>
    <x v="1"/>
    <x v="98"/>
    <d v="2012-01-09T00:00:00"/>
    <x v="1"/>
    <s v="VW-21775"/>
    <s v="Victoria Wilson"/>
    <s v="Corporate"/>
    <s v="United States"/>
    <s v="Medina"/>
    <x v="24"/>
    <n v="44256"/>
    <x v="3"/>
    <s v="TEC-AC-10000109"/>
    <x v="2"/>
    <x v="11"/>
    <s v="Sony Micro Vault Click 16 GB USB 2.0 Flash Drive"/>
    <n v="89.584000000000003"/>
    <n v="2"/>
    <n v="0.2"/>
    <n v="4.4792000000000058"/>
  </r>
  <r>
    <n v="218"/>
    <x v="105"/>
    <x v="0"/>
    <x v="99"/>
    <d v="2013-11-02T00:00:00"/>
    <x v="1"/>
    <s v="JH-15910"/>
    <s v="Jonathan Howell"/>
    <s v="Consumer"/>
    <s v="United States"/>
    <s v="Los Angeles"/>
    <x v="1"/>
    <n v="90032"/>
    <x v="1"/>
    <s v="OFF-ST-10001328"/>
    <x v="1"/>
    <x v="4"/>
    <s v="Personal Filing Tote with Lid, Black/Gray"/>
    <n v="93.06"/>
    <n v="6"/>
    <n v="0"/>
    <n v="26.056800000000003"/>
  </r>
  <r>
    <n v="219"/>
    <x v="105"/>
    <x v="0"/>
    <x v="99"/>
    <d v="2013-11-02T00:00:00"/>
    <x v="1"/>
    <s v="JH-15910"/>
    <s v="Jonathan Howell"/>
    <s v="Consumer"/>
    <s v="United States"/>
    <s v="Los Angeles"/>
    <x v="1"/>
    <n v="90032"/>
    <x v="1"/>
    <s v="TEC-PH-10002563"/>
    <x v="2"/>
    <x v="7"/>
    <s v="Adtran 1202752G1"/>
    <n v="302.37599999999998"/>
    <n v="3"/>
    <n v="0.2"/>
    <n v="22.678200000000018"/>
  </r>
  <r>
    <n v="220"/>
    <x v="106"/>
    <x v="1"/>
    <x v="100"/>
    <d v="2012-12-27T00:00:00"/>
    <x v="2"/>
    <s v="JB-15925"/>
    <s v="Joni Blumstein"/>
    <s v="Consumer"/>
    <s v="United States"/>
    <s v="Dublin"/>
    <x v="24"/>
    <n v="43017"/>
    <x v="3"/>
    <s v="OFF-FA-10000585"/>
    <x v="1"/>
    <x v="13"/>
    <s v="OIC Bulk Pack Metal Binder Clips"/>
    <n v="5.5840000000000005"/>
    <n v="2"/>
    <n v="0.2"/>
    <n v="1.8147999999999997"/>
  </r>
  <r>
    <n v="221"/>
    <x v="106"/>
    <x v="1"/>
    <x v="100"/>
    <d v="2012-12-27T00:00:00"/>
    <x v="2"/>
    <s v="JB-15925"/>
    <s v="Joni Blumstein"/>
    <s v="Consumer"/>
    <s v="United States"/>
    <s v="Dublin"/>
    <x v="24"/>
    <n v="43017"/>
    <x v="3"/>
    <s v="OFF-PA-10004000"/>
    <x v="1"/>
    <x v="10"/>
    <s v="While You Were Out Pads, 50 per Pad, 4 x 5 1/4, Green Cycle"/>
    <n v="22.704000000000004"/>
    <n v="6"/>
    <n v="0.2"/>
    <n v="8.2302"/>
  </r>
  <r>
    <n v="222"/>
    <x v="106"/>
    <x v="1"/>
    <x v="100"/>
    <d v="2012-12-27T00:00:00"/>
    <x v="2"/>
    <s v="JB-15925"/>
    <s v="Joni Blumstein"/>
    <s v="Consumer"/>
    <s v="United States"/>
    <s v="Dublin"/>
    <x v="24"/>
    <n v="43017"/>
    <x v="3"/>
    <s v="OFF-BI-10002852"/>
    <x v="1"/>
    <x v="8"/>
    <s v="Ibico Standard Transparent Covers"/>
    <n v="19.776000000000003"/>
    <n v="4"/>
    <n v="0.7"/>
    <n v="-13.843199999999996"/>
  </r>
  <r>
    <n v="223"/>
    <x v="106"/>
    <x v="1"/>
    <x v="100"/>
    <d v="2012-12-27T00:00:00"/>
    <x v="2"/>
    <s v="JB-15925"/>
    <s v="Joni Blumstein"/>
    <s v="Consumer"/>
    <s v="United States"/>
    <s v="Dublin"/>
    <x v="24"/>
    <n v="43017"/>
    <x v="3"/>
    <s v="FUR-FU-10000087"/>
    <x v="0"/>
    <x v="5"/>
    <s v="Executive Impressions 14&quot; Two-Color Numerals Wall Clock"/>
    <n v="72.703999999999994"/>
    <n v="4"/>
    <n v="0.2"/>
    <n v="19.084800000000005"/>
  </r>
  <r>
    <n v="224"/>
    <x v="106"/>
    <x v="1"/>
    <x v="100"/>
    <d v="2012-12-27T00:00:00"/>
    <x v="2"/>
    <s v="JB-15925"/>
    <s v="Joni Blumstein"/>
    <s v="Consumer"/>
    <s v="United States"/>
    <s v="Dublin"/>
    <x v="24"/>
    <n v="43017"/>
    <x v="3"/>
    <s v="TEC-MA-10001148"/>
    <x v="2"/>
    <x v="15"/>
    <s v="Swingline SM12-08 MicroCut Jam Free Shredder"/>
    <n v="479.98800000000006"/>
    <n v="4"/>
    <n v="0.7"/>
    <n v="-383.99040000000002"/>
  </r>
  <r>
    <n v="225"/>
    <x v="106"/>
    <x v="1"/>
    <x v="100"/>
    <d v="2012-12-27T00:00:00"/>
    <x v="2"/>
    <s v="JB-15925"/>
    <s v="Joni Blumstein"/>
    <s v="Consumer"/>
    <s v="United States"/>
    <s v="Dublin"/>
    <x v="24"/>
    <n v="43017"/>
    <x v="3"/>
    <s v="OFF-AR-10001958"/>
    <x v="1"/>
    <x v="6"/>
    <s v="Stanley Bostitch Contemporary Electric Pencil Sharpeners"/>
    <n v="27.168000000000003"/>
    <n v="2"/>
    <n v="0.2"/>
    <n v="2.7168000000000001"/>
  </r>
  <r>
    <n v="226"/>
    <x v="107"/>
    <x v="1"/>
    <x v="101"/>
    <d v="2012-08-16T00:00:00"/>
    <x v="1"/>
    <s v="DS-13180"/>
    <s v="David Smith"/>
    <s v="Corporate"/>
    <s v="United States"/>
    <s v="Detroit"/>
    <x v="12"/>
    <n v="48227"/>
    <x v="2"/>
    <s v="OFF-AR-10001026"/>
    <x v="1"/>
    <x v="6"/>
    <s v="Sanford Uni-Blazer View Highlighters, Chisel Tip, Yellow"/>
    <n v="2.2000000000000002"/>
    <n v="1"/>
    <n v="0"/>
    <n v="0.96800000000000019"/>
  </r>
  <r>
    <n v="227"/>
    <x v="107"/>
    <x v="1"/>
    <x v="101"/>
    <d v="2012-08-16T00:00:00"/>
    <x v="1"/>
    <s v="DS-13180"/>
    <s v="David Smith"/>
    <s v="Corporate"/>
    <s v="United States"/>
    <s v="Detroit"/>
    <x v="12"/>
    <n v="48227"/>
    <x v="2"/>
    <s v="FUR-TA-10003748"/>
    <x v="0"/>
    <x v="3"/>
    <s v="Bevis 36 x 72 Conference Tables"/>
    <n v="622.44999999999993"/>
    <n v="5"/>
    <n v="0"/>
    <n v="136.93899999999999"/>
  </r>
  <r>
    <n v="228"/>
    <x v="107"/>
    <x v="1"/>
    <x v="101"/>
    <d v="2012-08-16T00:00:00"/>
    <x v="1"/>
    <s v="DS-13180"/>
    <s v="David Smith"/>
    <s v="Corporate"/>
    <s v="United States"/>
    <s v="Detroit"/>
    <x v="12"/>
    <n v="48227"/>
    <x v="2"/>
    <s v="OFF-ST-10002485"/>
    <x v="1"/>
    <x v="4"/>
    <s v="Rogers Deluxe File Chest"/>
    <n v="21.98"/>
    <n v="1"/>
    <n v="0"/>
    <n v="0.21979999999999933"/>
  </r>
  <r>
    <n v="229"/>
    <x v="108"/>
    <x v="1"/>
    <x v="102"/>
    <d v="2012-03-04T00:00:00"/>
    <x v="1"/>
    <s v="VD-21670"/>
    <s v="Valerie Dominguez"/>
    <s v="Consumer"/>
    <s v="United States"/>
    <s v="Columbia"/>
    <x v="18"/>
    <n v="38401"/>
    <x v="0"/>
    <s v="FUR-CH-10004860"/>
    <x v="0"/>
    <x v="1"/>
    <s v="Global Low Back Tilter Chair"/>
    <n v="161.56800000000001"/>
    <n v="2"/>
    <n v="0.2"/>
    <n v="-28.274400000000021"/>
  </r>
  <r>
    <n v="230"/>
    <x v="108"/>
    <x v="1"/>
    <x v="102"/>
    <d v="2012-03-04T00:00:00"/>
    <x v="1"/>
    <s v="VD-21670"/>
    <s v="Valerie Dominguez"/>
    <s v="Consumer"/>
    <s v="United States"/>
    <s v="Columbia"/>
    <x v="18"/>
    <n v="38401"/>
    <x v="0"/>
    <s v="FUR-CH-10004477"/>
    <x v="0"/>
    <x v="1"/>
    <s v="Global Push Button Manager's Chair, Indigo"/>
    <n v="389.69600000000003"/>
    <n v="8"/>
    <n v="0.2"/>
    <n v="43.840799999999973"/>
  </r>
  <r>
    <n v="231"/>
    <x v="109"/>
    <x v="2"/>
    <x v="103"/>
    <d v="2011-09-17T00:00:00"/>
    <x v="1"/>
    <s v="EA-14035"/>
    <s v="Erin Ashbrook"/>
    <s v="Corporate"/>
    <s v="United States"/>
    <s v="Charlotte"/>
    <x v="3"/>
    <n v="28205"/>
    <x v="0"/>
    <s v="OFF-BI-10001679"/>
    <x v="1"/>
    <x v="8"/>
    <s v="GBC Instant Index System for Binding Systems"/>
    <n v="18.648000000000003"/>
    <n v="7"/>
    <n v="0.7"/>
    <n v="-12.431999999999999"/>
  </r>
  <r>
    <n v="232"/>
    <x v="110"/>
    <x v="3"/>
    <x v="104"/>
    <d v="2014-04-13T00:00:00"/>
    <x v="1"/>
    <s v="CS-12400"/>
    <s v="Christopher Schild"/>
    <s v="Home Office"/>
    <s v="United States"/>
    <s v="Tampa"/>
    <x v="2"/>
    <n v="33614"/>
    <x v="0"/>
    <s v="FUR-TA-10001705"/>
    <x v="0"/>
    <x v="3"/>
    <s v="Bush Advantage Collection Round Conference Table"/>
    <n v="233.86"/>
    <n v="2"/>
    <n v="0.45"/>
    <n v="-102.04800000000003"/>
  </r>
  <r>
    <n v="233"/>
    <x v="110"/>
    <x v="3"/>
    <x v="104"/>
    <d v="2014-04-13T00:00:00"/>
    <x v="1"/>
    <s v="CS-12400"/>
    <s v="Christopher Schild"/>
    <s v="Home Office"/>
    <s v="United States"/>
    <s v="Tampa"/>
    <x v="2"/>
    <n v="33614"/>
    <x v="0"/>
    <s v="FUR-TA-10003473"/>
    <x v="0"/>
    <x v="3"/>
    <s v="Bretford Rectangular Conference Table Tops"/>
    <n v="620.61450000000013"/>
    <n v="3"/>
    <n v="0.45"/>
    <n v="-248.24579999999992"/>
  </r>
  <r>
    <n v="234"/>
    <x v="110"/>
    <x v="3"/>
    <x v="104"/>
    <d v="2014-04-13T00:00:00"/>
    <x v="1"/>
    <s v="CS-12400"/>
    <s v="Christopher Schild"/>
    <s v="Home Office"/>
    <s v="United States"/>
    <s v="Tampa"/>
    <x v="2"/>
    <n v="33614"/>
    <x v="0"/>
    <s v="OFF-BI-10001679"/>
    <x v="1"/>
    <x v="8"/>
    <s v="GBC Instant Index System for Binding Systems"/>
    <n v="5.3280000000000012"/>
    <n v="2"/>
    <n v="0.7"/>
    <n v="-3.5519999999999996"/>
  </r>
  <r>
    <n v="235"/>
    <x v="110"/>
    <x v="3"/>
    <x v="104"/>
    <d v="2014-04-13T00:00:00"/>
    <x v="1"/>
    <s v="CS-12400"/>
    <s v="Christopher Schild"/>
    <s v="Home Office"/>
    <s v="United States"/>
    <s v="Tampa"/>
    <x v="2"/>
    <n v="33614"/>
    <x v="0"/>
    <s v="FUR-FU-10004017"/>
    <x v="0"/>
    <x v="5"/>
    <s v="Tenex Contemporary Contur Chairmats for Low and Medium Pile Carpet, Computer, 39&quot; x 49&quot;"/>
    <n v="258.072"/>
    <n v="3"/>
    <n v="0.2"/>
    <n v="0"/>
  </r>
  <r>
    <n v="236"/>
    <x v="110"/>
    <x v="3"/>
    <x v="104"/>
    <d v="2014-04-13T00:00:00"/>
    <x v="1"/>
    <s v="CS-12400"/>
    <s v="Christopher Schild"/>
    <s v="Home Office"/>
    <s v="United States"/>
    <s v="Tampa"/>
    <x v="2"/>
    <n v="33614"/>
    <x v="0"/>
    <s v="TEC-AC-10003832"/>
    <x v="2"/>
    <x v="11"/>
    <s v="Logitech P710e Mobile Speakerphone"/>
    <n v="617.97600000000011"/>
    <n v="3"/>
    <n v="0.2"/>
    <n v="-7.724700000000098"/>
  </r>
  <r>
    <n v="237"/>
    <x v="111"/>
    <x v="3"/>
    <x v="105"/>
    <d v="2014-11-17T00:00:00"/>
    <x v="1"/>
    <s v="DB-13120"/>
    <s v="David Bremer"/>
    <s v="Corporate"/>
    <s v="United States"/>
    <s v="Santa Clara"/>
    <x v="1"/>
    <n v="95051"/>
    <x v="1"/>
    <s v="OFF-PA-10002479"/>
    <x v="1"/>
    <x v="10"/>
    <s v="Xerox 4200 Series MultiUse Premium Copy Paper (20Lb. and 84 Bright)"/>
    <n v="10.56"/>
    <n v="2"/>
    <n v="0"/>
    <n v="4.7519999999999998"/>
  </r>
  <r>
    <n v="238"/>
    <x v="112"/>
    <x v="0"/>
    <x v="30"/>
    <d v="2013-06-10T00:00:00"/>
    <x v="0"/>
    <s v="KL-16645"/>
    <s v="Ken Lonsdale"/>
    <s v="Consumer"/>
    <s v="United States"/>
    <s v="Chicago"/>
    <x v="10"/>
    <n v="60610"/>
    <x v="2"/>
    <s v="OFF-PA-10003349"/>
    <x v="1"/>
    <x v="10"/>
    <s v="Xerox 1957"/>
    <n v="25.920000000000005"/>
    <n v="5"/>
    <n v="0.2"/>
    <n v="9.3960000000000008"/>
  </r>
  <r>
    <n v="239"/>
    <x v="112"/>
    <x v="0"/>
    <x v="30"/>
    <d v="2013-06-10T00:00:00"/>
    <x v="0"/>
    <s v="KL-16645"/>
    <s v="Ken Lonsdale"/>
    <s v="Consumer"/>
    <s v="United States"/>
    <s v="Chicago"/>
    <x v="10"/>
    <n v="60610"/>
    <x v="2"/>
    <s v="FUR-FU-10000576"/>
    <x v="0"/>
    <x v="5"/>
    <s v="Luxo Professional Fluorescent Magnifier Lamp with Clamp-Mount Base"/>
    <n v="419.68000000000006"/>
    <n v="5"/>
    <n v="0.6"/>
    <n v="-356.72799999999995"/>
  </r>
  <r>
    <n v="240"/>
    <x v="112"/>
    <x v="0"/>
    <x v="30"/>
    <d v="2013-06-10T00:00:00"/>
    <x v="0"/>
    <s v="KL-16645"/>
    <s v="Ken Lonsdale"/>
    <s v="Consumer"/>
    <s v="United States"/>
    <s v="Chicago"/>
    <x v="10"/>
    <n v="60610"/>
    <x v="2"/>
    <s v="FUR-FU-10004351"/>
    <x v="0"/>
    <x v="5"/>
    <s v="Staples"/>
    <n v="11.688000000000001"/>
    <n v="3"/>
    <n v="0.6"/>
    <n v="-4.6751999999999985"/>
  </r>
  <r>
    <n v="241"/>
    <x v="112"/>
    <x v="0"/>
    <x v="30"/>
    <d v="2013-06-10T00:00:00"/>
    <x v="0"/>
    <s v="KL-16645"/>
    <s v="Ken Lonsdale"/>
    <s v="Consumer"/>
    <s v="United States"/>
    <s v="Chicago"/>
    <x v="10"/>
    <n v="60610"/>
    <x v="2"/>
    <s v="TEC-PH-10000011"/>
    <x v="2"/>
    <x v="7"/>
    <s v="PureGear Roll-On Screen Protector"/>
    <n v="31.983999999999998"/>
    <n v="2"/>
    <n v="0.2"/>
    <n v="11.194399999999998"/>
  </r>
  <r>
    <n v="242"/>
    <x v="112"/>
    <x v="0"/>
    <x v="30"/>
    <d v="2013-06-10T00:00:00"/>
    <x v="0"/>
    <s v="KL-16645"/>
    <s v="Ken Lonsdale"/>
    <s v="Consumer"/>
    <s v="United States"/>
    <s v="Chicago"/>
    <x v="10"/>
    <n v="60610"/>
    <x v="2"/>
    <s v="FUR-TA-10002607"/>
    <x v="0"/>
    <x v="3"/>
    <s v="KI Conference Tables"/>
    <n v="177.22499999999999"/>
    <n v="5"/>
    <n v="0.5"/>
    <n v="-120.51299999999998"/>
  </r>
  <r>
    <n v="243"/>
    <x v="112"/>
    <x v="0"/>
    <x v="30"/>
    <d v="2013-06-10T00:00:00"/>
    <x v="0"/>
    <s v="KL-16645"/>
    <s v="Ken Lonsdale"/>
    <s v="Consumer"/>
    <s v="United States"/>
    <s v="Chicago"/>
    <x v="10"/>
    <n v="60610"/>
    <x v="2"/>
    <s v="FUR-FU-10002505"/>
    <x v="0"/>
    <x v="5"/>
    <s v="Eldon 100 Class Desk Accessories"/>
    <n v="4.0440000000000005"/>
    <n v="3"/>
    <n v="0.6"/>
    <n v="-2.8307999999999995"/>
  </r>
  <r>
    <n v="244"/>
    <x v="112"/>
    <x v="0"/>
    <x v="30"/>
    <d v="2013-06-10T00:00:00"/>
    <x v="0"/>
    <s v="KL-16645"/>
    <s v="Ken Lonsdale"/>
    <s v="Consumer"/>
    <s v="United States"/>
    <s v="Chicago"/>
    <x v="10"/>
    <n v="60610"/>
    <x v="2"/>
    <s v="OFF-AR-10004685"/>
    <x v="1"/>
    <x v="6"/>
    <s v="Binney &amp; Smith Crayola Metallic Colored Pencils, 8-Color Set"/>
    <n v="7.4080000000000004"/>
    <n v="2"/>
    <n v="0.2"/>
    <n v="1.2037999999999995"/>
  </r>
  <r>
    <n v="245"/>
    <x v="113"/>
    <x v="2"/>
    <x v="106"/>
    <d v="2011-06-06T00:00:00"/>
    <x v="0"/>
    <s v="DW-13480"/>
    <s v="Dianna Wilson"/>
    <s v="Home Office"/>
    <s v="United States"/>
    <s v="Lakeville"/>
    <x v="11"/>
    <n v="55044"/>
    <x v="2"/>
    <s v="FUR-CH-10004063"/>
    <x v="0"/>
    <x v="1"/>
    <s v="Global Deluxe High-Back Manager's Chair"/>
    <n v="2001.8600000000001"/>
    <n v="7"/>
    <n v="0"/>
    <n v="580.53939999999989"/>
  </r>
  <r>
    <n v="246"/>
    <x v="113"/>
    <x v="2"/>
    <x v="106"/>
    <d v="2011-06-06T00:00:00"/>
    <x v="0"/>
    <s v="DW-13480"/>
    <s v="Dianna Wilson"/>
    <s v="Home Office"/>
    <s v="United States"/>
    <s v="Lakeville"/>
    <x v="11"/>
    <n v="55044"/>
    <x v="2"/>
    <s v="OFF-ST-10002276"/>
    <x v="1"/>
    <x v="4"/>
    <s v="Safco Steel Mobile File Cart"/>
    <n v="166.72"/>
    <n v="2"/>
    <n v="0"/>
    <n v="41.680000000000007"/>
  </r>
  <r>
    <n v="247"/>
    <x v="113"/>
    <x v="2"/>
    <x v="106"/>
    <d v="2011-06-06T00:00:00"/>
    <x v="0"/>
    <s v="DW-13480"/>
    <s v="Dianna Wilson"/>
    <s v="Home Office"/>
    <s v="United States"/>
    <s v="Lakeville"/>
    <x v="11"/>
    <n v="55044"/>
    <x v="2"/>
    <s v="OFF-PA-10004082"/>
    <x v="1"/>
    <x v="10"/>
    <s v="Adams Telephone Message Book w/Frequently-Called Numbers Space, 400 Messages per Book"/>
    <n v="47.88"/>
    <n v="6"/>
    <n v="0"/>
    <n v="23.94"/>
  </r>
  <r>
    <n v="248"/>
    <x v="113"/>
    <x v="2"/>
    <x v="106"/>
    <d v="2011-06-06T00:00:00"/>
    <x v="0"/>
    <s v="DW-13480"/>
    <s v="Dianna Wilson"/>
    <s v="Home Office"/>
    <s v="United States"/>
    <s v="Lakeville"/>
    <x v="11"/>
    <n v="55044"/>
    <x v="2"/>
    <s v="OFF-AP-10002945"/>
    <x v="1"/>
    <x v="9"/>
    <s v="Honeywell Enviracaire Portable HEPA Air Cleaner for 17' x 22' Room"/>
    <n v="1503.25"/>
    <n v="5"/>
    <n v="0"/>
    <n v="496.07249999999993"/>
  </r>
  <r>
    <n v="249"/>
    <x v="113"/>
    <x v="2"/>
    <x v="106"/>
    <d v="2011-06-06T00:00:00"/>
    <x v="0"/>
    <s v="DW-13480"/>
    <s v="Dianna Wilson"/>
    <s v="Home Office"/>
    <s v="United States"/>
    <s v="Lakeville"/>
    <x v="11"/>
    <n v="55044"/>
    <x v="2"/>
    <s v="OFF-PA-10000061"/>
    <x v="1"/>
    <x v="10"/>
    <s v="Xerox 205"/>
    <n v="25.92"/>
    <n v="4"/>
    <n v="0"/>
    <n v="12.441600000000001"/>
  </r>
  <r>
    <n v="250"/>
    <x v="114"/>
    <x v="0"/>
    <x v="107"/>
    <d v="2013-12-16T00:00:00"/>
    <x v="0"/>
    <s v="LH-17155"/>
    <s v="Logan Haushalter"/>
    <s v="Consumer"/>
    <s v="United States"/>
    <s v="San Francisco"/>
    <x v="1"/>
    <n v="94109"/>
    <x v="1"/>
    <s v="FUR-CH-10002965"/>
    <x v="0"/>
    <x v="1"/>
    <s v="Global Leather Highback Executive Chair with Pneumatic Height Adjustment, Black"/>
    <n v="321.56799999999998"/>
    <n v="2"/>
    <n v="0.2"/>
    <n v="28.137200000000007"/>
  </r>
  <r>
    <n v="251"/>
    <x v="115"/>
    <x v="0"/>
    <x v="108"/>
    <d v="2013-09-18T00:00:00"/>
    <x v="1"/>
    <s v="KC-16540"/>
    <s v="Kelly Collister"/>
    <s v="Consumer"/>
    <s v="United States"/>
    <s v="San Diego"/>
    <x v="1"/>
    <n v="92037"/>
    <x v="1"/>
    <s v="OFF-PA-10004569"/>
    <x v="1"/>
    <x v="10"/>
    <s v="Wirebound Message Books, Two 4 1/4&quot; x 5&quot; Forms per Page"/>
    <n v="7.61"/>
    <n v="1"/>
    <n v="0"/>
    <n v="3.5766999999999998"/>
  </r>
  <r>
    <n v="252"/>
    <x v="115"/>
    <x v="0"/>
    <x v="108"/>
    <d v="2013-09-18T00:00:00"/>
    <x v="1"/>
    <s v="KC-16540"/>
    <s v="Kelly Collister"/>
    <s v="Consumer"/>
    <s v="United States"/>
    <s v="San Diego"/>
    <x v="1"/>
    <n v="92037"/>
    <x v="1"/>
    <s v="TEC-AC-10003832"/>
    <x v="2"/>
    <x v="11"/>
    <s v="Logitech P710e Mobile Speakerphone"/>
    <n v="3347.37"/>
    <n v="13"/>
    <n v="0"/>
    <n v="636.0002999999997"/>
  </r>
  <r>
    <n v="253"/>
    <x v="116"/>
    <x v="0"/>
    <x v="107"/>
    <d v="2013-12-14T00:00:00"/>
    <x v="2"/>
    <s v="DL-13315"/>
    <s v="Delfina Latchford"/>
    <s v="Consumer"/>
    <s v="United States"/>
    <s v="New York City"/>
    <x v="15"/>
    <n v="10024"/>
    <x v="3"/>
    <s v="OFF-ST-10001228"/>
    <x v="1"/>
    <x v="4"/>
    <s v="Fellowes Personal Hanging Folder Files, Navy"/>
    <n v="80.58"/>
    <n v="6"/>
    <n v="0"/>
    <n v="22.562400000000004"/>
  </r>
  <r>
    <n v="254"/>
    <x v="116"/>
    <x v="0"/>
    <x v="107"/>
    <d v="2013-12-14T00:00:00"/>
    <x v="2"/>
    <s v="DL-13315"/>
    <s v="Delfina Latchford"/>
    <s v="Consumer"/>
    <s v="United States"/>
    <s v="New York City"/>
    <x v="15"/>
    <n v="10024"/>
    <x v="3"/>
    <s v="OFF-EN-10003296"/>
    <x v="1"/>
    <x v="12"/>
    <s v="Tyvek Side-Opening Peel &amp; Seel Expanding Envelopes"/>
    <n v="361.92"/>
    <n v="4"/>
    <n v="0"/>
    <n v="162.864"/>
  </r>
  <r>
    <n v="255"/>
    <x v="117"/>
    <x v="1"/>
    <x v="109"/>
    <d v="2012-12-04T00:00:00"/>
    <x v="1"/>
    <s v="DR-12880"/>
    <s v="Dan Reichenbach"/>
    <s v="Corporate"/>
    <s v="United States"/>
    <s v="Chicago"/>
    <x v="10"/>
    <n v="60623"/>
    <x v="2"/>
    <s v="FUR-FU-10002505"/>
    <x v="0"/>
    <x v="5"/>
    <s v="Eldon 100 Class Desk Accessories"/>
    <n v="12.132000000000001"/>
    <n v="9"/>
    <n v="0.6"/>
    <n v="-8.4923999999999982"/>
  </r>
  <r>
    <n v="256"/>
    <x v="117"/>
    <x v="1"/>
    <x v="109"/>
    <d v="2012-12-04T00:00:00"/>
    <x v="1"/>
    <s v="DR-12880"/>
    <s v="Dan Reichenbach"/>
    <s v="Corporate"/>
    <s v="United States"/>
    <s v="Chicago"/>
    <x v="10"/>
    <n v="60623"/>
    <x v="2"/>
    <s v="OFF-ST-10004804"/>
    <x v="1"/>
    <x v="4"/>
    <s v="Belkin 19&quot; Vented Equipment Shelf, Black"/>
    <n v="82.367999999999995"/>
    <n v="2"/>
    <n v="0.2"/>
    <n v="-19.562399999999997"/>
  </r>
  <r>
    <n v="257"/>
    <x v="117"/>
    <x v="1"/>
    <x v="109"/>
    <d v="2012-12-04T00:00:00"/>
    <x v="1"/>
    <s v="DR-12880"/>
    <s v="Dan Reichenbach"/>
    <s v="Corporate"/>
    <s v="United States"/>
    <s v="Chicago"/>
    <x v="10"/>
    <n v="60623"/>
    <x v="2"/>
    <s v="OFF-ST-10001590"/>
    <x v="1"/>
    <x v="4"/>
    <s v="Tenex Personal Project File with Scoop Front Design, Black"/>
    <n v="53.92"/>
    <n v="5"/>
    <n v="0.2"/>
    <n v="4.0439999999999969"/>
  </r>
  <r>
    <n v="258"/>
    <x v="117"/>
    <x v="1"/>
    <x v="109"/>
    <d v="2012-12-04T00:00:00"/>
    <x v="1"/>
    <s v="DR-12880"/>
    <s v="Dan Reichenbach"/>
    <s v="Corporate"/>
    <s v="United States"/>
    <s v="Chicago"/>
    <x v="10"/>
    <n v="60623"/>
    <x v="2"/>
    <s v="TEC-PH-10001580"/>
    <x v="2"/>
    <x v="7"/>
    <s v="Logitech Mobile Speakerphone P710e - speaker phone"/>
    <n v="647.904"/>
    <n v="6"/>
    <n v="0.2"/>
    <n v="56.691599999999966"/>
  </r>
  <r>
    <n v="259"/>
    <x v="118"/>
    <x v="3"/>
    <x v="96"/>
    <d v="2014-12-04T00:00:00"/>
    <x v="0"/>
    <s v="CC-12670"/>
    <s v="Craig Carreira"/>
    <s v="Consumer"/>
    <s v="United States"/>
    <s v="New York City"/>
    <x v="15"/>
    <n v="10009"/>
    <x v="3"/>
    <s v="TEC-AC-10000290"/>
    <x v="2"/>
    <x v="11"/>
    <s v="Sabrent 4-Port USB 2.0 Hub"/>
    <n v="20.37"/>
    <n v="3"/>
    <n v="0"/>
    <n v="6.9258000000000006"/>
  </r>
  <r>
    <n v="260"/>
    <x v="118"/>
    <x v="3"/>
    <x v="96"/>
    <d v="2014-12-04T00:00:00"/>
    <x v="0"/>
    <s v="CC-12670"/>
    <s v="Craig Carreira"/>
    <s v="Consumer"/>
    <s v="United States"/>
    <s v="New York City"/>
    <x v="15"/>
    <n v="10009"/>
    <x v="3"/>
    <s v="OFF-ST-10002790"/>
    <x v="1"/>
    <x v="4"/>
    <s v="Safco Industrial Shelving"/>
    <n v="221.54999999999998"/>
    <n v="3"/>
    <n v="0"/>
    <n v="6.6465000000000174"/>
  </r>
  <r>
    <n v="261"/>
    <x v="118"/>
    <x v="3"/>
    <x v="96"/>
    <d v="2014-12-04T00:00:00"/>
    <x v="0"/>
    <s v="CC-12670"/>
    <s v="Craig Carreira"/>
    <s v="Consumer"/>
    <s v="United States"/>
    <s v="New York City"/>
    <x v="15"/>
    <n v="10009"/>
    <x v="3"/>
    <s v="OFF-BI-10003460"/>
    <x v="1"/>
    <x v="8"/>
    <s v="Acco 3-Hole Punch"/>
    <n v="17.52"/>
    <n v="5"/>
    <n v="0.2"/>
    <n v="6.1319999999999988"/>
  </r>
  <r>
    <n v="262"/>
    <x v="119"/>
    <x v="3"/>
    <x v="110"/>
    <d v="2014-06-13T00:00:00"/>
    <x v="1"/>
    <s v="Dl-13600"/>
    <s v="Dorris liebe"/>
    <s v="Corporate"/>
    <s v="United States"/>
    <s v="Pasadena"/>
    <x v="5"/>
    <n v="77506"/>
    <x v="2"/>
    <s v="OFF-AP-10002203"/>
    <x v="1"/>
    <x v="9"/>
    <s v="Eureka Disposable Bags for Sanitaire Vibra Groomer I Upright Vac"/>
    <n v="1.6239999999999994"/>
    <n v="2"/>
    <n v="0.8"/>
    <n v="-4.4660000000000002"/>
  </r>
  <r>
    <n v="263"/>
    <x v="120"/>
    <x v="2"/>
    <x v="111"/>
    <d v="2011-09-21T00:00:00"/>
    <x v="0"/>
    <s v="SB-20290"/>
    <s v="Sean Braxton"/>
    <s v="Corporate"/>
    <s v="United States"/>
    <s v="Houston"/>
    <x v="5"/>
    <n v="77036"/>
    <x v="2"/>
    <s v="TEC-MA-10000822"/>
    <x v="2"/>
    <x v="15"/>
    <s v="Lexmark MX611dhe Monochrome Laser Printer"/>
    <n v="3059.982"/>
    <n v="3"/>
    <n v="0.4"/>
    <n v="-509.99700000000075"/>
  </r>
  <r>
    <n v="264"/>
    <x v="120"/>
    <x v="2"/>
    <x v="111"/>
    <d v="2011-09-21T00:00:00"/>
    <x v="0"/>
    <s v="SB-20290"/>
    <s v="Sean Braxton"/>
    <s v="Corporate"/>
    <s v="United States"/>
    <s v="Houston"/>
    <x v="5"/>
    <n v="77036"/>
    <x v="2"/>
    <s v="TEC-MA-10003353"/>
    <x v="2"/>
    <x v="15"/>
    <s v="Xerox WorkCentre 6505DN Laser Multifunction Printer"/>
    <n v="2519.9579999999996"/>
    <n v="7"/>
    <n v="0.4"/>
    <n v="-251.99579999999992"/>
  </r>
  <r>
    <n v="265"/>
    <x v="121"/>
    <x v="0"/>
    <x v="112"/>
    <d v="2013-06-14T00:00:00"/>
    <x v="1"/>
    <s v="RC-19825"/>
    <s v="Roy Collins"/>
    <s v="Consumer"/>
    <s v="United States"/>
    <s v="Chicago"/>
    <x v="10"/>
    <n v="60610"/>
    <x v="2"/>
    <s v="TEC-PH-10001433"/>
    <x v="2"/>
    <x v="7"/>
    <s v="Cisco Small Business SPA 502G VoIP phone"/>
    <n v="328.22399999999999"/>
    <n v="4"/>
    <n v="0.2"/>
    <n v="28.7196"/>
  </r>
  <r>
    <n v="266"/>
    <x v="122"/>
    <x v="1"/>
    <x v="113"/>
    <d v="2012-11-15T00:00:00"/>
    <x v="1"/>
    <s v="AH-10210"/>
    <s v="Alan Hwang"/>
    <s v="Consumer"/>
    <s v="United States"/>
    <s v="Brentwood"/>
    <x v="1"/>
    <n v="94513"/>
    <x v="1"/>
    <s v="TEC-AC-10004469"/>
    <x v="2"/>
    <x v="11"/>
    <s v="Microsoft Sculpt Comfort Mouse"/>
    <n v="79.900000000000006"/>
    <n v="2"/>
    <n v="0"/>
    <n v="35.156000000000006"/>
  </r>
  <r>
    <n v="267"/>
    <x v="123"/>
    <x v="3"/>
    <x v="114"/>
    <d v="2014-06-21T00:00:00"/>
    <x v="1"/>
    <s v="CB-12535"/>
    <s v="Claudia Bergmann"/>
    <s v="Corporate"/>
    <s v="United States"/>
    <s v="Chapel Hill"/>
    <x v="3"/>
    <n v="27514"/>
    <x v="0"/>
    <s v="OFF-AR-10003602"/>
    <x v="1"/>
    <x v="6"/>
    <s v="Quartet Omega Colored Chalk, 12/Pack"/>
    <n v="14.015999999999998"/>
    <n v="3"/>
    <n v="0.2"/>
    <n v="4.7303999999999995"/>
  </r>
  <r>
    <n v="268"/>
    <x v="124"/>
    <x v="0"/>
    <x v="115"/>
    <d v="2013-01-28T00:00:00"/>
    <x v="1"/>
    <s v="PG-18895"/>
    <s v="Paul Gonzalez"/>
    <s v="Consumer"/>
    <s v="United States"/>
    <s v="Morristown"/>
    <x v="30"/>
    <n v="7960"/>
    <x v="3"/>
    <s v="OFF-FA-10003472"/>
    <x v="1"/>
    <x v="13"/>
    <s v="Bagged Rubber Bands"/>
    <n v="7.5600000000000005"/>
    <n v="6"/>
    <n v="0"/>
    <n v="0.3024"/>
  </r>
  <r>
    <n v="269"/>
    <x v="125"/>
    <x v="3"/>
    <x v="34"/>
    <d v="2014-12-14T00:00:00"/>
    <x v="1"/>
    <s v="CA-12310"/>
    <s v="Christine Abelman"/>
    <s v="Corporate"/>
    <s v="United States"/>
    <s v="Cincinnati"/>
    <x v="24"/>
    <n v="45231"/>
    <x v="3"/>
    <s v="OFF-ST-10004180"/>
    <x v="1"/>
    <x v="4"/>
    <s v="Safco Commercial Shelving"/>
    <n v="37.207999999999998"/>
    <n v="1"/>
    <n v="0.2"/>
    <n v="-7.4416000000000011"/>
  </r>
  <r>
    <n v="270"/>
    <x v="125"/>
    <x v="3"/>
    <x v="34"/>
    <d v="2014-12-14T00:00:00"/>
    <x v="1"/>
    <s v="CA-12310"/>
    <s v="Christine Abelman"/>
    <s v="Corporate"/>
    <s v="United States"/>
    <s v="Cincinnati"/>
    <x v="24"/>
    <n v="45231"/>
    <x v="3"/>
    <s v="OFF-EN-10004386"/>
    <x v="1"/>
    <x v="12"/>
    <s v="Recycled Interoffice Envelopes with String and Button Closure, 10 x 13"/>
    <n v="57.576000000000001"/>
    <n v="3"/>
    <n v="0.2"/>
    <n v="21.591000000000001"/>
  </r>
  <r>
    <n v="271"/>
    <x v="126"/>
    <x v="3"/>
    <x v="116"/>
    <d v="2015-01-03T00:00:00"/>
    <x v="0"/>
    <s v="KH-16690"/>
    <s v="Kristen Hastings"/>
    <s v="Corporate"/>
    <s v="United States"/>
    <s v="San Francisco"/>
    <x v="1"/>
    <n v="94110"/>
    <x v="1"/>
    <s v="OFF-ST-10003208"/>
    <x v="1"/>
    <x v="4"/>
    <s v="Adjustable Depth Letter/Legal Cart"/>
    <n v="725.84"/>
    <n v="4"/>
    <n v="0"/>
    <n v="210.4935999999999"/>
  </r>
  <r>
    <n v="272"/>
    <x v="127"/>
    <x v="1"/>
    <x v="117"/>
    <d v="2012-07-31T00:00:00"/>
    <x v="2"/>
    <s v="HA-14920"/>
    <s v="Helen Andreada"/>
    <s v="Consumer"/>
    <s v="United States"/>
    <s v="San Francisco"/>
    <x v="1"/>
    <n v="94109"/>
    <x v="1"/>
    <s v="TEC-AC-10003628"/>
    <x v="2"/>
    <x v="11"/>
    <s v="Logitech 910-002974 M325 Wireless Mouse for Web Scrolling"/>
    <n v="209.92999999999998"/>
    <n v="7"/>
    <n v="0"/>
    <n v="92.369200000000021"/>
  </r>
  <r>
    <n v="273"/>
    <x v="127"/>
    <x v="1"/>
    <x v="117"/>
    <d v="2012-07-31T00:00:00"/>
    <x v="2"/>
    <s v="HA-14920"/>
    <s v="Helen Andreada"/>
    <s v="Consumer"/>
    <s v="United States"/>
    <s v="San Francisco"/>
    <x v="1"/>
    <n v="94109"/>
    <x v="1"/>
    <s v="FUR-FU-10003274"/>
    <x v="0"/>
    <x v="5"/>
    <s v="Regeneration Desk Collection"/>
    <n v="5.28"/>
    <n v="3"/>
    <n v="0"/>
    <n v="2.3232000000000004"/>
  </r>
  <r>
    <n v="274"/>
    <x v="127"/>
    <x v="1"/>
    <x v="117"/>
    <d v="2012-07-31T00:00:00"/>
    <x v="2"/>
    <s v="HA-14920"/>
    <s v="Helen Andreada"/>
    <s v="Consumer"/>
    <s v="United States"/>
    <s v="San Francisco"/>
    <x v="1"/>
    <n v="94109"/>
    <x v="1"/>
    <s v="OFF-BI-10002557"/>
    <x v="1"/>
    <x v="8"/>
    <s v="Presstex Flexible Ring Binders"/>
    <n v="10.92"/>
    <n v="3"/>
    <n v="0.2"/>
    <n v="4.0949999999999989"/>
  </r>
  <r>
    <n v="275"/>
    <x v="128"/>
    <x v="3"/>
    <x v="118"/>
    <d v="2014-09-18T00:00:00"/>
    <x v="2"/>
    <s v="BB-10990"/>
    <s v="Barry Blumstein"/>
    <s v="Corporate"/>
    <s v="United States"/>
    <s v="Inglewood"/>
    <x v="1"/>
    <n v="90301"/>
    <x v="1"/>
    <s v="OFF-PA-10002615"/>
    <x v="1"/>
    <x v="10"/>
    <s v="Ampad Gold Fibre Wirebound Steno Books, 6&quot; x 9&quot;, Gregg Ruled"/>
    <n v="8.82"/>
    <n v="2"/>
    <n v="0"/>
    <n v="4.0571999999999999"/>
  </r>
  <r>
    <n v="276"/>
    <x v="128"/>
    <x v="3"/>
    <x v="118"/>
    <d v="2014-09-18T00:00:00"/>
    <x v="2"/>
    <s v="BB-10990"/>
    <s v="Barry Blumstein"/>
    <s v="Corporate"/>
    <s v="United States"/>
    <s v="Inglewood"/>
    <x v="1"/>
    <n v="90301"/>
    <x v="1"/>
    <s v="OFF-AR-10001427"/>
    <x v="1"/>
    <x v="6"/>
    <s v="Newell 330"/>
    <n v="5.98"/>
    <n v="1"/>
    <n v="0"/>
    <n v="1.5548000000000002"/>
  </r>
  <r>
    <n v="277"/>
    <x v="129"/>
    <x v="3"/>
    <x v="119"/>
    <d v="2014-10-18T00:00:00"/>
    <x v="1"/>
    <s v="AG-10495"/>
    <s v="Andrew Gjertsen"/>
    <s v="Corporate"/>
    <s v="United States"/>
    <s v="Philadelphia"/>
    <x v="9"/>
    <n v="19140"/>
    <x v="3"/>
    <s v="OFF-PA-10000673"/>
    <x v="1"/>
    <x v="10"/>
    <s v="Post-it “Important Message” Note Pad, Neon Colors, 50 Sheets/Pad"/>
    <n v="11.648000000000001"/>
    <n v="2"/>
    <n v="0.2"/>
    <n v="4.0768000000000004"/>
  </r>
  <r>
    <n v="278"/>
    <x v="129"/>
    <x v="3"/>
    <x v="119"/>
    <d v="2014-10-18T00:00:00"/>
    <x v="1"/>
    <s v="AG-10495"/>
    <s v="Andrew Gjertsen"/>
    <s v="Corporate"/>
    <s v="United States"/>
    <s v="Philadelphia"/>
    <x v="9"/>
    <n v="19140"/>
    <x v="3"/>
    <s v="OFF-PA-10004470"/>
    <x v="1"/>
    <x v="10"/>
    <s v="Adams Write n' Stick Phone Message Book, 11&quot; X 5 1/4&quot;, 200 Messages"/>
    <n v="18.175999999999998"/>
    <n v="4"/>
    <n v="0.2"/>
    <n v="5.9071999999999987"/>
  </r>
  <r>
    <n v="279"/>
    <x v="129"/>
    <x v="3"/>
    <x v="119"/>
    <d v="2014-10-18T00:00:00"/>
    <x v="1"/>
    <s v="AG-10495"/>
    <s v="Andrew Gjertsen"/>
    <s v="Corporate"/>
    <s v="United States"/>
    <s v="Philadelphia"/>
    <x v="9"/>
    <n v="19140"/>
    <x v="3"/>
    <s v="OFF-ST-10000876"/>
    <x v="1"/>
    <x v="4"/>
    <s v="Eldon Simplefile Box Office"/>
    <n v="59.712000000000003"/>
    <n v="6"/>
    <n v="0.2"/>
    <n v="5.9711999999999996"/>
  </r>
  <r>
    <n v="280"/>
    <x v="129"/>
    <x v="3"/>
    <x v="119"/>
    <d v="2014-10-18T00:00:00"/>
    <x v="1"/>
    <s v="AG-10495"/>
    <s v="Andrew Gjertsen"/>
    <s v="Corporate"/>
    <s v="United States"/>
    <s v="Philadelphia"/>
    <x v="9"/>
    <n v="19140"/>
    <x v="3"/>
    <s v="OFF-LA-10002043"/>
    <x v="1"/>
    <x v="2"/>
    <s v="Avery 489"/>
    <n v="24.839999999999996"/>
    <n v="3"/>
    <n v="0.2"/>
    <n v="8.6940000000000008"/>
  </r>
  <r>
    <n v="281"/>
    <x v="130"/>
    <x v="1"/>
    <x v="120"/>
    <d v="2012-09-28T00:00:00"/>
    <x v="0"/>
    <s v="SC-20725"/>
    <s v="Steven Cartwright"/>
    <s v="Consumer"/>
    <s v="United States"/>
    <s v="Houston"/>
    <x v="5"/>
    <n v="77070"/>
    <x v="2"/>
    <s v="OFF-BI-10004967"/>
    <x v="1"/>
    <x v="8"/>
    <s v="Round Ring Binders"/>
    <n v="2.0799999999999996"/>
    <n v="5"/>
    <n v="0.8"/>
    <n v="-3.4320000000000004"/>
  </r>
  <r>
    <n v="282"/>
    <x v="130"/>
    <x v="1"/>
    <x v="120"/>
    <d v="2012-09-28T00:00:00"/>
    <x v="0"/>
    <s v="SC-20725"/>
    <s v="Steven Cartwright"/>
    <s v="Consumer"/>
    <s v="United States"/>
    <s v="Houston"/>
    <x v="5"/>
    <n v="77070"/>
    <x v="2"/>
    <s v="TEC-PH-10001760"/>
    <x v="2"/>
    <x v="7"/>
    <s v="Bose SoundLink Bluetooth Speaker"/>
    <n v="1114.4000000000001"/>
    <n v="7"/>
    <n v="0.2"/>
    <n v="376.11"/>
  </r>
  <r>
    <n v="283"/>
    <x v="131"/>
    <x v="1"/>
    <x v="121"/>
    <d v="2012-11-06T00:00:00"/>
    <x v="1"/>
    <s v="JO-15280"/>
    <s v="Jas O'Carroll"/>
    <s v="Consumer"/>
    <s v="United States"/>
    <s v="Los Angeles"/>
    <x v="1"/>
    <n v="90004"/>
    <x v="1"/>
    <s v="FUR-TA-10002903"/>
    <x v="0"/>
    <x v="3"/>
    <s v="Bevis Round Bullnose 29&quot; High Table Top"/>
    <n v="1038.8399999999999"/>
    <n v="5"/>
    <n v="0.2"/>
    <n v="51.942000000000007"/>
  </r>
  <r>
    <n v="284"/>
    <x v="132"/>
    <x v="1"/>
    <x v="120"/>
    <d v="2012-10-02T00:00:00"/>
    <x v="1"/>
    <s v="TB-21520"/>
    <s v="Tracy Blumstein"/>
    <s v="Consumer"/>
    <s v="United States"/>
    <s v="Portland"/>
    <x v="21"/>
    <n v="97206"/>
    <x v="1"/>
    <s v="OFF-PA-10000474"/>
    <x v="1"/>
    <x v="10"/>
    <s v="Staples"/>
    <n v="141.76"/>
    <n v="5"/>
    <n v="0.2"/>
    <n v="47.843999999999994"/>
  </r>
  <r>
    <n v="285"/>
    <x v="132"/>
    <x v="1"/>
    <x v="120"/>
    <d v="2012-10-02T00:00:00"/>
    <x v="1"/>
    <s v="TB-21520"/>
    <s v="Tracy Blumstein"/>
    <s v="Consumer"/>
    <s v="United States"/>
    <s v="Portland"/>
    <x v="21"/>
    <n v="97206"/>
    <x v="1"/>
    <s v="TEC-AC-10001956"/>
    <x v="2"/>
    <x v="11"/>
    <s v="Microsoft Arc Touch Mouse"/>
    <n v="239.80000000000004"/>
    <n v="5"/>
    <n v="0.2"/>
    <n v="47.959999999999987"/>
  </r>
  <r>
    <n v="286"/>
    <x v="132"/>
    <x v="1"/>
    <x v="120"/>
    <d v="2012-10-02T00:00:00"/>
    <x v="1"/>
    <s v="TB-21520"/>
    <s v="Tracy Blumstein"/>
    <s v="Consumer"/>
    <s v="United States"/>
    <s v="Portland"/>
    <x v="21"/>
    <n v="97206"/>
    <x v="1"/>
    <s v="OFF-PA-10004100"/>
    <x v="1"/>
    <x v="10"/>
    <s v="Xerox 216"/>
    <n v="31.104000000000006"/>
    <n v="6"/>
    <n v="0.2"/>
    <n v="10.8864"/>
  </r>
  <r>
    <n v="287"/>
    <x v="133"/>
    <x v="0"/>
    <x v="122"/>
    <d v="2013-12-21T00:00:00"/>
    <x v="0"/>
    <s v="AH-10195"/>
    <s v="Alan Haines"/>
    <s v="Corporate"/>
    <s v="United States"/>
    <s v="Tamarac"/>
    <x v="2"/>
    <n v="33319"/>
    <x v="0"/>
    <s v="OFF-BI-10000778"/>
    <x v="1"/>
    <x v="8"/>
    <s v="GBC VeloBinder Electric Binding Machine"/>
    <n v="254.05800000000002"/>
    <n v="7"/>
    <n v="0.7"/>
    <n v="-169.3719999999999"/>
  </r>
  <r>
    <n v="288"/>
    <x v="133"/>
    <x v="0"/>
    <x v="122"/>
    <d v="2013-12-21T00:00:00"/>
    <x v="0"/>
    <s v="AH-10195"/>
    <s v="Alan Haines"/>
    <s v="Corporate"/>
    <s v="United States"/>
    <s v="Tamarac"/>
    <x v="2"/>
    <n v="33319"/>
    <x v="0"/>
    <s v="OFF-AP-10002684"/>
    <x v="1"/>
    <x v="9"/>
    <s v="Acco 7-Outlet Masterpiece Power Center, Wihtout Fax/Phone Line Protection"/>
    <n v="194.52800000000002"/>
    <n v="2"/>
    <n v="0.2"/>
    <n v="24.315999999999974"/>
  </r>
  <r>
    <n v="289"/>
    <x v="133"/>
    <x v="0"/>
    <x v="122"/>
    <d v="2013-12-21T00:00:00"/>
    <x v="0"/>
    <s v="AH-10195"/>
    <s v="Alan Haines"/>
    <s v="Corporate"/>
    <s v="United States"/>
    <s v="Tamarac"/>
    <x v="2"/>
    <n v="33319"/>
    <x v="0"/>
    <s v="OFF-SU-10000646"/>
    <x v="1"/>
    <x v="14"/>
    <s v="Premier Automatic Letter Opener"/>
    <n v="961.48000000000013"/>
    <n v="5"/>
    <n v="0.2"/>
    <n v="-204.31449999999995"/>
  </r>
  <r>
    <n v="290"/>
    <x v="134"/>
    <x v="0"/>
    <x v="73"/>
    <d v="2013-11-25T00:00:00"/>
    <x v="0"/>
    <s v="NZ-18565"/>
    <s v="Nick Zandusky"/>
    <s v="Home Office"/>
    <s v="United States"/>
    <s v="Columbus"/>
    <x v="24"/>
    <n v="43229"/>
    <x v="3"/>
    <s v="OFF-FA-10002983"/>
    <x v="1"/>
    <x v="13"/>
    <s v="Advantus SlideClip Paper Clips"/>
    <n v="19.096"/>
    <n v="7"/>
    <n v="0.2"/>
    <n v="6.6835999999999993"/>
  </r>
  <r>
    <n v="291"/>
    <x v="134"/>
    <x v="0"/>
    <x v="73"/>
    <d v="2013-11-25T00:00:00"/>
    <x v="0"/>
    <s v="NZ-18565"/>
    <s v="Nick Zandusky"/>
    <s v="Home Office"/>
    <s v="United States"/>
    <s v="Columbus"/>
    <x v="24"/>
    <n v="43229"/>
    <x v="3"/>
    <s v="OFF-LA-10004689"/>
    <x v="1"/>
    <x v="2"/>
    <s v="Avery 512"/>
    <n v="18.496000000000002"/>
    <n v="8"/>
    <n v="0.2"/>
    <n v="6.2423999999999999"/>
  </r>
  <r>
    <n v="292"/>
    <x v="134"/>
    <x v="0"/>
    <x v="73"/>
    <d v="2013-11-25T00:00:00"/>
    <x v="0"/>
    <s v="NZ-18565"/>
    <s v="Nick Zandusky"/>
    <s v="Home Office"/>
    <s v="United States"/>
    <s v="Columbus"/>
    <x v="24"/>
    <n v="43229"/>
    <x v="3"/>
    <s v="TEC-AC-10002001"/>
    <x v="2"/>
    <x v="11"/>
    <s v="Logitech Wireless Gaming Headset G930"/>
    <n v="255.98400000000004"/>
    <n v="2"/>
    <n v="0.2"/>
    <n v="54.396600000000007"/>
  </r>
  <r>
    <n v="293"/>
    <x v="134"/>
    <x v="0"/>
    <x v="73"/>
    <d v="2013-11-25T00:00:00"/>
    <x v="0"/>
    <s v="NZ-18565"/>
    <s v="Nick Zandusky"/>
    <s v="Home Office"/>
    <s v="United States"/>
    <s v="Columbus"/>
    <x v="24"/>
    <n v="43229"/>
    <x v="3"/>
    <s v="FUR-BO-10004709"/>
    <x v="0"/>
    <x v="0"/>
    <s v="Bush Westfield Collection Bookcases, Medium Cherry Finish"/>
    <n v="86.97"/>
    <n v="3"/>
    <n v="0.5"/>
    <n v="-48.703199999999995"/>
  </r>
  <r>
    <n v="294"/>
    <x v="135"/>
    <x v="2"/>
    <x v="58"/>
    <d v="2011-12-28T00:00:00"/>
    <x v="2"/>
    <s v="KL-16555"/>
    <s v="Kelly Lampkin"/>
    <s v="Corporate"/>
    <s v="United States"/>
    <s v="Colorado Springs"/>
    <x v="22"/>
    <n v="80906"/>
    <x v="1"/>
    <s v="FUR-FU-10004091"/>
    <x v="0"/>
    <x v="5"/>
    <s v="Howard Miller 13&quot; Diameter Goldtone Round Wall Clock"/>
    <n v="300.416"/>
    <n v="8"/>
    <n v="0.2"/>
    <n v="78.859200000000001"/>
  </r>
  <r>
    <n v="295"/>
    <x v="135"/>
    <x v="2"/>
    <x v="58"/>
    <d v="2011-12-28T00:00:00"/>
    <x v="2"/>
    <s v="KL-16555"/>
    <s v="Kelly Lampkin"/>
    <s v="Corporate"/>
    <s v="United States"/>
    <s v="Colorado Springs"/>
    <x v="22"/>
    <n v="80906"/>
    <x v="1"/>
    <s v="FUR-CH-10001891"/>
    <x v="0"/>
    <x v="1"/>
    <s v="Global Deluxe Office Fabric Chairs"/>
    <n v="230.35200000000003"/>
    <n v="3"/>
    <n v="0.2"/>
    <n v="20.155800000000013"/>
  </r>
  <r>
    <n v="296"/>
    <x v="135"/>
    <x v="2"/>
    <x v="58"/>
    <d v="2011-12-28T00:00:00"/>
    <x v="2"/>
    <s v="KL-16555"/>
    <s v="Kelly Lampkin"/>
    <s v="Corporate"/>
    <s v="United States"/>
    <s v="Colorado Springs"/>
    <x v="22"/>
    <n v="80906"/>
    <x v="1"/>
    <s v="FUR-FU-10002918"/>
    <x v="0"/>
    <x v="5"/>
    <s v="Eldon ClusterMat Chair Mat with Cordless Antistatic Protection"/>
    <n v="218.35200000000003"/>
    <n v="3"/>
    <n v="0.2"/>
    <n v="-24.564599999999999"/>
  </r>
  <r>
    <n v="297"/>
    <x v="135"/>
    <x v="2"/>
    <x v="58"/>
    <d v="2011-12-28T00:00:00"/>
    <x v="2"/>
    <s v="KL-16555"/>
    <s v="Kelly Lampkin"/>
    <s v="Corporate"/>
    <s v="United States"/>
    <s v="Colorado Springs"/>
    <x v="22"/>
    <n v="80906"/>
    <x v="1"/>
    <s v="OFF-BI-10004593"/>
    <x v="1"/>
    <x v="8"/>
    <s v="Ibico Laser Imprintable Binding System Covers"/>
    <n v="78.600000000000009"/>
    <n v="5"/>
    <n v="0.7"/>
    <n v="-62.88000000000001"/>
  </r>
  <r>
    <n v="298"/>
    <x v="135"/>
    <x v="2"/>
    <x v="58"/>
    <d v="2011-12-28T00:00:00"/>
    <x v="2"/>
    <s v="KL-16555"/>
    <s v="Kelly Lampkin"/>
    <s v="Corporate"/>
    <s v="United States"/>
    <s v="Colorado Springs"/>
    <x v="22"/>
    <n v="80906"/>
    <x v="1"/>
    <s v="OFF-FA-10004854"/>
    <x v="1"/>
    <x v="13"/>
    <s v="Vinyl Coated Wire Paper Clips in Organizer Box, 800/Box"/>
    <n v="27.552000000000003"/>
    <n v="3"/>
    <n v="0.2"/>
    <n v="9.2987999999999964"/>
  </r>
  <r>
    <n v="299"/>
    <x v="136"/>
    <x v="0"/>
    <x v="99"/>
    <d v="2013-11-04T00:00:00"/>
    <x v="1"/>
    <s v="JD-15895"/>
    <s v="Jonathan Doherty"/>
    <s v="Corporate"/>
    <s v="United States"/>
    <s v="Belleville"/>
    <x v="30"/>
    <n v="7109"/>
    <x v="3"/>
    <s v="OFF-PA-10002105"/>
    <x v="1"/>
    <x v="10"/>
    <s v="Xerox 223"/>
    <n v="32.400000000000006"/>
    <n v="5"/>
    <n v="0"/>
    <n v="15.552000000000001"/>
  </r>
  <r>
    <n v="300"/>
    <x v="136"/>
    <x v="0"/>
    <x v="99"/>
    <d v="2013-11-04T00:00:00"/>
    <x v="1"/>
    <s v="JD-15895"/>
    <s v="Jonathan Doherty"/>
    <s v="Corporate"/>
    <s v="United States"/>
    <s v="Belleville"/>
    <x v="30"/>
    <n v="7109"/>
    <x v="3"/>
    <s v="OFF-ST-10002756"/>
    <x v="1"/>
    <x v="4"/>
    <s v="Tennsco Stur-D-Stor Boltless Shelving, 5 Shelves, 24&quot; Deep, Sand"/>
    <n v="1082.48"/>
    <n v="8"/>
    <n v="0"/>
    <n v="10.824800000000096"/>
  </r>
  <r>
    <n v="301"/>
    <x v="136"/>
    <x v="0"/>
    <x v="99"/>
    <d v="2013-11-04T00:00:00"/>
    <x v="1"/>
    <s v="JD-15895"/>
    <s v="Jonathan Doherty"/>
    <s v="Corporate"/>
    <s v="United States"/>
    <s v="Belleville"/>
    <x v="30"/>
    <n v="7109"/>
    <x v="3"/>
    <s v="OFF-PA-10004243"/>
    <x v="1"/>
    <x v="10"/>
    <s v="Xerox 1939"/>
    <n v="56.91"/>
    <n v="3"/>
    <n v="0"/>
    <n v="27.316799999999997"/>
  </r>
  <r>
    <n v="302"/>
    <x v="136"/>
    <x v="0"/>
    <x v="99"/>
    <d v="2013-11-04T00:00:00"/>
    <x v="1"/>
    <s v="JD-15895"/>
    <s v="Jonathan Doherty"/>
    <s v="Corporate"/>
    <s v="United States"/>
    <s v="Belleville"/>
    <x v="30"/>
    <n v="7109"/>
    <x v="3"/>
    <s v="FUR-FU-10001861"/>
    <x v="0"/>
    <x v="5"/>
    <s v="Floodlight Indoor Halogen Bulbs, 1 Bulb per Pack, 60 Watts"/>
    <n v="77.599999999999994"/>
    <n v="4"/>
    <n v="0"/>
    <n v="38.023999999999994"/>
  </r>
  <r>
    <n v="303"/>
    <x v="136"/>
    <x v="0"/>
    <x v="99"/>
    <d v="2013-11-04T00:00:00"/>
    <x v="1"/>
    <s v="JD-15895"/>
    <s v="Jonathan Doherty"/>
    <s v="Corporate"/>
    <s v="United States"/>
    <s v="Belleville"/>
    <x v="30"/>
    <n v="7109"/>
    <x v="3"/>
    <s v="OFF-BI-10002706"/>
    <x v="1"/>
    <x v="8"/>
    <s v="Avery Premier Heavy-Duty Binder with Round Locking Rings"/>
    <n v="14.28"/>
    <n v="1"/>
    <n v="0"/>
    <n v="6.5687999999999995"/>
  </r>
  <r>
    <n v="304"/>
    <x v="137"/>
    <x v="3"/>
    <x v="123"/>
    <d v="2014-11-24T00:00:00"/>
    <x v="1"/>
    <s v="JH-15910"/>
    <s v="Jonathan Howell"/>
    <s v="Consumer"/>
    <s v="United States"/>
    <s v="Chicago"/>
    <x v="10"/>
    <n v="60623"/>
    <x v="2"/>
    <s v="FUR-TA-10002533"/>
    <x v="0"/>
    <x v="3"/>
    <s v="BPI Conference Tables"/>
    <n v="219.07500000000002"/>
    <n v="3"/>
    <n v="0.5"/>
    <n v="-131.44500000000005"/>
  </r>
  <r>
    <n v="305"/>
    <x v="138"/>
    <x v="1"/>
    <x v="124"/>
    <d v="2012-05-09T00:00:00"/>
    <x v="0"/>
    <s v="AS-10225"/>
    <s v="Alan Schoenberger"/>
    <s v="Corporate"/>
    <s v="United States"/>
    <s v="New York City"/>
    <x v="15"/>
    <n v="10024"/>
    <x v="3"/>
    <s v="FUR-FU-10002671"/>
    <x v="0"/>
    <x v="5"/>
    <s v="Electrix 20W Halogen Replacement Bulb for Zoom-In Desk Lamp"/>
    <n v="26.8"/>
    <n v="2"/>
    <n v="0"/>
    <n v="12.863999999999999"/>
  </r>
  <r>
    <n v="306"/>
    <x v="139"/>
    <x v="2"/>
    <x v="125"/>
    <d v="2012-01-04T00:00:00"/>
    <x v="1"/>
    <s v="KB-16600"/>
    <s v="Ken Brennan"/>
    <s v="Corporate"/>
    <s v="United States"/>
    <s v="Taylor"/>
    <x v="12"/>
    <n v="48180"/>
    <x v="2"/>
    <s v="OFF-AR-10003651"/>
    <x v="1"/>
    <x v="6"/>
    <s v="Newell 350"/>
    <n v="9.84"/>
    <n v="3"/>
    <n v="0"/>
    <n v="2.8535999999999988"/>
  </r>
  <r>
    <n v="307"/>
    <x v="140"/>
    <x v="2"/>
    <x v="106"/>
    <d v="2011-06-06T00:00:00"/>
    <x v="1"/>
    <s v="CR-12625"/>
    <s v="Corey Roper"/>
    <s v="Home Office"/>
    <s v="United States"/>
    <s v="Lakewood"/>
    <x v="30"/>
    <n v="8701"/>
    <x v="3"/>
    <s v="OFF-BI-10001072"/>
    <x v="1"/>
    <x v="8"/>
    <s v="GBC Clear Cover, 8-1/2 x 11, unpunched, 25 covers per pack"/>
    <n v="45.480000000000004"/>
    <n v="3"/>
    <n v="0"/>
    <n v="20.9208"/>
  </r>
  <r>
    <n v="308"/>
    <x v="140"/>
    <x v="2"/>
    <x v="106"/>
    <d v="2011-06-06T00:00:00"/>
    <x v="1"/>
    <s v="CR-12625"/>
    <s v="Corey Roper"/>
    <s v="Home Office"/>
    <s v="United States"/>
    <s v="Lakewood"/>
    <x v="30"/>
    <n v="8701"/>
    <x v="3"/>
    <s v="OFF-AR-10002135"/>
    <x v="1"/>
    <x v="6"/>
    <s v="Boston Heavy-Duty Trimline Electric Pencil Sharpeners"/>
    <n v="289.20000000000005"/>
    <n v="6"/>
    <n v="0"/>
    <n v="83.867999999999967"/>
  </r>
  <r>
    <n v="309"/>
    <x v="141"/>
    <x v="3"/>
    <x v="4"/>
    <d v="2014-04-18T00:00:00"/>
    <x v="2"/>
    <s v="SH-20395"/>
    <s v="Shahid Hopkins"/>
    <s v="Consumer"/>
    <s v="United States"/>
    <s v="Arlington"/>
    <x v="17"/>
    <n v="22204"/>
    <x v="0"/>
    <s v="OFF-AR-10002804"/>
    <x v="1"/>
    <x v="6"/>
    <s v="Faber Castell Col-Erase Pencils"/>
    <n v="4.8899999999999997"/>
    <n v="1"/>
    <n v="0"/>
    <n v="2.0049000000000001"/>
  </r>
  <r>
    <n v="310"/>
    <x v="142"/>
    <x v="0"/>
    <x v="126"/>
    <d v="2013-09-15T00:00:00"/>
    <x v="0"/>
    <s v="BP-11185"/>
    <s v="Ben Peterman"/>
    <s v="Corporate"/>
    <s v="United States"/>
    <s v="Arvada"/>
    <x v="22"/>
    <n v="80004"/>
    <x v="1"/>
    <s v="FUR-FU-10001918"/>
    <x v="0"/>
    <x v="5"/>
    <s v="C-Line Cubicle Keepers Polyproplyene Holder With Velcro Backings"/>
    <n v="15.136000000000003"/>
    <n v="4"/>
    <n v="0.2"/>
    <n v="3.5948000000000011"/>
  </r>
  <r>
    <n v="311"/>
    <x v="142"/>
    <x v="0"/>
    <x v="126"/>
    <d v="2013-09-15T00:00:00"/>
    <x v="0"/>
    <s v="BP-11185"/>
    <s v="Ben Peterman"/>
    <s v="Corporate"/>
    <s v="United States"/>
    <s v="Arvada"/>
    <x v="22"/>
    <n v="80004"/>
    <x v="1"/>
    <s v="FUR-CH-10004086"/>
    <x v="0"/>
    <x v="1"/>
    <s v="Hon 4070 Series Pagoda Armless Upholstered Stacking Chairs"/>
    <n v="466.76800000000003"/>
    <n v="2"/>
    <n v="0.2"/>
    <n v="52.511399999999981"/>
  </r>
  <r>
    <n v="312"/>
    <x v="142"/>
    <x v="0"/>
    <x v="126"/>
    <d v="2013-09-15T00:00:00"/>
    <x v="0"/>
    <s v="BP-11185"/>
    <s v="Ben Peterman"/>
    <s v="Corporate"/>
    <s v="United States"/>
    <s v="Arvada"/>
    <x v="22"/>
    <n v="80004"/>
    <x v="1"/>
    <s v="FUR-FU-10001756"/>
    <x v="0"/>
    <x v="5"/>
    <s v="Eldon Expressions Desk Accessory, Wood Photo Frame, Mahogany"/>
    <n v="15.231999999999999"/>
    <n v="1"/>
    <n v="0.2"/>
    <n v="1.7135999999999978"/>
  </r>
  <r>
    <n v="313"/>
    <x v="142"/>
    <x v="0"/>
    <x v="126"/>
    <d v="2013-09-15T00:00:00"/>
    <x v="0"/>
    <s v="BP-11185"/>
    <s v="Ben Peterman"/>
    <s v="Corporate"/>
    <s v="United States"/>
    <s v="Arvada"/>
    <x v="22"/>
    <n v="80004"/>
    <x v="1"/>
    <s v="OFF-LA-10000634"/>
    <x v="1"/>
    <x v="2"/>
    <s v="Avery 509"/>
    <n v="6.2640000000000002"/>
    <n v="3"/>
    <n v="0.2"/>
    <n v="2.0358000000000001"/>
  </r>
  <r>
    <n v="314"/>
    <x v="143"/>
    <x v="2"/>
    <x v="127"/>
    <d v="2011-10-03T00:00:00"/>
    <x v="1"/>
    <s v="TS-21205"/>
    <s v="Thomas Seio"/>
    <s v="Corporate"/>
    <s v="United States"/>
    <s v="Hackensack"/>
    <x v="30"/>
    <n v="7601"/>
    <x v="3"/>
    <s v="FUR-FU-10001588"/>
    <x v="0"/>
    <x v="5"/>
    <s v="Deflect-o SuperTray Unbreakable Stackable Tray, Letter, Black"/>
    <n v="87.539999999999992"/>
    <n v="3"/>
    <n v="0"/>
    <n v="37.642200000000003"/>
  </r>
  <r>
    <n v="315"/>
    <x v="144"/>
    <x v="2"/>
    <x v="128"/>
    <d v="2011-08-16T00:00:00"/>
    <x v="1"/>
    <s v="AG-10525"/>
    <s v="Andy Gerbode"/>
    <s v="Corporate"/>
    <s v="United States"/>
    <s v="Saint Petersburg"/>
    <x v="2"/>
    <n v="33710"/>
    <x v="0"/>
    <s v="TEC-PH-10002398"/>
    <x v="2"/>
    <x v="7"/>
    <s v="AT&amp;T 1070 Corded Phone"/>
    <n v="178.38400000000001"/>
    <n v="2"/>
    <n v="0.2"/>
    <n v="22.297999999999973"/>
  </r>
  <r>
    <n v="316"/>
    <x v="144"/>
    <x v="2"/>
    <x v="128"/>
    <d v="2011-08-16T00:00:00"/>
    <x v="1"/>
    <s v="AG-10525"/>
    <s v="Andy Gerbode"/>
    <s v="Corporate"/>
    <s v="United States"/>
    <s v="Saint Petersburg"/>
    <x v="2"/>
    <n v="33710"/>
    <x v="0"/>
    <s v="OFF-PA-10001937"/>
    <x v="1"/>
    <x v="10"/>
    <s v="Xerox 21"/>
    <n v="15.552000000000003"/>
    <n v="3"/>
    <n v="0.2"/>
    <n v="5.4432"/>
  </r>
  <r>
    <n v="317"/>
    <x v="145"/>
    <x v="2"/>
    <x v="129"/>
    <d v="2011-12-30T00:00:00"/>
    <x v="2"/>
    <s v="SP-20860"/>
    <s v="Sung Pak"/>
    <s v="Corporate"/>
    <s v="United States"/>
    <s v="Philadelphia"/>
    <x v="9"/>
    <n v="19143"/>
    <x v="3"/>
    <s v="OFF-AR-10003373"/>
    <x v="1"/>
    <x v="6"/>
    <s v="Boston School Pro Electric Pencil Sharpener, 1670"/>
    <n v="99.13600000000001"/>
    <n v="4"/>
    <n v="0.2"/>
    <n v="8.674399999999995"/>
  </r>
  <r>
    <n v="318"/>
    <x v="146"/>
    <x v="2"/>
    <x v="130"/>
    <d v="2011-11-09T00:00:00"/>
    <x v="1"/>
    <s v="NM-18445"/>
    <s v="Nathan Mautz"/>
    <s v="Home Office"/>
    <s v="United States"/>
    <s v="New York City"/>
    <x v="15"/>
    <n v="10024"/>
    <x v="3"/>
    <s v="FUR-CH-10002602"/>
    <x v="0"/>
    <x v="1"/>
    <s v="DMI Arturo Collection Mission-style Design Wood Chair"/>
    <n v="135.88200000000001"/>
    <n v="1"/>
    <n v="0.1"/>
    <n v="24.156800000000004"/>
  </r>
  <r>
    <n v="319"/>
    <x v="146"/>
    <x v="2"/>
    <x v="130"/>
    <d v="2011-11-09T00:00:00"/>
    <x v="1"/>
    <s v="NM-18445"/>
    <s v="Nathan Mautz"/>
    <s v="Home Office"/>
    <s v="United States"/>
    <s v="New York City"/>
    <x v="15"/>
    <n v="10024"/>
    <x v="3"/>
    <s v="TEC-MA-10002927"/>
    <x v="2"/>
    <x v="15"/>
    <s v="Canon imageCLASS MF7460 Monochrome Digital Laser Multifunction Copier"/>
    <n v="3991.98"/>
    <n v="2"/>
    <n v="0"/>
    <n v="1995.99"/>
  </r>
  <r>
    <n v="320"/>
    <x v="146"/>
    <x v="2"/>
    <x v="130"/>
    <d v="2011-11-09T00:00:00"/>
    <x v="1"/>
    <s v="NM-18445"/>
    <s v="Nathan Mautz"/>
    <s v="Home Office"/>
    <s v="United States"/>
    <s v="New York City"/>
    <x v="15"/>
    <n v="10024"/>
    <x v="3"/>
    <s v="TEC-PH-10004093"/>
    <x v="2"/>
    <x v="7"/>
    <s v="Panasonic Kx-TS550"/>
    <n v="275.94"/>
    <n v="6"/>
    <n v="0"/>
    <n v="80.022599999999997"/>
  </r>
  <r>
    <n v="321"/>
    <x v="146"/>
    <x v="2"/>
    <x v="130"/>
    <d v="2011-11-09T00:00:00"/>
    <x v="1"/>
    <s v="NM-18445"/>
    <s v="Nathan Mautz"/>
    <s v="Home Office"/>
    <s v="United States"/>
    <s v="New York City"/>
    <x v="15"/>
    <n v="10024"/>
    <x v="3"/>
    <s v="TEC-AC-10000892"/>
    <x v="2"/>
    <x v="11"/>
    <s v="NETGEAR N750 Dual Band Wi-Fi Gigabit Router"/>
    <n v="360"/>
    <n v="4"/>
    <n v="0"/>
    <n v="129.6"/>
  </r>
  <r>
    <n v="322"/>
    <x v="146"/>
    <x v="2"/>
    <x v="130"/>
    <d v="2011-11-09T00:00:00"/>
    <x v="1"/>
    <s v="NM-18445"/>
    <s v="Nathan Mautz"/>
    <s v="Home Office"/>
    <s v="United States"/>
    <s v="New York City"/>
    <x v="15"/>
    <n v="10024"/>
    <x v="3"/>
    <s v="OFF-ST-10002974"/>
    <x v="1"/>
    <x v="4"/>
    <s v="Trav-L-File Heavy-Duty Shuttle II, Black"/>
    <n v="43.57"/>
    <n v="1"/>
    <n v="0"/>
    <n v="13.070999999999998"/>
  </r>
  <r>
    <n v="323"/>
    <x v="147"/>
    <x v="2"/>
    <x v="111"/>
    <d v="2011-09-24T00:00:00"/>
    <x v="1"/>
    <s v="FA-14230"/>
    <s v="Frank Atkinson"/>
    <s v="Corporate"/>
    <s v="United States"/>
    <s v="Long Beach"/>
    <x v="1"/>
    <n v="90805"/>
    <x v="1"/>
    <s v="OFF-FA-10000624"/>
    <x v="1"/>
    <x v="13"/>
    <s v="OIC Binder Clips"/>
    <n v="7.16"/>
    <n v="2"/>
    <n v="0"/>
    <n v="3.58"/>
  </r>
  <r>
    <n v="324"/>
    <x v="148"/>
    <x v="0"/>
    <x v="131"/>
    <d v="2013-04-28T00:00:00"/>
    <x v="1"/>
    <s v="GK-14620"/>
    <s v="Grace Kelly"/>
    <s v="Corporate"/>
    <s v="United States"/>
    <s v="Hesperia"/>
    <x v="1"/>
    <n v="92345"/>
    <x v="1"/>
    <s v="OFF-BI-10004593"/>
    <x v="1"/>
    <x v="8"/>
    <s v="Ibico Laser Imprintable Binding System Covers"/>
    <n v="251.52"/>
    <n v="6"/>
    <n v="0.2"/>
    <n v="81.744"/>
  </r>
  <r>
    <n v="325"/>
    <x v="148"/>
    <x v="0"/>
    <x v="131"/>
    <d v="2013-04-28T00:00:00"/>
    <x v="1"/>
    <s v="GK-14620"/>
    <s v="Grace Kelly"/>
    <s v="Corporate"/>
    <s v="United States"/>
    <s v="Hesperia"/>
    <x v="1"/>
    <n v="92345"/>
    <x v="1"/>
    <s v="TEC-AC-10001908"/>
    <x v="2"/>
    <x v="11"/>
    <s v="Logitech Wireless Headset h800"/>
    <n v="99.99"/>
    <n v="1"/>
    <n v="0"/>
    <n v="34.996499999999997"/>
  </r>
  <r>
    <n v="326"/>
    <x v="149"/>
    <x v="3"/>
    <x v="132"/>
    <d v="2014-11-06T00:00:00"/>
    <x v="0"/>
    <s v="DJ-13510"/>
    <s v="Don Jones"/>
    <s v="Corporate"/>
    <s v="United States"/>
    <s v="Murfreesboro"/>
    <x v="18"/>
    <n v="37130"/>
    <x v="0"/>
    <s v="FUR-FU-10001967"/>
    <x v="0"/>
    <x v="5"/>
    <s v="Telescoping Adjustable Floor Lamp"/>
    <n v="15.991999999999999"/>
    <n v="1"/>
    <n v="0.2"/>
    <n v="0.99949999999999894"/>
  </r>
  <r>
    <n v="327"/>
    <x v="150"/>
    <x v="0"/>
    <x v="133"/>
    <d v="2013-09-02T00:00:00"/>
    <x v="2"/>
    <s v="PO-18850"/>
    <s v="Patrick O'Brill"/>
    <s v="Consumer"/>
    <s v="United States"/>
    <s v="Philadelphia"/>
    <x v="9"/>
    <n v="19143"/>
    <x v="3"/>
    <s v="TEC-PH-10003645"/>
    <x v="2"/>
    <x v="7"/>
    <s v="Aastra 57i VoIP phone"/>
    <n v="290.89800000000002"/>
    <n v="3"/>
    <n v="0.4"/>
    <n v="-67.876199999999997"/>
  </r>
  <r>
    <n v="328"/>
    <x v="150"/>
    <x v="0"/>
    <x v="133"/>
    <d v="2013-09-02T00:00:00"/>
    <x v="2"/>
    <s v="PO-18850"/>
    <s v="Patrick O'Brill"/>
    <s v="Consumer"/>
    <s v="United States"/>
    <s v="Philadelphia"/>
    <x v="9"/>
    <n v="19143"/>
    <x v="3"/>
    <s v="OFF-ST-10000675"/>
    <x v="1"/>
    <x v="4"/>
    <s v="File Shuttle II and Handi-File, Black"/>
    <n v="54.224000000000004"/>
    <n v="2"/>
    <n v="0.2"/>
    <n v="3.3889999999999993"/>
  </r>
  <r>
    <n v="329"/>
    <x v="150"/>
    <x v="0"/>
    <x v="133"/>
    <d v="2013-09-02T00:00:00"/>
    <x v="2"/>
    <s v="PO-18850"/>
    <s v="Patrick O'Brill"/>
    <s v="Consumer"/>
    <s v="United States"/>
    <s v="Philadelphia"/>
    <x v="9"/>
    <n v="19143"/>
    <x v="3"/>
    <s v="FUR-CH-10003312"/>
    <x v="0"/>
    <x v="1"/>
    <s v="Hon 2090 “Pillow Soft” Series Mid Back Swivel/Tilt Chairs"/>
    <n v="786.74400000000003"/>
    <n v="4"/>
    <n v="0.3"/>
    <n v="-258.50160000000011"/>
  </r>
  <r>
    <n v="330"/>
    <x v="150"/>
    <x v="0"/>
    <x v="133"/>
    <d v="2013-09-02T00:00:00"/>
    <x v="2"/>
    <s v="PO-18850"/>
    <s v="Patrick O'Brill"/>
    <s v="Consumer"/>
    <s v="United States"/>
    <s v="Philadelphia"/>
    <x v="9"/>
    <n v="19143"/>
    <x v="3"/>
    <s v="OFF-LA-10001074"/>
    <x v="1"/>
    <x v="2"/>
    <s v="Round Specialty Laser Printer Labels"/>
    <n v="100.24000000000001"/>
    <n v="10"/>
    <n v="0.2"/>
    <n v="33.830999999999989"/>
  </r>
  <r>
    <n v="331"/>
    <x v="150"/>
    <x v="0"/>
    <x v="133"/>
    <d v="2013-09-02T00:00:00"/>
    <x v="2"/>
    <s v="PO-18850"/>
    <s v="Patrick O'Brill"/>
    <s v="Consumer"/>
    <s v="United States"/>
    <s v="Philadelphia"/>
    <x v="9"/>
    <n v="19143"/>
    <x v="3"/>
    <s v="OFF-BI-10001524"/>
    <x v="1"/>
    <x v="8"/>
    <s v="GBC Premium Transparent Covers with Diagonal Lined Pattern"/>
    <n v="37.76400000000001"/>
    <n v="6"/>
    <n v="0.7"/>
    <n v="-27.693600000000004"/>
  </r>
  <r>
    <n v="332"/>
    <x v="151"/>
    <x v="0"/>
    <x v="134"/>
    <d v="2013-04-30T00:00:00"/>
    <x v="0"/>
    <s v="JL-15850"/>
    <s v="John Lucas"/>
    <s v="Consumer"/>
    <s v="United States"/>
    <s v="Philadelphia"/>
    <x v="9"/>
    <n v="19134"/>
    <x v="3"/>
    <s v="TEC-PH-10004614"/>
    <x v="2"/>
    <x v="7"/>
    <s v="AT&amp;T 841000 Phone"/>
    <n v="82.8"/>
    <n v="2"/>
    <n v="0.4"/>
    <n v="-20.700000000000003"/>
  </r>
  <r>
    <n v="333"/>
    <x v="151"/>
    <x v="0"/>
    <x v="134"/>
    <d v="2013-04-30T00:00:00"/>
    <x v="0"/>
    <s v="JL-15850"/>
    <s v="John Lucas"/>
    <s v="Consumer"/>
    <s v="United States"/>
    <s v="Philadelphia"/>
    <x v="9"/>
    <n v="19134"/>
    <x v="3"/>
    <s v="OFF-BI-10001153"/>
    <x v="1"/>
    <x v="8"/>
    <s v="Ibico Recycled Grain-Textured Covers"/>
    <n v="20.724000000000004"/>
    <n v="2"/>
    <n v="0.7"/>
    <n v="-13.815999999999995"/>
  </r>
  <r>
    <n v="334"/>
    <x v="151"/>
    <x v="0"/>
    <x v="134"/>
    <d v="2013-04-30T00:00:00"/>
    <x v="0"/>
    <s v="JL-15850"/>
    <s v="John Lucas"/>
    <s v="Consumer"/>
    <s v="United States"/>
    <s v="Philadelphia"/>
    <x v="9"/>
    <n v="19134"/>
    <x v="3"/>
    <s v="OFF-BI-10001982"/>
    <x v="1"/>
    <x v="8"/>
    <s v="Wilson Jones Custom Binder Spines &amp; Labels"/>
    <n v="4.8960000000000008"/>
    <n v="3"/>
    <n v="0.7"/>
    <n v="-3.4271999999999991"/>
  </r>
  <r>
    <n v="335"/>
    <x v="152"/>
    <x v="1"/>
    <x v="135"/>
    <d v="2012-09-04T00:00:00"/>
    <x v="0"/>
    <s v="DB-13615"/>
    <s v="Doug Bickford"/>
    <s v="Consumer"/>
    <s v="United States"/>
    <s v="Los Angeles"/>
    <x v="1"/>
    <n v="90045"/>
    <x v="1"/>
    <s v="OFF-BI-10001922"/>
    <x v="1"/>
    <x v="8"/>
    <s v="Storex Dura Pro Binders"/>
    <n v="4.7520000000000007"/>
    <n v="1"/>
    <n v="0.2"/>
    <n v="1.6037999999999997"/>
  </r>
  <r>
    <n v="336"/>
    <x v="152"/>
    <x v="1"/>
    <x v="135"/>
    <d v="2012-09-04T00:00:00"/>
    <x v="0"/>
    <s v="DB-13615"/>
    <s v="Doug Bickford"/>
    <s v="Consumer"/>
    <s v="United States"/>
    <s v="Los Angeles"/>
    <x v="1"/>
    <n v="90045"/>
    <x v="1"/>
    <s v="TEC-CO-10001449"/>
    <x v="2"/>
    <x v="16"/>
    <s v="Hewlett Packard LaserJet 3310 Copier"/>
    <n v="959.98400000000004"/>
    <n v="2"/>
    <n v="0.2"/>
    <n v="335.99440000000004"/>
  </r>
  <r>
    <n v="337"/>
    <x v="152"/>
    <x v="1"/>
    <x v="135"/>
    <d v="2012-09-04T00:00:00"/>
    <x v="0"/>
    <s v="DB-13615"/>
    <s v="Doug Bickford"/>
    <s v="Consumer"/>
    <s v="United States"/>
    <s v="Los Angeles"/>
    <x v="1"/>
    <n v="90045"/>
    <x v="1"/>
    <s v="OFF-BI-10004140"/>
    <x v="1"/>
    <x v="8"/>
    <s v="Avery Non-Stick Binders"/>
    <n v="14.368000000000002"/>
    <n v="4"/>
    <n v="0.2"/>
    <n v="4.4899999999999984"/>
  </r>
  <r>
    <n v="338"/>
    <x v="153"/>
    <x v="2"/>
    <x v="136"/>
    <d v="2011-07-17T00:00:00"/>
    <x v="1"/>
    <s v="AC-10420"/>
    <s v="Alyssa Crouse"/>
    <s v="Corporate"/>
    <s v="United States"/>
    <s v="San Francisco"/>
    <x v="1"/>
    <n v="94122"/>
    <x v="1"/>
    <s v="OFF-BI-10003314"/>
    <x v="1"/>
    <x v="8"/>
    <s v="Tuff Stuff Recycled Round Ring Binders"/>
    <n v="7.7120000000000006"/>
    <n v="2"/>
    <n v="0.2"/>
    <n v="2.7956000000000003"/>
  </r>
  <r>
    <n v="339"/>
    <x v="153"/>
    <x v="2"/>
    <x v="136"/>
    <d v="2011-07-17T00:00:00"/>
    <x v="1"/>
    <s v="AC-10420"/>
    <s v="Alyssa Crouse"/>
    <s v="Corporate"/>
    <s v="United States"/>
    <s v="San Francisco"/>
    <x v="1"/>
    <n v="94122"/>
    <x v="1"/>
    <s v="FUR-TA-10004575"/>
    <x v="0"/>
    <x v="3"/>
    <s v="Hon 5100 Series Wood Tables"/>
    <n v="698.35200000000009"/>
    <n v="3"/>
    <n v="0.2"/>
    <n v="-17.458800000000053"/>
  </r>
  <r>
    <n v="340"/>
    <x v="154"/>
    <x v="1"/>
    <x v="137"/>
    <d v="2012-06-26T00:00:00"/>
    <x v="0"/>
    <s v="KL-16645"/>
    <s v="Ken Lonsdale"/>
    <s v="Consumer"/>
    <s v="United States"/>
    <s v="Layton"/>
    <x v="7"/>
    <n v="84041"/>
    <x v="1"/>
    <s v="OFF-FA-10000490"/>
    <x v="1"/>
    <x v="13"/>
    <s v="OIC Binder Clips, Mini, 1/4&quot; Capacity, Black"/>
    <n v="4.96"/>
    <n v="4"/>
    <n v="0"/>
    <n v="2.3311999999999999"/>
  </r>
  <r>
    <n v="341"/>
    <x v="155"/>
    <x v="2"/>
    <x v="138"/>
    <d v="2011-04-17T00:00:00"/>
    <x v="0"/>
    <s v="JD-15895"/>
    <s v="Jonathan Doherty"/>
    <s v="Corporate"/>
    <s v="United States"/>
    <s v="Philadelphia"/>
    <x v="9"/>
    <n v="19140"/>
    <x v="3"/>
    <s v="OFF-AR-10000122"/>
    <x v="1"/>
    <x v="6"/>
    <s v="Newell 314"/>
    <n v="17.856000000000002"/>
    <n v="4"/>
    <n v="0.2"/>
    <n v="1.1159999999999979"/>
  </r>
  <r>
    <n v="342"/>
    <x v="155"/>
    <x v="2"/>
    <x v="138"/>
    <d v="2011-04-17T00:00:00"/>
    <x v="0"/>
    <s v="JD-15895"/>
    <s v="Jonathan Doherty"/>
    <s v="Corporate"/>
    <s v="United States"/>
    <s v="Philadelphia"/>
    <x v="9"/>
    <n v="19140"/>
    <x v="3"/>
    <s v="OFF-BI-10003656"/>
    <x v="1"/>
    <x v="8"/>
    <s v="Fellowes PB200 Plastic Comb Binding Machine"/>
    <n v="509.97000000000008"/>
    <n v="10"/>
    <n v="0.7"/>
    <n v="-407.97599999999989"/>
  </r>
  <r>
    <n v="343"/>
    <x v="155"/>
    <x v="2"/>
    <x v="138"/>
    <d v="2011-04-17T00:00:00"/>
    <x v="0"/>
    <s v="JD-15895"/>
    <s v="Jonathan Doherty"/>
    <s v="Corporate"/>
    <s v="United States"/>
    <s v="Philadelphia"/>
    <x v="9"/>
    <n v="19140"/>
    <x v="3"/>
    <s v="OFF-FA-10002780"/>
    <x v="1"/>
    <x v="13"/>
    <s v="Staples"/>
    <n v="30.991999999999997"/>
    <n v="13"/>
    <n v="0.2"/>
    <n v="10.072399999999996"/>
  </r>
  <r>
    <n v="344"/>
    <x v="155"/>
    <x v="2"/>
    <x v="138"/>
    <d v="2011-04-17T00:00:00"/>
    <x v="0"/>
    <s v="JD-15895"/>
    <s v="Jonathan Doherty"/>
    <s v="Corporate"/>
    <s v="United States"/>
    <s v="Philadelphia"/>
    <x v="9"/>
    <n v="19140"/>
    <x v="3"/>
    <s v="TEC-PH-10000702"/>
    <x v="2"/>
    <x v="7"/>
    <s v="Square Credit Card Reader, 4 1/2&quot; x 4 1/2&quot; x 1&quot;, White"/>
    <n v="71.927999999999997"/>
    <n v="12"/>
    <n v="0.4"/>
    <n v="8.3915999999999897"/>
  </r>
  <r>
    <n v="345"/>
    <x v="156"/>
    <x v="1"/>
    <x v="139"/>
    <d v="2012-12-24T00:00:00"/>
    <x v="1"/>
    <s v="CS-12130"/>
    <s v="Chad Sievert"/>
    <s v="Consumer"/>
    <s v="United States"/>
    <s v="Austin"/>
    <x v="5"/>
    <n v="78745"/>
    <x v="2"/>
    <s v="OFF-ST-10000107"/>
    <x v="1"/>
    <x v="4"/>
    <s v="Fellowes Super Stor/Drawer"/>
    <n v="88.800000000000011"/>
    <n v="4"/>
    <n v="0.2"/>
    <n v="-2.2200000000000131"/>
  </r>
  <r>
    <n v="346"/>
    <x v="157"/>
    <x v="3"/>
    <x v="140"/>
    <d v="2014-06-20T00:00:00"/>
    <x v="1"/>
    <s v="CC-12550"/>
    <s v="Clay Cheatham"/>
    <s v="Consumer"/>
    <s v="United States"/>
    <s v="San Francisco"/>
    <x v="1"/>
    <n v="94122"/>
    <x v="1"/>
    <s v="TEC-PH-10002293"/>
    <x v="2"/>
    <x v="7"/>
    <s v="Anker 36W 4-Port USB Wall Charger Travel Power Adapter for iPhone 5s 5c 5"/>
    <n v="47.975999999999999"/>
    <n v="3"/>
    <n v="0.2"/>
    <n v="4.7976000000000028"/>
  </r>
  <r>
    <n v="347"/>
    <x v="158"/>
    <x v="3"/>
    <x v="141"/>
    <d v="2014-07-13T00:00:00"/>
    <x v="1"/>
    <s v="TD-20995"/>
    <s v="Tamara Dahlen"/>
    <s v="Consumer"/>
    <s v="United States"/>
    <s v="Lowell"/>
    <x v="31"/>
    <n v="1852"/>
    <x v="3"/>
    <s v="OFF-AR-10004027"/>
    <x v="1"/>
    <x v="6"/>
    <s v="Binney &amp; Smith inkTank Erasable Desk Highlighter, Chisel Tip, Yellow, 12/Box"/>
    <n v="7.5600000000000005"/>
    <n v="3"/>
    <n v="0"/>
    <n v="3.0996000000000006"/>
  </r>
  <r>
    <n v="348"/>
    <x v="158"/>
    <x v="3"/>
    <x v="141"/>
    <d v="2014-07-13T00:00:00"/>
    <x v="1"/>
    <s v="TD-20995"/>
    <s v="Tamara Dahlen"/>
    <s v="Consumer"/>
    <s v="United States"/>
    <s v="Lowell"/>
    <x v="31"/>
    <n v="1852"/>
    <x v="3"/>
    <s v="OFF-PA-10000249"/>
    <x v="1"/>
    <x v="10"/>
    <s v="Staples"/>
    <n v="24.56"/>
    <n v="2"/>
    <n v="0"/>
    <n v="11.543199999999999"/>
  </r>
  <r>
    <n v="349"/>
    <x v="158"/>
    <x v="3"/>
    <x v="141"/>
    <d v="2014-07-13T00:00:00"/>
    <x v="1"/>
    <s v="TD-20995"/>
    <s v="Tamara Dahlen"/>
    <s v="Consumer"/>
    <s v="United States"/>
    <s v="Lowell"/>
    <x v="31"/>
    <n v="1852"/>
    <x v="3"/>
    <s v="OFF-AR-10001374"/>
    <x v="1"/>
    <x v="6"/>
    <s v="BIC Brite Liner Highlighters, Chisel Tip"/>
    <n v="12.96"/>
    <n v="2"/>
    <n v="0"/>
    <n v="4.1471999999999998"/>
  </r>
  <r>
    <n v="350"/>
    <x v="159"/>
    <x v="0"/>
    <x v="142"/>
    <d v="2013-09-04T00:00:00"/>
    <x v="2"/>
    <s v="AB-10060"/>
    <s v="Adam Bellavance"/>
    <s v="Home Office"/>
    <s v="United States"/>
    <s v="New York City"/>
    <x v="15"/>
    <n v="10009"/>
    <x v="3"/>
    <s v="TEC-AC-10000290"/>
    <x v="2"/>
    <x v="11"/>
    <s v="Sabrent 4-Port USB 2.0 Hub"/>
    <n v="6.79"/>
    <n v="1"/>
    <n v="0"/>
    <n v="2.3086000000000002"/>
  </r>
  <r>
    <n v="351"/>
    <x v="159"/>
    <x v="0"/>
    <x v="142"/>
    <d v="2013-09-04T00:00:00"/>
    <x v="2"/>
    <s v="AB-10060"/>
    <s v="Adam Bellavance"/>
    <s v="Home Office"/>
    <s v="United States"/>
    <s v="New York City"/>
    <x v="15"/>
    <n v="10009"/>
    <x v="3"/>
    <s v="OFF-PA-10001970"/>
    <x v="1"/>
    <x v="10"/>
    <s v="Xerox 1881"/>
    <n v="24.56"/>
    <n v="2"/>
    <n v="0"/>
    <n v="11.543199999999999"/>
  </r>
  <r>
    <n v="352"/>
    <x v="159"/>
    <x v="0"/>
    <x v="142"/>
    <d v="2013-09-04T00:00:00"/>
    <x v="2"/>
    <s v="AB-10060"/>
    <s v="Adam Bellavance"/>
    <s v="Home Office"/>
    <s v="United States"/>
    <s v="New York City"/>
    <x v="15"/>
    <n v="10009"/>
    <x v="3"/>
    <s v="OFF-BI-10002160"/>
    <x v="1"/>
    <x v="8"/>
    <s v="Acco Hanging Data Binders"/>
    <n v="3.048"/>
    <n v="1"/>
    <n v="0.2"/>
    <n v="1.0668"/>
  </r>
  <r>
    <n v="353"/>
    <x v="159"/>
    <x v="0"/>
    <x v="142"/>
    <d v="2013-09-04T00:00:00"/>
    <x v="2"/>
    <s v="AB-10060"/>
    <s v="Adam Bellavance"/>
    <s v="Home Office"/>
    <s v="United States"/>
    <s v="New York City"/>
    <x v="15"/>
    <n v="10009"/>
    <x v="3"/>
    <s v="OFF-PA-10001970"/>
    <x v="1"/>
    <x v="10"/>
    <s v="Xerox 1881"/>
    <n v="49.12"/>
    <n v="4"/>
    <n v="0"/>
    <n v="23.086399999999998"/>
  </r>
  <r>
    <n v="354"/>
    <x v="159"/>
    <x v="0"/>
    <x v="142"/>
    <d v="2013-09-04T00:00:00"/>
    <x v="2"/>
    <s v="AB-10060"/>
    <s v="Adam Bellavance"/>
    <s v="Home Office"/>
    <s v="United States"/>
    <s v="New York City"/>
    <x v="15"/>
    <n v="10009"/>
    <x v="3"/>
    <s v="OFF-BI-10004995"/>
    <x v="1"/>
    <x v="8"/>
    <s v="GBC DocuBind P400 Electric Binding System"/>
    <n v="4355.1680000000006"/>
    <n v="4"/>
    <n v="0.2"/>
    <n v="1415.4295999999997"/>
  </r>
  <r>
    <n v="355"/>
    <x v="160"/>
    <x v="0"/>
    <x v="143"/>
    <d v="2013-04-14T00:00:00"/>
    <x v="1"/>
    <s v="JL-15505"/>
    <s v="Jeremy Lonsdale"/>
    <s v="Consumer"/>
    <s v="United States"/>
    <s v="New York City"/>
    <x v="15"/>
    <n v="10035"/>
    <x v="3"/>
    <s v="FUR-BO-10002268"/>
    <x v="0"/>
    <x v="0"/>
    <s v="Sauder Barrister Bookcases"/>
    <n v="388.70400000000006"/>
    <n v="6"/>
    <n v="0.2"/>
    <n v="-4.8588000000000022"/>
  </r>
  <r>
    <n v="356"/>
    <x v="160"/>
    <x v="0"/>
    <x v="143"/>
    <d v="2013-04-14T00:00:00"/>
    <x v="1"/>
    <s v="JL-15505"/>
    <s v="Jeremy Lonsdale"/>
    <s v="Consumer"/>
    <s v="United States"/>
    <s v="New York City"/>
    <x v="15"/>
    <n v="10035"/>
    <x v="3"/>
    <s v="OFF-EN-10001137"/>
    <x v="1"/>
    <x v="12"/>
    <s v="#10 Gummed Flap White Envelopes, 100/Box"/>
    <n v="8.26"/>
    <n v="2"/>
    <n v="0"/>
    <n v="3.7995999999999999"/>
  </r>
  <r>
    <n v="357"/>
    <x v="160"/>
    <x v="0"/>
    <x v="143"/>
    <d v="2013-04-14T00:00:00"/>
    <x v="1"/>
    <s v="JL-15505"/>
    <s v="Jeremy Lonsdale"/>
    <s v="Consumer"/>
    <s v="United States"/>
    <s v="New York City"/>
    <x v="15"/>
    <n v="10035"/>
    <x v="3"/>
    <s v="OFF-AR-10002399"/>
    <x v="1"/>
    <x v="6"/>
    <s v="Dixon Prang Watercolor Pencils, 10-Color Set with Brush"/>
    <n v="17.04"/>
    <n v="4"/>
    <n v="0"/>
    <n v="6.9863999999999997"/>
  </r>
  <r>
    <n v="358"/>
    <x v="160"/>
    <x v="0"/>
    <x v="143"/>
    <d v="2013-04-14T00:00:00"/>
    <x v="1"/>
    <s v="JL-15505"/>
    <s v="Jeremy Lonsdale"/>
    <s v="Consumer"/>
    <s v="United States"/>
    <s v="New York City"/>
    <x v="15"/>
    <n v="10035"/>
    <x v="3"/>
    <s v="OFF-PA-10002713"/>
    <x v="1"/>
    <x v="10"/>
    <s v="Adams Phone Message Book, 200 Message Capacity, 8 1/16” x 11”"/>
    <n v="34.4"/>
    <n v="5"/>
    <n v="0"/>
    <n v="15.823999999999998"/>
  </r>
  <r>
    <n v="359"/>
    <x v="161"/>
    <x v="0"/>
    <x v="131"/>
    <d v="2013-04-29T00:00:00"/>
    <x v="1"/>
    <s v="HK-14890"/>
    <s v="Heather Kirkland"/>
    <s v="Corporate"/>
    <s v="United States"/>
    <s v="Charlotte"/>
    <x v="3"/>
    <n v="28205"/>
    <x v="0"/>
    <s v="OFF-PA-10002666"/>
    <x v="1"/>
    <x v="10"/>
    <s v="Southworth 25% Cotton Linen-Finish Paper &amp; Envelopes"/>
    <n v="36.240000000000009"/>
    <n v="5"/>
    <n v="0.2"/>
    <n v="11.324999999999996"/>
  </r>
  <r>
    <n v="360"/>
    <x v="162"/>
    <x v="3"/>
    <x v="144"/>
    <d v="2014-03-12T00:00:00"/>
    <x v="2"/>
    <s v="VB-21745"/>
    <s v="Victoria Brennan"/>
    <s v="Corporate"/>
    <s v="United States"/>
    <s v="Columbus"/>
    <x v="32"/>
    <n v="31907"/>
    <x v="0"/>
    <s v="OFF-AP-10001124"/>
    <x v="1"/>
    <x v="9"/>
    <s v="Belkin 8 Outlet SurgeMaster II Gold Surge Protector with Phone Protection"/>
    <n v="647.84"/>
    <n v="8"/>
    <n v="0"/>
    <n v="168.4384"/>
  </r>
  <r>
    <n v="361"/>
    <x v="162"/>
    <x v="3"/>
    <x v="144"/>
    <d v="2014-03-12T00:00:00"/>
    <x v="2"/>
    <s v="VB-21745"/>
    <s v="Victoria Brennan"/>
    <s v="Corporate"/>
    <s v="United States"/>
    <s v="Columbus"/>
    <x v="32"/>
    <n v="31907"/>
    <x v="0"/>
    <s v="OFF-LA-10001158"/>
    <x v="1"/>
    <x v="2"/>
    <s v="Avery Address/Shipping Labels for Typewriters, 4&quot; x 2&quot;"/>
    <n v="20.7"/>
    <n v="2"/>
    <n v="0"/>
    <n v="9.9359999999999999"/>
  </r>
  <r>
    <n v="362"/>
    <x v="163"/>
    <x v="3"/>
    <x v="145"/>
    <d v="2014-10-02T00:00:00"/>
    <x v="1"/>
    <s v="KW-16435"/>
    <s v="Katrina Willman"/>
    <s v="Consumer"/>
    <s v="United States"/>
    <s v="New York City"/>
    <x v="15"/>
    <n v="10009"/>
    <x v="3"/>
    <s v="OFF-LA-10001158"/>
    <x v="1"/>
    <x v="2"/>
    <s v="Avery Address/Shipping Labels for Typewriters, 4&quot; x 2&quot;"/>
    <n v="20.7"/>
    <n v="2"/>
    <n v="0"/>
    <n v="9.9359999999999999"/>
  </r>
  <r>
    <n v="363"/>
    <x v="163"/>
    <x v="3"/>
    <x v="145"/>
    <d v="2014-10-02T00:00:00"/>
    <x v="1"/>
    <s v="KW-16435"/>
    <s v="Katrina Willman"/>
    <s v="Consumer"/>
    <s v="United States"/>
    <s v="New York City"/>
    <x v="15"/>
    <n v="10009"/>
    <x v="3"/>
    <s v="FUR-CH-10000785"/>
    <x v="0"/>
    <x v="1"/>
    <s v="Global Ergonomic Managers Chair"/>
    <n v="488.64600000000002"/>
    <n v="3"/>
    <n v="0.1"/>
    <n v="86.870400000000004"/>
  </r>
  <r>
    <n v="364"/>
    <x v="163"/>
    <x v="3"/>
    <x v="145"/>
    <d v="2014-10-02T00:00:00"/>
    <x v="1"/>
    <s v="KW-16435"/>
    <s v="Katrina Willman"/>
    <s v="Consumer"/>
    <s v="United States"/>
    <s v="New York City"/>
    <x v="15"/>
    <n v="10009"/>
    <x v="3"/>
    <s v="OFF-AR-10003732"/>
    <x v="1"/>
    <x v="6"/>
    <s v="Newell 333"/>
    <n v="5.56"/>
    <n v="2"/>
    <n v="0"/>
    <n v="1.4455999999999998"/>
  </r>
  <r>
    <n v="365"/>
    <x v="163"/>
    <x v="3"/>
    <x v="145"/>
    <d v="2014-10-02T00:00:00"/>
    <x v="1"/>
    <s v="KW-16435"/>
    <s v="Katrina Willman"/>
    <s v="Consumer"/>
    <s v="United States"/>
    <s v="New York City"/>
    <x v="15"/>
    <n v="10009"/>
    <x v="3"/>
    <s v="FUR-FU-10000023"/>
    <x v="0"/>
    <x v="5"/>
    <s v="Eldon Wave Desk Accessories"/>
    <n v="47.12"/>
    <n v="8"/>
    <n v="0"/>
    <n v="20.732800000000001"/>
  </r>
  <r>
    <n v="366"/>
    <x v="164"/>
    <x v="2"/>
    <x v="146"/>
    <d v="2011-09-29T00:00:00"/>
    <x v="1"/>
    <s v="JD-16060"/>
    <s v="Julia Dunbar"/>
    <s v="Consumer"/>
    <s v="United States"/>
    <s v="San Francisco"/>
    <x v="1"/>
    <n v="94109"/>
    <x v="1"/>
    <s v="OFF-ST-10001713"/>
    <x v="1"/>
    <x v="4"/>
    <s v="Gould Plastics 9-Pocket Panel Bin, 18-3/8w x 5-1/4d x 20-1/2h, Black"/>
    <n v="211.96"/>
    <n v="4"/>
    <n v="0"/>
    <n v="8.4783999999999935"/>
  </r>
  <r>
    <n v="367"/>
    <x v="165"/>
    <x v="0"/>
    <x v="147"/>
    <d v="2013-10-22T00:00:00"/>
    <x v="3"/>
    <s v="MK-17905"/>
    <s v="Michael Kennedy"/>
    <s v="Corporate"/>
    <s v="United States"/>
    <s v="Manchester"/>
    <x v="29"/>
    <n v="6040"/>
    <x v="3"/>
    <s v="OFF-BI-10002412"/>
    <x v="1"/>
    <x v="8"/>
    <s v="Wilson Jones “Snap” Scratch Pad Binder Tool for Ring Binders"/>
    <n v="23.2"/>
    <n v="4"/>
    <n v="0"/>
    <n v="10.44"/>
  </r>
  <r>
    <n v="368"/>
    <x v="165"/>
    <x v="0"/>
    <x v="147"/>
    <d v="2013-10-22T00:00:00"/>
    <x v="3"/>
    <s v="MK-17905"/>
    <s v="Michael Kennedy"/>
    <s v="Corporate"/>
    <s v="United States"/>
    <s v="Manchester"/>
    <x v="29"/>
    <n v="6040"/>
    <x v="3"/>
    <s v="OFF-SU-10001225"/>
    <x v="1"/>
    <x v="14"/>
    <s v="Staples"/>
    <n v="7.36"/>
    <n v="2"/>
    <n v="0"/>
    <n v="0.14719999999999978"/>
  </r>
  <r>
    <n v="369"/>
    <x v="165"/>
    <x v="0"/>
    <x v="147"/>
    <d v="2013-10-22T00:00:00"/>
    <x v="3"/>
    <s v="MK-17905"/>
    <s v="Michael Kennedy"/>
    <s v="Corporate"/>
    <s v="United States"/>
    <s v="Manchester"/>
    <x v="29"/>
    <n v="6040"/>
    <x v="3"/>
    <s v="OFF-ST-10002406"/>
    <x v="1"/>
    <x v="4"/>
    <s v="Pizazz Global Quick File"/>
    <n v="104.79"/>
    <n v="7"/>
    <n v="0"/>
    <n v="29.341200000000008"/>
  </r>
  <r>
    <n v="370"/>
    <x v="165"/>
    <x v="0"/>
    <x v="147"/>
    <d v="2013-10-22T00:00:00"/>
    <x v="3"/>
    <s v="MK-17905"/>
    <s v="Michael Kennedy"/>
    <s v="Corporate"/>
    <s v="United States"/>
    <s v="Manchester"/>
    <x v="29"/>
    <n v="6040"/>
    <x v="3"/>
    <s v="FUR-BO-10002545"/>
    <x v="0"/>
    <x v="0"/>
    <s v="Atlantic Metals Mobile 3-Shelf Bookcases, Custom Colors"/>
    <n v="1043.92"/>
    <n v="4"/>
    <n v="0"/>
    <n v="271.41920000000005"/>
  </r>
  <r>
    <n v="371"/>
    <x v="166"/>
    <x v="3"/>
    <x v="148"/>
    <d v="2014-06-05T00:00:00"/>
    <x v="1"/>
    <s v="GT-14755"/>
    <s v="Guy Thornton"/>
    <s v="Consumer"/>
    <s v="United States"/>
    <s v="Harlingen"/>
    <x v="5"/>
    <n v="78550"/>
    <x v="2"/>
    <s v="OFF-PA-10002036"/>
    <x v="1"/>
    <x v="10"/>
    <s v="Xerox 1930"/>
    <n v="25.920000000000005"/>
    <n v="5"/>
    <n v="0.2"/>
    <n v="9.3960000000000008"/>
  </r>
  <r>
    <n v="372"/>
    <x v="166"/>
    <x v="3"/>
    <x v="148"/>
    <d v="2014-06-05T00:00:00"/>
    <x v="1"/>
    <s v="GT-14755"/>
    <s v="Guy Thornton"/>
    <s v="Consumer"/>
    <s v="United States"/>
    <s v="Harlingen"/>
    <x v="5"/>
    <n v="78550"/>
    <x v="2"/>
    <s v="OFF-ST-10002205"/>
    <x v="1"/>
    <x v="4"/>
    <s v="File Shuttle I and Handi-File"/>
    <n v="53.424000000000007"/>
    <n v="3"/>
    <n v="0.2"/>
    <n v="4.6746000000000016"/>
  </r>
  <r>
    <n v="373"/>
    <x v="167"/>
    <x v="2"/>
    <x v="149"/>
    <d v="2011-07-27T00:00:00"/>
    <x v="1"/>
    <s v="AG-10900"/>
    <s v="Arthur Gainer"/>
    <s v="Consumer"/>
    <s v="United States"/>
    <s v="Tucson"/>
    <x v="16"/>
    <n v="85705"/>
    <x v="1"/>
    <s v="OFF-BI-10001982"/>
    <x v="1"/>
    <x v="8"/>
    <s v="Wilson Jones Custom Binder Spines &amp; Labels"/>
    <n v="8.1600000000000019"/>
    <n v="5"/>
    <n v="0.7"/>
    <n v="-5.7119999999999997"/>
  </r>
  <r>
    <n v="374"/>
    <x v="167"/>
    <x v="2"/>
    <x v="149"/>
    <d v="2011-07-27T00:00:00"/>
    <x v="1"/>
    <s v="AG-10900"/>
    <s v="Arthur Gainer"/>
    <s v="Consumer"/>
    <s v="United States"/>
    <s v="Tucson"/>
    <x v="16"/>
    <n v="85705"/>
    <x v="1"/>
    <s v="TEC-AC-10003911"/>
    <x v="2"/>
    <x v="11"/>
    <s v="NETGEAR AC1750 Dual Band Gigabit Smart WiFi Router"/>
    <n v="1023.9360000000001"/>
    <n v="8"/>
    <n v="0.2"/>
    <n v="179.1887999999999"/>
  </r>
  <r>
    <n v="375"/>
    <x v="167"/>
    <x v="2"/>
    <x v="149"/>
    <d v="2011-07-27T00:00:00"/>
    <x v="1"/>
    <s v="AG-10900"/>
    <s v="Arthur Gainer"/>
    <s v="Consumer"/>
    <s v="United States"/>
    <s v="Tucson"/>
    <x v="16"/>
    <n v="85705"/>
    <x v="1"/>
    <s v="OFF-AR-10000658"/>
    <x v="1"/>
    <x v="6"/>
    <s v="Newell 324"/>
    <n v="9.24"/>
    <n v="1"/>
    <n v="0.2"/>
    <n v="0.92399999999999993"/>
  </r>
  <r>
    <n v="376"/>
    <x v="167"/>
    <x v="2"/>
    <x v="149"/>
    <d v="2011-07-27T00:00:00"/>
    <x v="1"/>
    <s v="AG-10900"/>
    <s v="Arthur Gainer"/>
    <s v="Consumer"/>
    <s v="United States"/>
    <s v="Tucson"/>
    <x v="16"/>
    <n v="85705"/>
    <x v="1"/>
    <s v="TEC-AC-10002076"/>
    <x v="2"/>
    <x v="11"/>
    <s v="Microsoft Natural Keyboard Elite"/>
    <n v="479.04"/>
    <n v="10"/>
    <n v="0.2"/>
    <n v="-29.940000000000012"/>
  </r>
  <r>
    <n v="377"/>
    <x v="168"/>
    <x v="0"/>
    <x v="150"/>
    <d v="2013-10-02T00:00:00"/>
    <x v="2"/>
    <s v="MM-18280"/>
    <s v="Muhammed MacIntyre"/>
    <s v="Corporate"/>
    <s v="United States"/>
    <s v="Quincy"/>
    <x v="10"/>
    <n v="62301"/>
    <x v="2"/>
    <s v="OFF-PA-10003039"/>
    <x v="1"/>
    <x v="10"/>
    <s v="Xerox 1960"/>
    <n v="99.13600000000001"/>
    <n v="4"/>
    <n v="0.2"/>
    <n v="30.979999999999993"/>
  </r>
  <r>
    <n v="378"/>
    <x v="169"/>
    <x v="3"/>
    <x v="151"/>
    <d v="2014-09-02T00:00:00"/>
    <x v="1"/>
    <s v="AR-10405"/>
    <s v="Allen Rosenblatt"/>
    <s v="Corporate"/>
    <s v="United States"/>
    <s v="Franklin"/>
    <x v="31"/>
    <n v="2038"/>
    <x v="3"/>
    <s v="FUR-TA-10004915"/>
    <x v="0"/>
    <x v="3"/>
    <s v="Office Impressions End Table, 20-1/2&quot;H x 24&quot;W x 20&quot;D"/>
    <n v="1488.4239999999998"/>
    <n v="7"/>
    <n v="0.3"/>
    <n v="-297.68479999999983"/>
  </r>
  <r>
    <n v="379"/>
    <x v="170"/>
    <x v="1"/>
    <x v="152"/>
    <d v="2012-05-05T00:00:00"/>
    <x v="1"/>
    <s v="RA-19915"/>
    <s v="Russell Applegate"/>
    <s v="Consumer"/>
    <s v="United States"/>
    <s v="Houston"/>
    <x v="5"/>
    <n v="77095"/>
    <x v="2"/>
    <s v="OFF-AP-10000696"/>
    <x v="1"/>
    <x v="9"/>
    <s v="Holmes Odor Grabber"/>
    <n v="8.6519999999999975"/>
    <n v="3"/>
    <n v="0.8"/>
    <n v="-20.332200000000007"/>
  </r>
  <r>
    <n v="380"/>
    <x v="170"/>
    <x v="1"/>
    <x v="152"/>
    <d v="2012-05-05T00:00:00"/>
    <x v="1"/>
    <s v="RA-19915"/>
    <s v="Russell Applegate"/>
    <s v="Consumer"/>
    <s v="United States"/>
    <s v="Houston"/>
    <x v="5"/>
    <n v="77095"/>
    <x v="2"/>
    <s v="OFF-ST-10003327"/>
    <x v="1"/>
    <x v="4"/>
    <s v="Akro-Mils 12-Gallon Tote"/>
    <n v="23.832000000000001"/>
    <n v="3"/>
    <n v="0.2"/>
    <n v="2.6810999999999954"/>
  </r>
  <r>
    <n v="381"/>
    <x v="170"/>
    <x v="1"/>
    <x v="152"/>
    <d v="2012-05-05T00:00:00"/>
    <x v="1"/>
    <s v="RA-19915"/>
    <s v="Russell Applegate"/>
    <s v="Consumer"/>
    <s v="United States"/>
    <s v="Houston"/>
    <x v="5"/>
    <n v="77095"/>
    <x v="2"/>
    <s v="OFF-BI-10000309"/>
    <x v="1"/>
    <x v="8"/>
    <s v="GBC Twin Loop Wire Binding Elements, 9/16&quot; Spine, Black"/>
    <n v="12.175999999999998"/>
    <n v="4"/>
    <n v="0.8"/>
    <n v="-18.872800000000009"/>
  </r>
  <r>
    <n v="382"/>
    <x v="171"/>
    <x v="0"/>
    <x v="99"/>
    <d v="2013-10-30T00:00:00"/>
    <x v="2"/>
    <s v="AS-10285"/>
    <s v="Alejandro Savely"/>
    <s v="Corporate"/>
    <s v="United States"/>
    <s v="San Francisco"/>
    <x v="1"/>
    <n v="94109"/>
    <x v="1"/>
    <s v="OFF-PA-10004734"/>
    <x v="1"/>
    <x v="10"/>
    <s v="Southworth Structures Collection"/>
    <n v="50.96"/>
    <n v="7"/>
    <n v="0"/>
    <n v="25.48"/>
  </r>
  <r>
    <n v="383"/>
    <x v="171"/>
    <x v="0"/>
    <x v="99"/>
    <d v="2013-10-30T00:00:00"/>
    <x v="2"/>
    <s v="AS-10285"/>
    <s v="Alejandro Savely"/>
    <s v="Corporate"/>
    <s v="United States"/>
    <s v="San Francisco"/>
    <x v="1"/>
    <n v="94109"/>
    <x v="1"/>
    <s v="OFF-BI-10002225"/>
    <x v="1"/>
    <x v="8"/>
    <s v="Square Ring Data Binders, Rigid 75 Pt. Covers, 11&quot; x 14-7/8&quot;"/>
    <n v="49.536000000000001"/>
    <n v="3"/>
    <n v="0.2"/>
    <n v="17.337599999999998"/>
  </r>
  <r>
    <n v="384"/>
    <x v="172"/>
    <x v="1"/>
    <x v="153"/>
    <d v="2012-06-29T00:00:00"/>
    <x v="0"/>
    <s v="LA-16780"/>
    <s v="Laura Armstrong"/>
    <s v="Corporate"/>
    <s v="United States"/>
    <s v="Taylor"/>
    <x v="12"/>
    <n v="48180"/>
    <x v="2"/>
    <s v="TEC-AC-10004708"/>
    <x v="2"/>
    <x v="11"/>
    <s v="Sony 32GB Class 10 Micro SDHC R40 Memory Card"/>
    <n v="41.9"/>
    <n v="2"/>
    <n v="0"/>
    <n v="8.7989999999999995"/>
  </r>
  <r>
    <n v="385"/>
    <x v="173"/>
    <x v="1"/>
    <x v="154"/>
    <d v="2012-12-02T00:00:00"/>
    <x v="1"/>
    <s v="DO-13435"/>
    <s v="Denny Ordway"/>
    <s v="Consumer"/>
    <s v="United States"/>
    <s v="Pembroke Pines"/>
    <x v="2"/>
    <n v="33024"/>
    <x v="0"/>
    <s v="FUR-TA-10000617"/>
    <x v="0"/>
    <x v="3"/>
    <s v="Hon Practical Foundations 30 x 60 Training Table, Light Gray/Charcoal"/>
    <n v="375.45750000000004"/>
    <n v="3"/>
    <n v="0.45"/>
    <n v="-157.00949999999997"/>
  </r>
  <r>
    <n v="386"/>
    <x v="173"/>
    <x v="1"/>
    <x v="154"/>
    <d v="2012-12-02T00:00:00"/>
    <x v="1"/>
    <s v="DO-13435"/>
    <s v="Denny Ordway"/>
    <s v="Consumer"/>
    <s v="United States"/>
    <s v="Pembroke Pines"/>
    <x v="2"/>
    <n v="33024"/>
    <x v="0"/>
    <s v="TEC-AC-10002335"/>
    <x v="2"/>
    <x v="11"/>
    <s v="Logitech Media Keyboard K200"/>
    <n v="83.976000000000013"/>
    <n v="3"/>
    <n v="0.2"/>
    <n v="-1.049700000000005"/>
  </r>
  <r>
    <n v="387"/>
    <x v="174"/>
    <x v="1"/>
    <x v="155"/>
    <d v="2012-12-07T00:00:00"/>
    <x v="1"/>
    <s v="DK-13225"/>
    <s v="Dean Katz"/>
    <s v="Corporate"/>
    <s v="United States"/>
    <s v="Philadelphia"/>
    <x v="9"/>
    <n v="19140"/>
    <x v="3"/>
    <s v="TEC-MA-10001681"/>
    <x v="2"/>
    <x v="15"/>
    <s v="Lexmark MarkNet N8150 Wireless Print Server"/>
    <n v="482.34000000000003"/>
    <n v="4"/>
    <n v="0.7"/>
    <n v="-337.63799999999981"/>
  </r>
  <r>
    <n v="388"/>
    <x v="174"/>
    <x v="1"/>
    <x v="155"/>
    <d v="2012-12-07T00:00:00"/>
    <x v="1"/>
    <s v="DK-13225"/>
    <s v="Dean Katz"/>
    <s v="Corporate"/>
    <s v="United States"/>
    <s v="Philadelphia"/>
    <x v="9"/>
    <n v="19140"/>
    <x v="3"/>
    <s v="FUR-FU-10001935"/>
    <x v="0"/>
    <x v="5"/>
    <s v="3M Hangers With Command Adhesive"/>
    <n v="2.9600000000000004"/>
    <n v="1"/>
    <n v="0.2"/>
    <n v="0.77700000000000025"/>
  </r>
  <r>
    <n v="389"/>
    <x v="175"/>
    <x v="2"/>
    <x v="156"/>
    <d v="2011-11-26T00:00:00"/>
    <x v="2"/>
    <s v="NG-18430"/>
    <s v="Nathan Gelder"/>
    <s v="Consumer"/>
    <s v="United States"/>
    <s v="Cincinnati"/>
    <x v="24"/>
    <n v="45231"/>
    <x v="3"/>
    <s v="OFF-AR-10004757"/>
    <x v="1"/>
    <x v="6"/>
    <s v="Crayola Colored Pencils"/>
    <n v="2.6240000000000001"/>
    <n v="1"/>
    <n v="0.2"/>
    <n v="0.42639999999999978"/>
  </r>
  <r>
    <n v="390"/>
    <x v="176"/>
    <x v="3"/>
    <x v="157"/>
    <d v="2014-12-16T00:00:00"/>
    <x v="1"/>
    <s v="MV-18190"/>
    <s v="Mike Vittorini"/>
    <s v="Consumer"/>
    <s v="United States"/>
    <s v="New York City"/>
    <x v="15"/>
    <n v="10009"/>
    <x v="3"/>
    <s v="OFF-BI-10000050"/>
    <x v="1"/>
    <x v="8"/>
    <s v="Angle-D Binders with Locking Rings, Label Holders"/>
    <n v="23.36"/>
    <n v="4"/>
    <n v="0.2"/>
    <n v="7.8839999999999986"/>
  </r>
  <r>
    <n v="391"/>
    <x v="176"/>
    <x v="3"/>
    <x v="157"/>
    <d v="2014-12-16T00:00:00"/>
    <x v="1"/>
    <s v="MV-18190"/>
    <s v="Mike Vittorini"/>
    <s v="Consumer"/>
    <s v="United States"/>
    <s v="New York City"/>
    <x v="15"/>
    <n v="10009"/>
    <x v="3"/>
    <s v="TEC-AC-10001998"/>
    <x v="2"/>
    <x v="11"/>
    <s v="Logitech LS21 Speaker System - PC Multimedia - 2.1-CH - Wired"/>
    <n v="39.979999999999997"/>
    <n v="2"/>
    <n v="0"/>
    <n v="13.593199999999996"/>
  </r>
  <r>
    <n v="392"/>
    <x v="177"/>
    <x v="2"/>
    <x v="158"/>
    <d v="2011-09-23T00:00:00"/>
    <x v="0"/>
    <s v="JG-15115"/>
    <s v="Jack Garza"/>
    <s v="Consumer"/>
    <s v="United States"/>
    <s v="Des Moines"/>
    <x v="4"/>
    <n v="98198"/>
    <x v="1"/>
    <s v="TEC-PH-10003012"/>
    <x v="2"/>
    <x v="7"/>
    <s v="Nortel Meridian M3904 Professional Digital phone"/>
    <n v="246.38400000000001"/>
    <n v="2"/>
    <n v="0.2"/>
    <n v="27.718199999999968"/>
  </r>
  <r>
    <n v="393"/>
    <x v="177"/>
    <x v="2"/>
    <x v="158"/>
    <d v="2011-09-23T00:00:00"/>
    <x v="0"/>
    <s v="JG-15115"/>
    <s v="Jack Garza"/>
    <s v="Consumer"/>
    <s v="United States"/>
    <s v="Des Moines"/>
    <x v="4"/>
    <n v="98198"/>
    <x v="1"/>
    <s v="TEC-CO-10002313"/>
    <x v="2"/>
    <x v="16"/>
    <s v="Canon PC1080F Personal Copier"/>
    <n v="1799.97"/>
    <n v="3"/>
    <n v="0"/>
    <n v="701.98829999999998"/>
  </r>
  <r>
    <n v="394"/>
    <x v="178"/>
    <x v="2"/>
    <x v="159"/>
    <d v="2011-06-10T00:00:00"/>
    <x v="0"/>
    <s v="BP-11095"/>
    <s v="Bart Pistole"/>
    <s v="Corporate"/>
    <s v="United States"/>
    <s v="Peoria"/>
    <x v="10"/>
    <n v="61604"/>
    <x v="2"/>
    <s v="OFF-BI-10003982"/>
    <x v="1"/>
    <x v="8"/>
    <s v="Wilson Jones Century Plastic Molded Ring Binders"/>
    <n v="12.461999999999996"/>
    <n v="3"/>
    <n v="0.8"/>
    <n v="-20.5623"/>
  </r>
  <r>
    <n v="395"/>
    <x v="179"/>
    <x v="3"/>
    <x v="160"/>
    <d v="2014-07-06T00:00:00"/>
    <x v="1"/>
    <s v="VP-21730"/>
    <s v="Victor Preis"/>
    <s v="Home Office"/>
    <s v="United States"/>
    <s v="Las Vegas"/>
    <x v="33"/>
    <n v="89115"/>
    <x v="1"/>
    <s v="OFF-BI-10004492"/>
    <x v="1"/>
    <x v="8"/>
    <s v="Tuf-Vin Binders"/>
    <n v="75.792000000000002"/>
    <n v="3"/>
    <n v="0.2"/>
    <n v="25.579799999999992"/>
  </r>
  <r>
    <n v="396"/>
    <x v="180"/>
    <x v="3"/>
    <x v="161"/>
    <d v="2014-10-20T00:00:00"/>
    <x v="0"/>
    <s v="SS-20140"/>
    <s v="Saphhira Shifley"/>
    <s v="Corporate"/>
    <s v="United States"/>
    <s v="Warwick"/>
    <x v="34"/>
    <n v="2886"/>
    <x v="3"/>
    <s v="OFF-ST-10000798"/>
    <x v="1"/>
    <x v="4"/>
    <s v="2300 Heavy-Duty Transfer File Systems by Perma"/>
    <n v="49.96"/>
    <n v="2"/>
    <n v="0"/>
    <n v="9.4923999999999964"/>
  </r>
  <r>
    <n v="397"/>
    <x v="180"/>
    <x v="3"/>
    <x v="161"/>
    <d v="2014-10-20T00:00:00"/>
    <x v="0"/>
    <s v="SS-20140"/>
    <s v="Saphhira Shifley"/>
    <s v="Corporate"/>
    <s v="United States"/>
    <s v="Warwick"/>
    <x v="34"/>
    <n v="2886"/>
    <x v="3"/>
    <s v="OFF-PA-10002552"/>
    <x v="1"/>
    <x v="10"/>
    <s v="Xerox 1958"/>
    <n v="12.96"/>
    <n v="2"/>
    <n v="0"/>
    <n v="6.2208000000000006"/>
  </r>
  <r>
    <n v="398"/>
    <x v="181"/>
    <x v="1"/>
    <x v="89"/>
    <d v="2012-11-04T00:00:00"/>
    <x v="1"/>
    <s v="HP-14815"/>
    <s v="Harold Pawlan"/>
    <s v="Home Office"/>
    <s v="United States"/>
    <s v="Jackson"/>
    <x v="12"/>
    <n v="49201"/>
    <x v="2"/>
    <s v="OFF-SU-10002573"/>
    <x v="1"/>
    <x v="14"/>
    <s v="Acme 10&quot; Easy Grip Assistive Scissors"/>
    <n v="70.12"/>
    <n v="4"/>
    <n v="0"/>
    <n v="21.035999999999994"/>
  </r>
  <r>
    <n v="399"/>
    <x v="182"/>
    <x v="0"/>
    <x v="162"/>
    <d v="2013-09-11T00:00:00"/>
    <x v="0"/>
    <s v="AG-10675"/>
    <s v="Anna Gayman"/>
    <s v="Consumer"/>
    <s v="United States"/>
    <s v="Houston"/>
    <x v="5"/>
    <n v="77036"/>
    <x v="2"/>
    <s v="OFF-ST-10001580"/>
    <x v="1"/>
    <x v="4"/>
    <s v="Super Decoflex Portable Personal File"/>
    <n v="35.952000000000005"/>
    <n v="3"/>
    <n v="0.2"/>
    <n v="3.5951999999999984"/>
  </r>
  <r>
    <n v="400"/>
    <x v="182"/>
    <x v="0"/>
    <x v="162"/>
    <d v="2013-09-11T00:00:00"/>
    <x v="0"/>
    <s v="AG-10675"/>
    <s v="Anna Gayman"/>
    <s v="Consumer"/>
    <s v="United States"/>
    <s v="Houston"/>
    <x v="5"/>
    <n v="77036"/>
    <x v="2"/>
    <s v="FUR-BO-10004834"/>
    <x v="0"/>
    <x v="0"/>
    <s v="Riverside Palais Royal Lawyers Bookcase, Royale Cherry Finish"/>
    <n v="2396.2655999999997"/>
    <n v="4"/>
    <n v="0.32"/>
    <n v="-317.15280000000007"/>
  </r>
  <r>
    <n v="401"/>
    <x v="182"/>
    <x v="0"/>
    <x v="162"/>
    <d v="2013-09-11T00:00:00"/>
    <x v="0"/>
    <s v="AG-10675"/>
    <s v="Anna Gayman"/>
    <s v="Consumer"/>
    <s v="United States"/>
    <s v="Houston"/>
    <x v="5"/>
    <n v="77036"/>
    <x v="2"/>
    <s v="OFF-ST-10000934"/>
    <x v="1"/>
    <x v="4"/>
    <s v="Contico 72&quot;H Heavy-Duty Storage System"/>
    <n v="131.136"/>
    <n v="4"/>
    <n v="0.2"/>
    <n v="-32.783999999999999"/>
  </r>
  <r>
    <n v="402"/>
    <x v="182"/>
    <x v="0"/>
    <x v="162"/>
    <d v="2013-09-11T00:00:00"/>
    <x v="0"/>
    <s v="AG-10675"/>
    <s v="Anna Gayman"/>
    <s v="Consumer"/>
    <s v="United States"/>
    <s v="Houston"/>
    <x v="5"/>
    <n v="77036"/>
    <x v="2"/>
    <s v="TEC-AC-10000158"/>
    <x v="2"/>
    <x v="11"/>
    <s v="Sony 64GB Class 10 Micro SDHC R40 Memory Card"/>
    <n v="57.584000000000003"/>
    <n v="2"/>
    <n v="0.2"/>
    <n v="0.71979999999999933"/>
  </r>
  <r>
    <n v="403"/>
    <x v="183"/>
    <x v="2"/>
    <x v="163"/>
    <d v="2011-12-26T00:00:00"/>
    <x v="2"/>
    <s v="LF-17185"/>
    <s v="Luke Foster"/>
    <s v="Consumer"/>
    <s v="United States"/>
    <s v="Miami"/>
    <x v="2"/>
    <n v="33180"/>
    <x v="0"/>
    <s v="OFF-PA-10001947"/>
    <x v="1"/>
    <x v="10"/>
    <s v="Xerox 1974"/>
    <n v="9.5680000000000014"/>
    <n v="2"/>
    <n v="0.2"/>
    <n v="3.4683999999999999"/>
  </r>
  <r>
    <n v="404"/>
    <x v="184"/>
    <x v="2"/>
    <x v="164"/>
    <d v="2011-04-20T00:00:00"/>
    <x v="1"/>
    <s v="SP-20650"/>
    <s v="Stephanie Phelps"/>
    <s v="Corporate"/>
    <s v="United States"/>
    <s v="Wilmington"/>
    <x v="3"/>
    <n v="28403"/>
    <x v="0"/>
    <s v="OFF-AR-10003478"/>
    <x v="1"/>
    <x v="6"/>
    <s v="Avery Hi-Liter EverBold Pen Style Fluorescent Highlighters, 4/Pack"/>
    <n v="39.072000000000003"/>
    <n v="6"/>
    <n v="0.2"/>
    <n v="9.7680000000000007"/>
  </r>
  <r>
    <n v="405"/>
    <x v="185"/>
    <x v="3"/>
    <x v="165"/>
    <d v="2014-12-30T00:00:00"/>
    <x v="1"/>
    <s v="RF-19840"/>
    <s v="Roy Französisch"/>
    <s v="Consumer"/>
    <s v="United States"/>
    <s v="New York City"/>
    <x v="15"/>
    <n v="10024"/>
    <x v="3"/>
    <s v="OFF-AP-10004249"/>
    <x v="1"/>
    <x v="9"/>
    <s v="Staples"/>
    <n v="35.910000000000004"/>
    <n v="3"/>
    <n v="0"/>
    <n v="9.6956999999999987"/>
  </r>
  <r>
    <n v="406"/>
    <x v="186"/>
    <x v="3"/>
    <x v="166"/>
    <d v="2014-12-13T00:00:00"/>
    <x v="1"/>
    <s v="KH-16510"/>
    <s v="Keith Herrera"/>
    <s v="Consumer"/>
    <s v="United States"/>
    <s v="San Francisco"/>
    <x v="1"/>
    <n v="94110"/>
    <x v="1"/>
    <s v="TEC-AC-10000158"/>
    <x v="2"/>
    <x v="11"/>
    <s v="Sony 64GB Class 10 Micro SDHC R40 Memory Card"/>
    <n v="179.95000000000002"/>
    <n v="5"/>
    <n v="0"/>
    <n v="37.789500000000004"/>
  </r>
  <r>
    <n v="407"/>
    <x v="186"/>
    <x v="3"/>
    <x v="166"/>
    <d v="2014-12-13T00:00:00"/>
    <x v="1"/>
    <s v="KH-16510"/>
    <s v="Keith Herrera"/>
    <s v="Consumer"/>
    <s v="United States"/>
    <s v="San Francisco"/>
    <x v="1"/>
    <n v="94110"/>
    <x v="1"/>
    <s v="TEC-CO-10004115"/>
    <x v="2"/>
    <x v="16"/>
    <s v="Sharp AL-1530CS Digital Copier"/>
    <n v="1199.9760000000001"/>
    <n v="3"/>
    <n v="0.2"/>
    <n v="434.99130000000002"/>
  </r>
  <r>
    <n v="408"/>
    <x v="186"/>
    <x v="3"/>
    <x v="166"/>
    <d v="2014-12-13T00:00:00"/>
    <x v="1"/>
    <s v="KH-16510"/>
    <s v="Keith Herrera"/>
    <s v="Consumer"/>
    <s v="United States"/>
    <s v="San Francisco"/>
    <x v="1"/>
    <n v="94110"/>
    <x v="1"/>
    <s v="OFF-PA-10003724"/>
    <x v="1"/>
    <x v="10"/>
    <s v="Wirebound Message Book, 4 per Page"/>
    <n v="27.15"/>
    <n v="5"/>
    <n v="0"/>
    <n v="13.3035"/>
  </r>
  <r>
    <n v="409"/>
    <x v="186"/>
    <x v="3"/>
    <x v="166"/>
    <d v="2014-12-13T00:00:00"/>
    <x v="1"/>
    <s v="KH-16510"/>
    <s v="Keith Herrera"/>
    <s v="Consumer"/>
    <s v="United States"/>
    <s v="San Francisco"/>
    <x v="1"/>
    <n v="94110"/>
    <x v="1"/>
    <s v="FUR-TA-10002041"/>
    <x v="0"/>
    <x v="3"/>
    <s v="Bevis Round Conference Table Top, X-Base"/>
    <n v="1004.0239999999999"/>
    <n v="7"/>
    <n v="0.2"/>
    <n v="-112.95269999999994"/>
  </r>
  <r>
    <n v="410"/>
    <x v="186"/>
    <x v="3"/>
    <x v="166"/>
    <d v="2014-12-13T00:00:00"/>
    <x v="1"/>
    <s v="KH-16510"/>
    <s v="Keith Herrera"/>
    <s v="Consumer"/>
    <s v="United States"/>
    <s v="San Francisco"/>
    <x v="1"/>
    <n v="94110"/>
    <x v="1"/>
    <s v="OFF-PA-10002893"/>
    <x v="1"/>
    <x v="10"/>
    <s v="Wirebound Service Call Books, 5 1/2&quot; x 4&quot;"/>
    <n v="9.68"/>
    <n v="1"/>
    <n v="0"/>
    <n v="4.6463999999999999"/>
  </r>
  <r>
    <n v="411"/>
    <x v="186"/>
    <x v="3"/>
    <x v="166"/>
    <d v="2014-12-13T00:00:00"/>
    <x v="1"/>
    <s v="KH-16510"/>
    <s v="Keith Herrera"/>
    <s v="Consumer"/>
    <s v="United States"/>
    <s v="San Francisco"/>
    <x v="1"/>
    <n v="94110"/>
    <x v="1"/>
    <s v="OFF-LA-10003766"/>
    <x v="1"/>
    <x v="2"/>
    <s v="Self-Adhesive Removable Labels"/>
    <n v="28.349999999999998"/>
    <n v="9"/>
    <n v="0"/>
    <n v="13.608000000000001"/>
  </r>
  <r>
    <n v="412"/>
    <x v="186"/>
    <x v="3"/>
    <x v="166"/>
    <d v="2014-12-13T00:00:00"/>
    <x v="1"/>
    <s v="KH-16510"/>
    <s v="Keith Herrera"/>
    <s v="Consumer"/>
    <s v="United States"/>
    <s v="San Francisco"/>
    <x v="1"/>
    <n v="94110"/>
    <x v="1"/>
    <s v="OFF-PA-10001970"/>
    <x v="1"/>
    <x v="10"/>
    <s v="Xerox 1908"/>
    <n v="55.98"/>
    <n v="1"/>
    <n v="0"/>
    <n v="27.430199999999999"/>
  </r>
  <r>
    <n v="413"/>
    <x v="186"/>
    <x v="3"/>
    <x v="166"/>
    <d v="2014-12-13T00:00:00"/>
    <x v="1"/>
    <s v="KH-16510"/>
    <s v="Keith Herrera"/>
    <s v="Consumer"/>
    <s v="United States"/>
    <s v="San Francisco"/>
    <x v="1"/>
    <n v="94110"/>
    <x v="1"/>
    <s v="FUR-BO-10001972"/>
    <x v="0"/>
    <x v="0"/>
    <s v="O'Sullivan 4-Shelf Bookcase in Odessa Pine"/>
    <n v="1336.829"/>
    <n v="13"/>
    <n v="0.15"/>
    <n v="31.454799999999949"/>
  </r>
  <r>
    <n v="414"/>
    <x v="186"/>
    <x v="3"/>
    <x v="166"/>
    <d v="2014-12-13T00:00:00"/>
    <x v="1"/>
    <s v="KH-16510"/>
    <s v="Keith Herrera"/>
    <s v="Consumer"/>
    <s v="United States"/>
    <s v="San Francisco"/>
    <x v="1"/>
    <n v="94110"/>
    <x v="1"/>
    <s v="FUR-CH-10003956"/>
    <x v="0"/>
    <x v="1"/>
    <s v="Novimex High-Tech Fabric Mesh Task Chair"/>
    <n v="113.56800000000001"/>
    <n v="2"/>
    <n v="0.2"/>
    <n v="-18.454800000000013"/>
  </r>
  <r>
    <n v="415"/>
    <x v="187"/>
    <x v="3"/>
    <x v="132"/>
    <d v="2014-11-08T00:00:00"/>
    <x v="1"/>
    <s v="KC-16675"/>
    <s v="Kimberly Carter"/>
    <s v="Corporate"/>
    <s v="United States"/>
    <s v="Seattle"/>
    <x v="4"/>
    <n v="98105"/>
    <x v="1"/>
    <s v="OFF-PA-10000157"/>
    <x v="1"/>
    <x v="10"/>
    <s v="Xerox 191"/>
    <n v="139.86000000000001"/>
    <n v="7"/>
    <n v="0"/>
    <n v="65.734199999999987"/>
  </r>
  <r>
    <n v="416"/>
    <x v="187"/>
    <x v="3"/>
    <x v="132"/>
    <d v="2014-11-08T00:00:00"/>
    <x v="1"/>
    <s v="KC-16675"/>
    <s v="Kimberly Carter"/>
    <s v="Corporate"/>
    <s v="United States"/>
    <s v="Seattle"/>
    <x v="4"/>
    <n v="98105"/>
    <x v="1"/>
    <s v="FUR-CH-10001891"/>
    <x v="0"/>
    <x v="1"/>
    <s v="Global Deluxe Office Fabric Chairs"/>
    <n v="307.13600000000002"/>
    <n v="4"/>
    <n v="0.2"/>
    <n v="26.874400000000023"/>
  </r>
  <r>
    <n v="417"/>
    <x v="188"/>
    <x v="3"/>
    <x v="92"/>
    <d v="2014-06-29T00:00:00"/>
    <x v="1"/>
    <s v="CJ-12010"/>
    <s v="Caroline Jumper"/>
    <s v="Consumer"/>
    <s v="United States"/>
    <s v="Huntington Beach"/>
    <x v="1"/>
    <n v="92646"/>
    <x v="1"/>
    <s v="OFF-AR-10004344"/>
    <x v="1"/>
    <x v="6"/>
    <s v="Bulldog Vacuum Base Pencil Sharpener"/>
    <n v="95.92"/>
    <n v="8"/>
    <n v="0"/>
    <n v="25.898399999999995"/>
  </r>
  <r>
    <n v="418"/>
    <x v="189"/>
    <x v="0"/>
    <x v="167"/>
    <d v="2013-04-19T00:00:00"/>
    <x v="1"/>
    <s v="PB-19150"/>
    <s v="Philip Brown"/>
    <s v="Consumer"/>
    <s v="United States"/>
    <s v="Los Angeles"/>
    <x v="1"/>
    <n v="90004"/>
    <x v="1"/>
    <s v="FUR-CH-10004886"/>
    <x v="0"/>
    <x v="1"/>
    <s v="Bevis Steel Folding Chairs"/>
    <n v="383.8"/>
    <n v="5"/>
    <n v="0.2"/>
    <n v="38.379999999999981"/>
  </r>
  <r>
    <n v="419"/>
    <x v="190"/>
    <x v="3"/>
    <x v="44"/>
    <d v="2014-11-11T00:00:00"/>
    <x v="1"/>
    <s v="VB-21745"/>
    <s v="Victoria Brennan"/>
    <s v="Corporate"/>
    <s v="United States"/>
    <s v="Richmond"/>
    <x v="0"/>
    <n v="40475"/>
    <x v="0"/>
    <s v="OFF-PA-10003845"/>
    <x v="1"/>
    <x v="10"/>
    <s v="Xerox 1987"/>
    <n v="5.78"/>
    <n v="1"/>
    <n v="0"/>
    <n v="2.8322000000000003"/>
  </r>
  <r>
    <n v="420"/>
    <x v="191"/>
    <x v="3"/>
    <x v="168"/>
    <d v="2014-03-10T00:00:00"/>
    <x v="1"/>
    <s v="SP-20860"/>
    <s v="Sung Pak"/>
    <s v="Corporate"/>
    <s v="United States"/>
    <s v="Los Angeles"/>
    <x v="1"/>
    <n v="90045"/>
    <x v="1"/>
    <s v="OFF-AR-10001573"/>
    <x v="1"/>
    <x v="6"/>
    <s v="American Pencil"/>
    <n v="9.32"/>
    <n v="4"/>
    <n v="0"/>
    <n v="2.702799999999999"/>
  </r>
  <r>
    <n v="421"/>
    <x v="191"/>
    <x v="3"/>
    <x v="168"/>
    <d v="2014-03-10T00:00:00"/>
    <x v="1"/>
    <s v="SP-20860"/>
    <s v="Sung Pak"/>
    <s v="Corporate"/>
    <s v="United States"/>
    <s v="Los Angeles"/>
    <x v="1"/>
    <n v="90045"/>
    <x v="1"/>
    <s v="OFF-EN-10000483"/>
    <x v="1"/>
    <x v="12"/>
    <s v="White Envelopes, White Envelopes with Clear Poly Window"/>
    <n v="15.25"/>
    <n v="1"/>
    <n v="0"/>
    <n v="7.0149999999999988"/>
  </r>
  <r>
    <n v="422"/>
    <x v="192"/>
    <x v="2"/>
    <x v="169"/>
    <d v="2011-06-25T00:00:00"/>
    <x v="2"/>
    <s v="JE-15745"/>
    <s v="Joel Eaton"/>
    <s v="Consumer"/>
    <s v="United States"/>
    <s v="Louisville"/>
    <x v="22"/>
    <n v="80027"/>
    <x v="1"/>
    <s v="TEC-AC-10004114"/>
    <x v="2"/>
    <x v="11"/>
    <s v="KeyTronic 6101 Series - Keyboard - Black"/>
    <n v="196.75200000000001"/>
    <n v="6"/>
    <n v="0.2"/>
    <n v="56.566200000000009"/>
  </r>
  <r>
    <n v="423"/>
    <x v="193"/>
    <x v="3"/>
    <x v="15"/>
    <d v="2014-10-24T00:00:00"/>
    <x v="1"/>
    <s v="MP-17965"/>
    <s v="Michael Paige"/>
    <s v="Corporate"/>
    <s v="United States"/>
    <s v="Lawrence"/>
    <x v="31"/>
    <n v="1841"/>
    <x v="3"/>
    <s v="FUR-FU-10004712"/>
    <x v="0"/>
    <x v="5"/>
    <s v="Westinghouse Mesh Shade Clip-On Gooseneck Lamp, Black"/>
    <n v="56.56"/>
    <n v="4"/>
    <n v="0"/>
    <n v="14.705600000000004"/>
  </r>
  <r>
    <n v="424"/>
    <x v="193"/>
    <x v="3"/>
    <x v="15"/>
    <d v="2014-10-24T00:00:00"/>
    <x v="1"/>
    <s v="MP-17965"/>
    <s v="Michael Paige"/>
    <s v="Corporate"/>
    <s v="United States"/>
    <s v="Lawrence"/>
    <x v="31"/>
    <n v="1841"/>
    <x v="3"/>
    <s v="OFF-ST-10000918"/>
    <x v="1"/>
    <x v="4"/>
    <s v="Crate-A-Files"/>
    <n v="32.700000000000003"/>
    <n v="3"/>
    <n v="0"/>
    <n v="8.5019999999999989"/>
  </r>
  <r>
    <n v="425"/>
    <x v="194"/>
    <x v="3"/>
    <x v="170"/>
    <d v="2014-08-24T00:00:00"/>
    <x v="0"/>
    <s v="NF-18385"/>
    <s v="Natalie Fritzler"/>
    <s v="Consumer"/>
    <s v="United States"/>
    <s v="Jackson"/>
    <x v="35"/>
    <n v="39212"/>
    <x v="0"/>
    <s v="FUR-CH-10000015"/>
    <x v="0"/>
    <x v="1"/>
    <s v="Hon Multipurpose Stacking Arm Chairs"/>
    <n v="866.4"/>
    <n v="4"/>
    <n v="0"/>
    <n v="225.26400000000001"/>
  </r>
  <r>
    <n v="426"/>
    <x v="195"/>
    <x v="3"/>
    <x v="51"/>
    <d v="2014-11-27T00:00:00"/>
    <x v="0"/>
    <s v="JM-15265"/>
    <s v="Janet Molinari"/>
    <s v="Corporate"/>
    <s v="United States"/>
    <s v="Canton"/>
    <x v="12"/>
    <n v="48187"/>
    <x v="2"/>
    <s v="FUR-FU-10003347"/>
    <x v="0"/>
    <x v="5"/>
    <s v="Coloredge Poster Frame"/>
    <n v="28.4"/>
    <n v="2"/>
    <n v="0"/>
    <n v="11.076000000000001"/>
  </r>
  <r>
    <n v="427"/>
    <x v="195"/>
    <x v="3"/>
    <x v="51"/>
    <d v="2014-11-27T00:00:00"/>
    <x v="0"/>
    <s v="JM-15265"/>
    <s v="Janet Molinari"/>
    <s v="Corporate"/>
    <s v="United States"/>
    <s v="Canton"/>
    <x v="12"/>
    <n v="48187"/>
    <x v="2"/>
    <s v="OFF-BI-10001543"/>
    <x v="1"/>
    <x v="8"/>
    <s v="GBC VeloBinder Manual Binding System"/>
    <n v="287.92"/>
    <n v="8"/>
    <n v="0"/>
    <n v="138.20160000000001"/>
  </r>
  <r>
    <n v="428"/>
    <x v="196"/>
    <x v="2"/>
    <x v="171"/>
    <d v="2011-09-13T00:00:00"/>
    <x v="2"/>
    <s v="SD-20485"/>
    <s v="Shirley Daniels"/>
    <s v="Home Office"/>
    <s v="United States"/>
    <s v="New Rochelle"/>
    <x v="15"/>
    <n v="10801"/>
    <x v="3"/>
    <s v="TEC-MA-10000029"/>
    <x v="2"/>
    <x v="15"/>
    <s v="Epson WorkForce WF-2530 All-in-One Printer, Copier Scanner"/>
    <n v="69.989999999999995"/>
    <n v="1"/>
    <n v="0"/>
    <n v="30.095700000000001"/>
  </r>
  <r>
    <n v="429"/>
    <x v="197"/>
    <x v="3"/>
    <x v="172"/>
    <d v="2014-10-09T00:00:00"/>
    <x v="1"/>
    <s v="KH-16630"/>
    <s v="Ken Heidel"/>
    <s v="Corporate"/>
    <s v="United States"/>
    <s v="San Antonio"/>
    <x v="5"/>
    <n v="78207"/>
    <x v="2"/>
    <s v="OFF-AR-10000369"/>
    <x v="1"/>
    <x v="6"/>
    <s v="Design Ebony Sketching Pencil"/>
    <n v="6.6719999999999988"/>
    <n v="6"/>
    <n v="0.2"/>
    <n v="0.50039999999999996"/>
  </r>
  <r>
    <n v="430"/>
    <x v="198"/>
    <x v="0"/>
    <x v="173"/>
    <d v="2013-04-22T00:00:00"/>
    <x v="1"/>
    <s v="RB-19795"/>
    <s v="Ross Baird"/>
    <s v="Home Office"/>
    <s v="United States"/>
    <s v="Gastonia"/>
    <x v="3"/>
    <n v="28052"/>
    <x v="0"/>
    <s v="OFF-BI-10004584"/>
    <x v="1"/>
    <x v="8"/>
    <s v="GBC ProClick 150 Presentation Binding System"/>
    <n v="189.58800000000005"/>
    <n v="2"/>
    <n v="0.7"/>
    <n v="-145.35079999999999"/>
  </r>
  <r>
    <n v="431"/>
    <x v="198"/>
    <x v="0"/>
    <x v="173"/>
    <d v="2013-04-22T00:00:00"/>
    <x v="1"/>
    <s v="RB-19795"/>
    <s v="Ross Baird"/>
    <s v="Home Office"/>
    <s v="United States"/>
    <s v="Gastonia"/>
    <x v="3"/>
    <n v="28052"/>
    <x v="0"/>
    <s v="TEC-AC-10004659"/>
    <x v="2"/>
    <x v="11"/>
    <s v="Imation Secure+ Hardware Encrypted USB 2.0 Flash Drive; 16GB"/>
    <n v="408.74399999999997"/>
    <n v="7"/>
    <n v="0.2"/>
    <n v="76.639499999999984"/>
  </r>
  <r>
    <n v="432"/>
    <x v="198"/>
    <x v="0"/>
    <x v="173"/>
    <d v="2013-04-22T00:00:00"/>
    <x v="1"/>
    <s v="RB-19795"/>
    <s v="Ross Baird"/>
    <s v="Home Office"/>
    <s v="United States"/>
    <s v="Gastonia"/>
    <x v="3"/>
    <n v="28052"/>
    <x v="0"/>
    <s v="TEC-AC-10004659"/>
    <x v="2"/>
    <x v="11"/>
    <s v="Imation Secure+ Hardware Encrypted USB 2.0 Flash Drive; 16GB"/>
    <n v="291.95999999999998"/>
    <n v="5"/>
    <n v="0.2"/>
    <n v="54.742499999999978"/>
  </r>
  <r>
    <n v="433"/>
    <x v="198"/>
    <x v="0"/>
    <x v="173"/>
    <d v="2013-04-22T00:00:00"/>
    <x v="1"/>
    <s v="RB-19795"/>
    <s v="Ross Baird"/>
    <s v="Home Office"/>
    <s v="United States"/>
    <s v="Gastonia"/>
    <x v="3"/>
    <n v="28052"/>
    <x v="0"/>
    <s v="OFF-ST-10000617"/>
    <x v="1"/>
    <x v="4"/>
    <s v="Woodgrain Magazine Files by Perma"/>
    <n v="4.7679999999999998"/>
    <n v="2"/>
    <n v="0.2"/>
    <n v="-0.7748000000000006"/>
  </r>
  <r>
    <n v="434"/>
    <x v="199"/>
    <x v="0"/>
    <x v="112"/>
    <d v="2013-06-08T00:00:00"/>
    <x v="2"/>
    <s v="DB-13060"/>
    <s v="Dave Brooks"/>
    <s v="Consumer"/>
    <s v="United States"/>
    <s v="Lowell"/>
    <x v="31"/>
    <n v="1852"/>
    <x v="3"/>
    <s v="OFF-ST-10003306"/>
    <x v="1"/>
    <x v="4"/>
    <s v="Letter Size Cart"/>
    <n v="714.30000000000007"/>
    <n v="5"/>
    <n v="0"/>
    <n v="207.14699999999993"/>
  </r>
  <r>
    <n v="435"/>
    <x v="200"/>
    <x v="2"/>
    <x v="174"/>
    <d v="2011-12-25T00:00:00"/>
    <x v="1"/>
    <s v="MK-18160"/>
    <s v="Mike Kennedy"/>
    <s v="Consumer"/>
    <s v="United States"/>
    <s v="Jacksonville"/>
    <x v="2"/>
    <n v="32216"/>
    <x v="0"/>
    <s v="OFF-BI-10000773"/>
    <x v="1"/>
    <x v="8"/>
    <s v="Insertable Tab Post Binder Dividers"/>
    <n v="4.8120000000000003"/>
    <n v="2"/>
    <n v="0.7"/>
    <n v="-3.6891999999999996"/>
  </r>
  <r>
    <n v="436"/>
    <x v="200"/>
    <x v="2"/>
    <x v="174"/>
    <d v="2011-12-25T00:00:00"/>
    <x v="1"/>
    <s v="MK-18160"/>
    <s v="Mike Kennedy"/>
    <s v="Consumer"/>
    <s v="United States"/>
    <s v="Jacksonville"/>
    <x v="2"/>
    <n v="32216"/>
    <x v="0"/>
    <s v="TEC-AC-10002600"/>
    <x v="2"/>
    <x v="11"/>
    <s v="Belkin QODE FastFit Bluetooth Keyboard"/>
    <n v="247.8"/>
    <n v="5"/>
    <n v="0.2"/>
    <n v="-18.584999999999994"/>
  </r>
  <r>
    <n v="437"/>
    <x v="201"/>
    <x v="0"/>
    <x v="1"/>
    <d v="2013-06-15T00:00:00"/>
    <x v="0"/>
    <s v="PO-19180"/>
    <s v="Philisse Overcash"/>
    <s v="Home Office"/>
    <s v="United States"/>
    <s v="Chicago"/>
    <x v="10"/>
    <n v="60623"/>
    <x v="2"/>
    <s v="TEC-MA-10002937"/>
    <x v="2"/>
    <x v="15"/>
    <s v="Canon Color ImageCLASS MF8580Cdw Wireless Laser All-In-One Printer, Copier, Scanner"/>
    <n v="1007.979"/>
    <n v="3"/>
    <n v="0.3"/>
    <n v="43.199100000000044"/>
  </r>
  <r>
    <n v="438"/>
    <x v="201"/>
    <x v="0"/>
    <x v="1"/>
    <d v="2013-06-15T00:00:00"/>
    <x v="0"/>
    <s v="PO-19180"/>
    <s v="Philisse Overcash"/>
    <s v="Home Office"/>
    <s v="United States"/>
    <s v="Chicago"/>
    <x v="10"/>
    <n v="60623"/>
    <x v="2"/>
    <s v="OFF-PA-10001970"/>
    <x v="1"/>
    <x v="10"/>
    <s v="Xerox 1908"/>
    <n v="313.488"/>
    <n v="7"/>
    <n v="0.2"/>
    <n v="113.63939999999998"/>
  </r>
  <r>
    <n v="439"/>
    <x v="202"/>
    <x v="3"/>
    <x v="175"/>
    <d v="2014-09-20T00:00:00"/>
    <x v="1"/>
    <s v="BB-11545"/>
    <s v="Brenda Bowman"/>
    <s v="Corporate"/>
    <s v="United States"/>
    <s v="Houston"/>
    <x v="5"/>
    <n v="77070"/>
    <x v="2"/>
    <s v="OFF-PA-10002230"/>
    <x v="1"/>
    <x v="10"/>
    <s v="Xerox 1897"/>
    <n v="31.872000000000003"/>
    <n v="8"/>
    <n v="0.2"/>
    <n v="11.553600000000003"/>
  </r>
  <r>
    <n v="440"/>
    <x v="203"/>
    <x v="3"/>
    <x v="176"/>
    <d v="2014-01-24T00:00:00"/>
    <x v="0"/>
    <s v="CV-12805"/>
    <s v="Cynthia Voltz"/>
    <s v="Corporate"/>
    <s v="United States"/>
    <s v="New York City"/>
    <x v="15"/>
    <n v="10024"/>
    <x v="3"/>
    <s v="FUR-CH-10003396"/>
    <x v="0"/>
    <x v="1"/>
    <s v="Global Deluxe Steno Chair"/>
    <n v="207.84600000000003"/>
    <n v="3"/>
    <n v="0.1"/>
    <n v="2.3093999999999895"/>
  </r>
  <r>
    <n v="441"/>
    <x v="204"/>
    <x v="0"/>
    <x v="64"/>
    <d v="2013-09-08T00:00:00"/>
    <x v="0"/>
    <s v="PK-19075"/>
    <s v="Pete Kriz"/>
    <s v="Consumer"/>
    <s v="United States"/>
    <s v="Detroit"/>
    <x v="12"/>
    <n v="48227"/>
    <x v="2"/>
    <s v="FUR-FU-10000246"/>
    <x v="0"/>
    <x v="5"/>
    <s v="Aluminum Document Frame"/>
    <n v="12.22"/>
    <n v="1"/>
    <n v="0"/>
    <n v="3.6659999999999986"/>
  </r>
  <r>
    <n v="442"/>
    <x v="204"/>
    <x v="0"/>
    <x v="64"/>
    <d v="2013-09-08T00:00:00"/>
    <x v="0"/>
    <s v="PK-19075"/>
    <s v="Pete Kriz"/>
    <s v="Consumer"/>
    <s v="United States"/>
    <s v="Detroit"/>
    <x v="12"/>
    <n v="48227"/>
    <x v="2"/>
    <s v="OFF-ST-10000060"/>
    <x v="1"/>
    <x v="4"/>
    <s v="Fellowes Bankers Box Staxonsteel Drawer File/Stacking System"/>
    <n v="194.94"/>
    <n v="3"/>
    <n v="0"/>
    <n v="23.392800000000008"/>
  </r>
  <r>
    <n v="443"/>
    <x v="204"/>
    <x v="0"/>
    <x v="64"/>
    <d v="2013-09-08T00:00:00"/>
    <x v="0"/>
    <s v="PK-19075"/>
    <s v="Pete Kriz"/>
    <s v="Consumer"/>
    <s v="United States"/>
    <s v="Detroit"/>
    <x v="12"/>
    <n v="48227"/>
    <x v="2"/>
    <s v="OFF-ST-10003058"/>
    <x v="1"/>
    <x v="4"/>
    <s v="Eldon Mobile Mega Data Cart  Mega Stackable  Add-On Trays"/>
    <n v="70.949999999999989"/>
    <n v="3"/>
    <n v="0"/>
    <n v="20.575499999999998"/>
  </r>
  <r>
    <n v="444"/>
    <x v="204"/>
    <x v="0"/>
    <x v="64"/>
    <d v="2013-09-08T00:00:00"/>
    <x v="0"/>
    <s v="PK-19075"/>
    <s v="Pete Kriz"/>
    <s v="Consumer"/>
    <s v="United States"/>
    <s v="Detroit"/>
    <x v="12"/>
    <n v="48227"/>
    <x v="2"/>
    <s v="OFF-PA-10002222"/>
    <x v="1"/>
    <x v="10"/>
    <s v="Xerox Color Copier Paper, 11&quot; x 17&quot;, Ream"/>
    <n v="91.36"/>
    <n v="4"/>
    <n v="0"/>
    <n v="42.025599999999997"/>
  </r>
  <r>
    <n v="445"/>
    <x v="204"/>
    <x v="0"/>
    <x v="64"/>
    <d v="2013-09-08T00:00:00"/>
    <x v="0"/>
    <s v="PK-19075"/>
    <s v="Pete Kriz"/>
    <s v="Consumer"/>
    <s v="United States"/>
    <s v="Detroit"/>
    <x v="12"/>
    <n v="48227"/>
    <x v="2"/>
    <s v="FUR-CH-10002372"/>
    <x v="0"/>
    <x v="1"/>
    <s v="Office Star - Ergonomically Designed Knee Chair"/>
    <n v="242.94"/>
    <n v="3"/>
    <n v="0"/>
    <n v="29.152800000000013"/>
  </r>
  <r>
    <n v="446"/>
    <x v="204"/>
    <x v="0"/>
    <x v="64"/>
    <d v="2013-09-08T00:00:00"/>
    <x v="0"/>
    <s v="PK-19075"/>
    <s v="Pete Kriz"/>
    <s v="Consumer"/>
    <s v="United States"/>
    <s v="Detroit"/>
    <x v="12"/>
    <n v="48227"/>
    <x v="2"/>
    <s v="OFF-LA-10001317"/>
    <x v="1"/>
    <x v="2"/>
    <s v="Avery 520"/>
    <n v="22.05"/>
    <n v="7"/>
    <n v="0"/>
    <n v="10.584"/>
  </r>
  <r>
    <n v="447"/>
    <x v="205"/>
    <x v="3"/>
    <x v="177"/>
    <d v="2014-03-26T00:00:00"/>
    <x v="0"/>
    <s v="TB-21595"/>
    <s v="Troy Blackwell"/>
    <s v="Consumer"/>
    <s v="United States"/>
    <s v="Columbus"/>
    <x v="14"/>
    <n v="47201"/>
    <x v="2"/>
    <s v="FUR-FU-10000206"/>
    <x v="0"/>
    <x v="5"/>
    <s v="GE General Purpose, Extra Long Life, Showcase &amp; Floodlight Incandescent Bulbs"/>
    <n v="2.91"/>
    <n v="1"/>
    <n v="0"/>
    <n v="1.3676999999999999"/>
  </r>
  <r>
    <n v="448"/>
    <x v="206"/>
    <x v="0"/>
    <x v="178"/>
    <d v="2013-04-04T00:00:00"/>
    <x v="0"/>
    <s v="RB-19360"/>
    <s v="Raymond Buch"/>
    <s v="Consumer"/>
    <s v="United States"/>
    <s v="Auburn"/>
    <x v="15"/>
    <n v="13021"/>
    <x v="3"/>
    <s v="OFF-AR-10000588"/>
    <x v="1"/>
    <x v="6"/>
    <s v="Newell 345"/>
    <n v="59.519999999999996"/>
    <n v="3"/>
    <n v="0"/>
    <n v="15.475200000000001"/>
  </r>
  <r>
    <n v="449"/>
    <x v="206"/>
    <x v="0"/>
    <x v="178"/>
    <d v="2013-04-04T00:00:00"/>
    <x v="0"/>
    <s v="RB-19360"/>
    <s v="Raymond Buch"/>
    <s v="Consumer"/>
    <s v="United States"/>
    <s v="Auburn"/>
    <x v="15"/>
    <n v="13021"/>
    <x v="3"/>
    <s v="OFF-ST-10001469"/>
    <x v="1"/>
    <x v="4"/>
    <s v="Fellowes Bankers Box Recycled Super Stor/Drawer"/>
    <n v="161.94"/>
    <n v="3"/>
    <n v="0"/>
    <n v="9.716399999999993"/>
  </r>
  <r>
    <n v="450"/>
    <x v="206"/>
    <x v="0"/>
    <x v="178"/>
    <d v="2013-04-04T00:00:00"/>
    <x v="0"/>
    <s v="RB-19360"/>
    <s v="Raymond Buch"/>
    <s v="Consumer"/>
    <s v="United States"/>
    <s v="Auburn"/>
    <x v="15"/>
    <n v="13021"/>
    <x v="3"/>
    <s v="OFF-AR-10001953"/>
    <x v="1"/>
    <x v="6"/>
    <s v="Boston 1645 Deluxe Heavier-Duty Electric Pencil Sharpener"/>
    <n v="263.88"/>
    <n v="6"/>
    <n v="0"/>
    <n v="71.247600000000006"/>
  </r>
  <r>
    <n v="451"/>
    <x v="206"/>
    <x v="0"/>
    <x v="178"/>
    <d v="2013-04-04T00:00:00"/>
    <x v="0"/>
    <s v="RB-19360"/>
    <s v="Raymond Buch"/>
    <s v="Consumer"/>
    <s v="United States"/>
    <s v="Auburn"/>
    <x v="15"/>
    <n v="13021"/>
    <x v="3"/>
    <s v="OFF-AR-10003156"/>
    <x v="1"/>
    <x v="6"/>
    <s v="50 Colored Long Pencils"/>
    <n v="30.48"/>
    <n v="3"/>
    <n v="0"/>
    <n v="7.9248000000000012"/>
  </r>
  <r>
    <n v="452"/>
    <x v="206"/>
    <x v="0"/>
    <x v="178"/>
    <d v="2013-04-04T00:00:00"/>
    <x v="0"/>
    <s v="RB-19360"/>
    <s v="Raymond Buch"/>
    <s v="Consumer"/>
    <s v="United States"/>
    <s v="Auburn"/>
    <x v="15"/>
    <n v="13021"/>
    <x v="3"/>
    <s v="OFF-AR-10004974"/>
    <x v="1"/>
    <x v="6"/>
    <s v="Newell 342"/>
    <n v="9.84"/>
    <n v="3"/>
    <n v="0"/>
    <n v="2.8535999999999988"/>
  </r>
  <r>
    <n v="453"/>
    <x v="206"/>
    <x v="0"/>
    <x v="178"/>
    <d v="2013-04-04T00:00:00"/>
    <x v="0"/>
    <s v="RB-19360"/>
    <s v="Raymond Buch"/>
    <s v="Consumer"/>
    <s v="United States"/>
    <s v="Auburn"/>
    <x v="15"/>
    <n v="13021"/>
    <x v="3"/>
    <s v="TEC-PH-10002365"/>
    <x v="2"/>
    <x v="7"/>
    <s v="Belkin Grip Candy Sheer Case / Cover for iPhone 5 and 5S"/>
    <n v="35.119999999999997"/>
    <n v="4"/>
    <n v="0"/>
    <n v="9.1311999999999998"/>
  </r>
  <r>
    <n v="454"/>
    <x v="207"/>
    <x v="3"/>
    <x v="179"/>
    <d v="2014-10-25T00:00:00"/>
    <x v="1"/>
    <s v="EB-13705"/>
    <s v="Ed Braxton"/>
    <s v="Corporate"/>
    <s v="United States"/>
    <s v="Akron"/>
    <x v="24"/>
    <n v="44312"/>
    <x v="3"/>
    <s v="FUR-TA-10001539"/>
    <x v="0"/>
    <x v="3"/>
    <s v="Chromcraft Rectangular Conference Tables"/>
    <n v="284.36399999999998"/>
    <n v="2"/>
    <n v="0.4"/>
    <n v="-75.830400000000054"/>
  </r>
  <r>
    <n v="455"/>
    <x v="207"/>
    <x v="3"/>
    <x v="179"/>
    <d v="2014-10-25T00:00:00"/>
    <x v="1"/>
    <s v="EB-13705"/>
    <s v="Ed Braxton"/>
    <s v="Corporate"/>
    <s v="United States"/>
    <s v="Akron"/>
    <x v="24"/>
    <n v="44312"/>
    <x v="3"/>
    <s v="OFF-ST-10000142"/>
    <x v="1"/>
    <x v="4"/>
    <s v="Deluxe Rollaway Locking File with Drawer"/>
    <n v="665.40800000000002"/>
    <n v="2"/>
    <n v="0.2"/>
    <n v="66.540799999999962"/>
  </r>
  <r>
    <n v="456"/>
    <x v="208"/>
    <x v="0"/>
    <x v="180"/>
    <d v="2013-12-18T00:00:00"/>
    <x v="1"/>
    <s v="KH-16630"/>
    <s v="Ken Heidel"/>
    <s v="Corporate"/>
    <s v="United States"/>
    <s v="Norman"/>
    <x v="26"/>
    <n v="73071"/>
    <x v="2"/>
    <s v="TEC-AC-10001772"/>
    <x v="2"/>
    <x v="11"/>
    <s v="Memorex Mini Travel Drive 16 GB USB 2.0 Flash Drive"/>
    <n v="63.88"/>
    <n v="4"/>
    <n v="0"/>
    <n v="24.913200000000003"/>
  </r>
  <r>
    <n v="457"/>
    <x v="209"/>
    <x v="2"/>
    <x v="181"/>
    <d v="2011-02-19T00:00:00"/>
    <x v="1"/>
    <s v="SC-20095"/>
    <s v="Sanjit Chand"/>
    <s v="Consumer"/>
    <s v="United States"/>
    <s v="Concord"/>
    <x v="1"/>
    <n v="94521"/>
    <x v="1"/>
    <s v="FUR-CH-10000225"/>
    <x v="0"/>
    <x v="1"/>
    <s v="Global Geo Office Task Chair, Gray"/>
    <n v="129.56800000000001"/>
    <n v="2"/>
    <n v="0.2"/>
    <n v="-24.294000000000018"/>
  </r>
  <r>
    <n v="458"/>
    <x v="210"/>
    <x v="0"/>
    <x v="182"/>
    <d v="2013-10-02T00:00:00"/>
    <x v="1"/>
    <s v="NF-18385"/>
    <s v="Natalie Fritzler"/>
    <s v="Consumer"/>
    <s v="United States"/>
    <s v="Decatur"/>
    <x v="10"/>
    <n v="62521"/>
    <x v="2"/>
    <s v="FUR-CH-10002331"/>
    <x v="0"/>
    <x v="1"/>
    <s v="Hon 4700 Series Mobuis Mid-Back Task Chairs with Adjustable Arms"/>
    <n v="747.55799999999999"/>
    <n v="3"/>
    <n v="0.3"/>
    <n v="-96.11460000000011"/>
  </r>
  <r>
    <n v="459"/>
    <x v="210"/>
    <x v="0"/>
    <x v="182"/>
    <d v="2013-10-02T00:00:00"/>
    <x v="1"/>
    <s v="NF-18385"/>
    <s v="Natalie Fritzler"/>
    <s v="Consumer"/>
    <s v="United States"/>
    <s v="Decatur"/>
    <x v="10"/>
    <n v="62521"/>
    <x v="2"/>
    <s v="OFF-EN-10001415"/>
    <x v="1"/>
    <x v="12"/>
    <s v="Staples"/>
    <n v="8.9280000000000008"/>
    <n v="2"/>
    <n v="0.2"/>
    <n v="3.3479999999999999"/>
  </r>
  <r>
    <n v="460"/>
    <x v="211"/>
    <x v="1"/>
    <x v="83"/>
    <d v="2012-12-22T00:00:00"/>
    <x v="1"/>
    <s v="JH-15985"/>
    <s v="Joseph Holt"/>
    <s v="Consumer"/>
    <s v="United States"/>
    <s v="Seattle"/>
    <x v="4"/>
    <n v="98115"/>
    <x v="1"/>
    <s v="OFF-AP-10002472"/>
    <x v="1"/>
    <x v="9"/>
    <s v="3M Office Air Cleaner"/>
    <n v="103.92"/>
    <n v="4"/>
    <n v="0"/>
    <n v="36.372"/>
  </r>
  <r>
    <n v="461"/>
    <x v="211"/>
    <x v="1"/>
    <x v="83"/>
    <d v="2012-12-22T00:00:00"/>
    <x v="1"/>
    <s v="JH-15985"/>
    <s v="Joseph Holt"/>
    <s v="Consumer"/>
    <s v="United States"/>
    <s v="Seattle"/>
    <x v="4"/>
    <n v="98115"/>
    <x v="1"/>
    <s v="TEC-AC-10004571"/>
    <x v="2"/>
    <x v="11"/>
    <s v="Logitech G700s Rechargeable Gaming Mouse"/>
    <n v="899.91"/>
    <n v="9"/>
    <n v="0"/>
    <n v="377.96220000000005"/>
  </r>
  <r>
    <n v="462"/>
    <x v="211"/>
    <x v="1"/>
    <x v="83"/>
    <d v="2012-12-22T00:00:00"/>
    <x v="1"/>
    <s v="JH-15985"/>
    <s v="Joseph Holt"/>
    <s v="Consumer"/>
    <s v="United States"/>
    <s v="Seattle"/>
    <x v="4"/>
    <n v="98115"/>
    <x v="1"/>
    <s v="OFF-BI-10001098"/>
    <x v="1"/>
    <x v="8"/>
    <s v="Acco D-Ring Binder w/DublLock"/>
    <n v="51.311999999999998"/>
    <n v="3"/>
    <n v="0.2"/>
    <n v="18.600599999999996"/>
  </r>
  <r>
    <n v="463"/>
    <x v="212"/>
    <x v="0"/>
    <x v="183"/>
    <d v="2013-04-30T00:00:00"/>
    <x v="1"/>
    <s v="TN-21040"/>
    <s v="Tanja Norvell"/>
    <s v="Home Office"/>
    <s v="United States"/>
    <s v="Phoenix"/>
    <x v="16"/>
    <n v="85023"/>
    <x v="1"/>
    <s v="FUR-FU-10000023"/>
    <x v="0"/>
    <x v="5"/>
    <s v="Eldon Wave Desk Accessories"/>
    <n v="23.56"/>
    <n v="5"/>
    <n v="0.2"/>
    <n v="7.0680000000000005"/>
  </r>
  <r>
    <n v="464"/>
    <x v="212"/>
    <x v="0"/>
    <x v="183"/>
    <d v="2013-04-30T00:00:00"/>
    <x v="1"/>
    <s v="TN-21040"/>
    <s v="Tanja Norvell"/>
    <s v="Home Office"/>
    <s v="United States"/>
    <s v="Phoenix"/>
    <x v="16"/>
    <n v="85023"/>
    <x v="1"/>
    <s v="FUR-TA-10001889"/>
    <x v="0"/>
    <x v="3"/>
    <s v="Bush Advantage Collection Racetrack Conference Table"/>
    <n v="1272.6299999999999"/>
    <n v="6"/>
    <n v="0.5"/>
    <n v="-814.4831999999999"/>
  </r>
  <r>
    <n v="465"/>
    <x v="212"/>
    <x v="0"/>
    <x v="183"/>
    <d v="2013-04-30T00:00:00"/>
    <x v="1"/>
    <s v="TN-21040"/>
    <s v="Tanja Norvell"/>
    <s v="Home Office"/>
    <s v="United States"/>
    <s v="Phoenix"/>
    <x v="16"/>
    <n v="85023"/>
    <x v="1"/>
    <s v="OFF-BI-10000315"/>
    <x v="1"/>
    <x v="8"/>
    <s v="Poly Designer Cover &amp; Back"/>
    <n v="28.484999999999999"/>
    <n v="5"/>
    <n v="0.7"/>
    <n v="-20.888999999999989"/>
  </r>
  <r>
    <n v="466"/>
    <x v="212"/>
    <x v="0"/>
    <x v="183"/>
    <d v="2013-04-30T00:00:00"/>
    <x v="1"/>
    <s v="TN-21040"/>
    <s v="Tanja Norvell"/>
    <s v="Home Office"/>
    <s v="United States"/>
    <s v="Phoenix"/>
    <x v="16"/>
    <n v="85023"/>
    <x v="1"/>
    <s v="OFF-SU-10003505"/>
    <x v="1"/>
    <x v="14"/>
    <s v="Premier Electric Letter Opener"/>
    <n v="185.376"/>
    <n v="2"/>
    <n v="0.2"/>
    <n v="-34.758000000000017"/>
  </r>
  <r>
    <n v="467"/>
    <x v="212"/>
    <x v="0"/>
    <x v="183"/>
    <d v="2013-04-30T00:00:00"/>
    <x v="1"/>
    <s v="TN-21040"/>
    <s v="Tanja Norvell"/>
    <s v="Home Office"/>
    <s v="United States"/>
    <s v="Phoenix"/>
    <x v="16"/>
    <n v="85023"/>
    <x v="1"/>
    <s v="OFF-AP-10002578"/>
    <x v="1"/>
    <x v="9"/>
    <s v="Fellowes Premier Superior Surge Suppressor, 10-Outlet, With Phone and Remote"/>
    <n v="78.272000000000006"/>
    <n v="2"/>
    <n v="0.2"/>
    <n v="5.8704000000000001"/>
  </r>
  <r>
    <n v="468"/>
    <x v="213"/>
    <x v="1"/>
    <x v="184"/>
    <d v="2012-01-24T00:00:00"/>
    <x v="1"/>
    <s v="JS-15940"/>
    <s v="Joni Sundaresam"/>
    <s v="Home Office"/>
    <s v="United States"/>
    <s v="Park Ridge"/>
    <x v="10"/>
    <n v="60068"/>
    <x v="2"/>
    <s v="FUR-FU-10002918"/>
    <x v="0"/>
    <x v="5"/>
    <s v="Eldon ClusterMat Chair Mat with Cordless Antistatic Protection"/>
    <n v="254.74400000000003"/>
    <n v="7"/>
    <n v="0.6"/>
    <n v="-312.06139999999994"/>
  </r>
  <r>
    <n v="469"/>
    <x v="214"/>
    <x v="3"/>
    <x v="185"/>
    <d v="2014-04-05T00:00:00"/>
    <x v="1"/>
    <s v="DS-13180"/>
    <s v="David Smith"/>
    <s v="Corporate"/>
    <s v="United States"/>
    <s v="Amarillo"/>
    <x v="5"/>
    <n v="79109"/>
    <x v="2"/>
    <s v="FUR-BO-10002824"/>
    <x v="0"/>
    <x v="0"/>
    <s v="Bush Mission Pointe Library"/>
    <n v="205.33279999999996"/>
    <n v="2"/>
    <n v="0.32"/>
    <n v="-36.235200000000006"/>
  </r>
  <r>
    <n v="470"/>
    <x v="215"/>
    <x v="0"/>
    <x v="186"/>
    <d v="2013-12-21T00:00:00"/>
    <x v="0"/>
    <s v="CC-12670"/>
    <s v="Craig Carreira"/>
    <s v="Consumer"/>
    <s v="United States"/>
    <s v="Chicago"/>
    <x v="10"/>
    <n v="60610"/>
    <x v="2"/>
    <s v="OFF-BI-10002194"/>
    <x v="1"/>
    <x v="8"/>
    <s v="Cardinal Hold-It CD Pocket"/>
    <n v="4.7879999999999985"/>
    <n v="3"/>
    <n v="0.8"/>
    <n v="-7.9001999999999999"/>
  </r>
  <r>
    <n v="471"/>
    <x v="216"/>
    <x v="1"/>
    <x v="139"/>
    <d v="2012-12-24T00:00:00"/>
    <x v="1"/>
    <s v="MH-17785"/>
    <s v="Maya Herman"/>
    <s v="Corporate"/>
    <s v="United States"/>
    <s v="Lindenhurst"/>
    <x v="15"/>
    <n v="11757"/>
    <x v="3"/>
    <s v="OFF-PA-10004071"/>
    <x v="1"/>
    <x v="10"/>
    <s v="Eaton Premium Continuous-Feed Paper, 25% Cotton, Letter Size, White, 1000 Shts/Box"/>
    <n v="55.48"/>
    <n v="1"/>
    <n v="0"/>
    <n v="26.630399999999998"/>
  </r>
  <r>
    <n v="472"/>
    <x v="217"/>
    <x v="2"/>
    <x v="187"/>
    <d v="2011-11-11T00:00:00"/>
    <x v="0"/>
    <s v="JP-15520"/>
    <s v="Jeremy Pistek"/>
    <s v="Consumer"/>
    <s v="United States"/>
    <s v="San Francisco"/>
    <x v="1"/>
    <n v="94110"/>
    <x v="1"/>
    <s v="OFF-ST-10002743"/>
    <x v="1"/>
    <x v="4"/>
    <s v="SAFCO Boltless Steel Shelving"/>
    <n v="340.92"/>
    <n v="3"/>
    <n v="0"/>
    <n v="3.4091999999999842"/>
  </r>
  <r>
    <n v="473"/>
    <x v="217"/>
    <x v="2"/>
    <x v="187"/>
    <d v="2011-11-11T00:00:00"/>
    <x v="0"/>
    <s v="JP-15520"/>
    <s v="Jeremy Pistek"/>
    <s v="Consumer"/>
    <s v="United States"/>
    <s v="San Francisco"/>
    <x v="1"/>
    <n v="94110"/>
    <x v="1"/>
    <s v="FUR-BO-10001601"/>
    <x v="0"/>
    <x v="0"/>
    <s v="Sauder Mission Library with Doors, Fruitwood Finish"/>
    <n v="222.66599999999997"/>
    <n v="2"/>
    <n v="0.15"/>
    <n v="10.478399999999979"/>
  </r>
  <r>
    <n v="474"/>
    <x v="217"/>
    <x v="2"/>
    <x v="187"/>
    <d v="2011-11-11T00:00:00"/>
    <x v="0"/>
    <s v="JP-15520"/>
    <s v="Jeremy Pistek"/>
    <s v="Consumer"/>
    <s v="United States"/>
    <s v="San Francisco"/>
    <x v="1"/>
    <n v="94110"/>
    <x v="1"/>
    <s v="TEC-PH-10002680"/>
    <x v="2"/>
    <x v="7"/>
    <s v="Samsung Galaxy Note 3"/>
    <n v="703.96800000000007"/>
    <n v="4"/>
    <n v="0.2"/>
    <n v="87.995999999999924"/>
  </r>
  <r>
    <n v="475"/>
    <x v="217"/>
    <x v="2"/>
    <x v="187"/>
    <d v="2011-11-11T00:00:00"/>
    <x v="0"/>
    <s v="JP-15520"/>
    <s v="Jeremy Pistek"/>
    <s v="Consumer"/>
    <s v="United States"/>
    <s v="San Francisco"/>
    <x v="1"/>
    <n v="94110"/>
    <x v="1"/>
    <s v="OFF-ST-10001321"/>
    <x v="1"/>
    <x v="4"/>
    <s v="Decoflex Hanging Personal Folder File, Blue"/>
    <n v="92.52"/>
    <n v="6"/>
    <n v="0"/>
    <n v="24.980400000000007"/>
  </r>
  <r>
    <n v="476"/>
    <x v="217"/>
    <x v="2"/>
    <x v="187"/>
    <d v="2011-11-11T00:00:00"/>
    <x v="0"/>
    <s v="JP-15520"/>
    <s v="Jeremy Pistek"/>
    <s v="Consumer"/>
    <s v="United States"/>
    <s v="San Francisco"/>
    <x v="1"/>
    <n v="94110"/>
    <x v="1"/>
    <s v="OFF-PA-10001509"/>
    <x v="1"/>
    <x v="10"/>
    <s v="Recycled Desk Saver Line &quot;While You Were Out&quot; Book, 5 1/2&quot; X 4&quot;"/>
    <n v="62.649999999999991"/>
    <n v="7"/>
    <n v="0"/>
    <n v="28.818999999999996"/>
  </r>
  <r>
    <n v="477"/>
    <x v="217"/>
    <x v="2"/>
    <x v="187"/>
    <d v="2011-11-11T00:00:00"/>
    <x v="0"/>
    <s v="JP-15520"/>
    <s v="Jeremy Pistek"/>
    <s v="Consumer"/>
    <s v="United States"/>
    <s v="San Francisco"/>
    <x v="1"/>
    <n v="94110"/>
    <x v="1"/>
    <s v="OFF-PA-10003465"/>
    <x v="1"/>
    <x v="10"/>
    <s v="Xerox 1912"/>
    <n v="94.85"/>
    <n v="5"/>
    <n v="0"/>
    <n v="45.527999999999992"/>
  </r>
  <r>
    <n v="478"/>
    <x v="218"/>
    <x v="0"/>
    <x v="188"/>
    <d v="2013-07-20T00:00:00"/>
    <x v="1"/>
    <s v="KH-16690"/>
    <s v="Kristen Hastings"/>
    <s v="Corporate"/>
    <s v="United States"/>
    <s v="Los Angeles"/>
    <x v="1"/>
    <n v="90008"/>
    <x v="1"/>
    <s v="TEC-PH-10000149"/>
    <x v="2"/>
    <x v="7"/>
    <s v="Cisco SPA525G2 IP Phone - Wireless"/>
    <n v="95.76"/>
    <n v="6"/>
    <n v="0.2"/>
    <n v="7.1819999999999951"/>
  </r>
  <r>
    <n v="479"/>
    <x v="219"/>
    <x v="0"/>
    <x v="189"/>
    <d v="2013-11-03T00:00:00"/>
    <x v="1"/>
    <s v="JE-15475"/>
    <s v="Jeremy Ellison"/>
    <s v="Consumer"/>
    <s v="United States"/>
    <s v="Troy"/>
    <x v="15"/>
    <n v="12180"/>
    <x v="3"/>
    <s v="FUR-FU-10002671"/>
    <x v="0"/>
    <x v="5"/>
    <s v="Electrix 20W Halogen Replacement Bulb for Zoom-In Desk Lamp"/>
    <n v="40.200000000000003"/>
    <n v="3"/>
    <n v="0"/>
    <n v="19.295999999999999"/>
  </r>
  <r>
    <n v="480"/>
    <x v="220"/>
    <x v="0"/>
    <x v="190"/>
    <d v="2013-07-03T00:00:00"/>
    <x v="1"/>
    <s v="JG-15805"/>
    <s v="John Grady"/>
    <s v="Corporate"/>
    <s v="United States"/>
    <s v="New York City"/>
    <x v="15"/>
    <n v="10024"/>
    <x v="3"/>
    <s v="OFF-AR-10003045"/>
    <x v="1"/>
    <x v="6"/>
    <s v="Prang Colored Pencils"/>
    <n v="14.7"/>
    <n v="5"/>
    <n v="0"/>
    <n v="6.6150000000000002"/>
  </r>
  <r>
    <n v="481"/>
    <x v="220"/>
    <x v="0"/>
    <x v="190"/>
    <d v="2013-07-03T00:00:00"/>
    <x v="1"/>
    <s v="JG-15805"/>
    <s v="John Grady"/>
    <s v="Corporate"/>
    <s v="United States"/>
    <s v="New York City"/>
    <x v="15"/>
    <n v="10024"/>
    <x v="3"/>
    <s v="OFF-ST-10000689"/>
    <x v="1"/>
    <x v="4"/>
    <s v="Fellowes Strictly Business Drawer File, Letter/Legal Size"/>
    <n v="704.25"/>
    <n v="5"/>
    <n v="0"/>
    <n v="84.51"/>
  </r>
  <r>
    <n v="482"/>
    <x v="221"/>
    <x v="2"/>
    <x v="191"/>
    <d v="2011-10-10T00:00:00"/>
    <x v="1"/>
    <s v="XP-21865"/>
    <s v="Xylona Preis"/>
    <s v="Consumer"/>
    <s v="United States"/>
    <s v="San Diego"/>
    <x v="1"/>
    <n v="92024"/>
    <x v="1"/>
    <s v="TEC-AC-10001445"/>
    <x v="2"/>
    <x v="11"/>
    <s v="Imation USB 2.0 Swivel Flash Drive USB flash drive - 4 GB - Pink"/>
    <n v="9.09"/>
    <n v="3"/>
    <n v="0"/>
    <n v="1.9088999999999996"/>
  </r>
  <r>
    <n v="483"/>
    <x v="222"/>
    <x v="2"/>
    <x v="192"/>
    <d v="2011-07-27T00:00:00"/>
    <x v="1"/>
    <s v="EM-14065"/>
    <s v="Erin Mull"/>
    <s v="Consumer"/>
    <s v="United States"/>
    <s v="New York City"/>
    <x v="15"/>
    <n v="10024"/>
    <x v="3"/>
    <s v="OFF-AR-10002053"/>
    <x v="1"/>
    <x v="6"/>
    <s v="Premium Writing Pencils, Soft, #2 by Central Association for the Blind"/>
    <n v="5.96"/>
    <n v="2"/>
    <n v="0"/>
    <n v="1.6688000000000001"/>
  </r>
  <r>
    <n v="484"/>
    <x v="222"/>
    <x v="2"/>
    <x v="192"/>
    <d v="2011-07-27T00:00:00"/>
    <x v="1"/>
    <s v="EM-14065"/>
    <s v="Erin Mull"/>
    <s v="Consumer"/>
    <s v="United States"/>
    <s v="New York City"/>
    <x v="15"/>
    <n v="10024"/>
    <x v="3"/>
    <s v="TEC-AC-10002567"/>
    <x v="2"/>
    <x v="11"/>
    <s v="Logitech G602 Wireless Gaming Mouse"/>
    <n v="159.97999999999999"/>
    <n v="2"/>
    <n v="0"/>
    <n v="57.592799999999997"/>
  </r>
  <r>
    <n v="485"/>
    <x v="223"/>
    <x v="3"/>
    <x v="193"/>
    <d v="2014-06-14T00:00:00"/>
    <x v="2"/>
    <s v="MT-18070"/>
    <s v="Michelle Tran"/>
    <s v="Home Office"/>
    <s v="United States"/>
    <s v="Los Angeles"/>
    <x v="1"/>
    <n v="90045"/>
    <x v="1"/>
    <s v="OFF-LA-10003923"/>
    <x v="1"/>
    <x v="2"/>
    <s v="Alphabetical Labels for Top Tab Filing"/>
    <n v="29.6"/>
    <n v="2"/>
    <n v="0"/>
    <n v="14.8"/>
  </r>
  <r>
    <n v="486"/>
    <x v="223"/>
    <x v="3"/>
    <x v="193"/>
    <d v="2014-06-14T00:00:00"/>
    <x v="2"/>
    <s v="MT-18070"/>
    <s v="Michelle Tran"/>
    <s v="Home Office"/>
    <s v="United States"/>
    <s v="Los Angeles"/>
    <x v="1"/>
    <n v="90045"/>
    <x v="1"/>
    <s v="FUR-BO-10001337"/>
    <x v="0"/>
    <x v="0"/>
    <s v="O'Sullivan Living Dimensions 2-Shelf Bookcases"/>
    <n v="514.16499999999996"/>
    <n v="5"/>
    <n v="0.15"/>
    <n v="-30.24499999999999"/>
  </r>
  <r>
    <n v="487"/>
    <x v="223"/>
    <x v="3"/>
    <x v="193"/>
    <d v="2014-06-14T00:00:00"/>
    <x v="2"/>
    <s v="MT-18070"/>
    <s v="Michelle Tran"/>
    <s v="Home Office"/>
    <s v="United States"/>
    <s v="Los Angeles"/>
    <x v="1"/>
    <n v="90045"/>
    <x v="1"/>
    <s v="TEC-PH-10001924"/>
    <x v="2"/>
    <x v="7"/>
    <s v="iHome FM Clock Radio with Lightning Dock"/>
    <n v="279.95999999999998"/>
    <n v="5"/>
    <n v="0.2"/>
    <n v="17.497500000000016"/>
  </r>
  <r>
    <n v="488"/>
    <x v="224"/>
    <x v="2"/>
    <x v="194"/>
    <d v="2011-10-31T00:00:00"/>
    <x v="2"/>
    <s v="SA-20830"/>
    <s v="Sue Ann Reed"/>
    <s v="Consumer"/>
    <s v="United States"/>
    <s v="Chicago"/>
    <x v="10"/>
    <n v="60610"/>
    <x v="2"/>
    <s v="TEC-PH-10001363"/>
    <x v="2"/>
    <x v="7"/>
    <s v="Apple iPhone 5S"/>
    <n v="2735.9520000000002"/>
    <n v="6"/>
    <n v="0.2"/>
    <n v="341.99399999999969"/>
  </r>
  <r>
    <n v="489"/>
    <x v="225"/>
    <x v="2"/>
    <x v="3"/>
    <d v="2011-06-13T00:00:00"/>
    <x v="0"/>
    <s v="CW-11905"/>
    <s v="Carl Weiss"/>
    <s v="Home Office"/>
    <s v="United States"/>
    <s v="Huntsville"/>
    <x v="5"/>
    <n v="77340"/>
    <x v="2"/>
    <s v="TEC-PH-10000376"/>
    <x v="2"/>
    <x v="7"/>
    <s v="Square Credit Card Reader"/>
    <n v="7.9920000000000009"/>
    <n v="1"/>
    <n v="0.2"/>
    <n v="0.59940000000000015"/>
  </r>
  <r>
    <n v="490"/>
    <x v="225"/>
    <x v="2"/>
    <x v="3"/>
    <d v="2011-06-13T00:00:00"/>
    <x v="0"/>
    <s v="CW-11905"/>
    <s v="Carl Weiss"/>
    <s v="Home Office"/>
    <s v="United States"/>
    <s v="Huntsville"/>
    <x v="5"/>
    <n v="77340"/>
    <x v="2"/>
    <s v="TEC-AC-10000303"/>
    <x v="2"/>
    <x v="11"/>
    <s v="Logitech M510 Wireless Mouse"/>
    <n v="63.984000000000009"/>
    <n v="2"/>
    <n v="0.2"/>
    <n v="10.397399999999998"/>
  </r>
  <r>
    <n v="491"/>
    <x v="225"/>
    <x v="2"/>
    <x v="3"/>
    <d v="2011-06-13T00:00:00"/>
    <x v="0"/>
    <s v="CW-11905"/>
    <s v="Carl Weiss"/>
    <s v="Home Office"/>
    <s v="United States"/>
    <s v="Huntsville"/>
    <x v="5"/>
    <n v="77340"/>
    <x v="2"/>
    <s v="OFF-AR-10001953"/>
    <x v="1"/>
    <x v="6"/>
    <s v="Boston 1645 Deluxe Heavier-Duty Electric Pencil Sharpener"/>
    <n v="70.367999999999995"/>
    <n v="2"/>
    <n v="0.2"/>
    <n v="6.1572000000000031"/>
  </r>
  <r>
    <n v="492"/>
    <x v="226"/>
    <x v="2"/>
    <x v="80"/>
    <d v="2011-09-19T00:00:00"/>
    <x v="1"/>
    <s v="AJ-10960"/>
    <s v="Astrea Jones"/>
    <s v="Consumer"/>
    <s v="United States"/>
    <s v="Rochester"/>
    <x v="15"/>
    <n v="14609"/>
    <x v="3"/>
    <s v="OFF-ST-10001809"/>
    <x v="1"/>
    <x v="4"/>
    <s v="Fellowes Officeware Wire Shelving"/>
    <n v="449.15"/>
    <n v="5"/>
    <n v="0"/>
    <n v="8.9829999999999899"/>
  </r>
  <r>
    <n v="493"/>
    <x v="226"/>
    <x v="2"/>
    <x v="80"/>
    <d v="2011-09-19T00:00:00"/>
    <x v="1"/>
    <s v="AJ-10960"/>
    <s v="Astrea Jones"/>
    <s v="Consumer"/>
    <s v="United States"/>
    <s v="Rochester"/>
    <x v="15"/>
    <n v="14609"/>
    <x v="3"/>
    <s v="OFF-EN-10003845"/>
    <x v="1"/>
    <x v="12"/>
    <s v="Colored Envelopes"/>
    <n v="11.07"/>
    <n v="3"/>
    <n v="0"/>
    <n v="5.0921999999999992"/>
  </r>
  <r>
    <n v="494"/>
    <x v="227"/>
    <x v="0"/>
    <x v="195"/>
    <d v="2013-05-15T00:00:00"/>
    <x v="1"/>
    <s v="SS-20590"/>
    <s v="Sonia Sunley"/>
    <s v="Consumer"/>
    <s v="United States"/>
    <s v="Seattle"/>
    <x v="4"/>
    <n v="98115"/>
    <x v="1"/>
    <s v="TEC-AC-10000991"/>
    <x v="2"/>
    <x v="11"/>
    <s v="Sony Micro Vault Click 8 GB USB 2.0 Flash Drive"/>
    <n v="93.98"/>
    <n v="2"/>
    <n v="0"/>
    <n v="13.157200000000003"/>
  </r>
  <r>
    <n v="495"/>
    <x v="228"/>
    <x v="0"/>
    <x v="196"/>
    <d v="2013-03-22T00:00:00"/>
    <x v="0"/>
    <s v="RO-19780"/>
    <s v="Rose O'Brian"/>
    <s v="Consumer"/>
    <s v="United States"/>
    <s v="Memphis"/>
    <x v="18"/>
    <n v="38109"/>
    <x v="0"/>
    <s v="FUR-TA-10001857"/>
    <x v="0"/>
    <x v="3"/>
    <s v="Balt Solid Wood Rectangular Table"/>
    <n v="189.88200000000001"/>
    <n v="3"/>
    <n v="0.4"/>
    <n v="-94.941000000000017"/>
  </r>
  <r>
    <n v="496"/>
    <x v="229"/>
    <x v="1"/>
    <x v="17"/>
    <d v="2012-12-31T00:00:00"/>
    <x v="1"/>
    <s v="MD-17350"/>
    <s v="Maribeth Dona"/>
    <s v="Consumer"/>
    <s v="United States"/>
    <s v="Fayetteville"/>
    <x v="36"/>
    <n v="72701"/>
    <x v="0"/>
    <s v="OFF-EN-10001434"/>
    <x v="1"/>
    <x v="12"/>
    <s v="Strathmore #10 Envelopes, Ultimate White"/>
    <n v="105.42"/>
    <n v="2"/>
    <n v="0"/>
    <n v="51.655799999999999"/>
  </r>
  <r>
    <n v="497"/>
    <x v="230"/>
    <x v="0"/>
    <x v="197"/>
    <d v="2013-08-01T00:00:00"/>
    <x v="1"/>
    <s v="SC-20095"/>
    <s v="Sanjit Chand"/>
    <s v="Consumer"/>
    <s v="United States"/>
    <s v="Costa Mesa"/>
    <x v="1"/>
    <n v="92627"/>
    <x v="1"/>
    <s v="OFF-BI-10002498"/>
    <x v="1"/>
    <x v="8"/>
    <s v="Clear Mylar Reinforcing Strips"/>
    <n v="119.61600000000001"/>
    <n v="8"/>
    <n v="0.2"/>
    <n v="40.370399999999997"/>
  </r>
  <r>
    <n v="498"/>
    <x v="230"/>
    <x v="0"/>
    <x v="197"/>
    <d v="2013-08-01T00:00:00"/>
    <x v="1"/>
    <s v="SC-20095"/>
    <s v="Sanjit Chand"/>
    <s v="Consumer"/>
    <s v="United States"/>
    <s v="Costa Mesa"/>
    <x v="1"/>
    <n v="92627"/>
    <x v="1"/>
    <s v="FUR-FU-10004864"/>
    <x v="0"/>
    <x v="5"/>
    <s v="Howard Miller 14-1/2&quot; Diameter Chrome Round Wall Clock"/>
    <n v="255.76"/>
    <n v="4"/>
    <n v="0"/>
    <n v="81.843199999999996"/>
  </r>
  <r>
    <n v="499"/>
    <x v="230"/>
    <x v="0"/>
    <x v="197"/>
    <d v="2013-08-01T00:00:00"/>
    <x v="1"/>
    <s v="SC-20095"/>
    <s v="Sanjit Chand"/>
    <s v="Consumer"/>
    <s v="United States"/>
    <s v="Costa Mesa"/>
    <x v="1"/>
    <n v="92627"/>
    <x v="1"/>
    <s v="FUR-CH-10002602"/>
    <x v="0"/>
    <x v="1"/>
    <s v="DMI Arturo Collection Mission-style Design Wood Chair"/>
    <n v="241.56799999999998"/>
    <n v="2"/>
    <n v="0.2"/>
    <n v="18.11760000000001"/>
  </r>
  <r>
    <n v="500"/>
    <x v="230"/>
    <x v="0"/>
    <x v="197"/>
    <d v="2013-08-01T00:00:00"/>
    <x v="1"/>
    <s v="SC-20095"/>
    <s v="Sanjit Chand"/>
    <s v="Consumer"/>
    <s v="United States"/>
    <s v="Costa Mesa"/>
    <x v="1"/>
    <n v="92627"/>
    <x v="1"/>
    <s v="FUR-FU-10000073"/>
    <x v="0"/>
    <x v="5"/>
    <s v="Deflect-O Glasstique Clear Desk Accessories"/>
    <n v="69.3"/>
    <n v="9"/>
    <n v="0"/>
    <n v="22.868999999999996"/>
  </r>
  <r>
    <n v="501"/>
    <x v="231"/>
    <x v="0"/>
    <x v="198"/>
    <d v="2013-06-05T00:00:00"/>
    <x v="1"/>
    <s v="MY-17380"/>
    <s v="Maribeth Yedwab"/>
    <s v="Corporate"/>
    <s v="United States"/>
    <s v="Parker"/>
    <x v="22"/>
    <n v="80134"/>
    <x v="1"/>
    <s v="OFF-BI-10001670"/>
    <x v="1"/>
    <x v="8"/>
    <s v="Vinyl Sectional Post Binders"/>
    <n v="22.620000000000005"/>
    <n v="2"/>
    <n v="0.7"/>
    <n v="-15.079999999999998"/>
  </r>
  <r>
    <n v="502"/>
    <x v="231"/>
    <x v="0"/>
    <x v="198"/>
    <d v="2013-06-05T00:00:00"/>
    <x v="1"/>
    <s v="MY-17380"/>
    <s v="Maribeth Yedwab"/>
    <s v="Corporate"/>
    <s v="United States"/>
    <s v="Parker"/>
    <x v="22"/>
    <n v="80134"/>
    <x v="1"/>
    <s v="OFF-BI-10001658"/>
    <x v="1"/>
    <x v="8"/>
    <s v="GBC Standard Therm-A-Bind Covers"/>
    <n v="14.952000000000004"/>
    <n v="2"/>
    <n v="0.7"/>
    <n v="-11.961599999999997"/>
  </r>
  <r>
    <n v="503"/>
    <x v="231"/>
    <x v="0"/>
    <x v="198"/>
    <d v="2013-06-05T00:00:00"/>
    <x v="1"/>
    <s v="MY-17380"/>
    <s v="Maribeth Yedwab"/>
    <s v="Corporate"/>
    <s v="United States"/>
    <s v="Parker"/>
    <x v="22"/>
    <n v="80134"/>
    <x v="1"/>
    <s v="FUR-CH-10001215"/>
    <x v="0"/>
    <x v="1"/>
    <s v="Global Troy Executive Leather Low-Back Tilter"/>
    <n v="801.5680000000001"/>
    <n v="2"/>
    <n v="0.2"/>
    <n v="50.097999999999985"/>
  </r>
  <r>
    <n v="504"/>
    <x v="231"/>
    <x v="0"/>
    <x v="198"/>
    <d v="2013-06-05T00:00:00"/>
    <x v="1"/>
    <s v="MY-17380"/>
    <s v="Maribeth Yedwab"/>
    <s v="Corporate"/>
    <s v="United States"/>
    <s v="Parker"/>
    <x v="22"/>
    <n v="80134"/>
    <x v="1"/>
    <s v="OFF-BI-10000831"/>
    <x v="1"/>
    <x v="8"/>
    <s v="Storex Flexible Poly Binders with Double Pockets"/>
    <n v="2.3760000000000003"/>
    <n v="3"/>
    <n v="0.7"/>
    <n v="-1.9007999999999998"/>
  </r>
  <r>
    <n v="505"/>
    <x v="231"/>
    <x v="0"/>
    <x v="198"/>
    <d v="2013-06-05T00:00:00"/>
    <x v="1"/>
    <s v="MY-17380"/>
    <s v="Maribeth Yedwab"/>
    <s v="Corporate"/>
    <s v="United States"/>
    <s v="Parker"/>
    <x v="22"/>
    <n v="80134"/>
    <x v="1"/>
    <s v="OFF-PA-10000357"/>
    <x v="1"/>
    <x v="10"/>
    <s v="White Dual Perf Computer Printout Paper, 2700 Sheets, 1 Part, Heavyweight, 20 lbs., 14 7/8 x 11"/>
    <n v="32.792000000000002"/>
    <n v="1"/>
    <n v="0.2"/>
    <n v="11.8871"/>
  </r>
  <r>
    <n v="506"/>
    <x v="232"/>
    <x v="3"/>
    <x v="105"/>
    <d v="2014-11-16T00:00:00"/>
    <x v="0"/>
    <s v="EB-13705"/>
    <s v="Ed Braxton"/>
    <s v="Corporate"/>
    <s v="United States"/>
    <s v="New York City"/>
    <x v="15"/>
    <n v="10024"/>
    <x v="3"/>
    <s v="OFF-BI-10003274"/>
    <x v="1"/>
    <x v="8"/>
    <s v="Avery Durable Slant Ring Binders, No Labels"/>
    <n v="15.920000000000002"/>
    <n v="5"/>
    <n v="0.2"/>
    <n v="5.3729999999999993"/>
  </r>
  <r>
    <n v="507"/>
    <x v="233"/>
    <x v="1"/>
    <x v="199"/>
    <d v="2012-03-22T00:00:00"/>
    <x v="1"/>
    <s v="CM-12385"/>
    <s v="Christopher Martinez"/>
    <s v="Consumer"/>
    <s v="United States"/>
    <s v="Atlanta"/>
    <x v="32"/>
    <n v="30318"/>
    <x v="0"/>
    <s v="OFF-AR-10001662"/>
    <x v="1"/>
    <x v="6"/>
    <s v="Rogers Handheld Barrel Pencil Sharpener"/>
    <n v="2.74"/>
    <n v="1"/>
    <n v="0"/>
    <n v="0.73980000000000024"/>
  </r>
  <r>
    <n v="508"/>
    <x v="233"/>
    <x v="1"/>
    <x v="199"/>
    <d v="2012-03-22T00:00:00"/>
    <x v="1"/>
    <s v="CM-12385"/>
    <s v="Christopher Martinez"/>
    <s v="Consumer"/>
    <s v="United States"/>
    <s v="Atlanta"/>
    <x v="32"/>
    <n v="30318"/>
    <x v="0"/>
    <s v="OFF-AR-10003856"/>
    <x v="1"/>
    <x v="6"/>
    <s v="Newell 344"/>
    <n v="8.34"/>
    <n v="3"/>
    <n v="0"/>
    <n v="2.1683999999999997"/>
  </r>
  <r>
    <n v="509"/>
    <x v="233"/>
    <x v="1"/>
    <x v="199"/>
    <d v="2012-03-22T00:00:00"/>
    <x v="1"/>
    <s v="CM-12385"/>
    <s v="Christopher Martinez"/>
    <s v="Consumer"/>
    <s v="United States"/>
    <s v="Atlanta"/>
    <x v="32"/>
    <n v="30318"/>
    <x v="0"/>
    <s v="OFF-ST-10001228"/>
    <x v="1"/>
    <x v="4"/>
    <s v="Personal File Boxes with Fold-Down Carry Handle"/>
    <n v="46.74"/>
    <n v="3"/>
    <n v="0"/>
    <n v="11.684999999999999"/>
  </r>
  <r>
    <n v="510"/>
    <x v="233"/>
    <x v="1"/>
    <x v="199"/>
    <d v="2012-03-22T00:00:00"/>
    <x v="1"/>
    <s v="CM-12385"/>
    <s v="Christopher Martinez"/>
    <s v="Consumer"/>
    <s v="United States"/>
    <s v="Atlanta"/>
    <x v="32"/>
    <n v="30318"/>
    <x v="0"/>
    <s v="OFF-BI-10003527"/>
    <x v="1"/>
    <x v="8"/>
    <s v="Fellowes PB500 Electric Punch Plastic Comb Binding Machine with Manual Bind"/>
    <n v="6354.95"/>
    <n v="5"/>
    <n v="0"/>
    <n v="3177.4749999999999"/>
  </r>
  <r>
    <n v="511"/>
    <x v="234"/>
    <x v="3"/>
    <x v="200"/>
    <d v="2014-11-28T00:00:00"/>
    <x v="2"/>
    <s v="LS-17245"/>
    <s v="Lynn Smith"/>
    <s v="Consumer"/>
    <s v="United States"/>
    <s v="Gladstone"/>
    <x v="25"/>
    <n v="64118"/>
    <x v="2"/>
    <s v="FUR-FU-10001290"/>
    <x v="0"/>
    <x v="5"/>
    <s v="Executive Impressions Supervisor Wall Clock"/>
    <n v="126.30000000000001"/>
    <n v="3"/>
    <n v="0"/>
    <n v="40.415999999999997"/>
  </r>
  <r>
    <n v="512"/>
    <x v="234"/>
    <x v="3"/>
    <x v="200"/>
    <d v="2014-11-28T00:00:00"/>
    <x v="2"/>
    <s v="LS-17245"/>
    <s v="Lynn Smith"/>
    <s v="Consumer"/>
    <s v="United States"/>
    <s v="Gladstone"/>
    <x v="25"/>
    <n v="64118"/>
    <x v="2"/>
    <s v="TEC-AC-10002399"/>
    <x v="2"/>
    <x v="11"/>
    <s v="SanDisk Cruzer 32 GB USB Flash Drive"/>
    <n v="38.04"/>
    <n v="2"/>
    <n v="0"/>
    <n v="12.172799999999999"/>
  </r>
  <r>
    <n v="513"/>
    <x v="235"/>
    <x v="0"/>
    <x v="201"/>
    <d v="2013-10-24T00:00:00"/>
    <x v="2"/>
    <s v="LF-17185"/>
    <s v="Luke Foster"/>
    <s v="Consumer"/>
    <s v="United States"/>
    <s v="Newark"/>
    <x v="24"/>
    <n v="43055"/>
    <x v="3"/>
    <s v="OFF-AR-10002053"/>
    <x v="1"/>
    <x v="6"/>
    <s v="Premium Writing Pencils, Soft, #2 by Central Association for the Blind"/>
    <n v="7.1519999999999992"/>
    <n v="3"/>
    <n v="0.2"/>
    <n v="0.71520000000000028"/>
  </r>
  <r>
    <n v="514"/>
    <x v="236"/>
    <x v="3"/>
    <x v="202"/>
    <d v="2014-12-26T00:00:00"/>
    <x v="1"/>
    <s v="BN-11515"/>
    <s v="Bradley Nguyen"/>
    <s v="Consumer"/>
    <s v="United States"/>
    <s v="Los Angeles"/>
    <x v="1"/>
    <n v="90049"/>
    <x v="1"/>
    <s v="OFF-AR-10003811"/>
    <x v="1"/>
    <x v="6"/>
    <s v="Newell 327"/>
    <n v="6.63"/>
    <n v="3"/>
    <n v="0"/>
    <n v="1.7901"/>
  </r>
  <r>
    <n v="515"/>
    <x v="236"/>
    <x v="3"/>
    <x v="202"/>
    <d v="2014-12-26T00:00:00"/>
    <x v="1"/>
    <s v="BN-11515"/>
    <s v="Bradley Nguyen"/>
    <s v="Consumer"/>
    <s v="United States"/>
    <s v="Los Angeles"/>
    <x v="1"/>
    <n v="90049"/>
    <x v="1"/>
    <s v="OFF-AR-10001246"/>
    <x v="1"/>
    <x v="6"/>
    <s v="Newell 317"/>
    <n v="5.88"/>
    <n v="2"/>
    <n v="0"/>
    <n v="1.7051999999999996"/>
  </r>
  <r>
    <n v="516"/>
    <x v="237"/>
    <x v="3"/>
    <x v="203"/>
    <d v="2014-01-28T00:00:00"/>
    <x v="1"/>
    <s v="AD-10180"/>
    <s v="Alan Dominguez"/>
    <s v="Home Office"/>
    <s v="United States"/>
    <s v="Great Falls"/>
    <x v="37"/>
    <n v="59405"/>
    <x v="1"/>
    <s v="TEC-CO-10003236"/>
    <x v="2"/>
    <x v="16"/>
    <s v="Canon Image Class D660 Copier"/>
    <n v="2999.95"/>
    <n v="5"/>
    <n v="0"/>
    <n v="1379.9769999999999"/>
  </r>
  <r>
    <n v="517"/>
    <x v="237"/>
    <x v="3"/>
    <x v="203"/>
    <d v="2014-01-28T00:00:00"/>
    <x v="1"/>
    <s v="AD-10180"/>
    <s v="Alan Dominguez"/>
    <s v="Home Office"/>
    <s v="United States"/>
    <s v="Great Falls"/>
    <x v="37"/>
    <n v="59405"/>
    <x v="1"/>
    <s v="OFF-ST-10004507"/>
    <x v="1"/>
    <x v="4"/>
    <s v="Advantus Rolling Storage Box"/>
    <n v="51.449999999999996"/>
    <n v="3"/>
    <n v="0"/>
    <n v="13.891499999999999"/>
  </r>
  <r>
    <n v="518"/>
    <x v="237"/>
    <x v="3"/>
    <x v="203"/>
    <d v="2014-01-28T00:00:00"/>
    <x v="1"/>
    <s v="AD-10180"/>
    <s v="Alan Dominguez"/>
    <s v="Home Office"/>
    <s v="United States"/>
    <s v="Great Falls"/>
    <x v="37"/>
    <n v="59405"/>
    <x v="1"/>
    <s v="OFF-PA-10001667"/>
    <x v="1"/>
    <x v="10"/>
    <s v="Great White Multi-Use Recycled Paper (20Lb. and 84 Bright)"/>
    <n v="11.96"/>
    <n v="2"/>
    <n v="0"/>
    <n v="5.3819999999999997"/>
  </r>
  <r>
    <n v="519"/>
    <x v="237"/>
    <x v="3"/>
    <x v="203"/>
    <d v="2014-01-28T00:00:00"/>
    <x v="1"/>
    <s v="AD-10180"/>
    <s v="Alan Dominguez"/>
    <s v="Home Office"/>
    <s v="United States"/>
    <s v="Great Falls"/>
    <x v="37"/>
    <n v="59405"/>
    <x v="1"/>
    <s v="OFF-ST-10004459"/>
    <x v="1"/>
    <x v="4"/>
    <s v="Tennsco Single-Tier Lockers"/>
    <n v="1126.02"/>
    <n v="3"/>
    <n v="0"/>
    <n v="56.300999999999988"/>
  </r>
  <r>
    <n v="520"/>
    <x v="238"/>
    <x v="1"/>
    <x v="204"/>
    <d v="2012-03-26T00:00:00"/>
    <x v="1"/>
    <s v="DB-13210"/>
    <s v="Dean Braden"/>
    <s v="Consumer"/>
    <s v="United States"/>
    <s v="Houston"/>
    <x v="5"/>
    <n v="77041"/>
    <x v="2"/>
    <s v="TEC-AC-10000171"/>
    <x v="2"/>
    <x v="11"/>
    <s v="Verbatim 25 GB 6x Blu-ray Single Layer Recordable Disc, 25/Pack"/>
    <n v="18.391999999999999"/>
    <n v="1"/>
    <n v="0.2"/>
    <n v="5.2877000000000001"/>
  </r>
  <r>
    <n v="521"/>
    <x v="238"/>
    <x v="1"/>
    <x v="204"/>
    <d v="2012-03-26T00:00:00"/>
    <x v="1"/>
    <s v="DB-13210"/>
    <s v="Dean Braden"/>
    <s v="Consumer"/>
    <s v="United States"/>
    <s v="Houston"/>
    <x v="5"/>
    <n v="77041"/>
    <x v="2"/>
    <s v="OFF-ST-10000736"/>
    <x v="1"/>
    <x v="4"/>
    <s v="Carina Double Wide Media Storage Towers in Natural &amp; Black"/>
    <n v="129.56800000000001"/>
    <n v="2"/>
    <n v="0.2"/>
    <n v="-25.91360000000001"/>
  </r>
  <r>
    <n v="522"/>
    <x v="238"/>
    <x v="1"/>
    <x v="204"/>
    <d v="2012-03-26T00:00:00"/>
    <x v="1"/>
    <s v="DB-13210"/>
    <s v="Dean Braden"/>
    <s v="Consumer"/>
    <s v="United States"/>
    <s v="Houston"/>
    <x v="5"/>
    <n v="77041"/>
    <x v="2"/>
    <s v="OFF-BI-10000285"/>
    <x v="1"/>
    <x v="8"/>
    <s v="XtraLife ClearVue Slant-D Ring Binders by Cardinal"/>
    <n v="14.111999999999997"/>
    <n v="9"/>
    <n v="0.8"/>
    <n v="-21.167999999999999"/>
  </r>
  <r>
    <n v="523"/>
    <x v="239"/>
    <x v="3"/>
    <x v="205"/>
    <d v="2014-01-26T00:00:00"/>
    <x v="2"/>
    <s v="MC-17605"/>
    <s v="Matt Connell"/>
    <s v="Corporate"/>
    <s v="United States"/>
    <s v="Detroit"/>
    <x v="12"/>
    <n v="48234"/>
    <x v="2"/>
    <s v="FUR-TA-10001857"/>
    <x v="0"/>
    <x v="3"/>
    <s v="Balt Solid Wood Rectangular Table"/>
    <n v="210.98"/>
    <n v="2"/>
    <n v="0"/>
    <n v="21.097999999999985"/>
  </r>
  <r>
    <n v="524"/>
    <x v="240"/>
    <x v="0"/>
    <x v="206"/>
    <d v="2013-05-24T00:00:00"/>
    <x v="2"/>
    <s v="LH-17155"/>
    <s v="Logan Haushalter"/>
    <s v="Consumer"/>
    <s v="United States"/>
    <s v="Los Angeles"/>
    <x v="1"/>
    <n v="90032"/>
    <x v="1"/>
    <s v="TEC-PH-10003555"/>
    <x v="2"/>
    <x v="7"/>
    <s v="Motorola HK250 Universal Bluetooth Headset"/>
    <n v="55.176000000000002"/>
    <n v="3"/>
    <n v="0.2"/>
    <n v="-12.414599999999997"/>
  </r>
  <r>
    <n v="525"/>
    <x v="240"/>
    <x v="0"/>
    <x v="206"/>
    <d v="2013-05-24T00:00:00"/>
    <x v="2"/>
    <s v="LH-17155"/>
    <s v="Logan Haushalter"/>
    <s v="Consumer"/>
    <s v="United States"/>
    <s v="Los Angeles"/>
    <x v="1"/>
    <n v="90032"/>
    <x v="1"/>
    <s v="TEC-AC-10003832"/>
    <x v="2"/>
    <x v="11"/>
    <s v="Imation 16GB Mini TravelDrive USB 2.0 Flash Drive"/>
    <n v="66.260000000000005"/>
    <n v="2"/>
    <n v="0"/>
    <n v="27.166600000000003"/>
  </r>
  <r>
    <n v="526"/>
    <x v="241"/>
    <x v="1"/>
    <x v="207"/>
    <d v="2013-01-02T00:00:00"/>
    <x v="1"/>
    <s v="BD-11605"/>
    <s v="Brian Dahlen"/>
    <s v="Consumer"/>
    <s v="United States"/>
    <s v="Lawrence"/>
    <x v="31"/>
    <n v="1841"/>
    <x v="3"/>
    <s v="OFF-FA-10002815"/>
    <x v="1"/>
    <x v="13"/>
    <s v="Staples"/>
    <n v="22.200000000000003"/>
    <n v="5"/>
    <n v="0"/>
    <n v="10.434000000000001"/>
  </r>
  <r>
    <n v="527"/>
    <x v="242"/>
    <x v="3"/>
    <x v="208"/>
    <d v="2014-10-27T00:00:00"/>
    <x v="1"/>
    <s v="PH-18790"/>
    <s v="Patricia Hirasaki"/>
    <s v="Home Office"/>
    <s v="United States"/>
    <s v="Lakeland"/>
    <x v="2"/>
    <n v="33801"/>
    <x v="0"/>
    <s v="FUR-CH-10003379"/>
    <x v="0"/>
    <x v="1"/>
    <s v="Global Commerce Series High-Back Swivel/Tilt Chairs"/>
    <n v="683.95200000000011"/>
    <n v="3"/>
    <n v="0.2"/>
    <n v="42.746999999999986"/>
  </r>
  <r>
    <n v="528"/>
    <x v="242"/>
    <x v="3"/>
    <x v="208"/>
    <d v="2014-10-27T00:00:00"/>
    <x v="1"/>
    <s v="PH-18790"/>
    <s v="Patricia Hirasaki"/>
    <s v="Home Office"/>
    <s v="United States"/>
    <s v="Lakeland"/>
    <x v="2"/>
    <n v="33801"/>
    <x v="0"/>
    <s v="FUR-FU-10001756"/>
    <x v="0"/>
    <x v="5"/>
    <s v="Eldon Expressions Desk Accessory, Wood Photo Frame, Mahogany"/>
    <n v="45.695999999999998"/>
    <n v="3"/>
    <n v="0.2"/>
    <n v="5.1407999999999916"/>
  </r>
  <r>
    <n v="529"/>
    <x v="243"/>
    <x v="1"/>
    <x v="37"/>
    <d v="2012-09-07T00:00:00"/>
    <x v="1"/>
    <s v="MG-18145"/>
    <s v="Mike Gockenbach"/>
    <s v="Consumer"/>
    <s v="United States"/>
    <s v="Philadelphia"/>
    <x v="9"/>
    <n v="19134"/>
    <x v="3"/>
    <s v="OFF-ST-10004963"/>
    <x v="1"/>
    <x v="4"/>
    <s v="Eldon Gobal File Keepers"/>
    <n v="36.336000000000006"/>
    <n v="3"/>
    <n v="0.2"/>
    <n v="-7.2672000000000043"/>
  </r>
  <r>
    <n v="530"/>
    <x v="243"/>
    <x v="1"/>
    <x v="37"/>
    <d v="2012-09-07T00:00:00"/>
    <x v="1"/>
    <s v="MG-18145"/>
    <s v="Mike Gockenbach"/>
    <s v="Consumer"/>
    <s v="United States"/>
    <s v="Philadelphia"/>
    <x v="9"/>
    <n v="19134"/>
    <x v="3"/>
    <s v="OFF-SU-10002881"/>
    <x v="1"/>
    <x v="14"/>
    <s v="Martin Yale Chadless Opener Electric Letter Opener"/>
    <n v="666.24800000000005"/>
    <n v="1"/>
    <n v="0.2"/>
    <n v="-149.9058"/>
  </r>
  <r>
    <n v="531"/>
    <x v="243"/>
    <x v="1"/>
    <x v="37"/>
    <d v="2012-09-07T00:00:00"/>
    <x v="1"/>
    <s v="MG-18145"/>
    <s v="Mike Gockenbach"/>
    <s v="Consumer"/>
    <s v="United States"/>
    <s v="Philadelphia"/>
    <x v="9"/>
    <n v="19134"/>
    <x v="3"/>
    <s v="OFF-EN-10001335"/>
    <x v="1"/>
    <x v="12"/>
    <s v="White Business Envelopes with Contemporary Seam, Recycled White Business Envelopes"/>
    <n v="52.512"/>
    <n v="6"/>
    <n v="0.2"/>
    <n v="19.692"/>
  </r>
  <r>
    <n v="532"/>
    <x v="244"/>
    <x v="1"/>
    <x v="209"/>
    <d v="2012-11-09T00:00:00"/>
    <x v="0"/>
    <s v="KB-16240"/>
    <s v="Karen Bern"/>
    <s v="Corporate"/>
    <s v="United States"/>
    <s v="Los Angeles"/>
    <x v="1"/>
    <n v="90036"/>
    <x v="1"/>
    <s v="FUR-CH-10000595"/>
    <x v="0"/>
    <x v="1"/>
    <s v="Safco Contoured Stacking Chairs"/>
    <n v="190.72000000000003"/>
    <n v="1"/>
    <n v="0.2"/>
    <n v="11.919999999999987"/>
  </r>
  <r>
    <n v="533"/>
    <x v="245"/>
    <x v="3"/>
    <x v="210"/>
    <d v="2014-09-12T00:00:00"/>
    <x v="1"/>
    <s v="JC-15340"/>
    <s v="Jasper Cacioppo"/>
    <s v="Consumer"/>
    <s v="United States"/>
    <s v="Los Angeles"/>
    <x v="1"/>
    <n v="90032"/>
    <x v="1"/>
    <s v="FUR-FU-10000448"/>
    <x v="0"/>
    <x v="5"/>
    <s v="Tenex Chairmats For Use With Carpeted Floors"/>
    <n v="47.94"/>
    <n v="3"/>
    <n v="0"/>
    <n v="2.3969999999999985"/>
  </r>
  <r>
    <n v="534"/>
    <x v="246"/>
    <x v="0"/>
    <x v="211"/>
    <d v="2013-06-02T00:00:00"/>
    <x v="0"/>
    <s v="RL-19615"/>
    <s v="Rob Lucas"/>
    <s v="Consumer"/>
    <s v="United States"/>
    <s v="Montgomery"/>
    <x v="19"/>
    <n v="36116"/>
    <x v="0"/>
    <s v="TEC-PH-10000984"/>
    <x v="2"/>
    <x v="7"/>
    <s v="Panasonic KX-TG9471B"/>
    <n v="979.95"/>
    <n v="5"/>
    <n v="0"/>
    <n v="274.38600000000008"/>
  </r>
  <r>
    <n v="535"/>
    <x v="246"/>
    <x v="0"/>
    <x v="211"/>
    <d v="2013-06-02T00:00:00"/>
    <x v="0"/>
    <s v="RL-19615"/>
    <s v="Rob Lucas"/>
    <s v="Consumer"/>
    <s v="United States"/>
    <s v="Montgomery"/>
    <x v="19"/>
    <n v="36116"/>
    <x v="0"/>
    <s v="OFF-BI-10002557"/>
    <x v="1"/>
    <x v="8"/>
    <s v="Presstex Flexible Ring Binders"/>
    <n v="22.75"/>
    <n v="5"/>
    <n v="0"/>
    <n v="11.375"/>
  </r>
  <r>
    <n v="536"/>
    <x v="247"/>
    <x v="0"/>
    <x v="212"/>
    <d v="2013-07-17T00:00:00"/>
    <x v="1"/>
    <s v="AA-10375"/>
    <s v="Allen Armold"/>
    <s v="Consumer"/>
    <s v="United States"/>
    <s v="Mesa"/>
    <x v="16"/>
    <n v="85204"/>
    <x v="1"/>
    <s v="OFF-ST-10001325"/>
    <x v="1"/>
    <x v="4"/>
    <s v="Sterilite Officeware Hinged File Box"/>
    <n v="16.768000000000001"/>
    <n v="2"/>
    <n v="0.2"/>
    <n v="1.4672000000000001"/>
  </r>
  <r>
    <n v="537"/>
    <x v="248"/>
    <x v="3"/>
    <x v="213"/>
    <d v="2014-09-09T00:00:00"/>
    <x v="0"/>
    <s v="EP-13915"/>
    <s v="Emily Phan"/>
    <s v="Consumer"/>
    <s v="United States"/>
    <s v="Chicago"/>
    <x v="10"/>
    <n v="60653"/>
    <x v="2"/>
    <s v="OFF-BI-10002429"/>
    <x v="1"/>
    <x v="8"/>
    <s v="Premier Elliptical Ring Binder, Black"/>
    <n v="42.615999999999993"/>
    <n v="7"/>
    <n v="0.8"/>
    <n v="-68.185600000000022"/>
  </r>
  <r>
    <n v="538"/>
    <x v="249"/>
    <x v="1"/>
    <x v="155"/>
    <d v="2012-12-08T00:00:00"/>
    <x v="1"/>
    <s v="MP-17470"/>
    <s v="Mark Packer"/>
    <s v="Home Office"/>
    <s v="United States"/>
    <s v="New York City"/>
    <x v="15"/>
    <n v="10009"/>
    <x v="3"/>
    <s v="OFF-BI-10004528"/>
    <x v="1"/>
    <x v="8"/>
    <s v="Cardinal Poly Pocket Divider Pockets for Ring Binders"/>
    <n v="10.752000000000001"/>
    <n v="4"/>
    <n v="0.2"/>
    <n v="3.359999999999999"/>
  </r>
  <r>
    <n v="539"/>
    <x v="250"/>
    <x v="1"/>
    <x v="214"/>
    <d v="2012-12-11T00:00:00"/>
    <x v="1"/>
    <s v="DK-12985"/>
    <s v="Darren Koutras"/>
    <s v="Consumer"/>
    <s v="United States"/>
    <s v="Henderson"/>
    <x v="0"/>
    <n v="42420"/>
    <x v="0"/>
    <s v="OFF-AP-10001271"/>
    <x v="1"/>
    <x v="9"/>
    <s v="Eureka The Boss Cordless Rechargeable Stick Vac"/>
    <n v="152.94"/>
    <n v="3"/>
    <n v="0"/>
    <n v="41.293800000000005"/>
  </r>
  <r>
    <n v="540"/>
    <x v="250"/>
    <x v="1"/>
    <x v="214"/>
    <d v="2012-12-11T00:00:00"/>
    <x v="1"/>
    <s v="DK-12985"/>
    <s v="Darren Koutras"/>
    <s v="Consumer"/>
    <s v="United States"/>
    <s v="Henderson"/>
    <x v="0"/>
    <n v="42420"/>
    <x v="0"/>
    <s v="FUR-CH-10002647"/>
    <x v="0"/>
    <x v="1"/>
    <s v="Situations Contoured Folding Chairs, 4/Set"/>
    <n v="283.92"/>
    <n v="4"/>
    <n v="0"/>
    <n v="70.980000000000018"/>
  </r>
  <r>
    <n v="541"/>
    <x v="251"/>
    <x v="2"/>
    <x v="215"/>
    <d v="2011-02-04T00:00:00"/>
    <x v="2"/>
    <s v="BD-11500"/>
    <s v="Bradley Drucker"/>
    <s v="Consumer"/>
    <s v="United States"/>
    <s v="Green Bay"/>
    <x v="6"/>
    <n v="54302"/>
    <x v="2"/>
    <s v="TEC-AC-10001432"/>
    <x v="2"/>
    <x v="11"/>
    <s v="Enermax Aurora Lite Keyboard"/>
    <n v="468.90000000000003"/>
    <n v="6"/>
    <n v="0"/>
    <n v="206.31600000000006"/>
  </r>
  <r>
    <n v="542"/>
    <x v="252"/>
    <x v="0"/>
    <x v="216"/>
    <d v="2013-07-18T00:00:00"/>
    <x v="2"/>
    <s v="ES-14080"/>
    <s v="Erin Smith"/>
    <s v="Corporate"/>
    <s v="United States"/>
    <s v="Tucson"/>
    <x v="16"/>
    <n v="85705"/>
    <x v="1"/>
    <s v="TEC-PH-10002262"/>
    <x v="2"/>
    <x v="7"/>
    <s v="LG Electronics Tone+ HBS-730 Bluetooth Headset"/>
    <n v="380.86400000000003"/>
    <n v="8"/>
    <n v="0.2"/>
    <n v="38.086400000000026"/>
  </r>
  <r>
    <n v="543"/>
    <x v="253"/>
    <x v="1"/>
    <x v="217"/>
    <d v="2012-12-23T00:00:00"/>
    <x v="1"/>
    <s v="LM-17065"/>
    <s v="Liz MacKendrick"/>
    <s v="Consumer"/>
    <s v="United States"/>
    <s v="Springfield"/>
    <x v="24"/>
    <n v="45503"/>
    <x v="3"/>
    <s v="OFF-ST-10001809"/>
    <x v="1"/>
    <x v="4"/>
    <s v="Fellowes Officeware Wire Shelving"/>
    <n v="646.77600000000007"/>
    <n v="9"/>
    <n v="0.2"/>
    <n v="-145.52460000000002"/>
  </r>
  <r>
    <n v="544"/>
    <x v="254"/>
    <x v="2"/>
    <x v="218"/>
    <d v="2011-05-16T00:00:00"/>
    <x v="1"/>
    <s v="PG-18895"/>
    <s v="Paul Gonzalez"/>
    <s v="Consumer"/>
    <s v="United States"/>
    <s v="Fort Worth"/>
    <x v="5"/>
    <n v="76106"/>
    <x v="2"/>
    <s v="TEC-AC-10001465"/>
    <x v="2"/>
    <x v="11"/>
    <s v="SanDisk Cruzer 64 GB USB Flash Drive"/>
    <n v="58.112000000000002"/>
    <n v="2"/>
    <n v="0.2"/>
    <n v="7.263999999999994"/>
  </r>
  <r>
    <n v="545"/>
    <x v="254"/>
    <x v="2"/>
    <x v="218"/>
    <d v="2011-05-16T00:00:00"/>
    <x v="1"/>
    <s v="PG-18895"/>
    <s v="Paul Gonzalez"/>
    <s v="Consumer"/>
    <s v="United States"/>
    <s v="Fort Worth"/>
    <x v="5"/>
    <n v="76106"/>
    <x v="2"/>
    <s v="TEC-PH-10002597"/>
    <x v="2"/>
    <x v="7"/>
    <s v="Xblue XB-1670-86 X16 Small Office Telephone - Titanium"/>
    <n v="100.792"/>
    <n v="1"/>
    <n v="0.2"/>
    <n v="6.2995000000000019"/>
  </r>
  <r>
    <n v="546"/>
    <x v="254"/>
    <x v="2"/>
    <x v="218"/>
    <d v="2011-05-16T00:00:00"/>
    <x v="1"/>
    <s v="PG-18895"/>
    <s v="Paul Gonzalez"/>
    <s v="Consumer"/>
    <s v="United States"/>
    <s v="Fort Worth"/>
    <x v="5"/>
    <n v="76106"/>
    <x v="2"/>
    <s v="FUR-FU-10000723"/>
    <x v="0"/>
    <x v="5"/>
    <s v="Deflect-o EconoMat Studded, No Bevel Mat for Low Pile Carpeting"/>
    <n v="66.112000000000009"/>
    <n v="4"/>
    <n v="0.6"/>
    <n v="-84.292799999999986"/>
  </r>
  <r>
    <n v="547"/>
    <x v="255"/>
    <x v="3"/>
    <x v="123"/>
    <d v="2014-11-23T00:00:00"/>
    <x v="2"/>
    <s v="AS-10135"/>
    <s v="Adrian Shami"/>
    <s v="Home Office"/>
    <s v="United States"/>
    <s v="New York City"/>
    <x v="15"/>
    <n v="10035"/>
    <x v="3"/>
    <s v="OFF-BI-10000404"/>
    <x v="1"/>
    <x v="8"/>
    <s v="Avery Printable Repositionable Plastic Tabs"/>
    <n v="41.28"/>
    <n v="6"/>
    <n v="0.2"/>
    <n v="13.931999999999999"/>
  </r>
  <r>
    <n v="548"/>
    <x v="255"/>
    <x v="3"/>
    <x v="123"/>
    <d v="2014-11-23T00:00:00"/>
    <x v="2"/>
    <s v="AS-10135"/>
    <s v="Adrian Shami"/>
    <s v="Home Office"/>
    <s v="United States"/>
    <s v="New York City"/>
    <x v="15"/>
    <n v="10035"/>
    <x v="3"/>
    <s v="OFF-PA-10002986"/>
    <x v="1"/>
    <x v="10"/>
    <s v="Xerox 1898"/>
    <n v="13.36"/>
    <n v="2"/>
    <n v="0"/>
    <n v="6.4127999999999998"/>
  </r>
  <r>
    <n v="549"/>
    <x v="256"/>
    <x v="1"/>
    <x v="219"/>
    <d v="2012-11-17T00:00:00"/>
    <x v="0"/>
    <s v="DK-13225"/>
    <s v="Dean Katz"/>
    <s v="Corporate"/>
    <s v="United States"/>
    <s v="Chicago"/>
    <x v="10"/>
    <n v="60653"/>
    <x v="2"/>
    <s v="OFF-ST-10000604"/>
    <x v="1"/>
    <x v="4"/>
    <s v="Home/Office Personal File Carts"/>
    <n v="250.27199999999999"/>
    <n v="9"/>
    <n v="0.2"/>
    <n v="15.641999999999982"/>
  </r>
  <r>
    <n v="550"/>
    <x v="256"/>
    <x v="1"/>
    <x v="219"/>
    <d v="2012-11-17T00:00:00"/>
    <x v="0"/>
    <s v="DK-13225"/>
    <s v="Dean Katz"/>
    <s v="Corporate"/>
    <s v="United States"/>
    <s v="Chicago"/>
    <x v="10"/>
    <n v="60653"/>
    <x v="2"/>
    <s v="OFF-BI-10004738"/>
    <x v="1"/>
    <x v="8"/>
    <s v="Flexible Leather- Look Classic Collection Ring Binder"/>
    <n v="11.363999999999997"/>
    <n v="3"/>
    <n v="0.8"/>
    <n v="-17.045999999999999"/>
  </r>
  <r>
    <n v="551"/>
    <x v="256"/>
    <x v="1"/>
    <x v="219"/>
    <d v="2012-11-17T00:00:00"/>
    <x v="0"/>
    <s v="DK-13225"/>
    <s v="Dean Katz"/>
    <s v="Corporate"/>
    <s v="United States"/>
    <s v="Chicago"/>
    <x v="10"/>
    <n v="60653"/>
    <x v="2"/>
    <s v="OFF-SU-10001935"/>
    <x v="1"/>
    <x v="14"/>
    <s v="Staples"/>
    <n v="8.7200000000000006"/>
    <n v="5"/>
    <n v="0.2"/>
    <n v="-1.7440000000000015"/>
  </r>
  <r>
    <n v="552"/>
    <x v="257"/>
    <x v="0"/>
    <x v="173"/>
    <d v="2013-04-18T00:00:00"/>
    <x v="0"/>
    <s v="BD-11320"/>
    <s v="Bill Donatelli"/>
    <s v="Consumer"/>
    <s v="United States"/>
    <s v="San Francisco"/>
    <x v="1"/>
    <n v="94110"/>
    <x v="1"/>
    <s v="FUR-CH-10002024"/>
    <x v="0"/>
    <x v="1"/>
    <s v="HON 5400 Series Task Chairs for Big and Tall"/>
    <n v="1121.568"/>
    <n v="2"/>
    <n v="0.2"/>
    <n v="0"/>
  </r>
  <r>
    <n v="553"/>
    <x v="258"/>
    <x v="3"/>
    <x v="220"/>
    <d v="2014-09-13T00:00:00"/>
    <x v="2"/>
    <s v="RC-19960"/>
    <s v="Ryan Crowe"/>
    <s v="Consumer"/>
    <s v="United States"/>
    <s v="Jacksonville"/>
    <x v="2"/>
    <n v="32216"/>
    <x v="0"/>
    <s v="FUR-FU-10003039"/>
    <x v="0"/>
    <x v="5"/>
    <s v="Howard Miller 11-1/2&quot; Diameter Grantwood Wall Clock"/>
    <n v="34.504000000000005"/>
    <n v="1"/>
    <n v="0.2"/>
    <n v="6.0381999999999998"/>
  </r>
  <r>
    <n v="554"/>
    <x v="259"/>
    <x v="3"/>
    <x v="221"/>
    <d v="2014-11-29T00:00:00"/>
    <x v="1"/>
    <s v="GT-14710"/>
    <s v="Greg Tran"/>
    <s v="Consumer"/>
    <s v="United States"/>
    <s v="Houston"/>
    <x v="5"/>
    <n v="77070"/>
    <x v="2"/>
    <s v="OFF-FA-10004248"/>
    <x v="1"/>
    <x v="13"/>
    <s v="Advantus T-Pin Paper Clips"/>
    <n v="10.824"/>
    <n v="3"/>
    <n v="0.2"/>
    <n v="2.5707"/>
  </r>
  <r>
    <n v="555"/>
    <x v="260"/>
    <x v="3"/>
    <x v="222"/>
    <d v="2014-07-04T00:00:00"/>
    <x v="0"/>
    <s v="DK-13225"/>
    <s v="Dean Katz"/>
    <s v="Corporate"/>
    <s v="United States"/>
    <s v="Anaheim"/>
    <x v="1"/>
    <n v="92804"/>
    <x v="1"/>
    <s v="OFF-ST-10001780"/>
    <x v="1"/>
    <x v="4"/>
    <s v="Tennsco 16-Compartment Lockers with Coat Rack"/>
    <n v="1295.78"/>
    <n v="2"/>
    <n v="0"/>
    <n v="310.98720000000003"/>
  </r>
  <r>
    <n v="556"/>
    <x v="261"/>
    <x v="2"/>
    <x v="223"/>
    <d v="2011-03-07T00:00:00"/>
    <x v="0"/>
    <s v="AJ-10945"/>
    <s v="Ashley Jarboe"/>
    <s v="Consumer"/>
    <s v="United States"/>
    <s v="Wilmington"/>
    <x v="3"/>
    <n v="28403"/>
    <x v="0"/>
    <s v="OFF-AR-10003560"/>
    <x v="1"/>
    <x v="6"/>
    <s v="Zebra Zazzle Fluorescent Highlighters"/>
    <n v="19.456000000000003"/>
    <n v="4"/>
    <n v="0.2"/>
    <n v="3.4047999999999981"/>
  </r>
  <r>
    <n v="557"/>
    <x v="262"/>
    <x v="0"/>
    <x v="224"/>
    <d v="2013-06-16T00:00:00"/>
    <x v="1"/>
    <s v="OT-18730"/>
    <s v="Olvera Toch"/>
    <s v="Consumer"/>
    <s v="United States"/>
    <s v="Los Angeles"/>
    <x v="1"/>
    <n v="90045"/>
    <x v="1"/>
    <s v="OFF-LA-10001297"/>
    <x v="1"/>
    <x v="2"/>
    <s v="Avery 473"/>
    <n v="20.7"/>
    <n v="2"/>
    <n v="0"/>
    <n v="9.9359999999999999"/>
  </r>
  <r>
    <n v="558"/>
    <x v="262"/>
    <x v="0"/>
    <x v="224"/>
    <d v="2013-06-16T00:00:00"/>
    <x v="1"/>
    <s v="OT-18730"/>
    <s v="Olvera Toch"/>
    <s v="Consumer"/>
    <s v="United States"/>
    <s v="Los Angeles"/>
    <x v="1"/>
    <n v="90045"/>
    <x v="1"/>
    <s v="FUR-TA-10004256"/>
    <x v="0"/>
    <x v="3"/>
    <s v="Bretford “Just In Time” Height-Adjustable Multi-Task Work Tables"/>
    <n v="1335.68"/>
    <n v="4"/>
    <n v="0.2"/>
    <n v="-217.04800000000017"/>
  </r>
  <r>
    <n v="559"/>
    <x v="262"/>
    <x v="0"/>
    <x v="224"/>
    <d v="2013-06-16T00:00:00"/>
    <x v="1"/>
    <s v="OT-18730"/>
    <s v="Olvera Toch"/>
    <s v="Consumer"/>
    <s v="United States"/>
    <s v="Los Angeles"/>
    <x v="1"/>
    <n v="90045"/>
    <x v="1"/>
    <s v="OFF-PA-10003441"/>
    <x v="1"/>
    <x v="10"/>
    <s v="Xerox 226"/>
    <n v="32.400000000000006"/>
    <n v="5"/>
    <n v="0"/>
    <n v="15.552000000000001"/>
  </r>
  <r>
    <n v="560"/>
    <x v="263"/>
    <x v="3"/>
    <x v="225"/>
    <d v="2014-11-23T00:00:00"/>
    <x v="0"/>
    <s v="LP-17080"/>
    <s v="Liz Pelletier"/>
    <s v="Consumer"/>
    <s v="United States"/>
    <s v="San Francisco"/>
    <x v="1"/>
    <n v="94110"/>
    <x v="1"/>
    <s v="FUR-FU-10003347"/>
    <x v="0"/>
    <x v="5"/>
    <s v="Coloredge Poster Frame"/>
    <n v="42.599999999999994"/>
    <n v="3"/>
    <n v="0"/>
    <n v="16.614000000000001"/>
  </r>
  <r>
    <n v="561"/>
    <x v="263"/>
    <x v="3"/>
    <x v="225"/>
    <d v="2014-11-23T00:00:00"/>
    <x v="0"/>
    <s v="LP-17080"/>
    <s v="Liz Pelletier"/>
    <s v="Consumer"/>
    <s v="United States"/>
    <s v="San Francisco"/>
    <x v="1"/>
    <n v="94110"/>
    <x v="1"/>
    <s v="OFF-BI-10000069"/>
    <x v="1"/>
    <x v="8"/>
    <s v="GBC Prepunched Paper, 19-Hole, for Binding Systems, 24-lb"/>
    <n v="84.056000000000012"/>
    <n v="7"/>
    <n v="0.2"/>
    <n v="27.318199999999983"/>
  </r>
  <r>
    <n v="562"/>
    <x v="264"/>
    <x v="2"/>
    <x v="80"/>
    <d v="2011-09-18T00:00:00"/>
    <x v="0"/>
    <s v="CA-12775"/>
    <s v="Cynthia Arntzen"/>
    <s v="Consumer"/>
    <s v="United States"/>
    <s v="Tampa"/>
    <x v="2"/>
    <n v="33614"/>
    <x v="0"/>
    <s v="OFF-AP-10003914"/>
    <x v="1"/>
    <x v="9"/>
    <s v="Sanitaire Vibra Groomer IR Commercial Upright Vacuum, Replacement Belts"/>
    <n v="13"/>
    <n v="5"/>
    <n v="0.2"/>
    <n v="1.3000000000000007"/>
  </r>
  <r>
    <n v="563"/>
    <x v="264"/>
    <x v="2"/>
    <x v="80"/>
    <d v="2011-09-18T00:00:00"/>
    <x v="0"/>
    <s v="CA-12775"/>
    <s v="Cynthia Arntzen"/>
    <s v="Consumer"/>
    <s v="United States"/>
    <s v="Tampa"/>
    <x v="2"/>
    <n v="33614"/>
    <x v="0"/>
    <s v="FUR-FU-10004020"/>
    <x v="0"/>
    <x v="5"/>
    <s v="Advantus Panel Wall Acrylic Frame"/>
    <n v="13.128"/>
    <n v="3"/>
    <n v="0.2"/>
    <n v="3.7743000000000002"/>
  </r>
  <r>
    <n v="564"/>
    <x v="265"/>
    <x v="1"/>
    <x v="214"/>
    <d v="2012-12-09T00:00:00"/>
    <x v="2"/>
    <s v="JF-15490"/>
    <s v="Jeremy Farry"/>
    <s v="Consumer"/>
    <s v="United States"/>
    <s v="Seattle"/>
    <x v="4"/>
    <n v="98105"/>
    <x v="1"/>
    <s v="OFF-FA-10003467"/>
    <x v="1"/>
    <x v="13"/>
    <s v="Alliance Big Bands Rubber Bands, 12/Pack"/>
    <n v="3.96"/>
    <n v="2"/>
    <n v="0"/>
    <n v="0"/>
  </r>
  <r>
    <n v="565"/>
    <x v="265"/>
    <x v="1"/>
    <x v="214"/>
    <d v="2012-12-09T00:00:00"/>
    <x v="2"/>
    <s v="JF-15490"/>
    <s v="Jeremy Farry"/>
    <s v="Consumer"/>
    <s v="United States"/>
    <s v="Seattle"/>
    <x v="4"/>
    <n v="98105"/>
    <x v="1"/>
    <s v="OFF-LA-10000634"/>
    <x v="1"/>
    <x v="2"/>
    <s v="Avery 509"/>
    <n v="2.61"/>
    <n v="1"/>
    <n v="0"/>
    <n v="1.2005999999999999"/>
  </r>
  <r>
    <n v="566"/>
    <x v="266"/>
    <x v="3"/>
    <x v="226"/>
    <d v="2014-12-11T00:00:00"/>
    <x v="2"/>
    <s v="FP-14320"/>
    <s v="Frank Preis"/>
    <s v="Consumer"/>
    <s v="United States"/>
    <s v="Los Angeles"/>
    <x v="1"/>
    <n v="90008"/>
    <x v="1"/>
    <s v="TEC-PH-10002496"/>
    <x v="2"/>
    <x v="7"/>
    <s v="Cisco SPA301"/>
    <n v="374.37600000000003"/>
    <n v="3"/>
    <n v="0.2"/>
    <n v="46.796999999999983"/>
  </r>
  <r>
    <n v="567"/>
    <x v="267"/>
    <x v="3"/>
    <x v="172"/>
    <d v="2014-10-09T00:00:00"/>
    <x v="1"/>
    <s v="EB-13840"/>
    <s v="Ellis Ballard"/>
    <s v="Corporate"/>
    <s v="United States"/>
    <s v="Seattle"/>
    <x v="4"/>
    <n v="98105"/>
    <x v="1"/>
    <s v="OFF-PA-10004530"/>
    <x v="1"/>
    <x v="10"/>
    <s v="Personal Creations Ink Jet Cards and Labels"/>
    <n v="91.84"/>
    <n v="8"/>
    <n v="0"/>
    <n v="45.001600000000003"/>
  </r>
  <r>
    <n v="568"/>
    <x v="267"/>
    <x v="3"/>
    <x v="172"/>
    <d v="2014-10-09T00:00:00"/>
    <x v="1"/>
    <s v="EB-13840"/>
    <s v="Ellis Ballard"/>
    <s v="Corporate"/>
    <s v="United States"/>
    <s v="Seattle"/>
    <x v="4"/>
    <n v="98105"/>
    <x v="1"/>
    <s v="OFF-BI-10001107"/>
    <x v="1"/>
    <x v="8"/>
    <s v="GBC White Gloss Covers, Plain Front"/>
    <n v="81.088000000000008"/>
    <n v="7"/>
    <n v="0.2"/>
    <n v="27.3672"/>
  </r>
  <r>
    <n v="569"/>
    <x v="267"/>
    <x v="3"/>
    <x v="172"/>
    <d v="2014-10-09T00:00:00"/>
    <x v="1"/>
    <s v="EB-13840"/>
    <s v="Ellis Ballard"/>
    <s v="Corporate"/>
    <s v="United States"/>
    <s v="Seattle"/>
    <x v="4"/>
    <n v="98105"/>
    <x v="1"/>
    <s v="OFF-PA-10004451"/>
    <x v="1"/>
    <x v="10"/>
    <s v="Xerox 222"/>
    <n v="19.440000000000001"/>
    <n v="3"/>
    <n v="0"/>
    <n v="9.3312000000000008"/>
  </r>
  <r>
    <n v="570"/>
    <x v="267"/>
    <x v="3"/>
    <x v="172"/>
    <d v="2014-10-09T00:00:00"/>
    <x v="1"/>
    <s v="EB-13840"/>
    <s v="Ellis Ballard"/>
    <s v="Corporate"/>
    <s v="United States"/>
    <s v="Seattle"/>
    <x v="4"/>
    <n v="98105"/>
    <x v="1"/>
    <s v="FUR-CH-10004997"/>
    <x v="0"/>
    <x v="1"/>
    <s v="Hon Every-Day Series Multi-Task Chairs"/>
    <n v="451.15199999999993"/>
    <n v="3"/>
    <n v="0.2"/>
    <n v="0"/>
  </r>
  <r>
    <n v="571"/>
    <x v="268"/>
    <x v="3"/>
    <x v="116"/>
    <d v="2015-01-05T00:00:00"/>
    <x v="1"/>
    <s v="JF-15415"/>
    <s v="Jennifer Ferguson"/>
    <s v="Consumer"/>
    <s v="United States"/>
    <s v="New York City"/>
    <x v="15"/>
    <n v="10024"/>
    <x v="3"/>
    <s v="OFF-LA-10001297"/>
    <x v="1"/>
    <x v="2"/>
    <s v="Avery 473"/>
    <n v="72.45"/>
    <n v="7"/>
    <n v="0"/>
    <n v="34.775999999999996"/>
  </r>
  <r>
    <n v="572"/>
    <x v="268"/>
    <x v="3"/>
    <x v="116"/>
    <d v="2015-01-05T00:00:00"/>
    <x v="1"/>
    <s v="JF-15415"/>
    <s v="Jennifer Ferguson"/>
    <s v="Consumer"/>
    <s v="United States"/>
    <s v="New York City"/>
    <x v="15"/>
    <n v="10024"/>
    <x v="3"/>
    <s v="OFF-FA-10000585"/>
    <x v="1"/>
    <x v="13"/>
    <s v="OIC Bulk Pack Metal Binder Clips"/>
    <n v="13.96"/>
    <n v="4"/>
    <n v="0"/>
    <n v="6.4215999999999998"/>
  </r>
  <r>
    <n v="573"/>
    <x v="268"/>
    <x v="3"/>
    <x v="116"/>
    <d v="2015-01-05T00:00:00"/>
    <x v="1"/>
    <s v="JF-15415"/>
    <s v="Jennifer Ferguson"/>
    <s v="Consumer"/>
    <s v="United States"/>
    <s v="New York City"/>
    <x v="15"/>
    <n v="10024"/>
    <x v="3"/>
    <s v="OFF-BI-10001922"/>
    <x v="1"/>
    <x v="8"/>
    <s v="Storex Dura Pro Binders"/>
    <n v="33.264000000000003"/>
    <n v="7"/>
    <n v="0.2"/>
    <n v="11.226599999999999"/>
  </r>
  <r>
    <n v="574"/>
    <x v="268"/>
    <x v="3"/>
    <x v="116"/>
    <d v="2015-01-05T00:00:00"/>
    <x v="1"/>
    <s v="JF-15415"/>
    <s v="Jennifer Ferguson"/>
    <s v="Consumer"/>
    <s v="United States"/>
    <s v="New York City"/>
    <x v="15"/>
    <n v="10024"/>
    <x v="3"/>
    <s v="TEC-PH-10000347"/>
    <x v="2"/>
    <x v="7"/>
    <s v="Cush Cases Heavy Duty Rugged Cover Case for Samsung Galaxy S5 - Purple"/>
    <n v="14.850000000000001"/>
    <n v="3"/>
    <n v="0"/>
    <n v="4.0095000000000001"/>
  </r>
  <r>
    <n v="575"/>
    <x v="269"/>
    <x v="0"/>
    <x v="54"/>
    <d v="2013-11-08T00:00:00"/>
    <x v="1"/>
    <s v="SF-20200"/>
    <s v="Sarah Foster"/>
    <s v="Consumer"/>
    <s v="United States"/>
    <s v="Marysville"/>
    <x v="4"/>
    <n v="98270"/>
    <x v="1"/>
    <s v="OFF-AR-10003394"/>
    <x v="1"/>
    <x v="6"/>
    <s v="Newell 332"/>
    <n v="8.82"/>
    <n v="3"/>
    <n v="0"/>
    <n v="2.3814000000000002"/>
  </r>
  <r>
    <n v="576"/>
    <x v="270"/>
    <x v="1"/>
    <x v="227"/>
    <d v="2012-09-22T00:00:00"/>
    <x v="0"/>
    <s v="TG-21640"/>
    <s v="Trudy Glocke"/>
    <s v="Consumer"/>
    <s v="United States"/>
    <s v="Long Beach"/>
    <x v="1"/>
    <n v="90805"/>
    <x v="1"/>
    <s v="OFF-PA-10004530"/>
    <x v="1"/>
    <x v="10"/>
    <s v="Personal Creations Ink Jet Cards and Labels"/>
    <n v="160.72"/>
    <n v="14"/>
    <n v="0"/>
    <n v="78.752800000000008"/>
  </r>
  <r>
    <n v="577"/>
    <x v="270"/>
    <x v="1"/>
    <x v="227"/>
    <d v="2012-09-22T00:00:00"/>
    <x v="0"/>
    <s v="TG-21640"/>
    <s v="Trudy Glocke"/>
    <s v="Consumer"/>
    <s v="United States"/>
    <s v="Long Beach"/>
    <x v="1"/>
    <n v="90805"/>
    <x v="1"/>
    <s v="OFF-PA-10001450"/>
    <x v="1"/>
    <x v="10"/>
    <s v="Rediform S.O.S. Phone Message Books"/>
    <n v="19.920000000000002"/>
    <n v="4"/>
    <n v="0"/>
    <n v="9.7608000000000015"/>
  </r>
  <r>
    <n v="578"/>
    <x v="270"/>
    <x v="1"/>
    <x v="227"/>
    <d v="2012-09-22T00:00:00"/>
    <x v="0"/>
    <s v="TG-21640"/>
    <s v="Trudy Glocke"/>
    <s v="Consumer"/>
    <s v="United States"/>
    <s v="Long Beach"/>
    <x v="1"/>
    <n v="90805"/>
    <x v="1"/>
    <s v="OFF-SU-10001574"/>
    <x v="1"/>
    <x v="14"/>
    <s v="Acme Value Line Scissors"/>
    <n v="7.3"/>
    <n v="2"/>
    <n v="0"/>
    <n v="2.1899999999999995"/>
  </r>
  <r>
    <n v="579"/>
    <x v="271"/>
    <x v="3"/>
    <x v="228"/>
    <d v="2014-07-27T00:00:00"/>
    <x v="1"/>
    <s v="CS-11950"/>
    <s v="Carlos Soltero"/>
    <s v="Consumer"/>
    <s v="United States"/>
    <s v="Chicago"/>
    <x v="10"/>
    <n v="60610"/>
    <x v="2"/>
    <s v="OFF-ST-10002974"/>
    <x v="1"/>
    <x v="4"/>
    <s v="Trav-L-File Heavy-Duty Shuttle II, Black"/>
    <n v="69.712000000000003"/>
    <n v="2"/>
    <n v="0.2"/>
    <n v="8.7139999999999951"/>
  </r>
  <r>
    <n v="580"/>
    <x v="271"/>
    <x v="3"/>
    <x v="228"/>
    <d v="2014-07-27T00:00:00"/>
    <x v="1"/>
    <s v="CS-11950"/>
    <s v="Carlos Soltero"/>
    <s v="Consumer"/>
    <s v="United States"/>
    <s v="Chicago"/>
    <x v="10"/>
    <n v="60610"/>
    <x v="2"/>
    <s v="FUR-FU-10001475"/>
    <x v="0"/>
    <x v="5"/>
    <s v="Contract Clock, 14&quot;, Brown"/>
    <n v="8.7919999999999998"/>
    <n v="1"/>
    <n v="0.6"/>
    <n v="-5.7148000000000003"/>
  </r>
  <r>
    <n v="581"/>
    <x v="272"/>
    <x v="1"/>
    <x v="229"/>
    <d v="2012-09-14T00:00:00"/>
    <x v="1"/>
    <s v="CC-12145"/>
    <s v="Charles Crestani"/>
    <s v="Consumer"/>
    <s v="United States"/>
    <s v="Los Angeles"/>
    <x v="1"/>
    <n v="90004"/>
    <x v="1"/>
    <s v="OFF-SU-10004498"/>
    <x v="1"/>
    <x v="14"/>
    <s v="Martin-Yale Premier Letter Opener"/>
    <n v="51.52"/>
    <n v="4"/>
    <n v="0"/>
    <n v="1.5456000000000003"/>
  </r>
  <r>
    <n v="582"/>
    <x v="273"/>
    <x v="3"/>
    <x v="96"/>
    <d v="2014-12-06T00:00:00"/>
    <x v="1"/>
    <s v="DV-13465"/>
    <s v="Dianna Vittorini"/>
    <s v="Consumer"/>
    <s v="United States"/>
    <s v="Denver"/>
    <x v="22"/>
    <n v="80219"/>
    <x v="1"/>
    <s v="TEC-PH-10004977"/>
    <x v="2"/>
    <x v="7"/>
    <s v="GE 30524EE4"/>
    <n v="470.37600000000009"/>
    <n v="3"/>
    <n v="0.2"/>
    <n v="52.917299999999955"/>
  </r>
  <r>
    <n v="583"/>
    <x v="273"/>
    <x v="3"/>
    <x v="96"/>
    <d v="2014-12-06T00:00:00"/>
    <x v="1"/>
    <s v="DV-13465"/>
    <s v="Dianna Vittorini"/>
    <s v="Consumer"/>
    <s v="United States"/>
    <s v="Denver"/>
    <x v="22"/>
    <n v="80219"/>
    <x v="1"/>
    <s v="TEC-PH-10000586"/>
    <x v="2"/>
    <x v="7"/>
    <s v="AT&amp;T SB67148 SynJ"/>
    <n v="105.584"/>
    <n v="2"/>
    <n v="0.2"/>
    <n v="9.2386000000000053"/>
  </r>
  <r>
    <n v="584"/>
    <x v="273"/>
    <x v="3"/>
    <x v="96"/>
    <d v="2014-12-06T00:00:00"/>
    <x v="1"/>
    <s v="DV-13465"/>
    <s v="Dianna Vittorini"/>
    <s v="Consumer"/>
    <s v="United States"/>
    <s v="Denver"/>
    <x v="22"/>
    <n v="80219"/>
    <x v="1"/>
    <s v="OFF-AP-10000358"/>
    <x v="1"/>
    <x v="9"/>
    <s v="Fellowes Basic Home/Office Series Surge Protectors"/>
    <n v="31.152000000000001"/>
    <n v="3"/>
    <n v="0.2"/>
    <n v="3.5045999999999964"/>
  </r>
  <r>
    <n v="585"/>
    <x v="273"/>
    <x v="3"/>
    <x v="96"/>
    <d v="2014-12-06T00:00:00"/>
    <x v="1"/>
    <s v="DV-13465"/>
    <s v="Dianna Vittorini"/>
    <s v="Consumer"/>
    <s v="United States"/>
    <s v="Denver"/>
    <x v="22"/>
    <n v="80219"/>
    <x v="1"/>
    <s v="OFF-BI-10002764"/>
    <x v="1"/>
    <x v="8"/>
    <s v="Recycled Pressboard Report Cover with Reinforced Top Hinge"/>
    <n v="6.7830000000000004"/>
    <n v="7"/>
    <n v="0.7"/>
    <n v="-4.7480999999999973"/>
  </r>
  <r>
    <n v="586"/>
    <x v="273"/>
    <x v="3"/>
    <x v="96"/>
    <d v="2014-12-06T00:00:00"/>
    <x v="1"/>
    <s v="DV-13465"/>
    <s v="Dianna Vittorini"/>
    <s v="Consumer"/>
    <s v="United States"/>
    <s v="Denver"/>
    <x v="22"/>
    <n v="80219"/>
    <x v="1"/>
    <s v="TEC-PH-10001254"/>
    <x v="2"/>
    <x v="7"/>
    <s v="Jabra BIZ 2300 Duo QD Duo Corded Headset"/>
    <n v="406.36799999999999"/>
    <n v="4"/>
    <n v="0.2"/>
    <n v="30.477599999999981"/>
  </r>
  <r>
    <n v="587"/>
    <x v="274"/>
    <x v="1"/>
    <x v="230"/>
    <d v="2012-07-09T00:00:00"/>
    <x v="1"/>
    <s v="BD-11725"/>
    <s v="Bruce Degenhardt"/>
    <s v="Consumer"/>
    <s v="United States"/>
    <s v="Richmond"/>
    <x v="0"/>
    <n v="40475"/>
    <x v="0"/>
    <s v="FUR-CH-10003956"/>
    <x v="0"/>
    <x v="1"/>
    <s v="Novimex High-Tech Fabric Mesh Task Chair"/>
    <n v="70.98"/>
    <n v="1"/>
    <n v="0"/>
    <n v="4.968599999999995"/>
  </r>
  <r>
    <n v="588"/>
    <x v="274"/>
    <x v="1"/>
    <x v="230"/>
    <d v="2012-07-09T00:00:00"/>
    <x v="1"/>
    <s v="BD-11725"/>
    <s v="Bruce Degenhardt"/>
    <s v="Consumer"/>
    <s v="United States"/>
    <s v="Richmond"/>
    <x v="0"/>
    <n v="40475"/>
    <x v="0"/>
    <s v="OFF-LA-10003930"/>
    <x v="1"/>
    <x v="2"/>
    <s v="Dot Matrix Printer Tape Reel Labels, White, 5000/Box"/>
    <n v="294.93"/>
    <n v="3"/>
    <n v="0"/>
    <n v="144.51570000000001"/>
  </r>
  <r>
    <n v="589"/>
    <x v="275"/>
    <x v="0"/>
    <x v="231"/>
    <d v="2013-03-25T00:00:00"/>
    <x v="1"/>
    <s v="ZC-21910"/>
    <s v="Zuschuss Carroll"/>
    <s v="Consumer"/>
    <s v="United States"/>
    <s v="Salem"/>
    <x v="21"/>
    <n v="97301"/>
    <x v="1"/>
    <s v="TEC-PH-10003800"/>
    <x v="2"/>
    <x v="7"/>
    <s v="i.Sound Portable Power - 8000 mAh"/>
    <n v="84.784000000000006"/>
    <n v="2"/>
    <n v="0.2"/>
    <n v="-20.136200000000006"/>
  </r>
  <r>
    <n v="590"/>
    <x v="275"/>
    <x v="0"/>
    <x v="231"/>
    <d v="2013-03-25T00:00:00"/>
    <x v="1"/>
    <s v="ZC-21910"/>
    <s v="Zuschuss Carroll"/>
    <s v="Consumer"/>
    <s v="United States"/>
    <s v="Salem"/>
    <x v="21"/>
    <n v="97301"/>
    <x v="1"/>
    <s v="OFF-PA-10002005"/>
    <x v="1"/>
    <x v="10"/>
    <s v="Xerox 225"/>
    <n v="20.736000000000004"/>
    <n v="4"/>
    <n v="0.2"/>
    <n v="7.2576000000000001"/>
  </r>
  <r>
    <n v="591"/>
    <x v="275"/>
    <x v="0"/>
    <x v="231"/>
    <d v="2013-03-25T00:00:00"/>
    <x v="1"/>
    <s v="ZC-21910"/>
    <s v="Zuschuss Carroll"/>
    <s v="Consumer"/>
    <s v="United States"/>
    <s v="Salem"/>
    <x v="21"/>
    <n v="97301"/>
    <x v="1"/>
    <s v="OFF-BI-10002498"/>
    <x v="1"/>
    <x v="8"/>
    <s v="Clear Mylar Reinforcing Strips"/>
    <n v="16.821000000000005"/>
    <n v="3"/>
    <n v="0.7"/>
    <n v="-12.896100000000004"/>
  </r>
  <r>
    <n v="592"/>
    <x v="275"/>
    <x v="0"/>
    <x v="231"/>
    <d v="2013-03-25T00:00:00"/>
    <x v="1"/>
    <s v="ZC-21910"/>
    <s v="Zuschuss Carroll"/>
    <s v="Consumer"/>
    <s v="United States"/>
    <s v="Salem"/>
    <x v="21"/>
    <n v="97301"/>
    <x v="1"/>
    <s v="OFF-PA-10004101"/>
    <x v="1"/>
    <x v="10"/>
    <s v="Xerox 1894"/>
    <n v="10.368000000000002"/>
    <n v="2"/>
    <n v="0.2"/>
    <n v="3.6288"/>
  </r>
  <r>
    <n v="593"/>
    <x v="276"/>
    <x v="2"/>
    <x v="232"/>
    <d v="2011-01-14T00:00:00"/>
    <x v="1"/>
    <s v="MS-17830"/>
    <s v="Melanie Seite"/>
    <s v="Consumer"/>
    <s v="United States"/>
    <s v="Laredo"/>
    <x v="5"/>
    <n v="78041"/>
    <x v="2"/>
    <s v="OFF-AR-10004078"/>
    <x v="1"/>
    <x v="6"/>
    <s v="Newell 312"/>
    <n v="9.3439999999999994"/>
    <n v="2"/>
    <n v="0.2"/>
    <n v="1.1679999999999997"/>
  </r>
  <r>
    <n v="594"/>
    <x v="276"/>
    <x v="2"/>
    <x v="232"/>
    <d v="2011-01-14T00:00:00"/>
    <x v="1"/>
    <s v="MS-17830"/>
    <s v="Melanie Seite"/>
    <s v="Consumer"/>
    <s v="United States"/>
    <s v="Laredo"/>
    <x v="5"/>
    <n v="78041"/>
    <x v="2"/>
    <s v="TEC-AC-10001266"/>
    <x v="2"/>
    <x v="11"/>
    <s v="Memorex Micro Travel Drive 8 GB"/>
    <n v="31.200000000000003"/>
    <n v="3"/>
    <n v="0.2"/>
    <n v="9.7499999999999964"/>
  </r>
  <r>
    <n v="595"/>
    <x v="277"/>
    <x v="2"/>
    <x v="233"/>
    <d v="2011-08-15T00:00:00"/>
    <x v="1"/>
    <s v="LR-16915"/>
    <s v="Lena Radford"/>
    <s v="Consumer"/>
    <s v="United States"/>
    <s v="San Diego"/>
    <x v="1"/>
    <n v="92024"/>
    <x v="1"/>
    <s v="OFF-AP-10004708"/>
    <x v="1"/>
    <x v="9"/>
    <s v="Fellowes Superior 10 Outlet Split Surge Protector"/>
    <n v="76.12"/>
    <n v="2"/>
    <n v="0"/>
    <n v="22.074799999999996"/>
  </r>
  <r>
    <n v="596"/>
    <x v="277"/>
    <x v="2"/>
    <x v="233"/>
    <d v="2011-08-15T00:00:00"/>
    <x v="1"/>
    <s v="LR-16915"/>
    <s v="Lena Radford"/>
    <s v="Consumer"/>
    <s v="United States"/>
    <s v="San Diego"/>
    <x v="1"/>
    <n v="92024"/>
    <x v="1"/>
    <s v="TEC-CO-10004115"/>
    <x v="2"/>
    <x v="16"/>
    <s v="Sharp AL-1530CS Digital Copier"/>
    <n v="1199.9760000000001"/>
    <n v="3"/>
    <n v="0.2"/>
    <n v="434.99130000000002"/>
  </r>
  <r>
    <n v="597"/>
    <x v="277"/>
    <x v="2"/>
    <x v="233"/>
    <d v="2011-08-15T00:00:00"/>
    <x v="1"/>
    <s v="LR-16915"/>
    <s v="Lena Radford"/>
    <s v="Consumer"/>
    <s v="United States"/>
    <s v="San Diego"/>
    <x v="1"/>
    <n v="92024"/>
    <x v="1"/>
    <s v="TEC-PH-10002398"/>
    <x v="2"/>
    <x v="7"/>
    <s v="AT&amp;T 1070 Corded Phone"/>
    <n v="445.96000000000004"/>
    <n v="5"/>
    <n v="0.2"/>
    <n v="55.744999999999948"/>
  </r>
  <r>
    <n v="598"/>
    <x v="277"/>
    <x v="2"/>
    <x v="233"/>
    <d v="2011-08-15T00:00:00"/>
    <x v="1"/>
    <s v="LR-16915"/>
    <s v="Lena Radford"/>
    <s v="Consumer"/>
    <s v="United States"/>
    <s v="San Diego"/>
    <x v="1"/>
    <n v="92024"/>
    <x v="1"/>
    <s v="FUR-FU-10001979"/>
    <x v="0"/>
    <x v="5"/>
    <s v="Dana Halogen Swing-Arm Architect Lamp"/>
    <n v="327.76"/>
    <n v="8"/>
    <n v="0"/>
    <n v="91.772800000000018"/>
  </r>
  <r>
    <n v="599"/>
    <x v="278"/>
    <x v="0"/>
    <x v="216"/>
    <d v="2013-07-17T00:00:00"/>
    <x v="2"/>
    <s v="TP-21130"/>
    <s v="Theone Pippenger"/>
    <s v="Consumer"/>
    <s v="United States"/>
    <s v="Philadelphia"/>
    <x v="9"/>
    <n v="19134"/>
    <x v="3"/>
    <s v="OFF-SU-10004115"/>
    <x v="1"/>
    <x v="14"/>
    <s v="Acme Stainless Steel Office Snips"/>
    <n v="11.632"/>
    <n v="2"/>
    <n v="0.2"/>
    <n v="1.0178000000000007"/>
  </r>
  <r>
    <n v="600"/>
    <x v="279"/>
    <x v="0"/>
    <x v="87"/>
    <d v="2013-07-22T00:00:00"/>
    <x v="1"/>
    <s v="CK-12205"/>
    <s v="Chloris Kastensmidt"/>
    <s v="Consumer"/>
    <s v="United States"/>
    <s v="Philadelphia"/>
    <x v="9"/>
    <n v="19120"/>
    <x v="3"/>
    <s v="TEC-PH-10001425"/>
    <x v="2"/>
    <x v="7"/>
    <s v="Mophie Juice Pack Helium for iPhone"/>
    <n v="143.98199999999997"/>
    <n v="3"/>
    <n v="0.4"/>
    <n v="-28.796400000000006"/>
  </r>
  <r>
    <n v="601"/>
    <x v="279"/>
    <x v="0"/>
    <x v="87"/>
    <d v="2013-07-22T00:00:00"/>
    <x v="1"/>
    <s v="CK-12205"/>
    <s v="Chloris Kastensmidt"/>
    <s v="Consumer"/>
    <s v="United States"/>
    <s v="Philadelphia"/>
    <x v="9"/>
    <n v="19120"/>
    <x v="3"/>
    <s v="TEC-PH-10003963"/>
    <x v="2"/>
    <x v="7"/>
    <s v="GE 2-Jack Phone Line Splitter"/>
    <n v="494.37599999999998"/>
    <n v="4"/>
    <n v="0.4"/>
    <n v="-115.35440000000006"/>
  </r>
  <r>
    <n v="602"/>
    <x v="279"/>
    <x v="0"/>
    <x v="87"/>
    <d v="2013-07-22T00:00:00"/>
    <x v="1"/>
    <s v="CK-12205"/>
    <s v="Chloris Kastensmidt"/>
    <s v="Consumer"/>
    <s v="United States"/>
    <s v="Philadelphia"/>
    <x v="9"/>
    <n v="19120"/>
    <x v="3"/>
    <s v="OFF-SU-10001574"/>
    <x v="1"/>
    <x v="14"/>
    <s v="Acme Value Line Scissors"/>
    <n v="5.84"/>
    <n v="2"/>
    <n v="0.2"/>
    <n v="0.72999999999999954"/>
  </r>
  <r>
    <n v="603"/>
    <x v="280"/>
    <x v="2"/>
    <x v="234"/>
    <d v="2011-03-19T00:00:00"/>
    <x v="1"/>
    <s v="AS-10240"/>
    <s v="Alan Shonely"/>
    <s v="Consumer"/>
    <s v="United States"/>
    <s v="Tampa"/>
    <x v="2"/>
    <n v="33614"/>
    <x v="0"/>
    <s v="OFF-ST-10001490"/>
    <x v="1"/>
    <x v="4"/>
    <s v="Hot File 7-Pocket, Floor Stand"/>
    <n v="142.77600000000001"/>
    <n v="1"/>
    <n v="0.2"/>
    <n v="17.84699999999998"/>
  </r>
  <r>
    <n v="604"/>
    <x v="280"/>
    <x v="2"/>
    <x v="234"/>
    <d v="2011-03-19T00:00:00"/>
    <x v="1"/>
    <s v="AS-10240"/>
    <s v="Alan Shonely"/>
    <s v="Consumer"/>
    <s v="United States"/>
    <s v="Tampa"/>
    <x v="2"/>
    <n v="33614"/>
    <x v="0"/>
    <s v="FUR-FU-10001756"/>
    <x v="0"/>
    <x v="5"/>
    <s v="Eldon Expressions Desk Accessory, Wood Photo Frame, Mahogany"/>
    <n v="45.695999999999998"/>
    <n v="3"/>
    <n v="0.2"/>
    <n v="5.1407999999999916"/>
  </r>
  <r>
    <n v="605"/>
    <x v="280"/>
    <x v="2"/>
    <x v="234"/>
    <d v="2011-03-19T00:00:00"/>
    <x v="1"/>
    <s v="AS-10240"/>
    <s v="Alan Shonely"/>
    <s v="Consumer"/>
    <s v="United States"/>
    <s v="Tampa"/>
    <x v="2"/>
    <n v="33614"/>
    <x v="0"/>
    <s v="OFF-BI-10000773"/>
    <x v="1"/>
    <x v="8"/>
    <s v="Insertable Tab Post Binder Dividers"/>
    <n v="7.218"/>
    <n v="3"/>
    <n v="0.7"/>
    <n v="-5.5338000000000012"/>
  </r>
  <r>
    <n v="606"/>
    <x v="280"/>
    <x v="2"/>
    <x v="234"/>
    <d v="2011-03-19T00:00:00"/>
    <x v="1"/>
    <s v="AS-10240"/>
    <s v="Alan Shonely"/>
    <s v="Consumer"/>
    <s v="United States"/>
    <s v="Tampa"/>
    <x v="2"/>
    <n v="33614"/>
    <x v="0"/>
    <s v="OFF-BI-10001543"/>
    <x v="1"/>
    <x v="8"/>
    <s v="GBC VeloBinder Manual Binding System"/>
    <n v="43.188000000000009"/>
    <n v="4"/>
    <n v="0.7"/>
    <n v="-31.671199999999999"/>
  </r>
  <r>
    <n v="607"/>
    <x v="280"/>
    <x v="2"/>
    <x v="234"/>
    <d v="2011-03-19T00:00:00"/>
    <x v="1"/>
    <s v="AS-10240"/>
    <s v="Alan Shonely"/>
    <s v="Consumer"/>
    <s v="United States"/>
    <s v="Tampa"/>
    <x v="2"/>
    <n v="33614"/>
    <x v="0"/>
    <s v="OFF-PA-10002120"/>
    <x v="1"/>
    <x v="10"/>
    <s v="Xerox 1889"/>
    <n v="131.904"/>
    <n v="3"/>
    <n v="0.2"/>
    <n v="47.815200000000004"/>
  </r>
  <r>
    <n v="608"/>
    <x v="281"/>
    <x v="2"/>
    <x v="235"/>
    <d v="2011-05-27T00:00:00"/>
    <x v="1"/>
    <s v="AR-10510"/>
    <s v="Andrew Roberts"/>
    <s v="Consumer"/>
    <s v="United States"/>
    <s v="Philadelphia"/>
    <x v="9"/>
    <n v="19134"/>
    <x v="3"/>
    <s v="OFF-BI-10000848"/>
    <x v="1"/>
    <x v="8"/>
    <s v="Angle-D Ring Binders"/>
    <n v="3.2820000000000005"/>
    <n v="2"/>
    <n v="0.7"/>
    <n v="-2.6256000000000004"/>
  </r>
  <r>
    <n v="609"/>
    <x v="281"/>
    <x v="2"/>
    <x v="235"/>
    <d v="2011-05-27T00:00:00"/>
    <x v="1"/>
    <s v="AR-10510"/>
    <s v="Andrew Roberts"/>
    <s v="Consumer"/>
    <s v="United States"/>
    <s v="Philadelphia"/>
    <x v="9"/>
    <n v="19134"/>
    <x v="3"/>
    <s v="OFF-AR-10001246"/>
    <x v="1"/>
    <x v="6"/>
    <s v="Newell 317"/>
    <n v="21.167999999999999"/>
    <n v="9"/>
    <n v="0.2"/>
    <n v="2.3813999999999984"/>
  </r>
  <r>
    <n v="610"/>
    <x v="281"/>
    <x v="2"/>
    <x v="235"/>
    <d v="2011-05-27T00:00:00"/>
    <x v="1"/>
    <s v="AR-10510"/>
    <s v="Andrew Roberts"/>
    <s v="Consumer"/>
    <s v="United States"/>
    <s v="Philadelphia"/>
    <x v="9"/>
    <n v="19134"/>
    <x v="3"/>
    <s v="TEC-PH-10003092"/>
    <x v="2"/>
    <x v="7"/>
    <s v="Motorola L804"/>
    <n v="55.188000000000002"/>
    <n v="2"/>
    <n v="0.4"/>
    <n v="-10.117800000000003"/>
  </r>
  <r>
    <n v="611"/>
    <x v="282"/>
    <x v="0"/>
    <x v="236"/>
    <d v="2013-05-02T00:00:00"/>
    <x v="2"/>
    <s v="NB-18655"/>
    <s v="Nona Balk"/>
    <s v="Corporate"/>
    <s v="United States"/>
    <s v="Dallas"/>
    <x v="5"/>
    <n v="75217"/>
    <x v="2"/>
    <s v="TEC-PH-10003012"/>
    <x v="2"/>
    <x v="7"/>
    <s v="Nortel Meridian M3904 Professional Digital phone"/>
    <n v="369.57600000000002"/>
    <n v="3"/>
    <n v="0.2"/>
    <n v="41.577299999999951"/>
  </r>
  <r>
    <n v="612"/>
    <x v="282"/>
    <x v="0"/>
    <x v="236"/>
    <d v="2013-05-02T00:00:00"/>
    <x v="2"/>
    <s v="NB-18655"/>
    <s v="Nona Balk"/>
    <s v="Corporate"/>
    <s v="United States"/>
    <s v="Dallas"/>
    <x v="5"/>
    <n v="75217"/>
    <x v="2"/>
    <s v="OFF-LA-10004345"/>
    <x v="1"/>
    <x v="2"/>
    <s v="Avery 493"/>
    <n v="15.712000000000002"/>
    <n v="4"/>
    <n v="0.2"/>
    <n v="5.6955999999999989"/>
  </r>
  <r>
    <n v="613"/>
    <x v="283"/>
    <x v="0"/>
    <x v="108"/>
    <d v="2013-09-14T00:00:00"/>
    <x v="0"/>
    <s v="GD-14590"/>
    <s v="Giulietta Dortch"/>
    <s v="Corporate"/>
    <s v="United States"/>
    <s v="Philadelphia"/>
    <x v="9"/>
    <n v="19143"/>
    <x v="3"/>
    <s v="OFF-PA-10001204"/>
    <x v="1"/>
    <x v="10"/>
    <s v="Xerox 1972"/>
    <n v="8.4480000000000004"/>
    <n v="2"/>
    <n v="0.2"/>
    <n v="2.6399999999999997"/>
  </r>
  <r>
    <n v="614"/>
    <x v="283"/>
    <x v="0"/>
    <x v="108"/>
    <d v="2013-09-14T00:00:00"/>
    <x v="0"/>
    <s v="GD-14590"/>
    <s v="Giulietta Dortch"/>
    <s v="Corporate"/>
    <s v="United States"/>
    <s v="Philadelphia"/>
    <x v="9"/>
    <n v="19143"/>
    <x v="3"/>
    <s v="TEC-PH-10004667"/>
    <x v="2"/>
    <x v="7"/>
    <s v="Cisco 8x8 Inc. 6753i IP Business Phone System"/>
    <n v="728.94600000000003"/>
    <n v="9"/>
    <n v="0.4"/>
    <n v="-157.93830000000008"/>
  </r>
  <r>
    <n v="615"/>
    <x v="284"/>
    <x v="3"/>
    <x v="237"/>
    <d v="2014-11-18T00:00:00"/>
    <x v="0"/>
    <s v="CK-12595"/>
    <s v="Clytie Kelty"/>
    <s v="Consumer"/>
    <s v="United States"/>
    <s v="Grove City"/>
    <x v="24"/>
    <n v="43123"/>
    <x v="3"/>
    <s v="TEC-PH-10000011"/>
    <x v="2"/>
    <x v="7"/>
    <s v="PureGear Roll-On Screen Protector"/>
    <n v="119.93999999999998"/>
    <n v="10"/>
    <n v="0.4"/>
    <n v="15.99199999999999"/>
  </r>
  <r>
    <n v="616"/>
    <x v="284"/>
    <x v="3"/>
    <x v="237"/>
    <d v="2014-11-18T00:00:00"/>
    <x v="0"/>
    <s v="CK-12595"/>
    <s v="Clytie Kelty"/>
    <s v="Consumer"/>
    <s v="United States"/>
    <s v="Grove City"/>
    <x v="24"/>
    <n v="43123"/>
    <x v="3"/>
    <s v="OFF-BI-10002949"/>
    <x v="1"/>
    <x v="8"/>
    <s v="Prestige Round Ring Binders"/>
    <n v="3.6480000000000006"/>
    <n v="2"/>
    <n v="0.7"/>
    <n v="-2.7967999999999993"/>
  </r>
  <r>
    <n v="617"/>
    <x v="285"/>
    <x v="3"/>
    <x v="238"/>
    <d v="2014-08-24T00:00:00"/>
    <x v="0"/>
    <s v="NG-18355"/>
    <s v="Nat Gilpin"/>
    <s v="Corporate"/>
    <s v="United States"/>
    <s v="New York City"/>
    <x v="15"/>
    <n v="10011"/>
    <x v="3"/>
    <s v="FUR-FU-10003849"/>
    <x v="0"/>
    <x v="5"/>
    <s v="DAX Metal Frame, Desktop, Stepped-Edge"/>
    <n v="40.479999999999997"/>
    <n v="2"/>
    <n v="0"/>
    <n v="15.787199999999999"/>
  </r>
  <r>
    <n v="618"/>
    <x v="285"/>
    <x v="3"/>
    <x v="238"/>
    <d v="2014-08-24T00:00:00"/>
    <x v="0"/>
    <s v="NG-18355"/>
    <s v="Nat Gilpin"/>
    <s v="Corporate"/>
    <s v="United States"/>
    <s v="New York City"/>
    <x v="15"/>
    <n v="10011"/>
    <x v="3"/>
    <s v="FUR-FU-10000010"/>
    <x v="0"/>
    <x v="5"/>
    <s v="DAX Value U-Channel Document Frames, Easel Back"/>
    <n v="9.94"/>
    <n v="2"/>
    <n v="0"/>
    <n v="3.0813999999999995"/>
  </r>
  <r>
    <n v="619"/>
    <x v="285"/>
    <x v="3"/>
    <x v="238"/>
    <d v="2014-08-24T00:00:00"/>
    <x v="0"/>
    <s v="NG-18355"/>
    <s v="Nat Gilpin"/>
    <s v="Corporate"/>
    <s v="United States"/>
    <s v="New York City"/>
    <x v="15"/>
    <n v="10011"/>
    <x v="3"/>
    <s v="OFF-BI-10002824"/>
    <x v="1"/>
    <x v="8"/>
    <s v="Recycled Easel Ring Binders"/>
    <n v="107.42400000000001"/>
    <n v="9"/>
    <n v="0.2"/>
    <n v="33.569999999999986"/>
  </r>
  <r>
    <n v="620"/>
    <x v="285"/>
    <x v="3"/>
    <x v="238"/>
    <d v="2014-08-24T00:00:00"/>
    <x v="0"/>
    <s v="NG-18355"/>
    <s v="Nat Gilpin"/>
    <s v="Corporate"/>
    <s v="United States"/>
    <s v="New York City"/>
    <x v="15"/>
    <n v="10011"/>
    <x v="3"/>
    <s v="TEC-PH-10002538"/>
    <x v="2"/>
    <x v="7"/>
    <s v="Grandstream GXP1160 VoIP phone"/>
    <n v="37.909999999999997"/>
    <n v="1"/>
    <n v="0"/>
    <n v="10.993899999999996"/>
  </r>
  <r>
    <n v="621"/>
    <x v="285"/>
    <x v="3"/>
    <x v="238"/>
    <d v="2014-08-24T00:00:00"/>
    <x v="0"/>
    <s v="NG-18355"/>
    <s v="Nat Gilpin"/>
    <s v="Corporate"/>
    <s v="United States"/>
    <s v="New York City"/>
    <x v="15"/>
    <n v="10011"/>
    <x v="3"/>
    <s v="FUR-FU-10000521"/>
    <x v="0"/>
    <x v="5"/>
    <s v="Seth Thomas 14&quot; Putty-Colored Wall Clock"/>
    <n v="88.02"/>
    <n v="3"/>
    <n v="0"/>
    <n v="27.286199999999994"/>
  </r>
  <r>
    <n v="622"/>
    <x v="286"/>
    <x v="2"/>
    <x v="58"/>
    <d v="2011-12-31T00:00:00"/>
    <x v="1"/>
    <s v="CA-12265"/>
    <s v="Christina Anderson"/>
    <s v="Consumer"/>
    <s v="United States"/>
    <s v="Chicago"/>
    <x v="10"/>
    <n v="60610"/>
    <x v="2"/>
    <s v="OFF-BI-10002103"/>
    <x v="1"/>
    <x v="8"/>
    <s v="Cardinal Slant-D Ring Binder, Heavy Gauge Vinyl"/>
    <n v="8.6899999999999977"/>
    <n v="5"/>
    <n v="0.8"/>
    <n v="-14.773"/>
  </r>
  <r>
    <n v="623"/>
    <x v="287"/>
    <x v="1"/>
    <x v="239"/>
    <d v="2012-12-03T00:00:00"/>
    <x v="1"/>
    <s v="SF-20965"/>
    <s v="Sylvia Foulston"/>
    <s v="Corporate"/>
    <s v="United States"/>
    <s v="Dearborn"/>
    <x v="12"/>
    <n v="48126"/>
    <x v="2"/>
    <s v="FUR-CH-10004853"/>
    <x v="0"/>
    <x v="1"/>
    <s v="Global Manager's Adjustable Task Chair, Storm"/>
    <n v="301.95999999999998"/>
    <n v="2"/>
    <n v="0"/>
    <n v="87.568399999999968"/>
  </r>
  <r>
    <n v="624"/>
    <x v="287"/>
    <x v="1"/>
    <x v="239"/>
    <d v="2012-12-03T00:00:00"/>
    <x v="1"/>
    <s v="SF-20965"/>
    <s v="Sylvia Foulston"/>
    <s v="Corporate"/>
    <s v="United States"/>
    <s v="Dearborn"/>
    <x v="12"/>
    <n v="48126"/>
    <x v="2"/>
    <s v="OFF-AP-10000179"/>
    <x v="1"/>
    <x v="9"/>
    <s v="Honeywell Enviracaire Portable HEPA Air Cleaner for up to 10 x 16 Room"/>
    <n v="555.21"/>
    <n v="5"/>
    <n v="0.1"/>
    <n v="178.90100000000001"/>
  </r>
  <r>
    <n v="625"/>
    <x v="287"/>
    <x v="1"/>
    <x v="239"/>
    <d v="2012-12-03T00:00:00"/>
    <x v="1"/>
    <s v="SF-20965"/>
    <s v="Sylvia Foulston"/>
    <s v="Corporate"/>
    <s v="United States"/>
    <s v="Dearborn"/>
    <x v="12"/>
    <n v="48126"/>
    <x v="2"/>
    <s v="OFF-ST-10001272"/>
    <x v="1"/>
    <x v="4"/>
    <s v="Mini 13-1/2 Capacity Data Binder Rack, Pearl"/>
    <n v="523.48"/>
    <n v="4"/>
    <n v="0"/>
    <n v="130.87"/>
  </r>
  <r>
    <n v="626"/>
    <x v="287"/>
    <x v="1"/>
    <x v="239"/>
    <d v="2012-12-03T00:00:00"/>
    <x v="1"/>
    <s v="SF-20965"/>
    <s v="Sylvia Foulston"/>
    <s v="Corporate"/>
    <s v="United States"/>
    <s v="Dearborn"/>
    <x v="12"/>
    <n v="48126"/>
    <x v="2"/>
    <s v="OFF-AR-10004042"/>
    <x v="1"/>
    <x v="6"/>
    <s v="BOSTON Model 1800 Electric Pencil Sharpeners, Putty/Woodgrain"/>
    <n v="161.82"/>
    <n v="9"/>
    <n v="0"/>
    <n v="46.927799999999984"/>
  </r>
  <r>
    <n v="627"/>
    <x v="288"/>
    <x v="3"/>
    <x v="175"/>
    <d v="2014-09-20T00:00:00"/>
    <x v="1"/>
    <s v="MO-17800"/>
    <s v="Meg O'Connel"/>
    <s v="Home Office"/>
    <s v="United States"/>
    <s v="New York City"/>
    <x v="15"/>
    <n v="10009"/>
    <x v="3"/>
    <s v="FUR-FU-10000221"/>
    <x v="0"/>
    <x v="5"/>
    <s v="Master Caster Door Stop, Brown"/>
    <n v="35.56"/>
    <n v="7"/>
    <n v="0"/>
    <n v="12.090399999999999"/>
  </r>
  <r>
    <n v="628"/>
    <x v="289"/>
    <x v="3"/>
    <x v="240"/>
    <d v="2014-05-24T00:00:00"/>
    <x v="1"/>
    <s v="AT-10735"/>
    <s v="Annie Thurman"/>
    <s v="Consumer"/>
    <s v="United States"/>
    <s v="Seattle"/>
    <x v="4"/>
    <n v="98115"/>
    <x v="1"/>
    <s v="OFF-AP-10001563"/>
    <x v="1"/>
    <x v="9"/>
    <s v="Belkin Premiere Surge Master II 8-outlet surge protector"/>
    <n v="97.16"/>
    <n v="2"/>
    <n v="0"/>
    <n v="28.176399999999987"/>
  </r>
  <r>
    <n v="629"/>
    <x v="290"/>
    <x v="3"/>
    <x v="94"/>
    <d v="2014-12-22T00:00:00"/>
    <x v="1"/>
    <s v="LC-17140"/>
    <s v="Logan Currie"/>
    <s v="Consumer"/>
    <s v="United States"/>
    <s v="San Francisco"/>
    <x v="1"/>
    <n v="94122"/>
    <x v="1"/>
    <s v="OFF-BI-10000605"/>
    <x v="1"/>
    <x v="8"/>
    <s v="Acco Pressboard Covers with Storage Hooks, 9 1/2&quot; x 11&quot;, Executive Red"/>
    <n v="15.24"/>
    <n v="5"/>
    <n v="0.2"/>
    <n v="5.1434999999999977"/>
  </r>
  <r>
    <n v="630"/>
    <x v="290"/>
    <x v="3"/>
    <x v="94"/>
    <d v="2014-12-22T00:00:00"/>
    <x v="1"/>
    <s v="LC-17140"/>
    <s v="Logan Currie"/>
    <s v="Consumer"/>
    <s v="United States"/>
    <s v="San Francisco"/>
    <x v="1"/>
    <n v="94122"/>
    <x v="1"/>
    <s v="OFF-PA-10002615"/>
    <x v="1"/>
    <x v="10"/>
    <s v="Ampad Gold Fibre Wirebound Steno Books, 6&quot; x 9&quot;, Gregg Ruled"/>
    <n v="13.23"/>
    <n v="3"/>
    <n v="0"/>
    <n v="6.0857999999999999"/>
  </r>
  <r>
    <n v="631"/>
    <x v="291"/>
    <x v="0"/>
    <x v="25"/>
    <d v="2013-12-14T00:00:00"/>
    <x v="0"/>
    <s v="FM-14380"/>
    <s v="Fred McMath"/>
    <s v="Consumer"/>
    <s v="United States"/>
    <s v="Aurora"/>
    <x v="22"/>
    <n v="80013"/>
    <x v="1"/>
    <s v="OFF-ST-10001963"/>
    <x v="1"/>
    <x v="4"/>
    <s v="Tennsco Regal Shelving Units"/>
    <n v="243.38400000000001"/>
    <n v="3"/>
    <n v="0.2"/>
    <n v="-51.719100000000012"/>
  </r>
  <r>
    <n v="632"/>
    <x v="291"/>
    <x v="0"/>
    <x v="25"/>
    <d v="2013-12-14T00:00:00"/>
    <x v="0"/>
    <s v="FM-14380"/>
    <s v="Fred McMath"/>
    <s v="Consumer"/>
    <s v="United States"/>
    <s v="Aurora"/>
    <x v="22"/>
    <n v="80013"/>
    <x v="1"/>
    <s v="TEC-AC-10001267"/>
    <x v="2"/>
    <x v="11"/>
    <s v="Imation 32GB Pocket Pro USB 3.0 Flash Drive - 32 GB - Black - 1 P ..."/>
    <n v="119.80000000000001"/>
    <n v="5"/>
    <n v="0.2"/>
    <n v="29.950000000000003"/>
  </r>
  <r>
    <n v="633"/>
    <x v="291"/>
    <x v="0"/>
    <x v="25"/>
    <d v="2013-12-14T00:00:00"/>
    <x v="0"/>
    <s v="FM-14380"/>
    <s v="Fred McMath"/>
    <s v="Consumer"/>
    <s v="United States"/>
    <s v="Aurora"/>
    <x v="22"/>
    <n v="80013"/>
    <x v="1"/>
    <s v="TEC-PH-10002103"/>
    <x v="2"/>
    <x v="7"/>
    <s v="Jabra SPEAK 410"/>
    <n v="300.76799999999997"/>
    <n v="4"/>
    <n v="0.2"/>
    <n v="30.076800000000006"/>
  </r>
  <r>
    <n v="634"/>
    <x v="292"/>
    <x v="3"/>
    <x v="241"/>
    <d v="2014-09-27T00:00:00"/>
    <x v="0"/>
    <s v="BD-11605"/>
    <s v="Brian Dahlen"/>
    <s v="Consumer"/>
    <s v="United States"/>
    <s v="Miami"/>
    <x v="2"/>
    <n v="33180"/>
    <x v="0"/>
    <s v="TEC-AC-10002857"/>
    <x v="2"/>
    <x v="11"/>
    <s v="Verbatim 25 GB 6x Blu-ray Single Layer Recordable Disc, 1/Pack"/>
    <n v="17.880000000000003"/>
    <n v="3"/>
    <n v="0.2"/>
    <n v="2.458499999999999"/>
  </r>
  <r>
    <n v="635"/>
    <x v="292"/>
    <x v="3"/>
    <x v="241"/>
    <d v="2014-09-27T00:00:00"/>
    <x v="0"/>
    <s v="BD-11605"/>
    <s v="Brian Dahlen"/>
    <s v="Consumer"/>
    <s v="United States"/>
    <s v="Miami"/>
    <x v="2"/>
    <n v="33180"/>
    <x v="0"/>
    <s v="OFF-LA-10003930"/>
    <x v="1"/>
    <x v="2"/>
    <s v="Dot Matrix Printer Tape Reel Labels, White, 5000/Box"/>
    <n v="235.94400000000002"/>
    <n v="3"/>
    <n v="0.2"/>
    <n v="85.529700000000005"/>
  </r>
  <r>
    <n v="636"/>
    <x v="293"/>
    <x v="1"/>
    <x v="242"/>
    <d v="2012-10-09T00:00:00"/>
    <x v="0"/>
    <s v="DJ-13420"/>
    <s v="Denny Joy"/>
    <s v="Corporate"/>
    <s v="United States"/>
    <s v="Warner Robins"/>
    <x v="32"/>
    <n v="31088"/>
    <x v="0"/>
    <s v="FUR-CH-10001482"/>
    <x v="0"/>
    <x v="1"/>
    <s v="Office Star - Mesh Screen back chair with Vinyl seat"/>
    <n v="392.93999999999994"/>
    <n v="3"/>
    <n v="0"/>
    <n v="43.223399999999984"/>
  </r>
  <r>
    <n v="637"/>
    <x v="294"/>
    <x v="0"/>
    <x v="243"/>
    <d v="2013-08-22T00:00:00"/>
    <x v="1"/>
    <s v="ME-17725"/>
    <s v="Max Engle"/>
    <s v="Consumer"/>
    <s v="United States"/>
    <s v="Aurora"/>
    <x v="22"/>
    <n v="80013"/>
    <x v="1"/>
    <s v="OFF-BI-10001989"/>
    <x v="1"/>
    <x v="8"/>
    <s v="Premium Transparent Presentation Covers by GBC"/>
    <n v="18.882000000000005"/>
    <n v="3"/>
    <n v="0.7"/>
    <n v="-13.846800000000002"/>
  </r>
  <r>
    <n v="638"/>
    <x v="294"/>
    <x v="0"/>
    <x v="243"/>
    <d v="2013-08-22T00:00:00"/>
    <x v="1"/>
    <s v="ME-17725"/>
    <s v="Max Engle"/>
    <s v="Consumer"/>
    <s v="United States"/>
    <s v="Aurora"/>
    <x v="22"/>
    <n v="80013"/>
    <x v="1"/>
    <s v="OFF-AP-10003287"/>
    <x v="1"/>
    <x v="9"/>
    <s v="Tripp Lite TLP810NET Broadband Surge for Modem/Fax"/>
    <n v="122.328"/>
    <n v="3"/>
    <n v="0.2"/>
    <n v="12.232799999999997"/>
  </r>
  <r>
    <n v="639"/>
    <x v="295"/>
    <x v="0"/>
    <x v="244"/>
    <d v="2013-05-26T00:00:00"/>
    <x v="1"/>
    <s v="RB-19465"/>
    <s v="Rick Bensley"/>
    <s v="Home Office"/>
    <s v="United States"/>
    <s v="Vallejo"/>
    <x v="1"/>
    <n v="94591"/>
    <x v="1"/>
    <s v="FUR-FU-10000576"/>
    <x v="0"/>
    <x v="5"/>
    <s v="Luxo Professional Fluorescent Magnifier Lamp with Clamp-Mount Base"/>
    <n v="1049.2"/>
    <n v="5"/>
    <n v="0"/>
    <n v="272.79200000000003"/>
  </r>
  <r>
    <n v="640"/>
    <x v="295"/>
    <x v="0"/>
    <x v="244"/>
    <d v="2013-05-26T00:00:00"/>
    <x v="1"/>
    <s v="RB-19465"/>
    <s v="Rick Bensley"/>
    <s v="Home Office"/>
    <s v="United States"/>
    <s v="Vallejo"/>
    <x v="1"/>
    <n v="94591"/>
    <x v="1"/>
    <s v="OFF-BI-10004728"/>
    <x v="1"/>
    <x v="8"/>
    <s v="Wilson Jones Turn Tabs Binder Tool for Ring Binders"/>
    <n v="15.424000000000001"/>
    <n v="4"/>
    <n v="0.2"/>
    <n v="5.0128000000000004"/>
  </r>
  <r>
    <n v="641"/>
    <x v="296"/>
    <x v="0"/>
    <x v="122"/>
    <d v="2013-12-23T00:00:00"/>
    <x v="1"/>
    <s v="JD-16150"/>
    <s v="Justin Deggeller"/>
    <s v="Corporate"/>
    <s v="United States"/>
    <s v="Minneapolis"/>
    <x v="11"/>
    <n v="55407"/>
    <x v="2"/>
    <s v="FUR-FU-10000732"/>
    <x v="0"/>
    <x v="5"/>
    <s v="Eldon 200 Class Desk Accessories"/>
    <n v="18.84"/>
    <n v="3"/>
    <n v="0"/>
    <n v="6.0287999999999995"/>
  </r>
  <r>
    <n v="642"/>
    <x v="297"/>
    <x v="3"/>
    <x v="245"/>
    <d v="2014-08-04T00:00:00"/>
    <x v="0"/>
    <s v="JL-15835"/>
    <s v="John Lee"/>
    <s v="Consumer"/>
    <s v="United States"/>
    <s v="Mission Viejo"/>
    <x v="1"/>
    <n v="92691"/>
    <x v="1"/>
    <s v="OFF-ST-10000585"/>
    <x v="1"/>
    <x v="4"/>
    <s v="Economy Rollaway Files"/>
    <n v="330.4"/>
    <n v="2"/>
    <n v="0"/>
    <n v="85.903999999999996"/>
  </r>
  <r>
    <n v="643"/>
    <x v="297"/>
    <x v="3"/>
    <x v="245"/>
    <d v="2014-08-04T00:00:00"/>
    <x v="0"/>
    <s v="JL-15835"/>
    <s v="John Lee"/>
    <s v="Consumer"/>
    <s v="United States"/>
    <s v="Mission Viejo"/>
    <x v="1"/>
    <n v="92691"/>
    <x v="1"/>
    <s v="OFF-LA-10002787"/>
    <x v="1"/>
    <x v="2"/>
    <s v="Avery 480"/>
    <n v="26.25"/>
    <n v="7"/>
    <n v="0"/>
    <n v="12.599999999999998"/>
  </r>
  <r>
    <n v="644"/>
    <x v="298"/>
    <x v="3"/>
    <x v="193"/>
    <d v="2014-06-16T00:00:00"/>
    <x v="1"/>
    <s v="SC-20305"/>
    <s v="Sean Christensen"/>
    <s v="Consumer"/>
    <s v="United States"/>
    <s v="Rochester Hills"/>
    <x v="12"/>
    <n v="48307"/>
    <x v="2"/>
    <s v="TEC-AC-10003832"/>
    <x v="2"/>
    <x v="11"/>
    <s v="Imation 16GB Mini TravelDrive USB 2.0 Flash Drive"/>
    <n v="132.52000000000001"/>
    <n v="4"/>
    <n v="0"/>
    <n v="54.333200000000005"/>
  </r>
  <r>
    <n v="645"/>
    <x v="299"/>
    <x v="3"/>
    <x v="246"/>
    <d v="2014-07-26T00:00:00"/>
    <x v="1"/>
    <s v="TW-21025"/>
    <s v="Tamara Willingham"/>
    <s v="Home Office"/>
    <s v="United States"/>
    <s v="Plainfield"/>
    <x v="30"/>
    <n v="7060"/>
    <x v="3"/>
    <s v="OFF-PA-10001934"/>
    <x v="1"/>
    <x v="10"/>
    <s v="Xerox 1993"/>
    <n v="6.48"/>
    <n v="1"/>
    <n v="0"/>
    <n v="3.1752000000000002"/>
  </r>
  <r>
    <n v="646"/>
    <x v="300"/>
    <x v="3"/>
    <x v="247"/>
    <d v="2015-01-06T00:00:00"/>
    <x v="1"/>
    <s v="CC-12430"/>
    <s v="Chuck Clark"/>
    <s v="Home Office"/>
    <s v="United States"/>
    <s v="Columbus"/>
    <x v="14"/>
    <n v="47201"/>
    <x v="2"/>
    <s v="OFF-AP-10002457"/>
    <x v="1"/>
    <x v="9"/>
    <s v="Eureka The Boss Plus 12-Amp Hard Box Upright Vacuum, Red"/>
    <n v="209.3"/>
    <n v="2"/>
    <n v="0"/>
    <n v="56.510999999999996"/>
  </r>
  <r>
    <n v="647"/>
    <x v="301"/>
    <x v="0"/>
    <x v="178"/>
    <d v="2013-04-09T00:00:00"/>
    <x v="1"/>
    <s v="BB-10990"/>
    <s v="Barry Blumstein"/>
    <s v="Corporate"/>
    <s v="United States"/>
    <s v="Sierra Vista"/>
    <x v="16"/>
    <n v="85635"/>
    <x v="1"/>
    <s v="OFF-FA-10003112"/>
    <x v="1"/>
    <x v="13"/>
    <s v="Staples"/>
    <n v="31.560000000000002"/>
    <n v="5"/>
    <n v="0.2"/>
    <n v="9.8624999999999972"/>
  </r>
  <r>
    <n v="648"/>
    <x v="301"/>
    <x v="0"/>
    <x v="178"/>
    <d v="2013-04-09T00:00:00"/>
    <x v="1"/>
    <s v="BB-10990"/>
    <s v="Barry Blumstein"/>
    <s v="Corporate"/>
    <s v="United States"/>
    <s v="Sierra Vista"/>
    <x v="16"/>
    <n v="85635"/>
    <x v="1"/>
    <s v="OFF-AP-10002350"/>
    <x v="1"/>
    <x v="9"/>
    <s v="Belkin F9H710-06 7 Outlet SurgeMaster Surge Protector"/>
    <n v="30.144000000000002"/>
    <n v="2"/>
    <n v="0.2"/>
    <n v="3.0143999999999993"/>
  </r>
  <r>
    <n v="649"/>
    <x v="302"/>
    <x v="0"/>
    <x v="25"/>
    <d v="2013-12-17T00:00:00"/>
    <x v="0"/>
    <s v="AR-10825"/>
    <s v="Anthony Rawles"/>
    <s v="Corporate"/>
    <s v="United States"/>
    <s v="Vancouver"/>
    <x v="4"/>
    <n v="98661"/>
    <x v="1"/>
    <s v="FUR-FU-10001935"/>
    <x v="0"/>
    <x v="5"/>
    <s v="3M Hangers With Command Adhesive"/>
    <n v="14.8"/>
    <n v="4"/>
    <n v="0"/>
    <n v="6.0680000000000014"/>
  </r>
  <r>
    <n v="650"/>
    <x v="302"/>
    <x v="0"/>
    <x v="25"/>
    <d v="2013-12-17T00:00:00"/>
    <x v="0"/>
    <s v="AR-10825"/>
    <s v="Anthony Rawles"/>
    <s v="Corporate"/>
    <s v="United States"/>
    <s v="Vancouver"/>
    <x v="4"/>
    <n v="98661"/>
    <x v="1"/>
    <s v="TEC-PH-10003273"/>
    <x v="2"/>
    <x v="7"/>
    <s v="AT&amp;T TR1909W"/>
    <n v="302.37599999999998"/>
    <n v="3"/>
    <n v="0.2"/>
    <n v="22.678200000000018"/>
  </r>
  <r>
    <n v="651"/>
    <x v="302"/>
    <x v="0"/>
    <x v="25"/>
    <d v="2013-12-17T00:00:00"/>
    <x v="0"/>
    <s v="AR-10825"/>
    <s v="Anthony Rawles"/>
    <s v="Corporate"/>
    <s v="United States"/>
    <s v="Vancouver"/>
    <x v="4"/>
    <n v="98661"/>
    <x v="1"/>
    <s v="TEC-AC-10001142"/>
    <x v="2"/>
    <x v="11"/>
    <s v="First Data FD10 PIN Pad"/>
    <n v="316"/>
    <n v="4"/>
    <n v="0"/>
    <n v="31.599999999999966"/>
  </r>
  <r>
    <n v="652"/>
    <x v="303"/>
    <x v="0"/>
    <x v="248"/>
    <d v="2013-10-30T00:00:00"/>
    <x v="1"/>
    <s v="SR-20740"/>
    <s v="Steven Roelle"/>
    <s v="Home Office"/>
    <s v="United States"/>
    <s v="New York City"/>
    <x v="15"/>
    <n v="10024"/>
    <x v="3"/>
    <s v="OFF-PA-10000482"/>
    <x v="1"/>
    <x v="10"/>
    <s v="Snap-A-Way Black Print Carbonless Ruled Speed Letter, Triplicate"/>
    <n v="379.4"/>
    <n v="10"/>
    <n v="0"/>
    <n v="178.31799999999998"/>
  </r>
  <r>
    <n v="653"/>
    <x v="304"/>
    <x v="3"/>
    <x v="249"/>
    <d v="2014-06-24T00:00:00"/>
    <x v="1"/>
    <s v="AR-10405"/>
    <s v="Allen Rosenblatt"/>
    <s v="Corporate"/>
    <s v="United States"/>
    <s v="New York City"/>
    <x v="15"/>
    <n v="10035"/>
    <x v="3"/>
    <s v="OFF-PA-10003892"/>
    <x v="1"/>
    <x v="10"/>
    <s v="Xerox 1943"/>
    <n v="97.82"/>
    <n v="2"/>
    <n v="0"/>
    <n v="45.975399999999993"/>
  </r>
  <r>
    <n v="654"/>
    <x v="304"/>
    <x v="3"/>
    <x v="249"/>
    <d v="2014-06-24T00:00:00"/>
    <x v="1"/>
    <s v="AR-10405"/>
    <s v="Allen Rosenblatt"/>
    <s v="Corporate"/>
    <s v="United States"/>
    <s v="New York City"/>
    <x v="15"/>
    <n v="10035"/>
    <x v="3"/>
    <s v="TEC-AC-10001101"/>
    <x v="2"/>
    <x v="11"/>
    <s v="Sony 16GB Class 10 Micro SDHC R40 Memory Card"/>
    <n v="103.12"/>
    <n v="8"/>
    <n v="0"/>
    <n v="10.311999999999998"/>
  </r>
  <r>
    <n v="655"/>
    <x v="305"/>
    <x v="0"/>
    <x v="250"/>
    <d v="2013-08-29T00:00:00"/>
    <x v="1"/>
    <s v="CR-12730"/>
    <s v="Craig Reiter"/>
    <s v="Consumer"/>
    <s v="United States"/>
    <s v="Columbus"/>
    <x v="24"/>
    <n v="43229"/>
    <x v="3"/>
    <s v="OFF-AP-10002439"/>
    <x v="1"/>
    <x v="9"/>
    <s v="Tripp Lite Isotel 8 Ultra 8 Outlet Metal Surge"/>
    <n v="113.55200000000001"/>
    <n v="2"/>
    <n v="0.2"/>
    <n v="8.5163999999999938"/>
  </r>
  <r>
    <n v="656"/>
    <x v="305"/>
    <x v="0"/>
    <x v="250"/>
    <d v="2013-08-29T00:00:00"/>
    <x v="1"/>
    <s v="CR-12730"/>
    <s v="Craig Reiter"/>
    <s v="Consumer"/>
    <s v="United States"/>
    <s v="Columbus"/>
    <x v="24"/>
    <n v="43229"/>
    <x v="3"/>
    <s v="OFF-BI-10002827"/>
    <x v="1"/>
    <x v="8"/>
    <s v="Avery Durable Poly Binders"/>
    <n v="3.3180000000000005"/>
    <n v="2"/>
    <n v="0.7"/>
    <n v="-2.6543999999999999"/>
  </r>
  <r>
    <n v="657"/>
    <x v="305"/>
    <x v="0"/>
    <x v="250"/>
    <d v="2013-08-29T00:00:00"/>
    <x v="1"/>
    <s v="CR-12730"/>
    <s v="Craig Reiter"/>
    <s v="Consumer"/>
    <s v="United States"/>
    <s v="Columbus"/>
    <x v="24"/>
    <n v="43229"/>
    <x v="3"/>
    <s v="OFF-EN-10002230"/>
    <x v="1"/>
    <x v="12"/>
    <s v="Airmail Envelopes"/>
    <n v="134.28800000000001"/>
    <n v="2"/>
    <n v="0.2"/>
    <n v="45.322199999999995"/>
  </r>
  <r>
    <n v="658"/>
    <x v="306"/>
    <x v="0"/>
    <x v="251"/>
    <d v="2013-09-20T00:00:00"/>
    <x v="3"/>
    <s v="EH-14125"/>
    <s v="Eugene Hildebrand"/>
    <s v="Home Office"/>
    <s v="United States"/>
    <s v="Aurora"/>
    <x v="10"/>
    <n v="60505"/>
    <x v="2"/>
    <s v="FUR-CH-10001215"/>
    <x v="0"/>
    <x v="1"/>
    <s v="Global Troy Executive Leather Low-Back Tilter"/>
    <n v="701.37199999999996"/>
    <n v="2"/>
    <n v="0.3"/>
    <n v="-50.098000000000013"/>
  </r>
  <r>
    <n v="659"/>
    <x v="306"/>
    <x v="0"/>
    <x v="251"/>
    <d v="2013-09-20T00:00:00"/>
    <x v="3"/>
    <s v="EH-14125"/>
    <s v="Eugene Hildebrand"/>
    <s v="Home Office"/>
    <s v="United States"/>
    <s v="Aurora"/>
    <x v="10"/>
    <n v="60505"/>
    <x v="2"/>
    <s v="OFF-BI-10004654"/>
    <x v="1"/>
    <x v="8"/>
    <s v="Avery Binding System Hidden Tab Executive Style Index Sets"/>
    <n v="2.3079999999999994"/>
    <n v="2"/>
    <n v="0.8"/>
    <n v="-3.4619999999999997"/>
  </r>
  <r>
    <n v="660"/>
    <x v="307"/>
    <x v="1"/>
    <x v="252"/>
    <d v="2012-08-28T00:00:00"/>
    <x v="1"/>
    <s v="CB-12025"/>
    <s v="Cassandra Brandow"/>
    <s v="Consumer"/>
    <s v="United States"/>
    <s v="Arlington"/>
    <x v="5"/>
    <n v="76017"/>
    <x v="2"/>
    <s v="OFF-ST-10001490"/>
    <x v="1"/>
    <x v="4"/>
    <s v="Hot File 7-Pocket, Floor Stand"/>
    <n v="999.43200000000002"/>
    <n v="7"/>
    <n v="0.2"/>
    <n v="124.92899999999986"/>
  </r>
  <r>
    <n v="661"/>
    <x v="307"/>
    <x v="1"/>
    <x v="252"/>
    <d v="2012-08-28T00:00:00"/>
    <x v="1"/>
    <s v="CB-12025"/>
    <s v="Cassandra Brandow"/>
    <s v="Consumer"/>
    <s v="United States"/>
    <s v="Arlington"/>
    <x v="5"/>
    <n v="76017"/>
    <x v="2"/>
    <s v="OFF-ST-10001511"/>
    <x v="1"/>
    <x v="4"/>
    <s v="Space Solutions Commercial Steel Shelving"/>
    <n v="724.08"/>
    <n v="14"/>
    <n v="0.2"/>
    <n v="-135.7650000000001"/>
  </r>
  <r>
    <n v="662"/>
    <x v="307"/>
    <x v="1"/>
    <x v="252"/>
    <d v="2012-08-28T00:00:00"/>
    <x v="1"/>
    <s v="CB-12025"/>
    <s v="Cassandra Brandow"/>
    <s v="Consumer"/>
    <s v="United States"/>
    <s v="Arlington"/>
    <x v="5"/>
    <n v="76017"/>
    <x v="2"/>
    <s v="FUR-TA-10001768"/>
    <x v="0"/>
    <x v="3"/>
    <s v="Hon Racetrack Conference Tables"/>
    <n v="918.78499999999985"/>
    <n v="5"/>
    <n v="0.3"/>
    <n v="-118.12950000000006"/>
  </r>
  <r>
    <n v="663"/>
    <x v="307"/>
    <x v="1"/>
    <x v="252"/>
    <d v="2012-08-28T00:00:00"/>
    <x v="1"/>
    <s v="CB-12025"/>
    <s v="Cassandra Brandow"/>
    <s v="Consumer"/>
    <s v="United States"/>
    <s v="Arlington"/>
    <x v="5"/>
    <n v="76017"/>
    <x v="2"/>
    <s v="OFF-BI-10003981"/>
    <x v="1"/>
    <x v="8"/>
    <s v="Avery Durable Plastic 1&quot; Binders"/>
    <n v="2.7239999999999993"/>
    <n v="3"/>
    <n v="0.8"/>
    <n v="-4.2222000000000008"/>
  </r>
  <r>
    <n v="664"/>
    <x v="308"/>
    <x v="0"/>
    <x v="253"/>
    <d v="2013-03-31T00:00:00"/>
    <x v="1"/>
    <s v="SP-20545"/>
    <s v="Sibella Parks"/>
    <s v="Corporate"/>
    <s v="United States"/>
    <s v="New York City"/>
    <x v="15"/>
    <n v="10011"/>
    <x v="3"/>
    <s v="OFF-ST-10001522"/>
    <x v="1"/>
    <x v="4"/>
    <s v="Gould Plastics 18-Pocket Panel Bin, 34w x 5-1/4d x 20-1/2h"/>
    <n v="459.95"/>
    <n v="5"/>
    <n v="0"/>
    <n v="18.397999999999968"/>
  </r>
  <r>
    <n v="665"/>
    <x v="309"/>
    <x v="0"/>
    <x v="254"/>
    <d v="2013-11-05T00:00:00"/>
    <x v="3"/>
    <s v="RC-19825"/>
    <s v="Roy Collins"/>
    <s v="Consumer"/>
    <s v="United States"/>
    <s v="Louisville"/>
    <x v="0"/>
    <n v="40214"/>
    <x v="0"/>
    <s v="OFF-FA-10000621"/>
    <x v="1"/>
    <x v="13"/>
    <s v="OIC Colored Binder Clips, Assorted Sizes"/>
    <n v="10.74"/>
    <n v="3"/>
    <n v="0"/>
    <n v="5.2625999999999999"/>
  </r>
  <r>
    <n v="666"/>
    <x v="310"/>
    <x v="3"/>
    <x v="110"/>
    <d v="2014-06-11T00:00:00"/>
    <x v="0"/>
    <s v="TH-21235"/>
    <s v="Tiffany House"/>
    <s v="Corporate"/>
    <s v="United States"/>
    <s v="Dallas"/>
    <x v="5"/>
    <n v="75081"/>
    <x v="2"/>
    <s v="OFF-SU-10004231"/>
    <x v="1"/>
    <x v="14"/>
    <s v="Acme Tagit Stainless Steel Antibacterial Scissors"/>
    <n v="23.76"/>
    <n v="3"/>
    <n v="0.2"/>
    <n v="2.0789999999999997"/>
  </r>
  <r>
    <n v="667"/>
    <x v="310"/>
    <x v="3"/>
    <x v="110"/>
    <d v="2014-06-11T00:00:00"/>
    <x v="0"/>
    <s v="TH-21235"/>
    <s v="Tiffany House"/>
    <s v="Corporate"/>
    <s v="United States"/>
    <s v="Dallas"/>
    <x v="5"/>
    <n v="75081"/>
    <x v="2"/>
    <s v="OFF-PA-10000474"/>
    <x v="1"/>
    <x v="10"/>
    <s v="Staples"/>
    <n v="85.055999999999997"/>
    <n v="3"/>
    <n v="0.2"/>
    <n v="28.706399999999991"/>
  </r>
  <r>
    <n v="668"/>
    <x v="310"/>
    <x v="3"/>
    <x v="110"/>
    <d v="2014-06-11T00:00:00"/>
    <x v="0"/>
    <s v="TH-21235"/>
    <s v="Tiffany House"/>
    <s v="Corporate"/>
    <s v="United States"/>
    <s v="Dallas"/>
    <x v="5"/>
    <n v="75081"/>
    <x v="2"/>
    <s v="TEC-PH-10004042"/>
    <x v="2"/>
    <x v="7"/>
    <s v="ClearOne Communications CHAT 70 OC Speaker Phone"/>
    <n v="381.57600000000002"/>
    <n v="3"/>
    <n v="0.2"/>
    <n v="28.618200000000002"/>
  </r>
  <r>
    <n v="669"/>
    <x v="311"/>
    <x v="2"/>
    <x v="163"/>
    <d v="2011-12-26T00:00:00"/>
    <x v="2"/>
    <s v="RP-19390"/>
    <s v="Resi Pölking"/>
    <s v="Consumer"/>
    <s v="United States"/>
    <s v="Cleveland"/>
    <x v="24"/>
    <n v="44105"/>
    <x v="3"/>
    <s v="FUR-FU-10003096"/>
    <x v="0"/>
    <x v="5"/>
    <s v="Master Giant Foot Doorstop, Safety Yellow"/>
    <n v="30.36"/>
    <n v="5"/>
    <n v="0.2"/>
    <n v="8.7285000000000004"/>
  </r>
  <r>
    <n v="670"/>
    <x v="312"/>
    <x v="3"/>
    <x v="255"/>
    <d v="2014-06-14T00:00:00"/>
    <x v="1"/>
    <s v="MO-17800"/>
    <s v="Meg O'Connel"/>
    <s v="Home Office"/>
    <s v="United States"/>
    <s v="Chicago"/>
    <x v="10"/>
    <n v="60653"/>
    <x v="2"/>
    <s v="FUR-FU-10002759"/>
    <x v="0"/>
    <x v="5"/>
    <s v="12-1/2 Diameter Round Wall Clock"/>
    <n v="23.976000000000003"/>
    <n v="3"/>
    <n v="0.6"/>
    <n v="-14.385599999999997"/>
  </r>
  <r>
    <n v="671"/>
    <x v="312"/>
    <x v="3"/>
    <x v="255"/>
    <d v="2014-06-14T00:00:00"/>
    <x v="1"/>
    <s v="MO-17800"/>
    <s v="Meg O'Connel"/>
    <s v="Home Office"/>
    <s v="United States"/>
    <s v="Chicago"/>
    <x v="10"/>
    <n v="60653"/>
    <x v="2"/>
    <s v="FUR-TA-10000688"/>
    <x v="0"/>
    <x v="3"/>
    <s v="Chromcraft Bull-Nose Wood Round Conference Table Top, Wood Base"/>
    <n v="108.925"/>
    <n v="1"/>
    <n v="0.5"/>
    <n v="-71.890500000000017"/>
  </r>
  <r>
    <n v="672"/>
    <x v="312"/>
    <x v="3"/>
    <x v="255"/>
    <d v="2014-06-14T00:00:00"/>
    <x v="1"/>
    <s v="MO-17800"/>
    <s v="Meg O'Connel"/>
    <s v="Home Office"/>
    <s v="United States"/>
    <s v="Chicago"/>
    <x v="10"/>
    <n v="60653"/>
    <x v="2"/>
    <s v="OFF-PA-10002377"/>
    <x v="1"/>
    <x v="10"/>
    <s v="Adams Telephone Message Book W/Dividers/Space For Phone Numbers, 5 1/4&quot;X8 1/2&quot;, 200/Messages"/>
    <n v="36.351999999999997"/>
    <n v="8"/>
    <n v="0.2"/>
    <n v="11.359999999999998"/>
  </r>
  <r>
    <n v="673"/>
    <x v="313"/>
    <x v="3"/>
    <x v="140"/>
    <d v="2014-06-23T00:00:00"/>
    <x v="1"/>
    <s v="TD-20995"/>
    <s v="Tamara Dahlen"/>
    <s v="Consumer"/>
    <s v="United States"/>
    <s v="Quincy"/>
    <x v="10"/>
    <n v="62301"/>
    <x v="2"/>
    <s v="OFF-AR-10001954"/>
    <x v="1"/>
    <x v="6"/>
    <s v="Newell 331"/>
    <n v="19.559999999999999"/>
    <n v="5"/>
    <n v="0.2"/>
    <n v="1.7115"/>
  </r>
  <r>
    <n v="674"/>
    <x v="314"/>
    <x v="3"/>
    <x v="256"/>
    <d v="2014-12-09T00:00:00"/>
    <x v="2"/>
    <s v="RB-19570"/>
    <s v="Rob Beeghly"/>
    <s v="Consumer"/>
    <s v="United States"/>
    <s v="Columbus"/>
    <x v="14"/>
    <n v="47201"/>
    <x v="2"/>
    <s v="OFF-AP-10004532"/>
    <x v="1"/>
    <x v="9"/>
    <s v="Kensington 6 Outlet Guardian Standard Surge Protector"/>
    <n v="61.44"/>
    <n v="3"/>
    <n v="0"/>
    <n v="16.588799999999999"/>
  </r>
  <r>
    <n v="675"/>
    <x v="314"/>
    <x v="3"/>
    <x v="256"/>
    <d v="2014-12-09T00:00:00"/>
    <x v="2"/>
    <s v="RB-19570"/>
    <s v="Rob Beeghly"/>
    <s v="Consumer"/>
    <s v="United States"/>
    <s v="Columbus"/>
    <x v="14"/>
    <n v="47201"/>
    <x v="2"/>
    <s v="OFF-PA-10002137"/>
    <x v="1"/>
    <x v="10"/>
    <s v="Southworth 100% Résumé Paper, 24lb."/>
    <n v="38.9"/>
    <n v="5"/>
    <n v="0"/>
    <n v="17.504999999999995"/>
  </r>
  <r>
    <n v="676"/>
    <x v="314"/>
    <x v="3"/>
    <x v="256"/>
    <d v="2014-12-09T00:00:00"/>
    <x v="2"/>
    <s v="RB-19570"/>
    <s v="Rob Beeghly"/>
    <s v="Consumer"/>
    <s v="United States"/>
    <s v="Columbus"/>
    <x v="14"/>
    <n v="47201"/>
    <x v="2"/>
    <s v="TEC-AC-10003832"/>
    <x v="2"/>
    <x v="11"/>
    <s v="Imation 16GB Mini TravelDrive USB 2.0 Flash Drive"/>
    <n v="99.390000000000015"/>
    <n v="3"/>
    <n v="0"/>
    <n v="40.749900000000004"/>
  </r>
  <r>
    <n v="677"/>
    <x v="315"/>
    <x v="3"/>
    <x v="257"/>
    <d v="2014-03-24T00:00:00"/>
    <x v="1"/>
    <s v="CD-11980"/>
    <s v="Carol Darley"/>
    <s v="Consumer"/>
    <s v="United States"/>
    <s v="Tyler"/>
    <x v="5"/>
    <n v="75701"/>
    <x v="2"/>
    <s v="OFF-AP-10000804"/>
    <x v="1"/>
    <x v="9"/>
    <s v="Hoover Portapower Portable Vacuum"/>
    <n v="2.6879999999999997"/>
    <n v="3"/>
    <n v="0.8"/>
    <n v="-7.3920000000000021"/>
  </r>
  <r>
    <n v="678"/>
    <x v="315"/>
    <x v="3"/>
    <x v="257"/>
    <d v="2014-03-24T00:00:00"/>
    <x v="1"/>
    <s v="CD-11980"/>
    <s v="Carol Darley"/>
    <s v="Consumer"/>
    <s v="United States"/>
    <s v="Tyler"/>
    <x v="5"/>
    <n v="75701"/>
    <x v="2"/>
    <s v="TEC-AC-10003614"/>
    <x v="2"/>
    <x v="11"/>
    <s v="Verbatim 25 GB 6x Blu-ray Single Layer Recordable Disc, 10/Pack"/>
    <n v="27.816000000000003"/>
    <n v="3"/>
    <n v="0.2"/>
    <n v="4.5200999999999958"/>
  </r>
  <r>
    <n v="679"/>
    <x v="315"/>
    <x v="3"/>
    <x v="257"/>
    <d v="2014-03-24T00:00:00"/>
    <x v="1"/>
    <s v="CD-11980"/>
    <s v="Carol Darley"/>
    <s v="Consumer"/>
    <s v="United States"/>
    <s v="Tyler"/>
    <x v="5"/>
    <n v="75701"/>
    <x v="2"/>
    <s v="FUR-FU-10003553"/>
    <x v="0"/>
    <x v="5"/>
    <s v="Howard Miller 13-1/2&quot; Diameter Rosebrook Wall Clock"/>
    <n v="82.524000000000001"/>
    <n v="3"/>
    <n v="0.6"/>
    <n v="-41.261999999999972"/>
  </r>
  <r>
    <n v="680"/>
    <x v="315"/>
    <x v="3"/>
    <x v="257"/>
    <d v="2014-03-24T00:00:00"/>
    <x v="1"/>
    <s v="CD-11980"/>
    <s v="Carol Darley"/>
    <s v="Consumer"/>
    <s v="United States"/>
    <s v="Tyler"/>
    <x v="5"/>
    <n v="75701"/>
    <x v="2"/>
    <s v="OFF-BI-10004632"/>
    <x v="1"/>
    <x v="8"/>
    <s v="Ibico Hi-Tech Manual Binding System"/>
    <n v="182.99399999999997"/>
    <n v="3"/>
    <n v="0.8"/>
    <n v="-320.23950000000013"/>
  </r>
  <r>
    <n v="681"/>
    <x v="316"/>
    <x v="0"/>
    <x v="258"/>
    <d v="2013-11-25T00:00:00"/>
    <x v="1"/>
    <s v="DJ-13630"/>
    <s v="Doug Jacobs"/>
    <s v="Consumer"/>
    <s v="United States"/>
    <s v="New York City"/>
    <x v="15"/>
    <n v="10024"/>
    <x v="3"/>
    <s v="OFF-BI-10003305"/>
    <x v="1"/>
    <x v="8"/>
    <s v="Avery Hanging File Binders"/>
    <n v="14.352000000000002"/>
    <n v="3"/>
    <n v="0.2"/>
    <n v="4.6643999999999988"/>
  </r>
  <r>
    <n v="682"/>
    <x v="316"/>
    <x v="0"/>
    <x v="258"/>
    <d v="2013-11-25T00:00:00"/>
    <x v="1"/>
    <s v="DJ-13630"/>
    <s v="Doug Jacobs"/>
    <s v="Consumer"/>
    <s v="United States"/>
    <s v="New York City"/>
    <x v="15"/>
    <n v="10024"/>
    <x v="3"/>
    <s v="OFF-ST-10002583"/>
    <x v="1"/>
    <x v="4"/>
    <s v="Fellowes Neat Ideas Storage Cubes"/>
    <n v="64.959999999999994"/>
    <n v="2"/>
    <n v="0"/>
    <n v="2.598399999999998"/>
  </r>
  <r>
    <n v="683"/>
    <x v="316"/>
    <x v="0"/>
    <x v="258"/>
    <d v="2013-11-25T00:00:00"/>
    <x v="1"/>
    <s v="DJ-13630"/>
    <s v="Doug Jacobs"/>
    <s v="Consumer"/>
    <s v="United States"/>
    <s v="New York City"/>
    <x v="15"/>
    <n v="10024"/>
    <x v="3"/>
    <s v="OFF-ST-10004507"/>
    <x v="1"/>
    <x v="4"/>
    <s v="Advantus Rolling Storage Box"/>
    <n v="68.599999999999994"/>
    <n v="4"/>
    <n v="0"/>
    <n v="18.521999999999998"/>
  </r>
  <r>
    <n v="684"/>
    <x v="317"/>
    <x v="3"/>
    <x v="259"/>
    <d v="2014-11-05T00:00:00"/>
    <x v="3"/>
    <s v="GT-14635"/>
    <s v="Grant Thornton"/>
    <s v="Corporate"/>
    <s v="United States"/>
    <s v="Burlington"/>
    <x v="3"/>
    <n v="27217"/>
    <x v="0"/>
    <s v="TEC-MA-10004125"/>
    <x v="2"/>
    <x v="15"/>
    <s v="Cubify CubeX 3D Printer Triple Head Print"/>
    <n v="7999.98"/>
    <n v="4"/>
    <n v="0.5"/>
    <n v="-3839.9903999999988"/>
  </r>
  <r>
    <n v="685"/>
    <x v="317"/>
    <x v="3"/>
    <x v="259"/>
    <d v="2014-11-05T00:00:00"/>
    <x v="3"/>
    <s v="GT-14635"/>
    <s v="Grant Thornton"/>
    <s v="Corporate"/>
    <s v="United States"/>
    <s v="Burlington"/>
    <x v="3"/>
    <n v="27217"/>
    <x v="0"/>
    <s v="OFF-AP-10002457"/>
    <x v="1"/>
    <x v="9"/>
    <s v="Eureka The Boss Plus 12-Amp Hard Box Upright Vacuum, Red"/>
    <n v="167.44000000000003"/>
    <n v="2"/>
    <n v="0.2"/>
    <n v="14.650999999999989"/>
  </r>
  <r>
    <n v="686"/>
    <x v="318"/>
    <x v="2"/>
    <x v="260"/>
    <d v="2011-07-08T00:00:00"/>
    <x v="2"/>
    <s v="MC-17845"/>
    <s v="Michael Chen"/>
    <s v="Consumer"/>
    <s v="United States"/>
    <s v="Jackson"/>
    <x v="35"/>
    <n v="39212"/>
    <x v="0"/>
    <s v="TEC-AC-10003911"/>
    <x v="2"/>
    <x v="11"/>
    <s v="NETGEAR AC1750 Dual Band Gigabit Smart WiFi Router"/>
    <n v="479.97"/>
    <n v="3"/>
    <n v="0"/>
    <n v="163.18979999999999"/>
  </r>
  <r>
    <n v="687"/>
    <x v="318"/>
    <x v="2"/>
    <x v="260"/>
    <d v="2011-07-08T00:00:00"/>
    <x v="2"/>
    <s v="MC-17845"/>
    <s v="Michael Chen"/>
    <s v="Consumer"/>
    <s v="United States"/>
    <s v="Jackson"/>
    <x v="35"/>
    <n v="39212"/>
    <x v="0"/>
    <s v="OFF-LA-10001934"/>
    <x v="1"/>
    <x v="2"/>
    <s v="Avery 516"/>
    <n v="14.62"/>
    <n v="2"/>
    <n v="0"/>
    <n v="6.8713999999999995"/>
  </r>
  <r>
    <n v="688"/>
    <x v="318"/>
    <x v="2"/>
    <x v="260"/>
    <d v="2011-07-08T00:00:00"/>
    <x v="2"/>
    <s v="MC-17845"/>
    <s v="Michael Chen"/>
    <s v="Consumer"/>
    <s v="United States"/>
    <s v="Jackson"/>
    <x v="35"/>
    <n v="39212"/>
    <x v="0"/>
    <s v="OFF-PA-10000304"/>
    <x v="1"/>
    <x v="10"/>
    <s v="Xerox 1995"/>
    <n v="19.440000000000001"/>
    <n v="3"/>
    <n v="0"/>
    <n v="9.3312000000000008"/>
  </r>
  <r>
    <n v="689"/>
    <x v="319"/>
    <x v="3"/>
    <x v="53"/>
    <d v="2014-12-30T00:00:00"/>
    <x v="1"/>
    <s v="RA-19285"/>
    <s v="Ralph Arnett"/>
    <s v="Consumer"/>
    <s v="United States"/>
    <s v="New York City"/>
    <x v="15"/>
    <n v="10035"/>
    <x v="3"/>
    <s v="FUR-BO-10004015"/>
    <x v="0"/>
    <x v="0"/>
    <s v="Bush Andora Bookcase, Maple/Graphite Gray Finish"/>
    <n v="191.98400000000001"/>
    <n v="2"/>
    <n v="0.2"/>
    <n v="4.7995999999999768"/>
  </r>
  <r>
    <n v="690"/>
    <x v="320"/>
    <x v="2"/>
    <x v="261"/>
    <d v="2011-06-23T00:00:00"/>
    <x v="0"/>
    <s v="NP-18325"/>
    <s v="Naresj Patel"/>
    <s v="Consumer"/>
    <s v="United States"/>
    <s v="Waynesboro"/>
    <x v="17"/>
    <n v="22980"/>
    <x v="0"/>
    <s v="FUR-FU-10004071"/>
    <x v="0"/>
    <x v="5"/>
    <s v="Luxo Professional Magnifying Clamp-On Fluorescent Lamps"/>
    <n v="104.01"/>
    <n v="1"/>
    <n v="0"/>
    <n v="14.561400000000006"/>
  </r>
  <r>
    <n v="691"/>
    <x v="320"/>
    <x v="2"/>
    <x v="261"/>
    <d v="2011-06-23T00:00:00"/>
    <x v="0"/>
    <s v="NP-18325"/>
    <s v="Naresj Patel"/>
    <s v="Consumer"/>
    <s v="United States"/>
    <s v="Waynesboro"/>
    <x v="17"/>
    <n v="22980"/>
    <x v="0"/>
    <s v="TEC-PH-10002033"/>
    <x v="2"/>
    <x v="7"/>
    <s v="Konftel 250 Conference phone - Charcoal black"/>
    <n v="284.82"/>
    <n v="1"/>
    <n v="0"/>
    <n v="74.053200000000004"/>
  </r>
  <r>
    <n v="692"/>
    <x v="320"/>
    <x v="2"/>
    <x v="261"/>
    <d v="2011-06-23T00:00:00"/>
    <x v="0"/>
    <s v="NP-18325"/>
    <s v="Naresj Patel"/>
    <s v="Consumer"/>
    <s v="United States"/>
    <s v="Waynesboro"/>
    <x v="17"/>
    <n v="22980"/>
    <x v="0"/>
    <s v="OFF-ST-10002444"/>
    <x v="1"/>
    <x v="4"/>
    <s v="Recycled Eldon Regeneration Jumbo File"/>
    <n v="36.839999999999996"/>
    <n v="3"/>
    <n v="0"/>
    <n v="10.315199999999999"/>
  </r>
  <r>
    <n v="693"/>
    <x v="321"/>
    <x v="1"/>
    <x v="262"/>
    <d v="2012-04-02T00:00:00"/>
    <x v="1"/>
    <s v="AB-10165"/>
    <s v="Alan Barnes"/>
    <s v="Consumer"/>
    <s v="United States"/>
    <s v="Los Angeles"/>
    <x v="1"/>
    <n v="90036"/>
    <x v="1"/>
    <s v="TEC-AC-10002253"/>
    <x v="2"/>
    <x v="11"/>
    <s v="Imation Bio 8GB USB Flash Drive Imation Corp"/>
    <n v="166.24"/>
    <n v="1"/>
    <n v="0"/>
    <n v="24.936000000000007"/>
  </r>
  <r>
    <n v="694"/>
    <x v="321"/>
    <x v="1"/>
    <x v="262"/>
    <d v="2012-04-02T00:00:00"/>
    <x v="1"/>
    <s v="AB-10165"/>
    <s v="Alan Barnes"/>
    <s v="Consumer"/>
    <s v="United States"/>
    <s v="Los Angeles"/>
    <x v="1"/>
    <n v="90036"/>
    <x v="1"/>
    <s v="OFF-PA-10000743"/>
    <x v="1"/>
    <x v="10"/>
    <s v="Xerox 1977"/>
    <n v="33.4"/>
    <n v="5"/>
    <n v="0"/>
    <n v="16.032"/>
  </r>
  <r>
    <n v="695"/>
    <x v="322"/>
    <x v="1"/>
    <x v="263"/>
    <d v="2012-05-17T00:00:00"/>
    <x v="2"/>
    <s v="JO-15550"/>
    <s v="Jesus Ocampo"/>
    <s v="Home Office"/>
    <s v="United States"/>
    <s v="Chester"/>
    <x v="9"/>
    <n v="19013"/>
    <x v="3"/>
    <s v="OFF-AR-10003373"/>
    <x v="1"/>
    <x v="6"/>
    <s v="Boston School Pro Electric Pencil Sharpener, 1670"/>
    <n v="198.27200000000002"/>
    <n v="8"/>
    <n v="0.2"/>
    <n v="17.34879999999999"/>
  </r>
  <r>
    <n v="696"/>
    <x v="322"/>
    <x v="1"/>
    <x v="263"/>
    <d v="2012-05-17T00:00:00"/>
    <x v="2"/>
    <s v="JO-15550"/>
    <s v="Jesus Ocampo"/>
    <s v="Home Office"/>
    <s v="United States"/>
    <s v="Chester"/>
    <x v="9"/>
    <n v="19013"/>
    <x v="3"/>
    <s v="OFF-LA-10002312"/>
    <x v="1"/>
    <x v="2"/>
    <s v="Avery 490"/>
    <n v="47.360000000000007"/>
    <n v="4"/>
    <n v="0.2"/>
    <n v="17.759999999999998"/>
  </r>
  <r>
    <n v="697"/>
    <x v="322"/>
    <x v="1"/>
    <x v="263"/>
    <d v="2012-05-17T00:00:00"/>
    <x v="2"/>
    <s v="JO-15550"/>
    <s v="Jesus Ocampo"/>
    <s v="Home Office"/>
    <s v="United States"/>
    <s v="Chester"/>
    <x v="9"/>
    <n v="19013"/>
    <x v="3"/>
    <s v="OFF-EN-10000927"/>
    <x v="1"/>
    <x v="12"/>
    <s v="Jet-Pak Recycled Peel 'N' Seal Padded Mailers"/>
    <n v="200.98400000000004"/>
    <n v="7"/>
    <n v="0.2"/>
    <n v="62.807499999999976"/>
  </r>
  <r>
    <n v="698"/>
    <x v="322"/>
    <x v="1"/>
    <x v="263"/>
    <d v="2012-05-17T00:00:00"/>
    <x v="2"/>
    <s v="JO-15550"/>
    <s v="Jesus Ocampo"/>
    <s v="Home Office"/>
    <s v="United States"/>
    <s v="Chester"/>
    <x v="9"/>
    <n v="19013"/>
    <x v="3"/>
    <s v="OFF-LA-10003510"/>
    <x v="1"/>
    <x v="2"/>
    <s v="Avery 4027 File Folder Labels for Dot Matrix Printers, 5000 Labels per Box, White"/>
    <n v="97.696000000000012"/>
    <n v="4"/>
    <n v="0.2"/>
    <n v="31.751200000000001"/>
  </r>
  <r>
    <n v="699"/>
    <x v="322"/>
    <x v="1"/>
    <x v="263"/>
    <d v="2012-05-17T00:00:00"/>
    <x v="2"/>
    <s v="JO-15550"/>
    <s v="Jesus Ocampo"/>
    <s v="Home Office"/>
    <s v="United States"/>
    <s v="Chester"/>
    <x v="9"/>
    <n v="19013"/>
    <x v="3"/>
    <s v="OFF-AR-10001118"/>
    <x v="1"/>
    <x v="6"/>
    <s v="Binney &amp; Smith Crayola Metallic Crayons, 16-Color Pack"/>
    <n v="2.6960000000000002"/>
    <n v="1"/>
    <n v="0.2"/>
    <n v="0.8088000000000003"/>
  </r>
  <r>
    <n v="700"/>
    <x v="322"/>
    <x v="1"/>
    <x v="263"/>
    <d v="2012-05-17T00:00:00"/>
    <x v="2"/>
    <s v="JO-15550"/>
    <s v="Jesus Ocampo"/>
    <s v="Home Office"/>
    <s v="United States"/>
    <s v="Chester"/>
    <x v="9"/>
    <n v="19013"/>
    <x v="3"/>
    <s v="OFF-BI-10001575"/>
    <x v="1"/>
    <x v="8"/>
    <s v="GBC Linen Binding Covers"/>
    <n v="18.588000000000005"/>
    <n v="2"/>
    <n v="0.7"/>
    <n v="-13.6312"/>
  </r>
  <r>
    <n v="701"/>
    <x v="322"/>
    <x v="1"/>
    <x v="263"/>
    <d v="2012-05-17T00:00:00"/>
    <x v="2"/>
    <s v="JO-15550"/>
    <s v="Jesus Ocampo"/>
    <s v="Home Office"/>
    <s v="United States"/>
    <s v="Chester"/>
    <x v="9"/>
    <n v="19013"/>
    <x v="3"/>
    <s v="OFF-BI-10001982"/>
    <x v="1"/>
    <x v="8"/>
    <s v="Wilson Jones Custom Binder Spines &amp; Labels"/>
    <n v="4.8960000000000008"/>
    <n v="3"/>
    <n v="0.7"/>
    <n v="-3.4271999999999991"/>
  </r>
  <r>
    <n v="702"/>
    <x v="323"/>
    <x v="3"/>
    <x v="264"/>
    <d v="2014-09-09T00:00:00"/>
    <x v="1"/>
    <s v="Dl-13600"/>
    <s v="Dorris liebe"/>
    <s v="Corporate"/>
    <s v="United States"/>
    <s v="Cleveland"/>
    <x v="24"/>
    <n v="44105"/>
    <x v="3"/>
    <s v="FUR-FU-10002960"/>
    <x v="0"/>
    <x v="5"/>
    <s v="Eldon 200 Class Desk Accessories, Burgundy"/>
    <n v="15.072000000000003"/>
    <n v="3"/>
    <n v="0.2"/>
    <n v="4.1448"/>
  </r>
  <r>
    <n v="703"/>
    <x v="324"/>
    <x v="0"/>
    <x v="254"/>
    <d v="2013-11-09T00:00:00"/>
    <x v="0"/>
    <s v="AS-10285"/>
    <s v="Alejandro Savely"/>
    <s v="Corporate"/>
    <s v="United States"/>
    <s v="Seattle"/>
    <x v="4"/>
    <n v="98103"/>
    <x v="1"/>
    <s v="FUR-FU-10003394"/>
    <x v="0"/>
    <x v="5"/>
    <s v="Tenex &quot;The Solids&quot; Textured Chair Mats"/>
    <n v="209.88"/>
    <n v="3"/>
    <n v="0"/>
    <n v="35.679599999999979"/>
  </r>
  <r>
    <n v="704"/>
    <x v="325"/>
    <x v="1"/>
    <x v="265"/>
    <d v="2012-04-14T00:00:00"/>
    <x v="1"/>
    <s v="JK-15370"/>
    <s v="Jay Kimmel"/>
    <s v="Consumer"/>
    <s v="United States"/>
    <s v="Long Beach"/>
    <x v="1"/>
    <n v="90805"/>
    <x v="1"/>
    <s v="FUR-TA-10002774"/>
    <x v="0"/>
    <x v="3"/>
    <s v="Laminate Occasional Tables"/>
    <n v="369.91200000000003"/>
    <n v="3"/>
    <n v="0.2"/>
    <n v="-13.871700000000047"/>
  </r>
  <r>
    <n v="705"/>
    <x v="326"/>
    <x v="2"/>
    <x v="171"/>
    <d v="2011-09-17T00:00:00"/>
    <x v="1"/>
    <s v="BN-11470"/>
    <s v="Brad Norvell"/>
    <s v="Corporate"/>
    <s v="United States"/>
    <s v="Cary"/>
    <x v="3"/>
    <n v="27511"/>
    <x v="0"/>
    <s v="OFF-PA-10001800"/>
    <x v="1"/>
    <x v="10"/>
    <s v="Xerox 220"/>
    <n v="10.368000000000002"/>
    <n v="2"/>
    <n v="0.2"/>
    <n v="3.6288"/>
  </r>
  <r>
    <n v="706"/>
    <x v="326"/>
    <x v="2"/>
    <x v="171"/>
    <d v="2011-09-17T00:00:00"/>
    <x v="1"/>
    <s v="BN-11470"/>
    <s v="Brad Norvell"/>
    <s v="Corporate"/>
    <s v="United States"/>
    <s v="Cary"/>
    <x v="3"/>
    <n v="27511"/>
    <x v="0"/>
    <s v="OFF-AP-10001469"/>
    <x v="1"/>
    <x v="9"/>
    <s v="Fellowes 8 Outlet Superior Workstation Surge Protector"/>
    <n v="166.84"/>
    <n v="5"/>
    <n v="0.2"/>
    <n v="18.769499999999987"/>
  </r>
  <r>
    <n v="707"/>
    <x v="326"/>
    <x v="2"/>
    <x v="171"/>
    <d v="2011-09-17T00:00:00"/>
    <x v="1"/>
    <s v="BN-11470"/>
    <s v="Brad Norvell"/>
    <s v="Corporate"/>
    <s v="United States"/>
    <s v="Cary"/>
    <x v="3"/>
    <n v="27511"/>
    <x v="0"/>
    <s v="TEC-AC-10002399"/>
    <x v="2"/>
    <x v="11"/>
    <s v="SanDisk Cruzer 32 GB USB Flash Drive"/>
    <n v="15.216000000000001"/>
    <n v="1"/>
    <n v="0.2"/>
    <n v="2.2823999999999991"/>
  </r>
  <r>
    <n v="708"/>
    <x v="327"/>
    <x v="2"/>
    <x v="266"/>
    <d v="2011-12-04T00:00:00"/>
    <x v="2"/>
    <s v="DP-13165"/>
    <s v="David Philippe"/>
    <s v="Consumer"/>
    <s v="United States"/>
    <s v="New York City"/>
    <x v="15"/>
    <n v="10035"/>
    <x v="3"/>
    <s v="TEC-AC-10003628"/>
    <x v="2"/>
    <x v="11"/>
    <s v="Logitech 910-002974 M325 Wireless Mouse for Web Scrolling"/>
    <n v="119.96"/>
    <n v="4"/>
    <n v="0"/>
    <n v="52.78240000000001"/>
  </r>
  <r>
    <n v="709"/>
    <x v="327"/>
    <x v="2"/>
    <x v="266"/>
    <d v="2011-12-04T00:00:00"/>
    <x v="2"/>
    <s v="DP-13165"/>
    <s v="David Philippe"/>
    <s v="Consumer"/>
    <s v="United States"/>
    <s v="New York City"/>
    <x v="15"/>
    <n v="10035"/>
    <x v="3"/>
    <s v="FUR-BO-10003272"/>
    <x v="0"/>
    <x v="0"/>
    <s v="O'Sullivan Living Dimensions 5-Shelf Bookcases"/>
    <n v="883.92"/>
    <n v="5"/>
    <n v="0.2"/>
    <n v="-110.49000000000007"/>
  </r>
  <r>
    <n v="710"/>
    <x v="327"/>
    <x v="2"/>
    <x v="266"/>
    <d v="2011-12-04T00:00:00"/>
    <x v="2"/>
    <s v="DP-13165"/>
    <s v="David Philippe"/>
    <s v="Consumer"/>
    <s v="United States"/>
    <s v="New York City"/>
    <x v="15"/>
    <n v="10035"/>
    <x v="3"/>
    <s v="OFF-BI-10000050"/>
    <x v="1"/>
    <x v="8"/>
    <s v="Angle-D Binders with Locking Rings, Label Holders"/>
    <n v="46.72"/>
    <n v="8"/>
    <n v="0.2"/>
    <n v="15.767999999999997"/>
  </r>
  <r>
    <n v="711"/>
    <x v="328"/>
    <x v="2"/>
    <x v="267"/>
    <d v="2011-04-07T00:00:00"/>
    <x v="2"/>
    <s v="TH-21550"/>
    <s v="Tracy Hopkins"/>
    <s v="Home Office"/>
    <s v="United States"/>
    <s v="New York City"/>
    <x v="15"/>
    <n v="10035"/>
    <x v="3"/>
    <s v="OFF-PA-10004071"/>
    <x v="1"/>
    <x v="10"/>
    <s v="Eaton Premium Continuous-Feed Paper, 25% Cotton, Letter Size, White, 1000 Shts/Box"/>
    <n v="55.48"/>
    <n v="1"/>
    <n v="0"/>
    <n v="26.630399999999998"/>
  </r>
  <r>
    <n v="712"/>
    <x v="329"/>
    <x v="3"/>
    <x v="213"/>
    <d v="2014-09-08T00:00:00"/>
    <x v="1"/>
    <s v="AP-10915"/>
    <s v="Arthur Prichep"/>
    <s v="Consumer"/>
    <s v="United States"/>
    <s v="Palm Coast"/>
    <x v="2"/>
    <n v="32137"/>
    <x v="0"/>
    <s v="OFF-EN-10001219"/>
    <x v="1"/>
    <x v="12"/>
    <s v="#10- 4 1/8&quot; x 9 1/2&quot; Security-Tint Envelopes"/>
    <n v="24.448"/>
    <n v="4"/>
    <n v="0.2"/>
    <n v="8.8623999999999992"/>
  </r>
  <r>
    <n v="713"/>
    <x v="330"/>
    <x v="3"/>
    <x v="240"/>
    <d v="2014-05-25T00:00:00"/>
    <x v="1"/>
    <s v="RS-19765"/>
    <s v="Roland Schwarz"/>
    <s v="Corporate"/>
    <s v="United States"/>
    <s v="Mount Vernon"/>
    <x v="15"/>
    <n v="10550"/>
    <x v="3"/>
    <s v="OFF-AP-10001154"/>
    <x v="1"/>
    <x v="9"/>
    <s v="Bionaire Personal Warm Mist Humidifier/Vaporizer"/>
    <n v="281.34000000000003"/>
    <n v="6"/>
    <n v="0"/>
    <n v="109.72260000000001"/>
  </r>
  <r>
    <n v="714"/>
    <x v="330"/>
    <x v="3"/>
    <x v="240"/>
    <d v="2014-05-25T00:00:00"/>
    <x v="1"/>
    <s v="RS-19765"/>
    <s v="Roland Schwarz"/>
    <s v="Corporate"/>
    <s v="United States"/>
    <s v="Mount Vernon"/>
    <x v="15"/>
    <n v="10550"/>
    <x v="3"/>
    <s v="TEC-PH-10003012"/>
    <x v="2"/>
    <x v="7"/>
    <s v="Nortel Meridian M3904 Professional Digital phone"/>
    <n v="307.98"/>
    <n v="2"/>
    <n v="0"/>
    <n v="89.314199999999971"/>
  </r>
  <r>
    <n v="715"/>
    <x v="330"/>
    <x v="3"/>
    <x v="240"/>
    <d v="2014-05-25T00:00:00"/>
    <x v="1"/>
    <s v="RS-19765"/>
    <s v="Roland Schwarz"/>
    <s v="Corporate"/>
    <s v="United States"/>
    <s v="Mount Vernon"/>
    <x v="15"/>
    <n v="10550"/>
    <x v="3"/>
    <s v="TEC-AC-10001606"/>
    <x v="2"/>
    <x v="11"/>
    <s v="Logitech Wireless Performance Mouse MX for PC and Mac"/>
    <n v="299.96999999999997"/>
    <n v="3"/>
    <n v="0"/>
    <n v="113.98860000000001"/>
  </r>
  <r>
    <n v="716"/>
    <x v="331"/>
    <x v="2"/>
    <x v="268"/>
    <d v="2011-07-06T00:00:00"/>
    <x v="0"/>
    <s v="Dl-13600"/>
    <s v="Dorris liebe"/>
    <s v="Corporate"/>
    <s v="United States"/>
    <s v="Seattle"/>
    <x v="4"/>
    <n v="98105"/>
    <x v="1"/>
    <s v="OFF-BI-10003355"/>
    <x v="1"/>
    <x v="8"/>
    <s v="Cardinal Holdit Business Card Pockets"/>
    <n v="19.920000000000002"/>
    <n v="5"/>
    <n v="0.2"/>
    <n v="6.9719999999999995"/>
  </r>
  <r>
    <n v="717"/>
    <x v="332"/>
    <x v="2"/>
    <x v="269"/>
    <d v="2011-01-15T00:00:00"/>
    <x v="2"/>
    <s v="SV-20365"/>
    <s v="Seth Vernon"/>
    <s v="Consumer"/>
    <s v="United States"/>
    <s v="Dover"/>
    <x v="13"/>
    <n v="19901"/>
    <x v="3"/>
    <s v="FUR-FU-10000010"/>
    <x v="0"/>
    <x v="5"/>
    <s v="DAX Value U-Channel Document Frames, Easel Back"/>
    <n v="9.94"/>
    <n v="2"/>
    <n v="0"/>
    <n v="3.0813999999999995"/>
  </r>
  <r>
    <n v="718"/>
    <x v="333"/>
    <x v="3"/>
    <x v="241"/>
    <d v="2014-09-30T00:00:00"/>
    <x v="1"/>
    <s v="KC-16540"/>
    <s v="Kelly Collister"/>
    <s v="Consumer"/>
    <s v="United States"/>
    <s v="Newark"/>
    <x v="24"/>
    <n v="43055"/>
    <x v="3"/>
    <s v="FUR-FU-10002253"/>
    <x v="0"/>
    <x v="5"/>
    <s v="Howard Miller 13&quot; Diameter Pewter Finish Round Wall Clock"/>
    <n v="103.05599999999998"/>
    <n v="3"/>
    <n v="0.2"/>
    <n v="24.475800000000007"/>
  </r>
  <r>
    <n v="719"/>
    <x v="334"/>
    <x v="2"/>
    <x v="270"/>
    <d v="2011-06-07T00:00:00"/>
    <x v="1"/>
    <s v="CK-12325"/>
    <s v="Christine Kargatis"/>
    <s v="Home Office"/>
    <s v="United States"/>
    <s v="Orem"/>
    <x v="7"/>
    <n v="84057"/>
    <x v="1"/>
    <s v="OFF-BI-10001658"/>
    <x v="1"/>
    <x v="8"/>
    <s v="GBC Standard Therm-A-Bind Covers"/>
    <n v="59.808000000000007"/>
    <n v="3"/>
    <n v="0.2"/>
    <n v="19.4376"/>
  </r>
  <r>
    <n v="720"/>
    <x v="334"/>
    <x v="2"/>
    <x v="270"/>
    <d v="2011-06-07T00:00:00"/>
    <x v="1"/>
    <s v="CK-12325"/>
    <s v="Christine Kargatis"/>
    <s v="Home Office"/>
    <s v="United States"/>
    <s v="Orem"/>
    <x v="7"/>
    <n v="84057"/>
    <x v="1"/>
    <s v="FUR-FU-10000246"/>
    <x v="0"/>
    <x v="5"/>
    <s v="Aluminum Document Frame"/>
    <n v="73.320000000000007"/>
    <n v="6"/>
    <n v="0"/>
    <n v="21.995999999999992"/>
  </r>
  <r>
    <n v="721"/>
    <x v="335"/>
    <x v="0"/>
    <x v="271"/>
    <d v="2013-02-18T00:00:00"/>
    <x v="1"/>
    <s v="RD-19810"/>
    <s v="Ross DeVincentis"/>
    <s v="Home Office"/>
    <s v="United States"/>
    <s v="Los Angeles"/>
    <x v="1"/>
    <n v="90045"/>
    <x v="1"/>
    <s v="OFF-PA-10004092"/>
    <x v="1"/>
    <x v="10"/>
    <s v="Tops Green Bar Computer Printout Paper"/>
    <n v="146.82"/>
    <n v="3"/>
    <n v="0"/>
    <n v="73.41"/>
  </r>
  <r>
    <n v="722"/>
    <x v="336"/>
    <x v="0"/>
    <x v="272"/>
    <d v="2013-12-20T00:00:00"/>
    <x v="1"/>
    <s v="MP-17965"/>
    <s v="Michael Paige"/>
    <s v="Corporate"/>
    <s v="United States"/>
    <s v="Detroit"/>
    <x v="12"/>
    <n v="48205"/>
    <x v="2"/>
    <s v="FUR-TA-10000198"/>
    <x v="0"/>
    <x v="3"/>
    <s v="Chromcraft Bull-Nose Wood Oval Conference Tables &amp; Bases"/>
    <n v="1652.94"/>
    <n v="3"/>
    <n v="0"/>
    <n v="231.41160000000002"/>
  </r>
  <r>
    <n v="723"/>
    <x v="336"/>
    <x v="0"/>
    <x v="272"/>
    <d v="2013-12-20T00:00:00"/>
    <x v="1"/>
    <s v="MP-17965"/>
    <s v="Michael Paige"/>
    <s v="Corporate"/>
    <s v="United States"/>
    <s v="Detroit"/>
    <x v="12"/>
    <n v="48205"/>
    <x v="2"/>
    <s v="OFF-ST-10000036"/>
    <x v="1"/>
    <x v="4"/>
    <s v="Recycled Data-Pak for Archival Bound Computer Printouts, 12-1/2 x 12-1/2 x 16"/>
    <n v="296.37"/>
    <n v="3"/>
    <n v="0"/>
    <n v="80.019899999999993"/>
  </r>
  <r>
    <n v="724"/>
    <x v="337"/>
    <x v="2"/>
    <x v="273"/>
    <d v="2011-10-13T00:00:00"/>
    <x v="1"/>
    <s v="MR-17545"/>
    <s v="Mathew Reese"/>
    <s v="Home Office"/>
    <s v="United States"/>
    <s v="Philadelphia"/>
    <x v="9"/>
    <n v="19140"/>
    <x v="3"/>
    <s v="FUR-FU-10000222"/>
    <x v="0"/>
    <x v="5"/>
    <s v="Seth Thomas 16&quot; Steel Case Clock"/>
    <n v="129.91999999999999"/>
    <n v="5"/>
    <n v="0.2"/>
    <n v="21.112000000000002"/>
  </r>
  <r>
    <n v="725"/>
    <x v="338"/>
    <x v="0"/>
    <x v="274"/>
    <d v="2013-07-13T00:00:00"/>
    <x v="1"/>
    <s v="SC-20695"/>
    <s v="Steve Chapman"/>
    <s v="Corporate"/>
    <s v="United States"/>
    <s v="Hialeah"/>
    <x v="2"/>
    <n v="33012"/>
    <x v="0"/>
    <s v="OFF-SU-10004664"/>
    <x v="1"/>
    <x v="14"/>
    <s v="Acme Softgrip Scissors"/>
    <n v="45.584000000000003"/>
    <n v="7"/>
    <n v="0.2"/>
    <n v="5.1281999999999996"/>
  </r>
  <r>
    <n v="726"/>
    <x v="339"/>
    <x v="3"/>
    <x v="118"/>
    <d v="2014-09-21T00:00:00"/>
    <x v="1"/>
    <s v="JF-15355"/>
    <s v="Jay Fein"/>
    <s v="Consumer"/>
    <s v="United States"/>
    <s v="Austin"/>
    <x v="5"/>
    <n v="78745"/>
    <x v="2"/>
    <s v="OFF-EN-10001141"/>
    <x v="1"/>
    <x v="12"/>
    <s v="Manila Recycled Extra-Heavyweight Clasp Envelopes, 6&quot; x 9&quot;"/>
    <n v="17.568000000000001"/>
    <n v="2"/>
    <n v="0.2"/>
    <n v="6.3684000000000003"/>
  </r>
  <r>
    <n v="727"/>
    <x v="339"/>
    <x v="3"/>
    <x v="118"/>
    <d v="2014-09-21T00:00:00"/>
    <x v="1"/>
    <s v="JF-15355"/>
    <s v="Jay Fein"/>
    <s v="Consumer"/>
    <s v="United States"/>
    <s v="Austin"/>
    <x v="5"/>
    <n v="78745"/>
    <x v="2"/>
    <s v="TEC-PH-10002170"/>
    <x v="2"/>
    <x v="7"/>
    <s v="ClearSounds CSC500 Amplified Spirit Phone Corded phone"/>
    <n v="55.991999999999997"/>
    <n v="1"/>
    <n v="0.2"/>
    <n v="5.5992000000000015"/>
  </r>
  <r>
    <n v="728"/>
    <x v="340"/>
    <x v="0"/>
    <x v="275"/>
    <d v="2013-12-07T00:00:00"/>
    <x v="2"/>
    <s v="EG-13900"/>
    <s v="Emily Grady"/>
    <s v="Consumer"/>
    <s v="United States"/>
    <s v="Oceanside"/>
    <x v="15"/>
    <n v="11572"/>
    <x v="3"/>
    <s v="OFF-PA-10001954"/>
    <x v="1"/>
    <x v="10"/>
    <s v="Xerox 1964"/>
    <n v="182.72"/>
    <n v="8"/>
    <n v="0"/>
    <n v="84.051199999999994"/>
  </r>
  <r>
    <n v="729"/>
    <x v="340"/>
    <x v="0"/>
    <x v="275"/>
    <d v="2013-12-07T00:00:00"/>
    <x v="2"/>
    <s v="EG-13900"/>
    <s v="Emily Grady"/>
    <s v="Consumer"/>
    <s v="United States"/>
    <s v="Oceanside"/>
    <x v="15"/>
    <n v="11572"/>
    <x v="3"/>
    <s v="FUR-TA-10002228"/>
    <x v="0"/>
    <x v="3"/>
    <s v="Bevis Traditional Conference Table Top, Plinth Base"/>
    <n v="400.03199999999998"/>
    <n v="2"/>
    <n v="0.4"/>
    <n v="-153.34560000000005"/>
  </r>
  <r>
    <n v="730"/>
    <x v="340"/>
    <x v="0"/>
    <x v="275"/>
    <d v="2013-12-07T00:00:00"/>
    <x v="2"/>
    <s v="EG-13900"/>
    <s v="Emily Grady"/>
    <s v="Consumer"/>
    <s v="United States"/>
    <s v="Oceanside"/>
    <x v="15"/>
    <n v="11572"/>
    <x v="3"/>
    <s v="OFF-ST-10004634"/>
    <x v="1"/>
    <x v="4"/>
    <s v="Personal Folder Holder, Ebony"/>
    <n v="33.630000000000003"/>
    <n v="3"/>
    <n v="0"/>
    <n v="10.088999999999999"/>
  </r>
  <r>
    <n v="731"/>
    <x v="340"/>
    <x v="0"/>
    <x v="275"/>
    <d v="2013-12-07T00:00:00"/>
    <x v="2"/>
    <s v="EG-13900"/>
    <s v="Emily Grady"/>
    <s v="Consumer"/>
    <s v="United States"/>
    <s v="Oceanside"/>
    <x v="15"/>
    <n v="11572"/>
    <x v="3"/>
    <s v="FUR-CH-10002965"/>
    <x v="0"/>
    <x v="1"/>
    <s v="Global Leather Highback Executive Chair with Pneumatic Height Adjustment, Black"/>
    <n v="542.64599999999996"/>
    <n v="3"/>
    <n v="0.1"/>
    <n v="102.49980000000001"/>
  </r>
  <r>
    <n v="732"/>
    <x v="340"/>
    <x v="0"/>
    <x v="275"/>
    <d v="2013-12-07T00:00:00"/>
    <x v="2"/>
    <s v="EG-13900"/>
    <s v="Emily Grady"/>
    <s v="Consumer"/>
    <s v="United States"/>
    <s v="Oceanside"/>
    <x v="15"/>
    <n v="11572"/>
    <x v="3"/>
    <s v="OFF-LA-10001317"/>
    <x v="1"/>
    <x v="2"/>
    <s v="Avery 520"/>
    <n v="6.3"/>
    <n v="2"/>
    <n v="0"/>
    <n v="3.024"/>
  </r>
  <r>
    <n v="733"/>
    <x v="341"/>
    <x v="3"/>
    <x v="276"/>
    <d v="2014-01-26T00:00:00"/>
    <x v="1"/>
    <s v="DS-13030"/>
    <s v="Darrin Sayre"/>
    <s v="Home Office"/>
    <s v="United States"/>
    <s v="Seattle"/>
    <x v="4"/>
    <n v="98115"/>
    <x v="1"/>
    <s v="OFF-ST-10000736"/>
    <x v="1"/>
    <x v="4"/>
    <s v="Carina Double Wide Media Storage Towers in Natural &amp; Black"/>
    <n v="242.94"/>
    <n v="3"/>
    <n v="0"/>
    <n v="9.7175999999999902"/>
  </r>
  <r>
    <n v="734"/>
    <x v="341"/>
    <x v="3"/>
    <x v="276"/>
    <d v="2014-01-26T00:00:00"/>
    <x v="1"/>
    <s v="DS-13030"/>
    <s v="Darrin Sayre"/>
    <s v="Home Office"/>
    <s v="United States"/>
    <s v="Seattle"/>
    <x v="4"/>
    <n v="98115"/>
    <x v="1"/>
    <s v="TEC-AC-10003610"/>
    <x v="2"/>
    <x v="11"/>
    <s v="Logitech Illuminated - Keyboard"/>
    <n v="179.97"/>
    <n v="3"/>
    <n v="0"/>
    <n v="86.385600000000011"/>
  </r>
  <r>
    <n v="735"/>
    <x v="341"/>
    <x v="3"/>
    <x v="276"/>
    <d v="2014-01-26T00:00:00"/>
    <x v="1"/>
    <s v="DS-13030"/>
    <s v="Darrin Sayre"/>
    <s v="Home Office"/>
    <s v="United States"/>
    <s v="Seattle"/>
    <x v="4"/>
    <n v="98115"/>
    <x v="1"/>
    <s v="OFF-BI-10003982"/>
    <x v="1"/>
    <x v="8"/>
    <s v="Wilson Jones Century Plastic Molded Ring Binders"/>
    <n v="99.695999999999998"/>
    <n v="6"/>
    <n v="0.2"/>
    <n v="33.647399999999998"/>
  </r>
  <r>
    <n v="736"/>
    <x v="341"/>
    <x v="3"/>
    <x v="276"/>
    <d v="2014-01-26T00:00:00"/>
    <x v="1"/>
    <s v="DS-13030"/>
    <s v="Darrin Sayre"/>
    <s v="Home Office"/>
    <s v="United States"/>
    <s v="Seattle"/>
    <x v="4"/>
    <n v="98115"/>
    <x v="1"/>
    <s v="OFF-BI-10003291"/>
    <x v="1"/>
    <x v="8"/>
    <s v="Wilson Jones Leather-Like Binders with DublLock Round Rings"/>
    <n v="27.936000000000003"/>
    <n v="4"/>
    <n v="0.2"/>
    <n v="9.4283999999999963"/>
  </r>
  <r>
    <n v="737"/>
    <x v="341"/>
    <x v="3"/>
    <x v="276"/>
    <d v="2014-01-26T00:00:00"/>
    <x v="1"/>
    <s v="DS-13030"/>
    <s v="Darrin Sayre"/>
    <s v="Home Office"/>
    <s v="United States"/>
    <s v="Seattle"/>
    <x v="4"/>
    <n v="98115"/>
    <x v="1"/>
    <s v="FUR-BO-10001619"/>
    <x v="0"/>
    <x v="0"/>
    <s v="O'Sullivan Cherrywood Estates Traditional Bookcase"/>
    <n v="84.98"/>
    <n v="1"/>
    <n v="0"/>
    <n v="18.695599999999999"/>
  </r>
  <r>
    <n v="738"/>
    <x v="341"/>
    <x v="3"/>
    <x v="276"/>
    <d v="2014-01-26T00:00:00"/>
    <x v="1"/>
    <s v="DS-13030"/>
    <s v="Darrin Sayre"/>
    <s v="Home Office"/>
    <s v="United States"/>
    <s v="Seattle"/>
    <x v="4"/>
    <n v="98115"/>
    <x v="1"/>
    <s v="OFF-BI-10000138"/>
    <x v="1"/>
    <x v="8"/>
    <s v="Acco Translucent Poly Ring Binders"/>
    <n v="18.72"/>
    <n v="5"/>
    <n v="0.2"/>
    <n v="6.5519999999999996"/>
  </r>
  <r>
    <n v="739"/>
    <x v="342"/>
    <x v="2"/>
    <x v="78"/>
    <d v="2011-09-12T00:00:00"/>
    <x v="1"/>
    <s v="GZ-14470"/>
    <s v="Gary Zandusky"/>
    <s v="Consumer"/>
    <s v="United States"/>
    <s v="San Francisco"/>
    <x v="1"/>
    <n v="94110"/>
    <x v="1"/>
    <s v="TEC-AC-10001383"/>
    <x v="2"/>
    <x v="11"/>
    <s v="Logitech Wireless Touch Keyboard K400"/>
    <n v="49.98"/>
    <n v="2"/>
    <n v="0"/>
    <n v="8.4965999999999937"/>
  </r>
  <r>
    <n v="740"/>
    <x v="343"/>
    <x v="2"/>
    <x v="277"/>
    <d v="2011-01-09T00:00:00"/>
    <x v="1"/>
    <s v="PO-19195"/>
    <s v="Phillina Ober"/>
    <s v="Home Office"/>
    <s v="United States"/>
    <s v="Naperville"/>
    <x v="10"/>
    <n v="60540"/>
    <x v="2"/>
    <s v="OFF-LA-10003223"/>
    <x v="1"/>
    <x v="2"/>
    <s v="Avery 508"/>
    <n v="11.784000000000001"/>
    <n v="3"/>
    <n v="0.2"/>
    <n v="4.2716999999999992"/>
  </r>
  <r>
    <n v="741"/>
    <x v="343"/>
    <x v="2"/>
    <x v="277"/>
    <d v="2011-01-09T00:00:00"/>
    <x v="1"/>
    <s v="PO-19195"/>
    <s v="Phillina Ober"/>
    <s v="Home Office"/>
    <s v="United States"/>
    <s v="Naperville"/>
    <x v="10"/>
    <n v="60540"/>
    <x v="2"/>
    <s v="OFF-ST-10002743"/>
    <x v="1"/>
    <x v="4"/>
    <s v="SAFCO Boltless Steel Shelving"/>
    <n v="272.73599999999999"/>
    <n v="3"/>
    <n v="0.2"/>
    <n v="-64.774800000000013"/>
  </r>
  <r>
    <n v="742"/>
    <x v="343"/>
    <x v="2"/>
    <x v="277"/>
    <d v="2011-01-09T00:00:00"/>
    <x v="1"/>
    <s v="PO-19195"/>
    <s v="Phillina Ober"/>
    <s v="Home Office"/>
    <s v="United States"/>
    <s v="Naperville"/>
    <x v="10"/>
    <n v="60540"/>
    <x v="2"/>
    <s v="OFF-BI-10004094"/>
    <x v="1"/>
    <x v="8"/>
    <s v="GBC Standard Plastic Binding Systems Combs"/>
    <n v="3.5399999999999991"/>
    <n v="2"/>
    <n v="0.8"/>
    <n v="-5.4870000000000001"/>
  </r>
  <r>
    <n v="743"/>
    <x v="344"/>
    <x v="0"/>
    <x v="278"/>
    <d v="2013-09-02T00:00:00"/>
    <x v="1"/>
    <s v="SS-20875"/>
    <s v="Sung Shariari"/>
    <s v="Consumer"/>
    <s v="United States"/>
    <s v="Dallas"/>
    <x v="5"/>
    <n v="75220"/>
    <x v="2"/>
    <s v="OFF-SU-10004498"/>
    <x v="1"/>
    <x v="14"/>
    <s v="Martin-Yale Premier Letter Opener"/>
    <n v="51.52000000000001"/>
    <n v="5"/>
    <n v="0.2"/>
    <n v="-10.948000000000002"/>
  </r>
  <r>
    <n v="744"/>
    <x v="344"/>
    <x v="0"/>
    <x v="278"/>
    <d v="2013-09-02T00:00:00"/>
    <x v="1"/>
    <s v="SS-20875"/>
    <s v="Sung Shariari"/>
    <s v="Consumer"/>
    <s v="United States"/>
    <s v="Dallas"/>
    <x v="5"/>
    <n v="75220"/>
    <x v="2"/>
    <s v="OFF-PA-10002615"/>
    <x v="1"/>
    <x v="10"/>
    <s v="Ampad Gold Fibre Wirebound Steno Books, 6&quot; x 9&quot;, Gregg Ruled"/>
    <n v="3.5280000000000005"/>
    <n v="1"/>
    <n v="0.2"/>
    <n v="1.1465999999999998"/>
  </r>
  <r>
    <n v="745"/>
    <x v="344"/>
    <x v="0"/>
    <x v="278"/>
    <d v="2013-09-02T00:00:00"/>
    <x v="1"/>
    <s v="SS-20875"/>
    <s v="Sung Shariari"/>
    <s v="Consumer"/>
    <s v="United States"/>
    <s v="Dallas"/>
    <x v="5"/>
    <n v="75220"/>
    <x v="2"/>
    <s v="OFF-PA-10004971"/>
    <x v="1"/>
    <x v="10"/>
    <s v="Xerox 196"/>
    <n v="4.6240000000000006"/>
    <n v="1"/>
    <n v="0.2"/>
    <n v="1.6762000000000001"/>
  </r>
  <r>
    <n v="746"/>
    <x v="344"/>
    <x v="0"/>
    <x v="278"/>
    <d v="2013-09-02T00:00:00"/>
    <x v="1"/>
    <s v="SS-20875"/>
    <s v="Sung Shariari"/>
    <s v="Consumer"/>
    <s v="United States"/>
    <s v="Dallas"/>
    <x v="5"/>
    <n v="75220"/>
    <x v="2"/>
    <s v="OFF-SU-10004261"/>
    <x v="1"/>
    <x v="14"/>
    <s v="Fiskars 8&quot; Scissors, 2/Pack"/>
    <n v="55.167999999999999"/>
    <n v="4"/>
    <n v="0.2"/>
    <n v="6.2063999999999897"/>
  </r>
  <r>
    <n v="747"/>
    <x v="345"/>
    <x v="2"/>
    <x v="279"/>
    <d v="2011-05-27T00:00:00"/>
    <x v="3"/>
    <s v="MH-17785"/>
    <s v="Maya Herman"/>
    <s v="Corporate"/>
    <s v="United States"/>
    <s v="San Diego"/>
    <x v="1"/>
    <n v="92105"/>
    <x v="1"/>
    <s v="FUR-TA-10002607"/>
    <x v="0"/>
    <x v="3"/>
    <s v="KI Conference Tables"/>
    <n v="567.12"/>
    <n v="10"/>
    <n v="0.2"/>
    <n v="-28.355999999999952"/>
  </r>
  <r>
    <n v="748"/>
    <x v="345"/>
    <x v="2"/>
    <x v="279"/>
    <d v="2011-05-27T00:00:00"/>
    <x v="3"/>
    <s v="MH-17785"/>
    <s v="Maya Herman"/>
    <s v="Corporate"/>
    <s v="United States"/>
    <s v="San Diego"/>
    <x v="1"/>
    <n v="92105"/>
    <x v="1"/>
    <s v="OFF-ST-10001809"/>
    <x v="1"/>
    <x v="4"/>
    <s v="Fellowes Officeware Wire Shelving"/>
    <n v="359.32"/>
    <n v="4"/>
    <n v="0"/>
    <n v="7.1863999999999919"/>
  </r>
  <r>
    <n v="749"/>
    <x v="346"/>
    <x v="0"/>
    <x v="231"/>
    <d v="2013-03-23T00:00:00"/>
    <x v="0"/>
    <s v="PB-19105"/>
    <s v="Peter Bühler"/>
    <s v="Consumer"/>
    <s v="United States"/>
    <s v="Evanston"/>
    <x v="10"/>
    <n v="60201"/>
    <x v="2"/>
    <s v="TEC-PH-10000004"/>
    <x v="2"/>
    <x v="7"/>
    <s v="Belkin iPhone and iPad Lightning Cable"/>
    <n v="11.992000000000001"/>
    <n v="1"/>
    <n v="0.2"/>
    <n v="0.89939999999999909"/>
  </r>
  <r>
    <n v="750"/>
    <x v="347"/>
    <x v="3"/>
    <x v="280"/>
    <d v="2014-10-07T00:00:00"/>
    <x v="1"/>
    <s v="RF-19735"/>
    <s v="Roland Fjeld"/>
    <s v="Consumer"/>
    <s v="United States"/>
    <s v="Trenton"/>
    <x v="12"/>
    <n v="48183"/>
    <x v="2"/>
    <s v="OFF-BI-10003638"/>
    <x v="1"/>
    <x v="8"/>
    <s v="GBC Durable Plastic Covers"/>
    <n v="58.050000000000004"/>
    <n v="3"/>
    <n v="0"/>
    <n v="26.702999999999999"/>
  </r>
  <r>
    <n v="751"/>
    <x v="347"/>
    <x v="3"/>
    <x v="280"/>
    <d v="2014-10-07T00:00:00"/>
    <x v="1"/>
    <s v="RF-19735"/>
    <s v="Roland Fjeld"/>
    <s v="Consumer"/>
    <s v="United States"/>
    <s v="Trenton"/>
    <x v="12"/>
    <n v="48183"/>
    <x v="2"/>
    <s v="FUR-FU-10003577"/>
    <x v="0"/>
    <x v="5"/>
    <s v="Nu-Dell Leatherette Frames"/>
    <n v="157.74"/>
    <n v="11"/>
    <n v="0"/>
    <n v="56.7864"/>
  </r>
  <r>
    <n v="752"/>
    <x v="347"/>
    <x v="3"/>
    <x v="280"/>
    <d v="2014-10-07T00:00:00"/>
    <x v="1"/>
    <s v="RF-19735"/>
    <s v="Roland Fjeld"/>
    <s v="Consumer"/>
    <s v="United States"/>
    <s v="Trenton"/>
    <x v="12"/>
    <n v="48183"/>
    <x v="2"/>
    <s v="OFF-AR-10003478"/>
    <x v="1"/>
    <x v="6"/>
    <s v="Avery Hi-Liter EverBold Pen Style Fluorescent Highlighters, 4/Pack"/>
    <n v="56.980000000000004"/>
    <n v="7"/>
    <n v="0"/>
    <n v="22.792000000000002"/>
  </r>
  <r>
    <n v="753"/>
    <x v="347"/>
    <x v="3"/>
    <x v="280"/>
    <d v="2014-10-07T00:00:00"/>
    <x v="1"/>
    <s v="RF-19735"/>
    <s v="Roland Fjeld"/>
    <s v="Consumer"/>
    <s v="United States"/>
    <s v="Trenton"/>
    <x v="12"/>
    <n v="48183"/>
    <x v="2"/>
    <s v="OFF-BI-10000546"/>
    <x v="1"/>
    <x v="8"/>
    <s v="Avery Durable Binders"/>
    <n v="2.88"/>
    <n v="1"/>
    <n v="0"/>
    <n v="1.4112"/>
  </r>
  <r>
    <n v="754"/>
    <x v="348"/>
    <x v="0"/>
    <x v="281"/>
    <d v="2013-04-10T00:00:00"/>
    <x v="2"/>
    <s v="YC-21895"/>
    <s v="Yoseph Carroll"/>
    <s v="Corporate"/>
    <s v="United States"/>
    <s v="San Francisco"/>
    <x v="1"/>
    <n v="94110"/>
    <x v="1"/>
    <s v="TEC-CO-10002095"/>
    <x v="2"/>
    <x v="16"/>
    <s v="Hewlett Packard 610 Color Digital Copier / Printer"/>
    <n v="1199.9760000000001"/>
    <n v="3"/>
    <n v="0.2"/>
    <n v="374.99249999999995"/>
  </r>
  <r>
    <n v="755"/>
    <x v="349"/>
    <x v="1"/>
    <x v="214"/>
    <d v="2012-12-12T00:00:00"/>
    <x v="1"/>
    <s v="MS-17830"/>
    <s v="Melanie Seite"/>
    <s v="Consumer"/>
    <s v="United States"/>
    <s v="Los Angeles"/>
    <x v="1"/>
    <n v="90036"/>
    <x v="1"/>
    <s v="FUR-FU-10002759"/>
    <x v="0"/>
    <x v="5"/>
    <s v="12-1/2 Diameter Round Wall Clock"/>
    <n v="79.92"/>
    <n v="4"/>
    <n v="0"/>
    <n v="28.7712"/>
  </r>
  <r>
    <n v="756"/>
    <x v="350"/>
    <x v="0"/>
    <x v="31"/>
    <d v="2013-09-23T00:00:00"/>
    <x v="1"/>
    <s v="NB-18655"/>
    <s v="Nona Balk"/>
    <s v="Corporate"/>
    <s v="United States"/>
    <s v="Jacksonville"/>
    <x v="2"/>
    <n v="32216"/>
    <x v="0"/>
    <s v="FUR-TA-10001095"/>
    <x v="0"/>
    <x v="3"/>
    <s v="Chromcraft Round Conference Tables"/>
    <n v="383.43799999999999"/>
    <n v="4"/>
    <n v="0.45"/>
    <n v="-167.3184"/>
  </r>
  <r>
    <n v="757"/>
    <x v="351"/>
    <x v="2"/>
    <x v="282"/>
    <d v="2012-01-02T00:00:00"/>
    <x v="1"/>
    <s v="DC-13285"/>
    <s v="Debra Catini"/>
    <s v="Consumer"/>
    <s v="United States"/>
    <s v="Cottage Grove"/>
    <x v="11"/>
    <n v="55016"/>
    <x v="2"/>
    <s v="OFF-ST-10002444"/>
    <x v="1"/>
    <x v="4"/>
    <s v="Recycled Eldon Regeneration Jumbo File"/>
    <n v="24.56"/>
    <n v="2"/>
    <n v="0"/>
    <n v="6.8767999999999994"/>
  </r>
  <r>
    <n v="758"/>
    <x v="351"/>
    <x v="2"/>
    <x v="282"/>
    <d v="2012-01-02T00:00:00"/>
    <x v="1"/>
    <s v="DC-13285"/>
    <s v="Debra Catini"/>
    <s v="Consumer"/>
    <s v="United States"/>
    <s v="Cottage Grove"/>
    <x v="11"/>
    <n v="55016"/>
    <x v="2"/>
    <s v="TEC-AC-10001267"/>
    <x v="2"/>
    <x v="11"/>
    <s v="Imation 32GB Pocket Pro USB 3.0 Flash Drive - 32 GB - Black - 1 P ..."/>
    <n v="119.8"/>
    <n v="4"/>
    <n v="0"/>
    <n v="47.92"/>
  </r>
  <r>
    <n v="759"/>
    <x v="352"/>
    <x v="3"/>
    <x v="283"/>
    <d v="2014-07-29T00:00:00"/>
    <x v="1"/>
    <s v="CP-12340"/>
    <s v="Christine Phan"/>
    <s v="Corporate"/>
    <s v="United States"/>
    <s v="New York City"/>
    <x v="15"/>
    <n v="10009"/>
    <x v="3"/>
    <s v="OFF-BI-10000848"/>
    <x v="1"/>
    <x v="8"/>
    <s v="Angle-D Ring Binders"/>
    <n v="13.128"/>
    <n v="3"/>
    <n v="0.2"/>
    <n v="4.2665999999999986"/>
  </r>
  <r>
    <n v="760"/>
    <x v="353"/>
    <x v="3"/>
    <x v="65"/>
    <d v="2014-09-23T00:00:00"/>
    <x v="1"/>
    <s v="BF-11020"/>
    <s v="Barry Französisch"/>
    <s v="Corporate"/>
    <s v="United States"/>
    <s v="Green Bay"/>
    <x v="6"/>
    <n v="54302"/>
    <x v="2"/>
    <s v="OFF-PA-10002377"/>
    <x v="1"/>
    <x v="10"/>
    <s v="Adams Telephone Message Book W/Dividers/Space For Phone Numbers, 5 1/4&quot;X8 1/2&quot;, 200/Messages"/>
    <n v="22.72"/>
    <n v="4"/>
    <n v="0"/>
    <n v="10.223999999999998"/>
  </r>
  <r>
    <n v="761"/>
    <x v="354"/>
    <x v="1"/>
    <x v="284"/>
    <d v="2012-09-05T00:00:00"/>
    <x v="1"/>
    <s v="AR-10510"/>
    <s v="Andrew Roberts"/>
    <s v="Consumer"/>
    <s v="United States"/>
    <s v="Los Angeles"/>
    <x v="1"/>
    <n v="90004"/>
    <x v="1"/>
    <s v="OFF-PA-10003441"/>
    <x v="1"/>
    <x v="10"/>
    <s v="Xerox 226"/>
    <n v="58.320000000000007"/>
    <n v="9"/>
    <n v="0"/>
    <n v="27.993600000000001"/>
  </r>
  <r>
    <n v="762"/>
    <x v="355"/>
    <x v="3"/>
    <x v="132"/>
    <d v="2014-11-08T00:00:00"/>
    <x v="1"/>
    <s v="JC-16105"/>
    <s v="Julie Creighton"/>
    <s v="Corporate"/>
    <s v="United States"/>
    <s v="Atlanta"/>
    <x v="32"/>
    <n v="30318"/>
    <x v="0"/>
    <s v="OFF-LA-10004484"/>
    <x v="1"/>
    <x v="2"/>
    <s v="Avery 476"/>
    <n v="12.39"/>
    <n v="3"/>
    <n v="0"/>
    <n v="5.6993999999999998"/>
  </r>
  <r>
    <n v="763"/>
    <x v="356"/>
    <x v="1"/>
    <x v="285"/>
    <d v="2012-02-13T00:00:00"/>
    <x v="1"/>
    <s v="LH-17020"/>
    <s v="Lisa Hazard"/>
    <s v="Consumer"/>
    <s v="United States"/>
    <s v="Columbus"/>
    <x v="24"/>
    <n v="43229"/>
    <x v="3"/>
    <s v="TEC-PH-10003931"/>
    <x v="2"/>
    <x v="7"/>
    <s v="JBL Micro Wireless Portable Bluetooth Speaker"/>
    <n v="107.982"/>
    <n v="3"/>
    <n v="0.4"/>
    <n v="-26.995499999999993"/>
  </r>
  <r>
    <n v="764"/>
    <x v="357"/>
    <x v="2"/>
    <x v="286"/>
    <d v="2011-01-16T00:00:00"/>
    <x v="0"/>
    <s v="CS-12250"/>
    <s v="Chris Selesnick"/>
    <s v="Corporate"/>
    <s v="United States"/>
    <s v="Bossier City"/>
    <x v="28"/>
    <n v="71111"/>
    <x v="0"/>
    <s v="OFF-EN-10001990"/>
    <x v="1"/>
    <x v="12"/>
    <s v="Staples"/>
    <n v="11.36"/>
    <n v="2"/>
    <n v="0"/>
    <n v="5.3391999999999991"/>
  </r>
  <r>
    <n v="765"/>
    <x v="357"/>
    <x v="2"/>
    <x v="286"/>
    <d v="2011-01-16T00:00:00"/>
    <x v="0"/>
    <s v="CS-12250"/>
    <s v="Chris Selesnick"/>
    <s v="Corporate"/>
    <s v="United States"/>
    <s v="Bossier City"/>
    <x v="28"/>
    <n v="71111"/>
    <x v="0"/>
    <s v="OFF-EN-10001532"/>
    <x v="1"/>
    <x v="12"/>
    <s v="Brown Kraft Recycled Envelopes"/>
    <n v="50.94"/>
    <n v="3"/>
    <n v="0"/>
    <n v="25.47"/>
  </r>
  <r>
    <n v="766"/>
    <x v="357"/>
    <x v="2"/>
    <x v="286"/>
    <d v="2011-01-16T00:00:00"/>
    <x v="0"/>
    <s v="CS-12250"/>
    <s v="Chris Selesnick"/>
    <s v="Corporate"/>
    <s v="United States"/>
    <s v="Bossier City"/>
    <x v="28"/>
    <n v="71111"/>
    <x v="0"/>
    <s v="TEC-AC-10003174"/>
    <x v="2"/>
    <x v="11"/>
    <s v="Plantronics S12 Corded Telephone Headset System"/>
    <n v="646.74"/>
    <n v="6"/>
    <n v="0"/>
    <n v="258.69600000000003"/>
  </r>
  <r>
    <n v="767"/>
    <x v="357"/>
    <x v="2"/>
    <x v="286"/>
    <d v="2011-01-16T00:00:00"/>
    <x v="0"/>
    <s v="CS-12250"/>
    <s v="Chris Selesnick"/>
    <s v="Corporate"/>
    <s v="United States"/>
    <s v="Bossier City"/>
    <x v="28"/>
    <n v="71111"/>
    <x v="0"/>
    <s v="OFF-BI-10004187"/>
    <x v="1"/>
    <x v="8"/>
    <s v="Staples"/>
    <n v="5.64"/>
    <n v="3"/>
    <n v="0"/>
    <n v="2.7071999999999994"/>
  </r>
  <r>
    <n v="768"/>
    <x v="357"/>
    <x v="2"/>
    <x v="286"/>
    <d v="2011-01-16T00:00:00"/>
    <x v="0"/>
    <s v="CS-12250"/>
    <s v="Chris Selesnick"/>
    <s v="Corporate"/>
    <s v="United States"/>
    <s v="Bossier City"/>
    <x v="28"/>
    <n v="71111"/>
    <x v="0"/>
    <s v="OFF-ST-10000025"/>
    <x v="1"/>
    <x v="4"/>
    <s v="Fellowes Stor/Drawer Steel Plus Storage Drawers"/>
    <n v="572.58000000000004"/>
    <n v="6"/>
    <n v="0"/>
    <n v="34.354799999999955"/>
  </r>
  <r>
    <n v="769"/>
    <x v="358"/>
    <x v="2"/>
    <x v="287"/>
    <d v="2011-05-20T00:00:00"/>
    <x v="1"/>
    <s v="AJ-10795"/>
    <s v="Anthony Johnson"/>
    <s v="Corporate"/>
    <s v="United States"/>
    <s v="Saint Petersburg"/>
    <x v="2"/>
    <n v="33710"/>
    <x v="0"/>
    <s v="FUR-FU-10004306"/>
    <x v="0"/>
    <x v="5"/>
    <s v="Electrix Halogen Magnifier Lamp"/>
    <n v="310.88000000000005"/>
    <n v="2"/>
    <n v="0.2"/>
    <n v="23.315999999999988"/>
  </r>
  <r>
    <n v="770"/>
    <x v="359"/>
    <x v="0"/>
    <x v="288"/>
    <d v="2013-05-25T00:00:00"/>
    <x v="1"/>
    <s v="LE-16810"/>
    <s v="Laurel Elliston"/>
    <s v="Consumer"/>
    <s v="United States"/>
    <s v="Arlington"/>
    <x v="17"/>
    <n v="22204"/>
    <x v="0"/>
    <s v="FUR-CH-10003746"/>
    <x v="0"/>
    <x v="1"/>
    <s v="Hon 4070 Series Pagoda Round Back Stacking Chairs"/>
    <n v="641.96"/>
    <n v="2"/>
    <n v="0"/>
    <n v="179.74880000000002"/>
  </r>
  <r>
    <n v="771"/>
    <x v="360"/>
    <x v="3"/>
    <x v="289"/>
    <d v="2014-02-06T00:00:00"/>
    <x v="1"/>
    <s v="BV-11245"/>
    <s v="Benjamin Venier"/>
    <s v="Corporate"/>
    <s v="United States"/>
    <s v="Des Moines"/>
    <x v="23"/>
    <n v="50315"/>
    <x v="2"/>
    <s v="OFF-BI-10001036"/>
    <x v="1"/>
    <x v="8"/>
    <s v="Cardinal EasyOpen D-Ring Binders"/>
    <n v="18.28"/>
    <n v="2"/>
    <n v="0"/>
    <n v="9.14"/>
  </r>
  <r>
    <n v="772"/>
    <x v="360"/>
    <x v="3"/>
    <x v="289"/>
    <d v="2014-02-06T00:00:00"/>
    <x v="1"/>
    <s v="BV-11245"/>
    <s v="Benjamin Venier"/>
    <s v="Corporate"/>
    <s v="United States"/>
    <s v="Des Moines"/>
    <x v="23"/>
    <n v="50315"/>
    <x v="2"/>
    <s v="TEC-PH-10004614"/>
    <x v="2"/>
    <x v="7"/>
    <s v="AT&amp;T 841000 Phone"/>
    <n v="207"/>
    <n v="3"/>
    <n v="0"/>
    <n v="51.75"/>
  </r>
  <r>
    <n v="773"/>
    <x v="360"/>
    <x v="3"/>
    <x v="289"/>
    <d v="2014-02-06T00:00:00"/>
    <x v="1"/>
    <s v="BV-11245"/>
    <s v="Benjamin Venier"/>
    <s v="Corporate"/>
    <s v="United States"/>
    <s v="Des Moines"/>
    <x v="23"/>
    <n v="50315"/>
    <x v="2"/>
    <s v="OFF-BI-10000301"/>
    <x v="1"/>
    <x v="8"/>
    <s v="GBC Instant Report Kit"/>
    <n v="32.35"/>
    <n v="5"/>
    <n v="0"/>
    <n v="16.175000000000001"/>
  </r>
  <r>
    <n v="774"/>
    <x v="360"/>
    <x v="3"/>
    <x v="289"/>
    <d v="2014-02-06T00:00:00"/>
    <x v="1"/>
    <s v="BV-11245"/>
    <s v="Benjamin Venier"/>
    <s v="Corporate"/>
    <s v="United States"/>
    <s v="Des Moines"/>
    <x v="23"/>
    <n v="50315"/>
    <x v="2"/>
    <s v="OFF-BI-10003910"/>
    <x v="1"/>
    <x v="8"/>
    <s v="DXL Angle-View Binders with Locking Rings by Samsill"/>
    <n v="7.71"/>
    <n v="1"/>
    <n v="0"/>
    <n v="3.4695"/>
  </r>
  <r>
    <n v="775"/>
    <x v="360"/>
    <x v="3"/>
    <x v="289"/>
    <d v="2014-02-06T00:00:00"/>
    <x v="1"/>
    <s v="BV-11245"/>
    <s v="Benjamin Venier"/>
    <s v="Corporate"/>
    <s v="United States"/>
    <s v="Des Moines"/>
    <x v="23"/>
    <n v="50315"/>
    <x v="2"/>
    <s v="OFF-AR-10004648"/>
    <x v="1"/>
    <x v="6"/>
    <s v="Boston 19500 Mighty Mite Electric Pencil Sharpener"/>
    <n v="40.299999999999997"/>
    <n v="2"/>
    <n v="0"/>
    <n v="10.881"/>
  </r>
  <r>
    <n v="776"/>
    <x v="360"/>
    <x v="3"/>
    <x v="289"/>
    <d v="2014-02-06T00:00:00"/>
    <x v="1"/>
    <s v="BV-11245"/>
    <s v="Benjamin Venier"/>
    <s v="Corporate"/>
    <s v="United States"/>
    <s v="Des Moines"/>
    <x v="23"/>
    <n v="50315"/>
    <x v="2"/>
    <s v="FUR-FU-10002597"/>
    <x v="0"/>
    <x v="5"/>
    <s v="C-Line Magnetic Cubicle Keepers, Clear Polypropylene"/>
    <n v="34.580000000000005"/>
    <n v="7"/>
    <n v="0"/>
    <n v="14.523600000000002"/>
  </r>
  <r>
    <n v="777"/>
    <x v="361"/>
    <x v="2"/>
    <x v="290"/>
    <d v="2011-07-06T00:00:00"/>
    <x v="1"/>
    <s v="DL-12865"/>
    <s v="Dan Lawera"/>
    <s v="Consumer"/>
    <s v="United States"/>
    <s v="Cincinnati"/>
    <x v="24"/>
    <n v="45231"/>
    <x v="3"/>
    <s v="OFF-AR-10003405"/>
    <x v="1"/>
    <x v="6"/>
    <s v="Dixon My First Ticonderoga Pencil, #2"/>
    <n v="32.76"/>
    <n v="7"/>
    <n v="0.2"/>
    <n v="3.6854999999999958"/>
  </r>
  <r>
    <n v="778"/>
    <x v="362"/>
    <x v="1"/>
    <x v="291"/>
    <d v="2012-08-23T00:00:00"/>
    <x v="2"/>
    <s v="NZ-18565"/>
    <s v="Nick Zandusky"/>
    <s v="Home Office"/>
    <s v="United States"/>
    <s v="San Francisco"/>
    <x v="1"/>
    <n v="94110"/>
    <x v="1"/>
    <s v="FUR-CH-10002335"/>
    <x v="0"/>
    <x v="1"/>
    <s v="Hon GuestStacker Chair"/>
    <n v="544.00800000000004"/>
    <n v="3"/>
    <n v="0.2"/>
    <n v="40.800600000000003"/>
  </r>
  <r>
    <n v="779"/>
    <x v="362"/>
    <x v="1"/>
    <x v="291"/>
    <d v="2012-08-23T00:00:00"/>
    <x v="2"/>
    <s v="NZ-18565"/>
    <s v="Nick Zandusky"/>
    <s v="Home Office"/>
    <s v="United States"/>
    <s v="San Francisco"/>
    <x v="1"/>
    <n v="94110"/>
    <x v="1"/>
    <s v="OFF-PA-10000157"/>
    <x v="1"/>
    <x v="10"/>
    <s v="Xerox 191"/>
    <n v="59.94"/>
    <n v="3"/>
    <n v="0"/>
    <n v="28.171799999999998"/>
  </r>
  <r>
    <n v="780"/>
    <x v="362"/>
    <x v="1"/>
    <x v="291"/>
    <d v="2012-08-23T00:00:00"/>
    <x v="2"/>
    <s v="NZ-18565"/>
    <s v="Nick Zandusky"/>
    <s v="Home Office"/>
    <s v="United States"/>
    <s v="San Francisco"/>
    <x v="1"/>
    <n v="94110"/>
    <x v="1"/>
    <s v="OFF-PA-10001947"/>
    <x v="1"/>
    <x v="10"/>
    <s v="Xerox 1974"/>
    <n v="23.92"/>
    <n v="4"/>
    <n v="0"/>
    <n v="11.720800000000001"/>
  </r>
  <r>
    <n v="781"/>
    <x v="362"/>
    <x v="1"/>
    <x v="291"/>
    <d v="2012-08-23T00:00:00"/>
    <x v="2"/>
    <s v="NZ-18565"/>
    <s v="Nick Zandusky"/>
    <s v="Home Office"/>
    <s v="United States"/>
    <s v="San Francisco"/>
    <x v="1"/>
    <n v="94110"/>
    <x v="1"/>
    <s v="OFF-PA-10003657"/>
    <x v="1"/>
    <x v="10"/>
    <s v="Xerox 1927"/>
    <n v="4.28"/>
    <n v="1"/>
    <n v="0"/>
    <n v="1.9259999999999997"/>
  </r>
  <r>
    <n v="782"/>
    <x v="363"/>
    <x v="1"/>
    <x v="292"/>
    <d v="2012-10-06T00:00:00"/>
    <x v="0"/>
    <s v="BM-11785"/>
    <s v="Bryan Mills"/>
    <s v="Consumer"/>
    <s v="United States"/>
    <s v="Columbus"/>
    <x v="24"/>
    <n v="43229"/>
    <x v="3"/>
    <s v="OFF-BI-10001098"/>
    <x v="1"/>
    <x v="8"/>
    <s v="Acco D-Ring Binder w/DublLock"/>
    <n v="32.07"/>
    <n v="5"/>
    <n v="0.7"/>
    <n v="-22.448999999999991"/>
  </r>
  <r>
    <n v="783"/>
    <x v="363"/>
    <x v="1"/>
    <x v="292"/>
    <d v="2012-10-06T00:00:00"/>
    <x v="0"/>
    <s v="BM-11785"/>
    <s v="Bryan Mills"/>
    <s v="Consumer"/>
    <s v="United States"/>
    <s v="Columbus"/>
    <x v="24"/>
    <n v="43229"/>
    <x v="3"/>
    <s v="TEC-AC-10002167"/>
    <x v="2"/>
    <x v="11"/>
    <s v="Imation 8gb Micro Traveldrive Usb 2.0 Flash Drive"/>
    <n v="24"/>
    <n v="2"/>
    <n v="0.2"/>
    <n v="-2.6999999999999993"/>
  </r>
  <r>
    <n v="784"/>
    <x v="363"/>
    <x v="1"/>
    <x v="292"/>
    <d v="2012-10-06T00:00:00"/>
    <x v="0"/>
    <s v="BM-11785"/>
    <s v="Bryan Mills"/>
    <s v="Consumer"/>
    <s v="United States"/>
    <s v="Columbus"/>
    <x v="24"/>
    <n v="43229"/>
    <x v="3"/>
    <s v="FUR-BO-10004409"/>
    <x v="0"/>
    <x v="0"/>
    <s v="Safco Value Mate Series Steel Bookcases, Baked Enamel Finish on Steel, Gray"/>
    <n v="35.49"/>
    <n v="1"/>
    <n v="0.5"/>
    <n v="-15.615600000000001"/>
  </r>
  <r>
    <n v="785"/>
    <x v="363"/>
    <x v="1"/>
    <x v="292"/>
    <d v="2012-10-06T00:00:00"/>
    <x v="0"/>
    <s v="BM-11785"/>
    <s v="Bryan Mills"/>
    <s v="Consumer"/>
    <s v="United States"/>
    <s v="Columbus"/>
    <x v="24"/>
    <n v="43229"/>
    <x v="3"/>
    <s v="TEC-AC-10000057"/>
    <x v="2"/>
    <x v="11"/>
    <s v="Microsoft Natural Ergonomic Keyboard 4000"/>
    <n v="47.984000000000002"/>
    <n v="2"/>
    <n v="0.2"/>
    <n v="0.59979999999999656"/>
  </r>
  <r>
    <n v="786"/>
    <x v="364"/>
    <x v="1"/>
    <x v="293"/>
    <d v="2012-05-28T00:00:00"/>
    <x v="1"/>
    <s v="EA-14035"/>
    <s v="Erin Ashbrook"/>
    <s v="Corporate"/>
    <s v="United States"/>
    <s v="Columbia"/>
    <x v="20"/>
    <n v="29203"/>
    <x v="0"/>
    <s v="OFF-EN-10000056"/>
    <x v="1"/>
    <x v="12"/>
    <s v="Cameo Buff Policy Envelopes"/>
    <n v="186.69"/>
    <n v="3"/>
    <n v="0"/>
    <n v="87.744299999999981"/>
  </r>
  <r>
    <n v="787"/>
    <x v="365"/>
    <x v="3"/>
    <x v="294"/>
    <d v="2014-03-22T00:00:00"/>
    <x v="0"/>
    <s v="CL-12565"/>
    <s v="Clay Ludtke"/>
    <s v="Consumer"/>
    <s v="United States"/>
    <s v="Lancaster"/>
    <x v="1"/>
    <n v="93534"/>
    <x v="1"/>
    <s v="OFF-BI-10000014"/>
    <x v="1"/>
    <x v="8"/>
    <s v="Heavy-Duty E-Z-D Binders"/>
    <n v="17.456"/>
    <n v="2"/>
    <n v="0.2"/>
    <n v="5.8914"/>
  </r>
  <r>
    <n v="788"/>
    <x v="366"/>
    <x v="1"/>
    <x v="295"/>
    <d v="2012-12-16T00:00:00"/>
    <x v="1"/>
    <s v="LT-17110"/>
    <s v="Liz Thompson"/>
    <s v="Consumer"/>
    <s v="United States"/>
    <s v="Lancaster"/>
    <x v="1"/>
    <n v="93534"/>
    <x v="1"/>
    <s v="FUR-CH-10004675"/>
    <x v="0"/>
    <x v="1"/>
    <s v="Lifetime Advantage Folding Chairs, 4/Carton"/>
    <n v="348.92800000000005"/>
    <n v="2"/>
    <n v="0.2"/>
    <n v="34.89279999999998"/>
  </r>
  <r>
    <n v="789"/>
    <x v="367"/>
    <x v="1"/>
    <x v="153"/>
    <d v="2012-06-30T00:00:00"/>
    <x v="1"/>
    <s v="SA-20830"/>
    <s v="Sue Ann Reed"/>
    <s v="Consumer"/>
    <s v="United States"/>
    <s v="Richmond"/>
    <x v="17"/>
    <n v="23223"/>
    <x v="0"/>
    <s v="OFF-BI-10001543"/>
    <x v="1"/>
    <x v="8"/>
    <s v="GBC VeloBinder Manual Binding System"/>
    <n v="143.96"/>
    <n v="4"/>
    <n v="0"/>
    <n v="69.100800000000007"/>
  </r>
  <r>
    <n v="790"/>
    <x v="367"/>
    <x v="1"/>
    <x v="153"/>
    <d v="2012-06-30T00:00:00"/>
    <x v="1"/>
    <s v="SA-20830"/>
    <s v="Sue Ann Reed"/>
    <s v="Consumer"/>
    <s v="United States"/>
    <s v="Richmond"/>
    <x v="17"/>
    <n v="23223"/>
    <x v="0"/>
    <s v="OFF-ST-10001321"/>
    <x v="1"/>
    <x v="4"/>
    <s v="Decoflex Hanging Personal Folder File, Blue"/>
    <n v="15.42"/>
    <n v="1"/>
    <n v="0"/>
    <n v="4.1634000000000011"/>
  </r>
  <r>
    <n v="791"/>
    <x v="367"/>
    <x v="1"/>
    <x v="153"/>
    <d v="2012-06-30T00:00:00"/>
    <x v="1"/>
    <s v="SA-20830"/>
    <s v="Sue Ann Reed"/>
    <s v="Consumer"/>
    <s v="United States"/>
    <s v="Richmond"/>
    <x v="17"/>
    <n v="23223"/>
    <x v="0"/>
    <s v="OFF-BI-10001132"/>
    <x v="1"/>
    <x v="8"/>
    <s v="Acco PRESSTEX Data Binder with Storage Hooks, Dark Blue, 9 1/2&quot; X 11&quot;"/>
    <n v="43.04"/>
    <n v="8"/>
    <n v="0"/>
    <n v="21.089600000000001"/>
  </r>
  <r>
    <n v="792"/>
    <x v="367"/>
    <x v="1"/>
    <x v="153"/>
    <d v="2012-06-30T00:00:00"/>
    <x v="1"/>
    <s v="SA-20830"/>
    <s v="Sue Ann Reed"/>
    <s v="Consumer"/>
    <s v="United States"/>
    <s v="Richmond"/>
    <x v="17"/>
    <n v="23223"/>
    <x v="0"/>
    <s v="FUR-CH-10003199"/>
    <x v="0"/>
    <x v="1"/>
    <s v="Office Star - Contemporary Task Swivel Chair"/>
    <n v="332.94"/>
    <n v="3"/>
    <n v="0"/>
    <n v="79.905599999999993"/>
  </r>
  <r>
    <n v="793"/>
    <x v="368"/>
    <x v="0"/>
    <x v="244"/>
    <d v="2013-05-21T00:00:00"/>
    <x v="3"/>
    <s v="JK-15730"/>
    <s v="Joe Kamberova"/>
    <s v="Consumer"/>
    <s v="United States"/>
    <s v="Asheville"/>
    <x v="3"/>
    <n v="28806"/>
    <x v="0"/>
    <s v="TEC-PH-10001530"/>
    <x v="2"/>
    <x v="7"/>
    <s v="Cisco Unified IP Phone 7945G VoIP phone"/>
    <n v="1363.96"/>
    <n v="5"/>
    <n v="0.2"/>
    <n v="85.247500000000002"/>
  </r>
  <r>
    <n v="794"/>
    <x v="369"/>
    <x v="2"/>
    <x v="59"/>
    <d v="2011-09-26T00:00:00"/>
    <x v="1"/>
    <s v="ES-14020"/>
    <s v="Erica Smith"/>
    <s v="Consumer"/>
    <s v="United States"/>
    <s v="San Francisco"/>
    <x v="1"/>
    <n v="94110"/>
    <x v="1"/>
    <s v="OFF-LA-10001569"/>
    <x v="1"/>
    <x v="2"/>
    <s v="Avery 499"/>
    <n v="9.9600000000000009"/>
    <n v="2"/>
    <n v="0"/>
    <n v="4.5815999999999999"/>
  </r>
  <r>
    <n v="795"/>
    <x v="369"/>
    <x v="2"/>
    <x v="59"/>
    <d v="2011-09-26T00:00:00"/>
    <x v="1"/>
    <s v="ES-14020"/>
    <s v="Erica Smith"/>
    <s v="Consumer"/>
    <s v="United States"/>
    <s v="San Francisco"/>
    <x v="1"/>
    <n v="94110"/>
    <x v="1"/>
    <s v="OFF-PA-10003724"/>
    <x v="1"/>
    <x v="10"/>
    <s v="Wirebound Message Book, 4 per Page"/>
    <n v="21.72"/>
    <n v="4"/>
    <n v="0"/>
    <n v="10.642799999999999"/>
  </r>
  <r>
    <n v="796"/>
    <x v="370"/>
    <x v="3"/>
    <x v="296"/>
    <d v="2014-09-27T00:00:00"/>
    <x v="1"/>
    <s v="RH-19495"/>
    <s v="Rick Hansen"/>
    <s v="Consumer"/>
    <s v="United States"/>
    <s v="Rochester"/>
    <x v="11"/>
    <n v="55901"/>
    <x v="2"/>
    <s v="OFF-BI-10000546"/>
    <x v="1"/>
    <x v="8"/>
    <s v="Avery Durable Binders"/>
    <n v="20.16"/>
    <n v="7"/>
    <n v="0"/>
    <n v="9.8783999999999992"/>
  </r>
  <r>
    <n v="797"/>
    <x v="371"/>
    <x v="1"/>
    <x v="100"/>
    <d v="2012-12-26T00:00:00"/>
    <x v="2"/>
    <s v="DB-13120"/>
    <s v="David Bremer"/>
    <s v="Corporate"/>
    <s v="United States"/>
    <s v="Rochester"/>
    <x v="15"/>
    <n v="14609"/>
    <x v="3"/>
    <s v="OFF-PA-10000176"/>
    <x v="1"/>
    <x v="10"/>
    <s v="Xerox 1887"/>
    <n v="132.79"/>
    <n v="7"/>
    <n v="0"/>
    <n v="63.739199999999997"/>
  </r>
  <r>
    <n v="798"/>
    <x v="371"/>
    <x v="1"/>
    <x v="100"/>
    <d v="2012-12-26T00:00:00"/>
    <x v="2"/>
    <s v="DB-13120"/>
    <s v="David Bremer"/>
    <s v="Corporate"/>
    <s v="United States"/>
    <s v="Rochester"/>
    <x v="15"/>
    <n v="14609"/>
    <x v="3"/>
    <s v="OFF-PA-10002365"/>
    <x v="1"/>
    <x v="10"/>
    <s v="Xerox 1967"/>
    <n v="12.96"/>
    <n v="2"/>
    <n v="0"/>
    <n v="6.2208000000000006"/>
  </r>
  <r>
    <n v="799"/>
    <x v="371"/>
    <x v="1"/>
    <x v="100"/>
    <d v="2012-12-26T00:00:00"/>
    <x v="2"/>
    <s v="DB-13120"/>
    <s v="David Bremer"/>
    <s v="Corporate"/>
    <s v="United States"/>
    <s v="Rochester"/>
    <x v="15"/>
    <n v="14609"/>
    <x v="3"/>
    <s v="OFF-LA-10002271"/>
    <x v="1"/>
    <x v="2"/>
    <s v="Smead Alpha-Z Color-Coded Second Alphabetical Labels and Starter Set"/>
    <n v="21.560000000000002"/>
    <n v="7"/>
    <n v="0"/>
    <n v="10.348799999999999"/>
  </r>
  <r>
    <n v="800"/>
    <x v="372"/>
    <x v="1"/>
    <x v="154"/>
    <d v="2012-12-03T00:00:00"/>
    <x v="1"/>
    <s v="CD-11920"/>
    <s v="Carlos Daly"/>
    <s v="Consumer"/>
    <s v="United States"/>
    <s v="Lake Elsinore"/>
    <x v="1"/>
    <n v="92530"/>
    <x v="1"/>
    <s v="FUR-CH-10002647"/>
    <x v="0"/>
    <x v="1"/>
    <s v="Situations Contoured Folding Chairs, 4/Set"/>
    <n v="283.92"/>
    <n v="5"/>
    <n v="0.2"/>
    <n v="17.745000000000019"/>
  </r>
  <r>
    <n v="801"/>
    <x v="373"/>
    <x v="3"/>
    <x v="297"/>
    <d v="2014-02-24T00:00:00"/>
    <x v="2"/>
    <s v="HW-14935"/>
    <s v="Helen Wasserman"/>
    <s v="Corporate"/>
    <s v="United States"/>
    <s v="San Diego"/>
    <x v="1"/>
    <n v="92105"/>
    <x v="1"/>
    <s v="FUR-FU-10004090"/>
    <x v="0"/>
    <x v="5"/>
    <s v="Executive Impressions 14&quot; Contract Wall Clock"/>
    <n v="22.23"/>
    <n v="1"/>
    <n v="0"/>
    <n v="7.3358999999999988"/>
  </r>
  <r>
    <n v="802"/>
    <x v="373"/>
    <x v="3"/>
    <x v="297"/>
    <d v="2014-02-24T00:00:00"/>
    <x v="2"/>
    <s v="HW-14935"/>
    <s v="Helen Wasserman"/>
    <s v="Corporate"/>
    <s v="United States"/>
    <s v="San Diego"/>
    <x v="1"/>
    <n v="92105"/>
    <x v="1"/>
    <s v="TEC-PH-10001580"/>
    <x v="2"/>
    <x v="7"/>
    <s v="Logitech Mobile Speakerphone P710e - speaker phone"/>
    <n v="215.96799999999999"/>
    <n v="2"/>
    <n v="0.2"/>
    <n v="18.897199999999991"/>
  </r>
  <r>
    <n v="803"/>
    <x v="374"/>
    <x v="0"/>
    <x v="298"/>
    <d v="2013-08-24T00:00:00"/>
    <x v="0"/>
    <s v="HW-14935"/>
    <s v="Helen Wasserman"/>
    <s v="Corporate"/>
    <s v="United States"/>
    <s v="New York City"/>
    <x v="15"/>
    <n v="10024"/>
    <x v="3"/>
    <s v="OFF-AP-10000576"/>
    <x v="1"/>
    <x v="9"/>
    <s v="Belkin 7 Outlet SurgeMaster II"/>
    <n v="355.32"/>
    <n v="9"/>
    <n v="0"/>
    <n v="99.48960000000001"/>
  </r>
  <r>
    <n v="804"/>
    <x v="375"/>
    <x v="0"/>
    <x v="299"/>
    <d v="2013-03-18T00:00:00"/>
    <x v="1"/>
    <s v="MC-18130"/>
    <s v="Mike Caudle"/>
    <s v="Corporate"/>
    <s v="United States"/>
    <s v="Monroe"/>
    <x v="28"/>
    <n v="71203"/>
    <x v="0"/>
    <s v="OFF-PA-10003953"/>
    <x v="1"/>
    <x v="10"/>
    <s v="Xerox 218"/>
    <n v="12.96"/>
    <n v="2"/>
    <n v="0"/>
    <n v="6.2208000000000006"/>
  </r>
  <r>
    <n v="805"/>
    <x v="376"/>
    <x v="3"/>
    <x v="300"/>
    <d v="2014-04-25T00:00:00"/>
    <x v="2"/>
    <s v="GM-14440"/>
    <s v="Gary McGarr"/>
    <s v="Consumer"/>
    <s v="United States"/>
    <s v="San Francisco"/>
    <x v="1"/>
    <n v="94122"/>
    <x v="1"/>
    <s v="FUR-FU-10000794"/>
    <x v="0"/>
    <x v="5"/>
    <s v="Eldon Stackable Tray, Side-Load, Legal, Smoke"/>
    <n v="18.28"/>
    <n v="2"/>
    <n v="0"/>
    <n v="6.2151999999999994"/>
  </r>
  <r>
    <n v="806"/>
    <x v="377"/>
    <x v="2"/>
    <x v="301"/>
    <d v="2011-11-07T00:00:00"/>
    <x v="1"/>
    <s v="RA-19915"/>
    <s v="Russell Applegate"/>
    <s v="Consumer"/>
    <s v="United States"/>
    <s v="Denver"/>
    <x v="22"/>
    <n v="80219"/>
    <x v="1"/>
    <s v="OFF-AR-10001897"/>
    <x v="1"/>
    <x v="6"/>
    <s v="Model L Table or Wall-Mount Pencil Sharpener"/>
    <n v="43.176000000000002"/>
    <n v="3"/>
    <n v="0.2"/>
    <n v="4.3176000000000005"/>
  </r>
  <r>
    <n v="807"/>
    <x v="377"/>
    <x v="2"/>
    <x v="301"/>
    <d v="2011-11-07T00:00:00"/>
    <x v="1"/>
    <s v="RA-19915"/>
    <s v="Russell Applegate"/>
    <s v="Consumer"/>
    <s v="United States"/>
    <s v="Denver"/>
    <x v="22"/>
    <n v="80219"/>
    <x v="1"/>
    <s v="TEC-PH-10001795"/>
    <x v="2"/>
    <x v="7"/>
    <s v="ClearOne CHATAttach 160 - speaker phone"/>
    <n v="1983.9680000000001"/>
    <n v="4"/>
    <n v="0.2"/>
    <n v="247.99599999999981"/>
  </r>
  <r>
    <n v="808"/>
    <x v="378"/>
    <x v="1"/>
    <x v="302"/>
    <d v="2012-02-05T00:00:00"/>
    <x v="2"/>
    <s v="AA-10375"/>
    <s v="Allen Armold"/>
    <s v="Consumer"/>
    <s v="United States"/>
    <s v="Omaha"/>
    <x v="8"/>
    <n v="68104"/>
    <x v="2"/>
    <s v="FUR-FU-10003347"/>
    <x v="0"/>
    <x v="5"/>
    <s v="Coloredge Poster Frame"/>
    <n v="28.4"/>
    <n v="2"/>
    <n v="0"/>
    <n v="11.076000000000001"/>
  </r>
  <r>
    <n v="809"/>
    <x v="378"/>
    <x v="1"/>
    <x v="302"/>
    <d v="2012-02-05T00:00:00"/>
    <x v="2"/>
    <s v="AA-10375"/>
    <s v="Allen Armold"/>
    <s v="Consumer"/>
    <s v="United States"/>
    <s v="Omaha"/>
    <x v="8"/>
    <n v="68104"/>
    <x v="2"/>
    <s v="TEC-AC-10004901"/>
    <x v="2"/>
    <x v="11"/>
    <s v="Kensington SlimBlade Notebook Wireless Mouse with Nano Receiver "/>
    <n v="149.97"/>
    <n v="3"/>
    <n v="0"/>
    <n v="50.989800000000002"/>
  </r>
  <r>
    <n v="810"/>
    <x v="379"/>
    <x v="2"/>
    <x v="303"/>
    <d v="2011-10-15T00:00:00"/>
    <x v="2"/>
    <s v="ZC-21910"/>
    <s v="Zuschuss Carroll"/>
    <s v="Consumer"/>
    <s v="United States"/>
    <s v="Edmonds"/>
    <x v="4"/>
    <n v="98026"/>
    <x v="1"/>
    <s v="OFF-AR-10003190"/>
    <x v="1"/>
    <x v="6"/>
    <s v="Newell 32"/>
    <n v="11.52"/>
    <n v="4"/>
    <n v="0"/>
    <n v="3.2256"/>
  </r>
  <r>
    <n v="811"/>
    <x v="379"/>
    <x v="2"/>
    <x v="303"/>
    <d v="2011-10-15T00:00:00"/>
    <x v="2"/>
    <s v="ZC-21910"/>
    <s v="Zuschuss Carroll"/>
    <s v="Consumer"/>
    <s v="United States"/>
    <s v="Edmonds"/>
    <x v="4"/>
    <n v="98026"/>
    <x v="1"/>
    <s v="FUR-TA-10002903"/>
    <x v="0"/>
    <x v="3"/>
    <s v="Bevis Round Bullnose 29&quot; High Table Top"/>
    <n v="1298.55"/>
    <n v="5"/>
    <n v="0"/>
    <n v="311.65199999999999"/>
  </r>
  <r>
    <n v="812"/>
    <x v="379"/>
    <x v="2"/>
    <x v="303"/>
    <d v="2011-10-15T00:00:00"/>
    <x v="2"/>
    <s v="ZC-21910"/>
    <s v="Zuschuss Carroll"/>
    <s v="Consumer"/>
    <s v="United States"/>
    <s v="Edmonds"/>
    <x v="4"/>
    <n v="98026"/>
    <x v="1"/>
    <s v="OFF-AP-10000240"/>
    <x v="1"/>
    <x v="9"/>
    <s v="Belkin F9G930V10-GRY 9 Outlet Surge"/>
    <n v="213.92"/>
    <n v="4"/>
    <n v="0"/>
    <n v="62.036799999999971"/>
  </r>
  <r>
    <n v="813"/>
    <x v="379"/>
    <x v="2"/>
    <x v="303"/>
    <d v="2011-10-15T00:00:00"/>
    <x v="2"/>
    <s v="ZC-21910"/>
    <s v="Zuschuss Carroll"/>
    <s v="Consumer"/>
    <s v="United States"/>
    <s v="Edmonds"/>
    <x v="4"/>
    <n v="98026"/>
    <x v="1"/>
    <s v="TEC-AC-10001101"/>
    <x v="2"/>
    <x v="11"/>
    <s v="Sony 16GB Class 10 Micro SDHC R40 Memory Card"/>
    <n v="25.78"/>
    <n v="2"/>
    <n v="0"/>
    <n v="2.5779999999999994"/>
  </r>
  <r>
    <n v="814"/>
    <x v="380"/>
    <x v="3"/>
    <x v="304"/>
    <d v="2014-05-15T00:00:00"/>
    <x v="3"/>
    <s v="PJ-19015"/>
    <s v="Pauline Johnson"/>
    <s v="Consumer"/>
    <s v="United States"/>
    <s v="Santa Ana"/>
    <x v="1"/>
    <n v="92704"/>
    <x v="1"/>
    <s v="FUR-FU-10000794"/>
    <x v="0"/>
    <x v="5"/>
    <s v="Eldon Stackable Tray, Side-Load, Legal, Smoke"/>
    <n v="18.28"/>
    <n v="2"/>
    <n v="0"/>
    <n v="6.2151999999999994"/>
  </r>
  <r>
    <n v="815"/>
    <x v="380"/>
    <x v="3"/>
    <x v="304"/>
    <d v="2014-05-15T00:00:00"/>
    <x v="3"/>
    <s v="PJ-19015"/>
    <s v="Pauline Johnson"/>
    <s v="Consumer"/>
    <s v="United States"/>
    <s v="Santa Ana"/>
    <x v="1"/>
    <n v="92704"/>
    <x v="1"/>
    <s v="TEC-AC-10001838"/>
    <x v="2"/>
    <x v="11"/>
    <s v="Razer Tiamat Over Ear 7.1 Surround Sound PC Gaming Headset"/>
    <n v="1399.93"/>
    <n v="7"/>
    <n v="0"/>
    <n v="601.96990000000005"/>
  </r>
  <r>
    <n v="816"/>
    <x v="381"/>
    <x v="1"/>
    <x v="305"/>
    <d v="2012-03-23T00:00:00"/>
    <x v="2"/>
    <s v="BW-11110"/>
    <s v="Bart Watters"/>
    <s v="Corporate"/>
    <s v="United States"/>
    <s v="Milwaukee"/>
    <x v="6"/>
    <n v="53209"/>
    <x v="2"/>
    <s v="OFF-PA-10000061"/>
    <x v="1"/>
    <x v="10"/>
    <s v="Xerox 205"/>
    <n v="51.84"/>
    <n v="8"/>
    <n v="0"/>
    <n v="24.883200000000002"/>
  </r>
  <r>
    <n v="817"/>
    <x v="382"/>
    <x v="0"/>
    <x v="306"/>
    <d v="2013-09-20T00:00:00"/>
    <x v="1"/>
    <s v="DB-13210"/>
    <s v="Dean Braden"/>
    <s v="Consumer"/>
    <s v="United States"/>
    <s v="Philadelphia"/>
    <x v="9"/>
    <n v="19140"/>
    <x v="3"/>
    <s v="OFF-PA-10003651"/>
    <x v="1"/>
    <x v="10"/>
    <s v="Xerox 1968"/>
    <n v="5.3440000000000003"/>
    <n v="1"/>
    <n v="0.2"/>
    <n v="1.8703999999999998"/>
  </r>
  <r>
    <n v="818"/>
    <x v="383"/>
    <x v="2"/>
    <x v="307"/>
    <d v="2011-07-02T00:00:00"/>
    <x v="1"/>
    <s v="CA-12775"/>
    <s v="Cynthia Arntzen"/>
    <s v="Consumer"/>
    <s v="United States"/>
    <s v="Philadelphia"/>
    <x v="9"/>
    <n v="19140"/>
    <x v="3"/>
    <s v="OFF-PA-10000304"/>
    <x v="1"/>
    <x v="10"/>
    <s v="Xerox 1995"/>
    <n v="41.472000000000008"/>
    <n v="8"/>
    <n v="0.2"/>
    <n v="14.5152"/>
  </r>
  <r>
    <n v="819"/>
    <x v="383"/>
    <x v="2"/>
    <x v="307"/>
    <d v="2011-07-02T00:00:00"/>
    <x v="1"/>
    <s v="CA-12775"/>
    <s v="Cynthia Arntzen"/>
    <s v="Consumer"/>
    <s v="United States"/>
    <s v="Philadelphia"/>
    <x v="9"/>
    <n v="19140"/>
    <x v="3"/>
    <s v="OFF-BI-10003094"/>
    <x v="1"/>
    <x v="8"/>
    <s v="Self-Adhesive Ring Binder Labels"/>
    <n v="3.168000000000001"/>
    <n v="3"/>
    <n v="0.7"/>
    <n v="-2.4287999999999998"/>
  </r>
  <r>
    <n v="820"/>
    <x v="383"/>
    <x v="2"/>
    <x v="307"/>
    <d v="2011-07-02T00:00:00"/>
    <x v="1"/>
    <s v="CA-12775"/>
    <s v="Cynthia Arntzen"/>
    <s v="Consumer"/>
    <s v="United States"/>
    <s v="Philadelphia"/>
    <x v="9"/>
    <n v="19140"/>
    <x v="3"/>
    <s v="FUR-CH-10001394"/>
    <x v="0"/>
    <x v="1"/>
    <s v="Global Leather Executive Chair"/>
    <n v="1228.4649999999999"/>
    <n v="5"/>
    <n v="0.3"/>
    <n v="0"/>
  </r>
  <r>
    <n v="821"/>
    <x v="383"/>
    <x v="2"/>
    <x v="307"/>
    <d v="2011-07-02T00:00:00"/>
    <x v="1"/>
    <s v="CA-12775"/>
    <s v="Cynthia Arntzen"/>
    <s v="Consumer"/>
    <s v="United States"/>
    <s v="Philadelphia"/>
    <x v="9"/>
    <n v="19140"/>
    <x v="3"/>
    <s v="OFF-BI-10004230"/>
    <x v="1"/>
    <x v="8"/>
    <s v="GBC Recycled Grain Textured Covers"/>
    <n v="31.086000000000006"/>
    <n v="3"/>
    <n v="0.7"/>
    <n v="-22.796399999999991"/>
  </r>
  <r>
    <n v="822"/>
    <x v="383"/>
    <x v="2"/>
    <x v="307"/>
    <d v="2011-07-02T00:00:00"/>
    <x v="1"/>
    <s v="CA-12775"/>
    <s v="Cynthia Arntzen"/>
    <s v="Consumer"/>
    <s v="United States"/>
    <s v="Philadelphia"/>
    <x v="9"/>
    <n v="19140"/>
    <x v="3"/>
    <s v="OFF-PA-10003395"/>
    <x v="1"/>
    <x v="10"/>
    <s v="Xerox 1941"/>
    <n v="335.52"/>
    <n v="4"/>
    <n v="0.2"/>
    <n v="117.43199999999999"/>
  </r>
  <r>
    <n v="823"/>
    <x v="384"/>
    <x v="3"/>
    <x v="308"/>
    <d v="2014-06-28T00:00:00"/>
    <x v="1"/>
    <s v="TR-21325"/>
    <s v="Toby Ritter"/>
    <s v="Consumer"/>
    <s v="United States"/>
    <s v="Belleville"/>
    <x v="30"/>
    <n v="7109"/>
    <x v="3"/>
    <s v="TEC-AC-10002402"/>
    <x v="2"/>
    <x v="11"/>
    <s v="Razer Kraken PRO Over Ear PC and Music Headset"/>
    <n v="239.96999999999997"/>
    <n v="3"/>
    <n v="0"/>
    <n v="71.990999999999985"/>
  </r>
  <r>
    <n v="824"/>
    <x v="384"/>
    <x v="3"/>
    <x v="308"/>
    <d v="2014-06-28T00:00:00"/>
    <x v="1"/>
    <s v="TR-21325"/>
    <s v="Toby Ritter"/>
    <s v="Consumer"/>
    <s v="United States"/>
    <s v="Belleville"/>
    <x v="30"/>
    <n v="7109"/>
    <x v="3"/>
    <s v="OFF-LA-10003223"/>
    <x v="1"/>
    <x v="2"/>
    <s v="Avery 508"/>
    <n v="9.82"/>
    <n v="2"/>
    <n v="0"/>
    <n v="4.8117999999999999"/>
  </r>
  <r>
    <n v="825"/>
    <x v="385"/>
    <x v="2"/>
    <x v="309"/>
    <d v="2011-05-15T00:00:00"/>
    <x v="1"/>
    <s v="PG-18820"/>
    <s v="Patrick Gardner"/>
    <s v="Consumer"/>
    <s v="United States"/>
    <s v="San Francisco"/>
    <x v="1"/>
    <n v="94110"/>
    <x v="1"/>
    <s v="TEC-AC-10003441"/>
    <x v="2"/>
    <x v="11"/>
    <s v="Kingston Digital DataTraveler 32GB USB 2.0"/>
    <n v="67.8"/>
    <n v="4"/>
    <n v="0"/>
    <n v="4.0679999999999978"/>
  </r>
  <r>
    <n v="826"/>
    <x v="385"/>
    <x v="2"/>
    <x v="309"/>
    <d v="2011-05-15T00:00:00"/>
    <x v="1"/>
    <s v="PG-18820"/>
    <s v="Patrick Gardner"/>
    <s v="Consumer"/>
    <s v="United States"/>
    <s v="San Francisco"/>
    <x v="1"/>
    <n v="94110"/>
    <x v="1"/>
    <s v="TEC-AC-10000109"/>
    <x v="2"/>
    <x v="11"/>
    <s v="Sony Micro Vault Click 16 GB USB 2.0 Flash Drive"/>
    <n v="167.97"/>
    <n v="3"/>
    <n v="0"/>
    <n v="40.31280000000001"/>
  </r>
  <r>
    <n v="827"/>
    <x v="386"/>
    <x v="3"/>
    <x v="170"/>
    <d v="2014-08-29T00:00:00"/>
    <x v="1"/>
    <s v="GT-14710"/>
    <s v="Greg Tran"/>
    <s v="Consumer"/>
    <s v="United States"/>
    <s v="Lakeville"/>
    <x v="11"/>
    <n v="55044"/>
    <x v="2"/>
    <s v="OFF-FA-10002280"/>
    <x v="1"/>
    <x v="13"/>
    <s v="Advantus Plastic Paper Clips"/>
    <n v="35"/>
    <n v="7"/>
    <n v="0"/>
    <n v="16.8"/>
  </r>
  <r>
    <n v="828"/>
    <x v="386"/>
    <x v="3"/>
    <x v="170"/>
    <d v="2014-08-29T00:00:00"/>
    <x v="1"/>
    <s v="GT-14710"/>
    <s v="Greg Tran"/>
    <s v="Consumer"/>
    <s v="United States"/>
    <s v="Lakeville"/>
    <x v="11"/>
    <n v="55044"/>
    <x v="2"/>
    <s v="OFF-SU-10000381"/>
    <x v="1"/>
    <x v="14"/>
    <s v="Acme Forged Steel Scissors with Black Enamel Handles"/>
    <n v="37.24"/>
    <n v="4"/>
    <n v="0"/>
    <n v="10.799599999999998"/>
  </r>
  <r>
    <n v="829"/>
    <x v="386"/>
    <x v="3"/>
    <x v="170"/>
    <d v="2014-08-29T00:00:00"/>
    <x v="1"/>
    <s v="GT-14710"/>
    <s v="Greg Tran"/>
    <s v="Consumer"/>
    <s v="United States"/>
    <s v="Lakeville"/>
    <x v="11"/>
    <n v="55044"/>
    <x v="2"/>
    <s v="OFF-EN-10004459"/>
    <x v="1"/>
    <x v="12"/>
    <s v="Security-Tint Envelopes"/>
    <n v="15.28"/>
    <n v="2"/>
    <n v="0"/>
    <n v="7.4871999999999996"/>
  </r>
  <r>
    <n v="830"/>
    <x v="387"/>
    <x v="3"/>
    <x v="114"/>
    <d v="2014-06-22T00:00:00"/>
    <x v="0"/>
    <s v="JE-15745"/>
    <s v="Joel Eaton"/>
    <s v="Consumer"/>
    <s v="United States"/>
    <s v="Florence"/>
    <x v="0"/>
    <n v="41042"/>
    <x v="0"/>
    <s v="FUR-CH-10000665"/>
    <x v="0"/>
    <x v="1"/>
    <s v="Global Airflow Leather Mesh Back Chair, Black"/>
    <n v="301.95999999999998"/>
    <n v="2"/>
    <n v="0"/>
    <n v="90.587999999999965"/>
  </r>
  <r>
    <n v="831"/>
    <x v="387"/>
    <x v="3"/>
    <x v="114"/>
    <d v="2014-06-22T00:00:00"/>
    <x v="0"/>
    <s v="JE-15745"/>
    <s v="Joel Eaton"/>
    <s v="Consumer"/>
    <s v="United States"/>
    <s v="Florence"/>
    <x v="0"/>
    <n v="41042"/>
    <x v="0"/>
    <s v="OFF-AP-10003884"/>
    <x v="1"/>
    <x v="9"/>
    <s v="Fellowes Smart Surge Ten-Outlet Protector, Platinum"/>
    <n v="180.66"/>
    <n v="3"/>
    <n v="0"/>
    <n v="50.584800000000008"/>
  </r>
  <r>
    <n v="832"/>
    <x v="387"/>
    <x v="3"/>
    <x v="114"/>
    <d v="2014-06-22T00:00:00"/>
    <x v="0"/>
    <s v="JE-15745"/>
    <s v="Joel Eaton"/>
    <s v="Consumer"/>
    <s v="United States"/>
    <s v="Florence"/>
    <x v="0"/>
    <n v="41042"/>
    <x v="0"/>
    <s v="TEC-PH-10001557"/>
    <x v="2"/>
    <x v="7"/>
    <s v="Pyle PMP37LED"/>
    <n v="191.98"/>
    <n v="2"/>
    <n v="0"/>
    <n v="51.834599999999995"/>
  </r>
  <r>
    <n v="833"/>
    <x v="387"/>
    <x v="3"/>
    <x v="114"/>
    <d v="2014-06-22T00:00:00"/>
    <x v="0"/>
    <s v="JE-15745"/>
    <s v="Joel Eaton"/>
    <s v="Consumer"/>
    <s v="United States"/>
    <s v="Florence"/>
    <x v="0"/>
    <n v="41042"/>
    <x v="0"/>
    <s v="TEC-PH-10002085"/>
    <x v="2"/>
    <x v="7"/>
    <s v="Clarity 53712"/>
    <n v="65.989999999999995"/>
    <n v="1"/>
    <n v="0"/>
    <n v="17.157400000000003"/>
  </r>
  <r>
    <n v="834"/>
    <x v="388"/>
    <x v="0"/>
    <x v="310"/>
    <d v="2013-07-28T00:00:00"/>
    <x v="1"/>
    <s v="JB-15400"/>
    <s v="Jennifer Braxton"/>
    <s v="Corporate"/>
    <s v="United States"/>
    <s v="Tampa"/>
    <x v="2"/>
    <n v="33614"/>
    <x v="0"/>
    <s v="OFF-AR-10002956"/>
    <x v="1"/>
    <x v="6"/>
    <s v="Boston 16801 Nautilus Battery Pencil Sharpener"/>
    <n v="35.216000000000001"/>
    <n v="2"/>
    <n v="0.2"/>
    <n v="2.6411999999999995"/>
  </r>
  <r>
    <n v="835"/>
    <x v="388"/>
    <x v="0"/>
    <x v="310"/>
    <d v="2013-07-28T00:00:00"/>
    <x v="1"/>
    <s v="JB-15400"/>
    <s v="Jennifer Braxton"/>
    <s v="Corporate"/>
    <s v="United States"/>
    <s v="Tampa"/>
    <x v="2"/>
    <n v="33614"/>
    <x v="0"/>
    <s v="OFF-AP-10003266"/>
    <x v="1"/>
    <x v="9"/>
    <s v="Holmes Replacement Filter for HEPA Air Cleaner, Large Room"/>
    <n v="23.696000000000002"/>
    <n v="2"/>
    <n v="0.2"/>
    <n v="6.5164"/>
  </r>
  <r>
    <n v="836"/>
    <x v="388"/>
    <x v="0"/>
    <x v="310"/>
    <d v="2013-07-28T00:00:00"/>
    <x v="1"/>
    <s v="JB-15400"/>
    <s v="Jennifer Braxton"/>
    <s v="Corporate"/>
    <s v="United States"/>
    <s v="Tampa"/>
    <x v="2"/>
    <n v="33614"/>
    <x v="0"/>
    <s v="TEC-MA-10004002"/>
    <x v="2"/>
    <x v="15"/>
    <s v="Zebra GX420t Direct Thermal/Thermal Transfer Printer"/>
    <n v="265.47500000000002"/>
    <n v="1"/>
    <n v="0.5"/>
    <n v="-111.49950000000007"/>
  </r>
  <r>
    <n v="837"/>
    <x v="389"/>
    <x v="2"/>
    <x v="78"/>
    <d v="2011-09-13T00:00:00"/>
    <x v="0"/>
    <s v="LH-17020"/>
    <s v="Lisa Hazard"/>
    <s v="Consumer"/>
    <s v="United States"/>
    <s v="Tyler"/>
    <x v="5"/>
    <n v="75701"/>
    <x v="2"/>
    <s v="OFF-BI-10001071"/>
    <x v="1"/>
    <x v="8"/>
    <s v="GBC ProClick Punch Binding System"/>
    <n v="51.183999999999983"/>
    <n v="4"/>
    <n v="0.8"/>
    <n v="-79.335199999999986"/>
  </r>
  <r>
    <n v="838"/>
    <x v="390"/>
    <x v="3"/>
    <x v="259"/>
    <d v="2014-11-12T00:00:00"/>
    <x v="1"/>
    <s v="JL-15175"/>
    <s v="James Lanier"/>
    <s v="Home Office"/>
    <s v="United States"/>
    <s v="Columbia"/>
    <x v="18"/>
    <n v="38401"/>
    <x v="0"/>
    <s v="OFF-PA-10001560"/>
    <x v="1"/>
    <x v="10"/>
    <s v="Adams Telephone Message Books, 5 1/4” x 11”"/>
    <n v="9.6640000000000015"/>
    <n v="2"/>
    <n v="0.2"/>
    <n v="3.2615999999999996"/>
  </r>
  <r>
    <n v="839"/>
    <x v="391"/>
    <x v="0"/>
    <x v="311"/>
    <d v="2013-03-13T00:00:00"/>
    <x v="1"/>
    <s v="EB-13705"/>
    <s v="Ed Braxton"/>
    <s v="Corporate"/>
    <s v="United States"/>
    <s v="Fort Worth"/>
    <x v="5"/>
    <n v="76106"/>
    <x v="2"/>
    <s v="TEC-PH-10002365"/>
    <x v="2"/>
    <x v="7"/>
    <s v="Belkin Grip Candy Sheer Case / Cover for iPhone 5 and 5S"/>
    <n v="21.071999999999999"/>
    <n v="3"/>
    <n v="0.2"/>
    <n v="1.5804"/>
  </r>
  <r>
    <n v="840"/>
    <x v="392"/>
    <x v="1"/>
    <x v="312"/>
    <d v="2012-11-25T00:00:00"/>
    <x v="1"/>
    <s v="BM-11650"/>
    <s v="Brian Moss"/>
    <s v="Corporate"/>
    <s v="United States"/>
    <s v="New York City"/>
    <x v="15"/>
    <n v="10035"/>
    <x v="3"/>
    <s v="OFF-AR-10004648"/>
    <x v="1"/>
    <x v="6"/>
    <s v="Boston 19500 Mighty Mite Electric Pencil Sharpener"/>
    <n v="60.449999999999996"/>
    <n v="3"/>
    <n v="0"/>
    <n v="16.3215"/>
  </r>
  <r>
    <n v="841"/>
    <x v="392"/>
    <x v="1"/>
    <x v="312"/>
    <d v="2012-11-25T00:00:00"/>
    <x v="1"/>
    <s v="BM-11650"/>
    <s v="Brian Moss"/>
    <s v="Corporate"/>
    <s v="United States"/>
    <s v="New York City"/>
    <x v="15"/>
    <n v="10035"/>
    <x v="3"/>
    <s v="OFF-AR-10002578"/>
    <x v="1"/>
    <x v="6"/>
    <s v="Newell 335"/>
    <n v="11.52"/>
    <n v="4"/>
    <n v="0"/>
    <n v="3.3407999999999998"/>
  </r>
  <r>
    <n v="842"/>
    <x v="392"/>
    <x v="1"/>
    <x v="312"/>
    <d v="2012-11-25T00:00:00"/>
    <x v="1"/>
    <s v="BM-11650"/>
    <s v="Brian Moss"/>
    <s v="Corporate"/>
    <s v="United States"/>
    <s v="New York City"/>
    <x v="15"/>
    <n v="10035"/>
    <x v="3"/>
    <s v="FUR-BO-10001519"/>
    <x v="0"/>
    <x v="0"/>
    <s v="O'Sullivan 3-Shelf Heavy-Duty Bookcases"/>
    <n v="186.048"/>
    <n v="4"/>
    <n v="0.2"/>
    <n v="9.3024000000000058"/>
  </r>
  <r>
    <n v="843"/>
    <x v="393"/>
    <x v="0"/>
    <x v="77"/>
    <d v="2013-11-10T00:00:00"/>
    <x v="2"/>
    <s v="EM-14095"/>
    <s v="Eudokia Martin"/>
    <s v="Corporate"/>
    <s v="United States"/>
    <s v="Los Angeles"/>
    <x v="1"/>
    <n v="90036"/>
    <x v="1"/>
    <s v="OFF-BI-10001294"/>
    <x v="1"/>
    <x v="8"/>
    <s v="Fellowes Binding Cases"/>
    <n v="37.44"/>
    <n v="4"/>
    <n v="0.2"/>
    <n v="11.699999999999996"/>
  </r>
  <r>
    <n v="844"/>
    <x v="393"/>
    <x v="0"/>
    <x v="77"/>
    <d v="2013-11-10T00:00:00"/>
    <x v="2"/>
    <s v="EM-14095"/>
    <s v="Eudokia Martin"/>
    <s v="Corporate"/>
    <s v="United States"/>
    <s v="Los Angeles"/>
    <x v="1"/>
    <n v="90036"/>
    <x v="1"/>
    <s v="OFF-BI-10001636"/>
    <x v="1"/>
    <x v="8"/>
    <s v="Ibico Plastic and Wire Spiral Binding Combs"/>
    <n v="26.975999999999999"/>
    <n v="4"/>
    <n v="0.2"/>
    <n v="8.767199999999999"/>
  </r>
  <r>
    <n v="845"/>
    <x v="393"/>
    <x v="0"/>
    <x v="77"/>
    <d v="2013-11-10T00:00:00"/>
    <x v="2"/>
    <s v="EM-14095"/>
    <s v="Eudokia Martin"/>
    <s v="Corporate"/>
    <s v="United States"/>
    <s v="Los Angeles"/>
    <x v="1"/>
    <n v="90036"/>
    <x v="1"/>
    <s v="OFF-SU-10002503"/>
    <x v="1"/>
    <x v="14"/>
    <s v="Acme Preferred Stainless Steel Scissors"/>
    <n v="11.36"/>
    <n v="2"/>
    <n v="0"/>
    <n v="3.2943999999999996"/>
  </r>
  <r>
    <n v="846"/>
    <x v="393"/>
    <x v="0"/>
    <x v="77"/>
    <d v="2013-11-10T00:00:00"/>
    <x v="2"/>
    <s v="EM-14095"/>
    <s v="Eudokia Martin"/>
    <s v="Corporate"/>
    <s v="United States"/>
    <s v="Los Angeles"/>
    <x v="1"/>
    <n v="90036"/>
    <x v="1"/>
    <s v="OFF-LA-10004093"/>
    <x v="1"/>
    <x v="2"/>
    <s v="Avery 486"/>
    <n v="14.62"/>
    <n v="2"/>
    <n v="0"/>
    <n v="6.8713999999999995"/>
  </r>
  <r>
    <n v="847"/>
    <x v="394"/>
    <x v="1"/>
    <x v="313"/>
    <d v="2012-10-17T00:00:00"/>
    <x v="1"/>
    <s v="AF-10885"/>
    <s v="Art Foster"/>
    <s v="Consumer"/>
    <s v="United States"/>
    <s v="Louisville"/>
    <x v="0"/>
    <n v="40214"/>
    <x v="0"/>
    <s v="TEC-PH-10001552"/>
    <x v="2"/>
    <x v="7"/>
    <s v="I Need's 3d Hello Kitty Hybrid Silicone Case Cover for HTC One X 4g with 3d Hello Kitty Stylus Pen Green/pink"/>
    <n v="83.72"/>
    <n v="7"/>
    <n v="0"/>
    <n v="23.441600000000005"/>
  </r>
  <r>
    <n v="848"/>
    <x v="394"/>
    <x v="1"/>
    <x v="313"/>
    <d v="2012-10-17T00:00:00"/>
    <x v="1"/>
    <s v="AF-10885"/>
    <s v="Art Foster"/>
    <s v="Consumer"/>
    <s v="United States"/>
    <s v="Louisville"/>
    <x v="0"/>
    <n v="40214"/>
    <x v="0"/>
    <s v="FUR-CH-10001891"/>
    <x v="0"/>
    <x v="1"/>
    <s v="Global Deluxe Office Fabric Chairs"/>
    <n v="287.94"/>
    <n v="3"/>
    <n v="0"/>
    <n v="77.743800000000022"/>
  </r>
  <r>
    <n v="849"/>
    <x v="395"/>
    <x v="3"/>
    <x v="314"/>
    <d v="2014-01-07T00:00:00"/>
    <x v="1"/>
    <s v="GA-14725"/>
    <s v="Guy Armstrong"/>
    <s v="Consumer"/>
    <s v="United States"/>
    <s v="Lorain"/>
    <x v="24"/>
    <n v="44052"/>
    <x v="3"/>
    <s v="FUR-FU-10003878"/>
    <x v="0"/>
    <x v="5"/>
    <s v="Linden 10&quot; Round Wall Clock, Black"/>
    <n v="48.896000000000001"/>
    <n v="4"/>
    <n v="0.2"/>
    <n v="8.5567999999999991"/>
  </r>
  <r>
    <n v="850"/>
    <x v="396"/>
    <x v="2"/>
    <x v="315"/>
    <d v="2011-02-13T00:00:00"/>
    <x v="1"/>
    <s v="CK-12760"/>
    <s v="Cyma Kinney"/>
    <s v="Corporate"/>
    <s v="United States"/>
    <s v="Linden"/>
    <x v="30"/>
    <n v="7036"/>
    <x v="3"/>
    <s v="TEC-AC-10000710"/>
    <x v="2"/>
    <x v="11"/>
    <s v="Maxell DVD-RAM Discs"/>
    <n v="115.36"/>
    <n v="7"/>
    <n v="0"/>
    <n v="49.604800000000012"/>
  </r>
  <r>
    <n v="851"/>
    <x v="397"/>
    <x v="0"/>
    <x v="23"/>
    <d v="2013-06-26T00:00:00"/>
    <x v="0"/>
    <s v="DP-13105"/>
    <s v="Dave Poirier"/>
    <s v="Corporate"/>
    <s v="United States"/>
    <s v="Salinas"/>
    <x v="1"/>
    <n v="93905"/>
    <x v="1"/>
    <s v="OFF-AR-10002335"/>
    <x v="1"/>
    <x v="6"/>
    <s v="DIXON Oriole Pencils"/>
    <n v="5.16"/>
    <n v="2"/>
    <n v="0"/>
    <n v="1.3416000000000001"/>
  </r>
  <r>
    <n v="852"/>
    <x v="397"/>
    <x v="0"/>
    <x v="23"/>
    <d v="2013-06-26T00:00:00"/>
    <x v="0"/>
    <s v="DP-13105"/>
    <s v="Dave Poirier"/>
    <s v="Corporate"/>
    <s v="United States"/>
    <s v="Salinas"/>
    <x v="1"/>
    <n v="93905"/>
    <x v="1"/>
    <s v="OFF-PA-10001870"/>
    <x v="1"/>
    <x v="10"/>
    <s v="Xerox 202"/>
    <n v="38.880000000000003"/>
    <n v="6"/>
    <n v="0"/>
    <n v="18.662400000000002"/>
  </r>
  <r>
    <n v="853"/>
    <x v="398"/>
    <x v="0"/>
    <x v="316"/>
    <d v="2013-06-05T00:00:00"/>
    <x v="1"/>
    <s v="VD-21670"/>
    <s v="Valerie Dominguez"/>
    <s v="Consumer"/>
    <s v="United States"/>
    <s v="Jackson"/>
    <x v="35"/>
    <n v="39212"/>
    <x v="0"/>
    <s v="OFF-AR-10003373"/>
    <x v="1"/>
    <x v="6"/>
    <s v="Boston School Pro Electric Pencil Sharpener, 1670"/>
    <n v="185.88"/>
    <n v="6"/>
    <n v="0"/>
    <n v="50.187599999999996"/>
  </r>
  <r>
    <n v="854"/>
    <x v="399"/>
    <x v="0"/>
    <x v="317"/>
    <d v="2013-02-24T00:00:00"/>
    <x v="1"/>
    <s v="GT-14710"/>
    <s v="Greg Tran"/>
    <s v="Consumer"/>
    <s v="United States"/>
    <s v="New York City"/>
    <x v="15"/>
    <n v="10035"/>
    <x v="3"/>
    <s v="FUR-FU-10004090"/>
    <x v="0"/>
    <x v="5"/>
    <s v="Executive Impressions 14&quot; Contract Wall Clock"/>
    <n v="44.46"/>
    <n v="2"/>
    <n v="0"/>
    <n v="14.671799999999998"/>
  </r>
  <r>
    <n v="855"/>
    <x v="399"/>
    <x v="0"/>
    <x v="317"/>
    <d v="2013-02-24T00:00:00"/>
    <x v="1"/>
    <s v="GT-14710"/>
    <s v="Greg Tran"/>
    <s v="Consumer"/>
    <s v="United States"/>
    <s v="New York City"/>
    <x v="15"/>
    <n v="10035"/>
    <x v="3"/>
    <s v="OFF-ST-10000736"/>
    <x v="1"/>
    <x v="4"/>
    <s v="Carina Double Wide Media Storage Towers in Natural &amp; Black"/>
    <n v="242.94"/>
    <n v="3"/>
    <n v="0"/>
    <n v="9.7175999999999902"/>
  </r>
  <r>
    <n v="856"/>
    <x v="400"/>
    <x v="2"/>
    <x v="93"/>
    <d v="2011-08-08T00:00:00"/>
    <x v="1"/>
    <s v="BK-11260"/>
    <s v="Berenike Kampe"/>
    <s v="Consumer"/>
    <s v="United States"/>
    <s v="New York City"/>
    <x v="15"/>
    <n v="10035"/>
    <x v="3"/>
    <s v="OFF-PA-10001019"/>
    <x v="1"/>
    <x v="10"/>
    <s v="Xerox 1884"/>
    <n v="39.96"/>
    <n v="2"/>
    <n v="0"/>
    <n v="18.781199999999998"/>
  </r>
  <r>
    <n v="857"/>
    <x v="400"/>
    <x v="2"/>
    <x v="93"/>
    <d v="2011-08-08T00:00:00"/>
    <x v="1"/>
    <s v="BK-11260"/>
    <s v="Berenike Kampe"/>
    <s v="Consumer"/>
    <s v="United States"/>
    <s v="New York City"/>
    <x v="15"/>
    <n v="10035"/>
    <x v="3"/>
    <s v="OFF-SU-10002537"/>
    <x v="1"/>
    <x v="14"/>
    <s v="Acme Box Cutter Scissors"/>
    <n v="102.30000000000001"/>
    <n v="10"/>
    <n v="0"/>
    <n v="26.598000000000006"/>
  </r>
  <r>
    <n v="858"/>
    <x v="400"/>
    <x v="2"/>
    <x v="93"/>
    <d v="2011-08-08T00:00:00"/>
    <x v="1"/>
    <s v="BK-11260"/>
    <s v="Berenike Kampe"/>
    <s v="Consumer"/>
    <s v="United States"/>
    <s v="New York City"/>
    <x v="15"/>
    <n v="10035"/>
    <x v="3"/>
    <s v="OFF-ST-10003221"/>
    <x v="1"/>
    <x v="4"/>
    <s v="Staples"/>
    <n v="21.36"/>
    <n v="2"/>
    <n v="0"/>
    <n v="5.7672000000000008"/>
  </r>
  <r>
    <n v="859"/>
    <x v="401"/>
    <x v="3"/>
    <x v="318"/>
    <d v="2014-04-16T00:00:00"/>
    <x v="1"/>
    <s v="SJ-20125"/>
    <s v="Sanjit Jacobs"/>
    <s v="Home Office"/>
    <s v="United States"/>
    <s v="New Brunswick"/>
    <x v="30"/>
    <n v="8901"/>
    <x v="3"/>
    <s v="OFF-PA-10004569"/>
    <x v="1"/>
    <x v="10"/>
    <s v="Wirebound Message Books, Two 4 1/4&quot; x 5&quot; Forms per Page"/>
    <n v="7.61"/>
    <n v="1"/>
    <n v="0"/>
    <n v="3.5766999999999998"/>
  </r>
  <r>
    <n v="860"/>
    <x v="401"/>
    <x v="3"/>
    <x v="318"/>
    <d v="2014-04-16T00:00:00"/>
    <x v="1"/>
    <s v="SJ-20125"/>
    <s v="Sanjit Jacobs"/>
    <s v="Home Office"/>
    <s v="United States"/>
    <s v="New Brunswick"/>
    <x v="30"/>
    <n v="8901"/>
    <x v="3"/>
    <s v="OFF-FA-10000624"/>
    <x v="1"/>
    <x v="13"/>
    <s v="OIC Binder Clips"/>
    <n v="7.16"/>
    <n v="2"/>
    <n v="0"/>
    <n v="3.58"/>
  </r>
  <r>
    <n v="861"/>
    <x v="402"/>
    <x v="2"/>
    <x v="3"/>
    <d v="2011-06-16T00:00:00"/>
    <x v="1"/>
    <s v="CM-12445"/>
    <s v="Chuck Magee"/>
    <s v="Consumer"/>
    <s v="United States"/>
    <s v="San Francisco"/>
    <x v="1"/>
    <n v="94122"/>
    <x v="1"/>
    <s v="OFF-SU-10001225"/>
    <x v="1"/>
    <x v="14"/>
    <s v="Staples"/>
    <n v="7.36"/>
    <n v="2"/>
    <n v="0"/>
    <n v="0.14719999999999978"/>
  </r>
  <r>
    <n v="862"/>
    <x v="402"/>
    <x v="2"/>
    <x v="3"/>
    <d v="2011-06-16T00:00:00"/>
    <x v="1"/>
    <s v="CM-12445"/>
    <s v="Chuck Magee"/>
    <s v="Consumer"/>
    <s v="United States"/>
    <s v="San Francisco"/>
    <x v="1"/>
    <n v="94122"/>
    <x v="1"/>
    <s v="OFF-AR-10003752"/>
    <x v="1"/>
    <x v="6"/>
    <s v="Deluxe Chalkboard Eraser Cleaner"/>
    <n v="23.1"/>
    <n v="2"/>
    <n v="0"/>
    <n v="10.625999999999999"/>
  </r>
  <r>
    <n v="863"/>
    <x v="403"/>
    <x v="0"/>
    <x v="319"/>
    <d v="2013-01-07T00:00:00"/>
    <x v="0"/>
    <s v="AJ-10795"/>
    <s v="Anthony Johnson"/>
    <s v="Corporate"/>
    <s v="United States"/>
    <s v="Jacksonville"/>
    <x v="2"/>
    <n v="32216"/>
    <x v="0"/>
    <s v="TEC-AC-10001714"/>
    <x v="2"/>
    <x v="11"/>
    <s v="Logitech MX Performance Wireless Mouse"/>
    <n v="191.47200000000001"/>
    <n v="6"/>
    <n v="0.2"/>
    <n v="40.687800000000003"/>
  </r>
  <r>
    <n v="864"/>
    <x v="403"/>
    <x v="0"/>
    <x v="319"/>
    <d v="2013-01-07T00:00:00"/>
    <x v="0"/>
    <s v="AJ-10795"/>
    <s v="Anthony Johnson"/>
    <s v="Corporate"/>
    <s v="United States"/>
    <s v="Jacksonville"/>
    <x v="2"/>
    <n v="32216"/>
    <x v="0"/>
    <s v="OFF-AR-10003958"/>
    <x v="1"/>
    <x v="6"/>
    <s v="Newell 337"/>
    <n v="5.2480000000000002"/>
    <n v="2"/>
    <n v="0.2"/>
    <n v="0.59039999999999915"/>
  </r>
  <r>
    <n v="865"/>
    <x v="403"/>
    <x v="0"/>
    <x v="319"/>
    <d v="2013-01-07T00:00:00"/>
    <x v="0"/>
    <s v="AJ-10795"/>
    <s v="Anthony Johnson"/>
    <s v="Corporate"/>
    <s v="United States"/>
    <s v="Jacksonville"/>
    <x v="2"/>
    <n v="32216"/>
    <x v="0"/>
    <s v="TEC-PH-10002923"/>
    <x v="2"/>
    <x v="7"/>
    <s v="Logitech B530 USB Headset - headset - Full size, Binaural"/>
    <n v="59.184000000000005"/>
    <n v="2"/>
    <n v="0.2"/>
    <n v="5.1786000000000012"/>
  </r>
  <r>
    <n v="866"/>
    <x v="404"/>
    <x v="2"/>
    <x v="320"/>
    <d v="2011-01-16T00:00:00"/>
    <x v="1"/>
    <s v="AJ-10780"/>
    <s v="Anthony Jacobs"/>
    <s v="Corporate"/>
    <s v="United States"/>
    <s v="Springfield"/>
    <x v="17"/>
    <n v="22153"/>
    <x v="0"/>
    <s v="OFF-LA-10004272"/>
    <x v="1"/>
    <x v="2"/>
    <s v="Avery 482"/>
    <n v="2.89"/>
    <n v="1"/>
    <n v="0"/>
    <n v="1.3583000000000001"/>
  </r>
  <r>
    <n v="867"/>
    <x v="404"/>
    <x v="2"/>
    <x v="320"/>
    <d v="2011-01-16T00:00:00"/>
    <x v="1"/>
    <s v="AJ-10780"/>
    <s v="Anthony Jacobs"/>
    <s v="Corporate"/>
    <s v="United States"/>
    <s v="Springfield"/>
    <x v="17"/>
    <n v="22153"/>
    <x v="0"/>
    <s v="FUR-FU-10000965"/>
    <x v="0"/>
    <x v="5"/>
    <s v="Howard Miller 11-1/2&quot; Diameter Ridgewood Wall Clock"/>
    <n v="51.94"/>
    <n v="1"/>
    <n v="0"/>
    <n v="21.295400000000001"/>
  </r>
  <r>
    <n v="868"/>
    <x v="405"/>
    <x v="0"/>
    <x v="321"/>
    <d v="2013-10-03T00:00:00"/>
    <x v="2"/>
    <s v="LS-16945"/>
    <s v="Linda Southworth"/>
    <s v="Corporate"/>
    <s v="United States"/>
    <s v="Philadelphia"/>
    <x v="9"/>
    <n v="19140"/>
    <x v="3"/>
    <s v="OFF-LA-10004853"/>
    <x v="1"/>
    <x v="2"/>
    <s v="Avery 483"/>
    <n v="15.936000000000002"/>
    <n v="4"/>
    <n v="0.2"/>
    <n v="5.1791999999999998"/>
  </r>
  <r>
    <n v="869"/>
    <x v="406"/>
    <x v="2"/>
    <x v="322"/>
    <d v="2011-04-10T00:00:00"/>
    <x v="1"/>
    <s v="GP-14740"/>
    <s v="Guy Phonely"/>
    <s v="Corporate"/>
    <s v="United States"/>
    <s v="Lancaster"/>
    <x v="9"/>
    <n v="17602"/>
    <x v="3"/>
    <s v="OFF-BI-10003719"/>
    <x v="1"/>
    <x v="8"/>
    <s v="Large Capacity Hanging Post Binders"/>
    <n v="44.910000000000011"/>
    <n v="6"/>
    <n v="0.7"/>
    <n v="-35.927999999999997"/>
  </r>
  <r>
    <n v="870"/>
    <x v="407"/>
    <x v="0"/>
    <x v="323"/>
    <d v="2013-09-06T00:00:00"/>
    <x v="2"/>
    <s v="PK-18910"/>
    <s v="Paul Knutson"/>
    <s v="Home Office"/>
    <s v="United States"/>
    <s v="Philadelphia"/>
    <x v="9"/>
    <n v="19143"/>
    <x v="3"/>
    <s v="OFF-BI-10000545"/>
    <x v="1"/>
    <x v="8"/>
    <s v="GBC Ibimaster 500 Manual ProClick Binding System"/>
    <n v="1141.4700000000003"/>
    <n v="5"/>
    <n v="0.7"/>
    <n v="-760.98000000000025"/>
  </r>
  <r>
    <n v="871"/>
    <x v="407"/>
    <x v="0"/>
    <x v="323"/>
    <d v="2013-09-06T00:00:00"/>
    <x v="2"/>
    <s v="PK-18910"/>
    <s v="Paul Knutson"/>
    <s v="Home Office"/>
    <s v="United States"/>
    <s v="Philadelphia"/>
    <x v="9"/>
    <n v="19143"/>
    <x v="3"/>
    <s v="TEC-PH-10002496"/>
    <x v="2"/>
    <x v="7"/>
    <s v="Cisco SPA301"/>
    <n v="280.78200000000004"/>
    <n v="3"/>
    <n v="0.4"/>
    <n v="-46.797000000000025"/>
  </r>
  <r>
    <n v="872"/>
    <x v="408"/>
    <x v="1"/>
    <x v="324"/>
    <d v="2012-10-20T00:00:00"/>
    <x v="2"/>
    <s v="TB-21520"/>
    <s v="Tracy Blumstein"/>
    <s v="Consumer"/>
    <s v="United States"/>
    <s v="Concord"/>
    <x v="38"/>
    <n v="3301"/>
    <x v="3"/>
    <s v="OFF-PA-10003591"/>
    <x v="1"/>
    <x v="10"/>
    <s v="Southworth 100% Cotton The Best Paper"/>
    <n v="34.44"/>
    <n v="3"/>
    <n v="0"/>
    <n v="17.22"/>
  </r>
  <r>
    <n v="873"/>
    <x v="409"/>
    <x v="2"/>
    <x v="325"/>
    <d v="2011-12-15T00:00:00"/>
    <x v="1"/>
    <s v="SM-20005"/>
    <s v="Sally Matthias"/>
    <s v="Consumer"/>
    <s v="United States"/>
    <s v="New York City"/>
    <x v="15"/>
    <n v="10009"/>
    <x v="3"/>
    <s v="OFF-PA-10004470"/>
    <x v="1"/>
    <x v="10"/>
    <s v="Adams Write n' Stick Phone Message Book, 11&quot; X 5 1/4&quot;, 200 Messages"/>
    <n v="11.36"/>
    <n v="2"/>
    <n v="0"/>
    <n v="5.2255999999999991"/>
  </r>
  <r>
    <n v="874"/>
    <x v="409"/>
    <x v="2"/>
    <x v="325"/>
    <d v="2011-12-15T00:00:00"/>
    <x v="1"/>
    <s v="SM-20005"/>
    <s v="Sally Matthias"/>
    <s v="Consumer"/>
    <s v="United States"/>
    <s v="New York City"/>
    <x v="15"/>
    <n v="10009"/>
    <x v="3"/>
    <s v="OFF-BI-10000315"/>
    <x v="1"/>
    <x v="8"/>
    <s v="Poly Designer Cover &amp; Back"/>
    <n v="106.34399999999999"/>
    <n v="7"/>
    <n v="0.2"/>
    <n v="37.220399999999998"/>
  </r>
  <r>
    <n v="875"/>
    <x v="410"/>
    <x v="3"/>
    <x v="326"/>
    <d v="2014-08-30T00:00:00"/>
    <x v="1"/>
    <s v="GA-14725"/>
    <s v="Guy Armstrong"/>
    <s v="Consumer"/>
    <s v="United States"/>
    <s v="Charlotte"/>
    <x v="3"/>
    <n v="28205"/>
    <x v="0"/>
    <s v="OFF-PA-10001790"/>
    <x v="1"/>
    <x v="10"/>
    <s v="Xerox 1910"/>
    <n v="192.16000000000003"/>
    <n v="5"/>
    <n v="0.2"/>
    <n v="67.255999999999986"/>
  </r>
  <r>
    <n v="876"/>
    <x v="411"/>
    <x v="0"/>
    <x v="327"/>
    <d v="2013-01-21T00:00:00"/>
    <x v="1"/>
    <s v="CC-12430"/>
    <s v="Chuck Clark"/>
    <s v="Home Office"/>
    <s v="United States"/>
    <s v="Concord"/>
    <x v="38"/>
    <n v="3301"/>
    <x v="3"/>
    <s v="FUR-FU-10004017"/>
    <x v="0"/>
    <x v="5"/>
    <s v="Tenex Contemporary Contur Chairmats for Low and Medium Pile Carpet, Computer, 39&quot; x 49&quot;"/>
    <n v="322.59000000000003"/>
    <n v="3"/>
    <n v="0"/>
    <n v="64.518000000000001"/>
  </r>
  <r>
    <n v="877"/>
    <x v="411"/>
    <x v="0"/>
    <x v="327"/>
    <d v="2013-01-21T00:00:00"/>
    <x v="1"/>
    <s v="CC-12430"/>
    <s v="Chuck Clark"/>
    <s v="Home Office"/>
    <s v="United States"/>
    <s v="Concord"/>
    <x v="38"/>
    <n v="3301"/>
    <x v="3"/>
    <s v="TEC-AC-10003628"/>
    <x v="2"/>
    <x v="11"/>
    <s v="Logitech 910-002974 M325 Wireless Mouse for Web Scrolling"/>
    <n v="29.99"/>
    <n v="1"/>
    <n v="0"/>
    <n v="13.195600000000002"/>
  </r>
  <r>
    <n v="878"/>
    <x v="411"/>
    <x v="0"/>
    <x v="327"/>
    <d v="2013-01-21T00:00:00"/>
    <x v="1"/>
    <s v="CC-12430"/>
    <s v="Chuck Clark"/>
    <s v="Home Office"/>
    <s v="United States"/>
    <s v="Concord"/>
    <x v="38"/>
    <n v="3301"/>
    <x v="3"/>
    <s v="TEC-AC-10002049"/>
    <x v="2"/>
    <x v="11"/>
    <s v="Logitech G19 Programmable Gaming Keyboard"/>
    <n v="371.96999999999997"/>
    <n v="3"/>
    <n v="0"/>
    <n v="66.954599999999971"/>
  </r>
  <r>
    <n v="879"/>
    <x v="412"/>
    <x v="2"/>
    <x v="328"/>
    <d v="2011-09-21T00:00:00"/>
    <x v="1"/>
    <s v="AG-10765"/>
    <s v="Anthony Garverick"/>
    <s v="Home Office"/>
    <s v="United States"/>
    <s v="Philadelphia"/>
    <x v="9"/>
    <n v="19120"/>
    <x v="3"/>
    <s v="OFF-BI-10003712"/>
    <x v="1"/>
    <x v="8"/>
    <s v="Acco Pressboard Covers with Storage Hooks, 14 7/8&quot; x 11&quot;, Light Blue"/>
    <n v="5.8920000000000012"/>
    <n v="4"/>
    <n v="0.7"/>
    <n v="-4.1243999999999996"/>
  </r>
  <r>
    <n v="880"/>
    <x v="413"/>
    <x v="3"/>
    <x v="329"/>
    <d v="2014-12-03T00:00:00"/>
    <x v="0"/>
    <s v="HP-14815"/>
    <s v="Harold Pawlan"/>
    <s v="Home Office"/>
    <s v="United States"/>
    <s v="New York City"/>
    <x v="15"/>
    <n v="10024"/>
    <x v="3"/>
    <s v="OFF-BI-10003984"/>
    <x v="1"/>
    <x v="8"/>
    <s v="Lock-Up Easel 'Spel-Binder'"/>
    <n v="68.472000000000008"/>
    <n v="3"/>
    <n v="0.2"/>
    <n v="23.109299999999998"/>
  </r>
  <r>
    <n v="881"/>
    <x v="413"/>
    <x v="3"/>
    <x v="329"/>
    <d v="2014-12-03T00:00:00"/>
    <x v="0"/>
    <s v="HP-14815"/>
    <s v="Harold Pawlan"/>
    <s v="Home Office"/>
    <s v="United States"/>
    <s v="New York City"/>
    <x v="15"/>
    <n v="10024"/>
    <x v="3"/>
    <s v="FUR-CH-10004287"/>
    <x v="0"/>
    <x v="1"/>
    <s v="SAFCO Arco Folding Chair"/>
    <n v="1242.8999999999999"/>
    <n v="5"/>
    <n v="0.1"/>
    <n v="262.38999999999987"/>
  </r>
  <r>
    <n v="882"/>
    <x v="414"/>
    <x v="1"/>
    <x v="330"/>
    <d v="2012-10-13T00:00:00"/>
    <x v="1"/>
    <s v="DK-13090"/>
    <s v="Dave Kipp"/>
    <s v="Consumer"/>
    <s v="United States"/>
    <s v="Springfield"/>
    <x v="17"/>
    <n v="22153"/>
    <x v="0"/>
    <s v="OFF-ST-10001321"/>
    <x v="1"/>
    <x v="4"/>
    <s v="Decoflex Hanging Personal Folder File, Blue"/>
    <n v="30.84"/>
    <n v="2"/>
    <n v="0"/>
    <n v="8.3268000000000022"/>
  </r>
  <r>
    <n v="883"/>
    <x v="415"/>
    <x v="3"/>
    <x v="331"/>
    <d v="2014-12-24T00:00:00"/>
    <x v="3"/>
    <s v="GZ-14470"/>
    <s v="Gary Zandusky"/>
    <s v="Consumer"/>
    <s v="United States"/>
    <s v="San Francisco"/>
    <x v="1"/>
    <n v="94109"/>
    <x v="1"/>
    <s v="OFF-AR-10001118"/>
    <x v="1"/>
    <x v="6"/>
    <s v="Binney &amp; Smith Crayola Metallic Crayons, 16-Color Pack"/>
    <n v="13.48"/>
    <n v="4"/>
    <n v="0"/>
    <n v="5.9312000000000014"/>
  </r>
  <r>
    <n v="884"/>
    <x v="416"/>
    <x v="0"/>
    <x v="332"/>
    <d v="2013-10-25T00:00:00"/>
    <x v="2"/>
    <s v="PM-19135"/>
    <s v="Peter McVee"/>
    <s v="Home Office"/>
    <s v="United States"/>
    <s v="Detroit"/>
    <x v="12"/>
    <n v="48227"/>
    <x v="2"/>
    <s v="FUR-FU-10000732"/>
    <x v="0"/>
    <x v="5"/>
    <s v="Eldon 200 Class Desk Accessories"/>
    <n v="31.400000000000002"/>
    <n v="5"/>
    <n v="0"/>
    <n v="10.047999999999998"/>
  </r>
  <r>
    <n v="885"/>
    <x v="417"/>
    <x v="2"/>
    <x v="333"/>
    <d v="2011-05-04T00:00:00"/>
    <x v="1"/>
    <s v="LL-16840"/>
    <s v="Lauren Leatherbury"/>
    <s v="Consumer"/>
    <s v="United States"/>
    <s v="Rochester"/>
    <x v="15"/>
    <n v="14609"/>
    <x v="3"/>
    <s v="FUR-FU-10001424"/>
    <x v="0"/>
    <x v="5"/>
    <s v="Dax Clear Box Frame"/>
    <n v="17.46"/>
    <n v="2"/>
    <n v="0"/>
    <n v="5.936399999999999"/>
  </r>
  <r>
    <n v="886"/>
    <x v="418"/>
    <x v="1"/>
    <x v="334"/>
    <d v="2012-04-28T00:00:00"/>
    <x v="0"/>
    <s v="JS-15595"/>
    <s v="Jill Stevenson"/>
    <s v="Corporate"/>
    <s v="United States"/>
    <s v="Los Angeles"/>
    <x v="1"/>
    <n v="90045"/>
    <x v="1"/>
    <s v="OFF-BI-10002071"/>
    <x v="1"/>
    <x v="8"/>
    <s v="Fellowes Black Plastic Comb Bindings"/>
    <n v="13.943999999999999"/>
    <n v="3"/>
    <n v="0.2"/>
    <n v="4.5317999999999996"/>
  </r>
  <r>
    <n v="887"/>
    <x v="419"/>
    <x v="3"/>
    <x v="335"/>
    <d v="2014-07-03T00:00:00"/>
    <x v="1"/>
    <s v="OT-18730"/>
    <s v="Olvera Toch"/>
    <s v="Consumer"/>
    <s v="United States"/>
    <s v="San Diego"/>
    <x v="1"/>
    <n v="92105"/>
    <x v="1"/>
    <s v="OFF-ST-10002486"/>
    <x v="1"/>
    <x v="4"/>
    <s v="Eldon Shelf Savers Cubes and Bins"/>
    <n v="83.76"/>
    <n v="12"/>
    <n v="0"/>
    <n v="1.6751999999999967"/>
  </r>
  <r>
    <n v="888"/>
    <x v="420"/>
    <x v="3"/>
    <x v="336"/>
    <d v="2014-10-20T00:00:00"/>
    <x v="1"/>
    <s v="EL-13735"/>
    <s v="Ed Ludwig"/>
    <s v="Home Office"/>
    <s v="United States"/>
    <s v="Columbia"/>
    <x v="39"/>
    <n v="21044"/>
    <x v="3"/>
    <s v="OFF-BI-10001078"/>
    <x v="1"/>
    <x v="8"/>
    <s v="Acco PRESSTEX Data Binder with Storage Hooks, Dark Blue, 14 7/8&quot; X 11&quot;"/>
    <n v="37.659999999999997"/>
    <n v="7"/>
    <n v="0"/>
    <n v="18.453400000000002"/>
  </r>
  <r>
    <n v="889"/>
    <x v="421"/>
    <x v="2"/>
    <x v="337"/>
    <d v="2011-12-16T00:00:00"/>
    <x v="1"/>
    <s v="CK-12760"/>
    <s v="Cyma Kinney"/>
    <s v="Corporate"/>
    <s v="United States"/>
    <s v="San Francisco"/>
    <x v="1"/>
    <n v="94122"/>
    <x v="1"/>
    <s v="OFF-PA-10003845"/>
    <x v="1"/>
    <x v="10"/>
    <s v="Xerox 1987"/>
    <n v="34.68"/>
    <n v="6"/>
    <n v="0"/>
    <n v="16.993200000000002"/>
  </r>
  <r>
    <n v="890"/>
    <x v="422"/>
    <x v="3"/>
    <x v="308"/>
    <d v="2014-06-27T00:00:00"/>
    <x v="1"/>
    <s v="JE-15475"/>
    <s v="Jeremy Ellison"/>
    <s v="Consumer"/>
    <s v="United States"/>
    <s v="New Rochelle"/>
    <x v="15"/>
    <n v="10801"/>
    <x v="3"/>
    <s v="TEC-AC-10000927"/>
    <x v="2"/>
    <x v="11"/>
    <s v="Anker Ultrathin Bluetooth Wireless Keyboard Aluminum Cover with Stand "/>
    <n v="149.94999999999999"/>
    <n v="5"/>
    <n v="0"/>
    <n v="14.994999999999994"/>
  </r>
  <r>
    <n v="891"/>
    <x v="422"/>
    <x v="3"/>
    <x v="308"/>
    <d v="2014-06-27T00:00:00"/>
    <x v="1"/>
    <s v="JE-15475"/>
    <s v="Jeremy Ellison"/>
    <s v="Consumer"/>
    <s v="United States"/>
    <s v="New Rochelle"/>
    <x v="15"/>
    <n v="10801"/>
    <x v="3"/>
    <s v="OFF-BI-10001098"/>
    <x v="1"/>
    <x v="8"/>
    <s v="Acco D-Ring Binder w/DublLock"/>
    <n v="51.311999999999998"/>
    <n v="3"/>
    <n v="0.2"/>
    <n v="18.600599999999996"/>
  </r>
  <r>
    <n v="892"/>
    <x v="423"/>
    <x v="3"/>
    <x v="335"/>
    <d v="2014-06-28T00:00:00"/>
    <x v="2"/>
    <s v="TH-21550"/>
    <s v="Tracy Hopkins"/>
    <s v="Home Office"/>
    <s v="United States"/>
    <s v="Detroit"/>
    <x v="12"/>
    <n v="48227"/>
    <x v="2"/>
    <s v="OFF-PA-10001622"/>
    <x v="1"/>
    <x v="10"/>
    <s v="Ampad Poly Cover Wirebound Steno Book, 6&quot; x 9&quot; Assorted Colors, Gregg Ruled"/>
    <n v="4.54"/>
    <n v="1"/>
    <n v="0"/>
    <n v="2.0429999999999997"/>
  </r>
  <r>
    <n v="893"/>
    <x v="423"/>
    <x v="3"/>
    <x v="335"/>
    <d v="2014-06-28T00:00:00"/>
    <x v="2"/>
    <s v="TH-21550"/>
    <s v="Tracy Hopkins"/>
    <s v="Home Office"/>
    <s v="United States"/>
    <s v="Detroit"/>
    <x v="12"/>
    <n v="48227"/>
    <x v="2"/>
    <s v="OFF-AR-10003158"/>
    <x v="1"/>
    <x v="6"/>
    <s v="Fluorescent Highlighters by Dixon"/>
    <n v="15.92"/>
    <n v="4"/>
    <n v="0"/>
    <n v="5.4127999999999989"/>
  </r>
  <r>
    <n v="894"/>
    <x v="423"/>
    <x v="3"/>
    <x v="335"/>
    <d v="2014-06-28T00:00:00"/>
    <x v="2"/>
    <s v="TH-21550"/>
    <s v="Tracy Hopkins"/>
    <s v="Home Office"/>
    <s v="United States"/>
    <s v="Detroit"/>
    <x v="12"/>
    <n v="48227"/>
    <x v="2"/>
    <s v="TEC-PH-10002660"/>
    <x v="2"/>
    <x v="7"/>
    <s v="Nortel Networks T7316 E Nt8 B27"/>
    <n v="543.91999999999996"/>
    <n v="8"/>
    <n v="0"/>
    <n v="135.98000000000002"/>
  </r>
  <r>
    <n v="895"/>
    <x v="424"/>
    <x v="0"/>
    <x v="338"/>
    <d v="2013-11-13T00:00:00"/>
    <x v="2"/>
    <s v="PC-18745"/>
    <s v="Pamela Coakley"/>
    <s v="Corporate"/>
    <s v="United States"/>
    <s v="San Francisco"/>
    <x v="1"/>
    <n v="94122"/>
    <x v="1"/>
    <s v="OFF-ST-10002205"/>
    <x v="1"/>
    <x v="4"/>
    <s v="File Shuttle I and Handi-File"/>
    <n v="155.82000000000002"/>
    <n v="7"/>
    <n v="0"/>
    <n v="42.071400000000011"/>
  </r>
  <r>
    <n v="896"/>
    <x v="424"/>
    <x v="0"/>
    <x v="338"/>
    <d v="2013-11-13T00:00:00"/>
    <x v="2"/>
    <s v="PC-18745"/>
    <s v="Pamela Coakley"/>
    <s v="Corporate"/>
    <s v="United States"/>
    <s v="San Francisco"/>
    <x v="1"/>
    <n v="94122"/>
    <x v="1"/>
    <s v="OFF-BI-10003364"/>
    <x v="1"/>
    <x v="8"/>
    <s v="Binding Machine Supplies"/>
    <n v="70.00800000000001"/>
    <n v="3"/>
    <n v="0.2"/>
    <n v="24.502800000000001"/>
  </r>
  <r>
    <n v="897"/>
    <x v="425"/>
    <x v="0"/>
    <x v="339"/>
    <d v="2013-10-07T00:00:00"/>
    <x v="0"/>
    <s v="HL-15040"/>
    <s v="Hunter Lopez"/>
    <s v="Consumer"/>
    <s v="United States"/>
    <s v="Houston"/>
    <x v="5"/>
    <n v="77095"/>
    <x v="2"/>
    <s v="OFF-EN-10001099"/>
    <x v="1"/>
    <x v="12"/>
    <s v="Staples"/>
    <n v="15.648"/>
    <n v="2"/>
    <n v="0.2"/>
    <n v="5.0855999999999986"/>
  </r>
  <r>
    <n v="898"/>
    <x v="426"/>
    <x v="2"/>
    <x v="340"/>
    <d v="2011-09-15T00:00:00"/>
    <x v="1"/>
    <s v="MS-17365"/>
    <s v="Maribeth Schnelling"/>
    <s v="Consumer"/>
    <s v="United States"/>
    <s v="Detroit"/>
    <x v="12"/>
    <n v="48227"/>
    <x v="2"/>
    <s v="OFF-LA-10003923"/>
    <x v="1"/>
    <x v="2"/>
    <s v="Alphabetical Labels for Top Tab Filing"/>
    <n v="103.60000000000001"/>
    <n v="7"/>
    <n v="0"/>
    <n v="51.800000000000004"/>
  </r>
  <r>
    <n v="899"/>
    <x v="427"/>
    <x v="3"/>
    <x v="341"/>
    <d v="2014-11-01T00:00:00"/>
    <x v="0"/>
    <s v="GB-14530"/>
    <s v="George Bell"/>
    <s v="Corporate"/>
    <s v="United States"/>
    <s v="Auburn"/>
    <x v="15"/>
    <n v="13021"/>
    <x v="3"/>
    <s v="OFF-PA-10002250"/>
    <x v="1"/>
    <x v="10"/>
    <s v="Things To Do Today Pad"/>
    <n v="46.96"/>
    <n v="8"/>
    <n v="0"/>
    <n v="22.540800000000001"/>
  </r>
  <r>
    <n v="900"/>
    <x v="428"/>
    <x v="0"/>
    <x v="342"/>
    <d v="2013-04-13T00:00:00"/>
    <x v="2"/>
    <s v="JR-16210"/>
    <s v="Justin Ritter"/>
    <s v="Corporate"/>
    <s v="United States"/>
    <s v="Springfield"/>
    <x v="24"/>
    <n v="45503"/>
    <x v="3"/>
    <s v="OFF-BI-10004716"/>
    <x v="1"/>
    <x v="8"/>
    <s v="Wilson Jones Hanging Recycled Pressboard Data Binders"/>
    <n v="8.9040000000000017"/>
    <n v="2"/>
    <n v="0.7"/>
    <n v="-6.5296000000000003"/>
  </r>
  <r>
    <n v="901"/>
    <x v="429"/>
    <x v="3"/>
    <x v="343"/>
    <d v="2014-11-14T00:00:00"/>
    <x v="2"/>
    <s v="TD-20995"/>
    <s v="Tamara Dahlen"/>
    <s v="Consumer"/>
    <s v="United States"/>
    <s v="Garland"/>
    <x v="5"/>
    <n v="75043"/>
    <x v="2"/>
    <s v="OFF-LA-10001045"/>
    <x v="1"/>
    <x v="2"/>
    <s v="Permanent Self-Adhesive File Folder Labels for Typewriters by Universal"/>
    <n v="10.440000000000001"/>
    <n v="5"/>
    <n v="0.2"/>
    <n v="3.3929999999999989"/>
  </r>
  <r>
    <n v="902"/>
    <x v="429"/>
    <x v="3"/>
    <x v="343"/>
    <d v="2014-11-14T00:00:00"/>
    <x v="2"/>
    <s v="TD-20995"/>
    <s v="Tamara Dahlen"/>
    <s v="Consumer"/>
    <s v="United States"/>
    <s v="Garland"/>
    <x v="5"/>
    <n v="75043"/>
    <x v="2"/>
    <s v="OFF-BI-10001510"/>
    <x v="1"/>
    <x v="8"/>
    <s v="Deluxe Heavy-Duty Vinyl Round Ring Binder"/>
    <n v="18.335999999999999"/>
    <n v="4"/>
    <n v="0.8"/>
    <n v="-32.088000000000008"/>
  </r>
  <r>
    <n v="903"/>
    <x v="430"/>
    <x v="3"/>
    <x v="175"/>
    <d v="2014-09-18T00:00:00"/>
    <x v="2"/>
    <s v="DB-13060"/>
    <s v="Dave Brooks"/>
    <s v="Consumer"/>
    <s v="United States"/>
    <s v="Chicago"/>
    <x v="10"/>
    <n v="60653"/>
    <x v="2"/>
    <s v="TEC-PH-10004536"/>
    <x v="2"/>
    <x v="7"/>
    <s v="Avaya 5420 Digital phone"/>
    <n v="323.97600000000006"/>
    <n v="3"/>
    <n v="0.2"/>
    <n v="20.248499999999993"/>
  </r>
  <r>
    <n v="904"/>
    <x v="431"/>
    <x v="0"/>
    <x v="143"/>
    <d v="2013-04-13T00:00:00"/>
    <x v="1"/>
    <s v="LC-17140"/>
    <s v="Logan Currie"/>
    <s v="Consumer"/>
    <s v="United States"/>
    <s v="Los Angeles"/>
    <x v="1"/>
    <n v="90032"/>
    <x v="1"/>
    <s v="OFF-PA-10002947"/>
    <x v="1"/>
    <x v="10"/>
    <s v="Xerox 1923"/>
    <n v="20.04"/>
    <n v="3"/>
    <n v="0"/>
    <n v="9.6191999999999993"/>
  </r>
  <r>
    <n v="905"/>
    <x v="431"/>
    <x v="0"/>
    <x v="143"/>
    <d v="2013-04-13T00:00:00"/>
    <x v="1"/>
    <s v="LC-17140"/>
    <s v="Logan Currie"/>
    <s v="Consumer"/>
    <s v="United States"/>
    <s v="Los Angeles"/>
    <x v="1"/>
    <n v="90032"/>
    <x v="1"/>
    <s v="OFF-ST-10002583"/>
    <x v="1"/>
    <x v="4"/>
    <s v="Fellowes Neat Ideas Storage Cubes"/>
    <n v="64.959999999999994"/>
    <n v="2"/>
    <n v="0"/>
    <n v="2.598399999999998"/>
  </r>
  <r>
    <n v="906"/>
    <x v="431"/>
    <x v="0"/>
    <x v="143"/>
    <d v="2013-04-13T00:00:00"/>
    <x v="1"/>
    <s v="LC-17140"/>
    <s v="Logan Currie"/>
    <s v="Consumer"/>
    <s v="United States"/>
    <s v="Los Angeles"/>
    <x v="1"/>
    <n v="90032"/>
    <x v="1"/>
    <s v="OFF-PA-10000019"/>
    <x v="1"/>
    <x v="10"/>
    <s v="Xerox 1931"/>
    <n v="12.96"/>
    <n v="2"/>
    <n v="0"/>
    <n v="6.2208000000000006"/>
  </r>
  <r>
    <n v="907"/>
    <x v="432"/>
    <x v="3"/>
    <x v="247"/>
    <d v="2015-01-04T00:00:00"/>
    <x v="1"/>
    <s v="PO-18865"/>
    <s v="Patrick O'Donnell"/>
    <s v="Consumer"/>
    <s v="United States"/>
    <s v="New York City"/>
    <x v="15"/>
    <n v="10009"/>
    <x v="3"/>
    <s v="FUR-BO-10003441"/>
    <x v="0"/>
    <x v="0"/>
    <s v="Bush Westfield Collection Bookcases, Fully Assembled"/>
    <n v="323.13600000000002"/>
    <n v="4"/>
    <n v="0.2"/>
    <n v="12.117599999999968"/>
  </r>
  <r>
    <n v="908"/>
    <x v="432"/>
    <x v="3"/>
    <x v="247"/>
    <d v="2015-01-04T00:00:00"/>
    <x v="1"/>
    <s v="PO-18865"/>
    <s v="Patrick O'Donnell"/>
    <s v="Consumer"/>
    <s v="United States"/>
    <s v="New York City"/>
    <x v="15"/>
    <n v="10009"/>
    <x v="3"/>
    <s v="TEC-PH-10004774"/>
    <x v="2"/>
    <x v="7"/>
    <s v="Gear Head AU3700S Headset"/>
    <n v="90.93"/>
    <n v="7"/>
    <n v="0"/>
    <n v="2.7278999999999964"/>
  </r>
  <r>
    <n v="909"/>
    <x v="432"/>
    <x v="3"/>
    <x v="247"/>
    <d v="2015-01-04T00:00:00"/>
    <x v="1"/>
    <s v="PO-18865"/>
    <s v="Patrick O'Donnell"/>
    <s v="Consumer"/>
    <s v="United States"/>
    <s v="New York City"/>
    <x v="15"/>
    <n v="10009"/>
    <x v="3"/>
    <s v="OFF-BI-10003684"/>
    <x v="1"/>
    <x v="8"/>
    <s v="Wilson Jones Legal Size Ring Binders"/>
    <n v="52.775999999999996"/>
    <n v="3"/>
    <n v="0.2"/>
    <n v="19.791"/>
  </r>
  <r>
    <n v="910"/>
    <x v="433"/>
    <x v="3"/>
    <x v="264"/>
    <d v="2014-09-08T00:00:00"/>
    <x v="1"/>
    <s v="BE-11335"/>
    <s v="Bill Eplett"/>
    <s v="Home Office"/>
    <s v="United States"/>
    <s v="Jackson"/>
    <x v="12"/>
    <n v="49201"/>
    <x v="2"/>
    <s v="TEC-PH-10001494"/>
    <x v="2"/>
    <x v="7"/>
    <s v="Polycom CX600 IP Phone VoIP phone"/>
    <n v="1199.8"/>
    <n v="4"/>
    <n v="0"/>
    <n v="323.94600000000003"/>
  </r>
  <r>
    <n v="911"/>
    <x v="433"/>
    <x v="3"/>
    <x v="264"/>
    <d v="2014-09-08T00:00:00"/>
    <x v="1"/>
    <s v="BE-11335"/>
    <s v="Bill Eplett"/>
    <s v="Home Office"/>
    <s v="United States"/>
    <s v="Jackson"/>
    <x v="12"/>
    <n v="49201"/>
    <x v="2"/>
    <s v="TEC-AC-10004666"/>
    <x v="2"/>
    <x v="11"/>
    <s v="Maxell iVDR EX 500GB Cartridge"/>
    <n v="1928.7800000000002"/>
    <n v="7"/>
    <n v="0"/>
    <n v="829.37540000000024"/>
  </r>
  <r>
    <n v="912"/>
    <x v="433"/>
    <x v="3"/>
    <x v="264"/>
    <d v="2014-09-08T00:00:00"/>
    <x v="1"/>
    <s v="BE-11335"/>
    <s v="Bill Eplett"/>
    <s v="Home Office"/>
    <s v="United States"/>
    <s v="Jackson"/>
    <x v="12"/>
    <n v="49201"/>
    <x v="2"/>
    <s v="OFF-ST-10003816"/>
    <x v="1"/>
    <x v="4"/>
    <s v="Fellowes High-Stak Drawer Files"/>
    <n v="352.38"/>
    <n v="2"/>
    <n v="0"/>
    <n v="81.047399999999982"/>
  </r>
  <r>
    <n v="913"/>
    <x v="434"/>
    <x v="1"/>
    <x v="70"/>
    <d v="2012-06-07T00:00:00"/>
    <x v="1"/>
    <s v="SC-20050"/>
    <s v="Sample Company A"/>
    <s v="Home Office"/>
    <s v="United States"/>
    <s v="Norwich"/>
    <x v="29"/>
    <n v="6360"/>
    <x v="3"/>
    <s v="FUR-FU-10001935"/>
    <x v="0"/>
    <x v="5"/>
    <s v="3M Hangers With Command Adhesive"/>
    <n v="22.200000000000003"/>
    <n v="6"/>
    <n v="0"/>
    <n v="9.1020000000000021"/>
  </r>
  <r>
    <n v="914"/>
    <x v="435"/>
    <x v="3"/>
    <x v="344"/>
    <d v="2014-11-30T00:00:00"/>
    <x v="2"/>
    <s v="BM-11650"/>
    <s v="Brian Moss"/>
    <s v="Corporate"/>
    <s v="United States"/>
    <s v="Milwaukee"/>
    <x v="6"/>
    <n v="53209"/>
    <x v="2"/>
    <s v="FUR-FU-10004091"/>
    <x v="0"/>
    <x v="5"/>
    <s v="Howard Miller 13&quot; Diameter Goldtone Round Wall Clock"/>
    <n v="46.94"/>
    <n v="1"/>
    <n v="0"/>
    <n v="19.2454"/>
  </r>
  <r>
    <n v="915"/>
    <x v="435"/>
    <x v="3"/>
    <x v="344"/>
    <d v="2014-11-30T00:00:00"/>
    <x v="2"/>
    <s v="BM-11650"/>
    <s v="Brian Moss"/>
    <s v="Corporate"/>
    <s v="United States"/>
    <s v="Milwaukee"/>
    <x v="6"/>
    <n v="53209"/>
    <x v="2"/>
    <s v="TEC-AC-10001772"/>
    <x v="2"/>
    <x v="11"/>
    <s v="Memorex Mini Travel Drive 16 GB USB 2.0 Flash Drive"/>
    <n v="143.73000000000002"/>
    <n v="9"/>
    <n v="0"/>
    <n v="56.054700000000011"/>
  </r>
  <r>
    <n v="916"/>
    <x v="436"/>
    <x v="2"/>
    <x v="345"/>
    <d v="2011-06-21T00:00:00"/>
    <x v="1"/>
    <s v="KL-16555"/>
    <s v="Kelly Lampkin"/>
    <s v="Corporate"/>
    <s v="United States"/>
    <s v="San Antonio"/>
    <x v="5"/>
    <n v="78207"/>
    <x v="2"/>
    <s v="FUR-TA-10001520"/>
    <x v="0"/>
    <x v="3"/>
    <s v="Lesro Sheffield Collection Coffee Table, End Table, Center Table, Corner Table"/>
    <n v="99.918000000000006"/>
    <n v="2"/>
    <n v="0.3"/>
    <n v="-18.556200000000018"/>
  </r>
  <r>
    <n v="917"/>
    <x v="436"/>
    <x v="2"/>
    <x v="345"/>
    <d v="2011-06-21T00:00:00"/>
    <x v="1"/>
    <s v="KL-16555"/>
    <s v="Kelly Lampkin"/>
    <s v="Corporate"/>
    <s v="United States"/>
    <s v="San Antonio"/>
    <x v="5"/>
    <n v="78207"/>
    <x v="2"/>
    <s v="FUR-CH-10003379"/>
    <x v="0"/>
    <x v="1"/>
    <s v="Global Commerce Series High-Back Swivel/Tilt Chairs"/>
    <n v="797.94399999999996"/>
    <n v="4"/>
    <n v="0.3"/>
    <n v="-56.995999999999981"/>
  </r>
  <r>
    <n v="918"/>
    <x v="436"/>
    <x v="2"/>
    <x v="345"/>
    <d v="2011-06-21T00:00:00"/>
    <x v="1"/>
    <s v="KL-16555"/>
    <s v="Kelly Lampkin"/>
    <s v="Corporate"/>
    <s v="United States"/>
    <s v="San Antonio"/>
    <x v="5"/>
    <n v="78207"/>
    <x v="2"/>
    <s v="OFF-BI-10002706"/>
    <x v="1"/>
    <x v="8"/>
    <s v="Avery Premier Heavy-Duty Binder with Round Locking Rings"/>
    <n v="8.5679999999999978"/>
    <n v="3"/>
    <n v="0.8"/>
    <n v="-14.5656"/>
  </r>
  <r>
    <n v="919"/>
    <x v="437"/>
    <x v="0"/>
    <x v="346"/>
    <d v="2013-03-12T00:00:00"/>
    <x v="1"/>
    <s v="RW-19630"/>
    <s v="Rob Williams"/>
    <s v="Corporate"/>
    <s v="United States"/>
    <s v="Dallas"/>
    <x v="5"/>
    <n v="75220"/>
    <x v="2"/>
    <s v="OFF-EN-10000056"/>
    <x v="1"/>
    <x v="12"/>
    <s v="Cameo Buff Policy Envelopes"/>
    <n v="149.352"/>
    <n v="3"/>
    <n v="0.2"/>
    <n v="50.40629999999998"/>
  </r>
  <r>
    <n v="920"/>
    <x v="437"/>
    <x v="0"/>
    <x v="346"/>
    <d v="2013-03-12T00:00:00"/>
    <x v="1"/>
    <s v="RW-19630"/>
    <s v="Rob Williams"/>
    <s v="Corporate"/>
    <s v="United States"/>
    <s v="Dallas"/>
    <x v="5"/>
    <n v="75220"/>
    <x v="2"/>
    <s v="OFF-ST-10001558"/>
    <x v="1"/>
    <x v="4"/>
    <s v="Acco Perma 4000 Stacking Storage Drawers"/>
    <n v="12.991999999999999"/>
    <n v="1"/>
    <n v="0.2"/>
    <n v="-0.81199999999999983"/>
  </r>
  <r>
    <n v="921"/>
    <x v="438"/>
    <x v="2"/>
    <x v="29"/>
    <d v="2011-12-12T00:00:00"/>
    <x v="1"/>
    <s v="RC-19825"/>
    <s v="Roy Collins"/>
    <s v="Consumer"/>
    <s v="United States"/>
    <s v="Alexandria"/>
    <x v="17"/>
    <n v="22304"/>
    <x v="0"/>
    <s v="OFF-ST-10002444"/>
    <x v="1"/>
    <x v="4"/>
    <s v="Recycled Eldon Regeneration Jumbo File"/>
    <n v="24.56"/>
    <n v="2"/>
    <n v="0"/>
    <n v="6.8767999999999994"/>
  </r>
  <r>
    <n v="922"/>
    <x v="439"/>
    <x v="1"/>
    <x v="347"/>
    <d v="2012-04-15T00:00:00"/>
    <x v="1"/>
    <s v="SE-20110"/>
    <s v="Sanjit Engle"/>
    <s v="Consumer"/>
    <s v="United States"/>
    <s v="New York City"/>
    <x v="15"/>
    <n v="10009"/>
    <x v="3"/>
    <s v="TEC-AC-10002473"/>
    <x v="2"/>
    <x v="11"/>
    <s v="Maxell 4.7GB DVD-R"/>
    <n v="85.14"/>
    <n v="3"/>
    <n v="0"/>
    <n v="34.907399999999996"/>
  </r>
  <r>
    <n v="923"/>
    <x v="439"/>
    <x v="1"/>
    <x v="347"/>
    <d v="2012-04-15T00:00:00"/>
    <x v="1"/>
    <s v="SE-20110"/>
    <s v="Sanjit Engle"/>
    <s v="Consumer"/>
    <s v="United States"/>
    <s v="New York City"/>
    <x v="15"/>
    <n v="10009"/>
    <x v="3"/>
    <s v="TEC-PH-10004531"/>
    <x v="2"/>
    <x v="7"/>
    <s v="OtterBox Commuter Series Case - iPhone 5 &amp; 5s"/>
    <n v="21.99"/>
    <n v="1"/>
    <n v="0"/>
    <n v="10.555199999999999"/>
  </r>
  <r>
    <n v="924"/>
    <x v="439"/>
    <x v="1"/>
    <x v="347"/>
    <d v="2012-04-15T00:00:00"/>
    <x v="1"/>
    <s v="SE-20110"/>
    <s v="Sanjit Engle"/>
    <s v="Consumer"/>
    <s v="United States"/>
    <s v="New York City"/>
    <x v="15"/>
    <n v="10009"/>
    <x v="3"/>
    <s v="OFF-AP-10004487"/>
    <x v="1"/>
    <x v="9"/>
    <s v="Kensington 4 Outlet MasterPiece Compact Power Control Center"/>
    <n v="406.59999999999997"/>
    <n v="5"/>
    <n v="0"/>
    <n v="113.84799999999998"/>
  </r>
  <r>
    <n v="925"/>
    <x v="440"/>
    <x v="0"/>
    <x v="306"/>
    <d v="2013-09-21T00:00:00"/>
    <x v="1"/>
    <s v="AH-10075"/>
    <s v="Adam Hart"/>
    <s v="Corporate"/>
    <s v="United States"/>
    <s v="New York City"/>
    <x v="15"/>
    <n v="10011"/>
    <x v="3"/>
    <s v="OFF-BI-10003650"/>
    <x v="1"/>
    <x v="8"/>
    <s v="GBC DocuBind 300 Electric Binding Machine"/>
    <n v="841.5680000000001"/>
    <n v="2"/>
    <n v="0.2"/>
    <n v="294.54879999999991"/>
  </r>
  <r>
    <n v="926"/>
    <x v="441"/>
    <x v="2"/>
    <x v="103"/>
    <d v="2011-09-16T00:00:00"/>
    <x v="2"/>
    <s v="JM-15535"/>
    <s v="Jessica Myrick"/>
    <s v="Consumer"/>
    <s v="United States"/>
    <s v="Philadelphia"/>
    <x v="9"/>
    <n v="19143"/>
    <x v="3"/>
    <s v="OFF-PA-10003543"/>
    <x v="1"/>
    <x v="10"/>
    <s v="Xerox 1985"/>
    <n v="15.552000000000003"/>
    <n v="3"/>
    <n v="0.2"/>
    <n v="5.4432"/>
  </r>
  <r>
    <n v="927"/>
    <x v="441"/>
    <x v="2"/>
    <x v="103"/>
    <d v="2011-09-16T00:00:00"/>
    <x v="2"/>
    <s v="JM-15535"/>
    <s v="Jessica Myrick"/>
    <s v="Consumer"/>
    <s v="United States"/>
    <s v="Philadelphia"/>
    <x v="9"/>
    <n v="19143"/>
    <x v="3"/>
    <s v="TEC-AC-10004353"/>
    <x v="2"/>
    <x v="11"/>
    <s v="Hypercom P1300 Pinpad"/>
    <n v="252.00000000000003"/>
    <n v="5"/>
    <n v="0.2"/>
    <n v="53.550000000000004"/>
  </r>
  <r>
    <n v="928"/>
    <x v="442"/>
    <x v="1"/>
    <x v="348"/>
    <d v="2012-10-09T00:00:00"/>
    <x v="1"/>
    <s v="JJ-15760"/>
    <s v="Joel Jenkins"/>
    <s v="Home Office"/>
    <s v="United States"/>
    <s v="Springfield"/>
    <x v="17"/>
    <n v="22153"/>
    <x v="0"/>
    <s v="OFF-AR-10000658"/>
    <x v="1"/>
    <x v="6"/>
    <s v="Newell 324"/>
    <n v="46.2"/>
    <n v="4"/>
    <n v="0"/>
    <n v="12.936"/>
  </r>
  <r>
    <n v="929"/>
    <x v="442"/>
    <x v="1"/>
    <x v="348"/>
    <d v="2012-10-09T00:00:00"/>
    <x v="1"/>
    <s v="JJ-15760"/>
    <s v="Joel Jenkins"/>
    <s v="Home Office"/>
    <s v="United States"/>
    <s v="Springfield"/>
    <x v="17"/>
    <n v="22153"/>
    <x v="0"/>
    <s v="OFF-AP-10000696"/>
    <x v="1"/>
    <x v="9"/>
    <s v="Holmes Odor Grabber"/>
    <n v="28.84"/>
    <n v="2"/>
    <n v="0"/>
    <n v="9.517199999999999"/>
  </r>
  <r>
    <n v="930"/>
    <x v="443"/>
    <x v="3"/>
    <x v="349"/>
    <d v="2014-04-18T00:00:00"/>
    <x v="2"/>
    <s v="AB-10165"/>
    <s v="Alan Barnes"/>
    <s v="Consumer"/>
    <s v="United States"/>
    <s v="Toledo"/>
    <x v="24"/>
    <n v="43615"/>
    <x v="3"/>
    <s v="OFF-AR-10003560"/>
    <x v="1"/>
    <x v="6"/>
    <s v="Zebra Zazzle Fluorescent Highlighters"/>
    <n v="14.592000000000002"/>
    <n v="3"/>
    <n v="0.2"/>
    <n v="2.5535999999999985"/>
  </r>
  <r>
    <n v="931"/>
    <x v="443"/>
    <x v="3"/>
    <x v="349"/>
    <d v="2014-04-18T00:00:00"/>
    <x v="2"/>
    <s v="AB-10165"/>
    <s v="Alan Barnes"/>
    <s v="Consumer"/>
    <s v="United States"/>
    <s v="Toledo"/>
    <x v="24"/>
    <n v="43615"/>
    <x v="3"/>
    <s v="OFF-AR-10001468"/>
    <x v="1"/>
    <x v="6"/>
    <s v="Sanford Prismacolor Professional Thick Lead Art Pencils, 36-Color Set"/>
    <n v="89.855999999999995"/>
    <n v="3"/>
    <n v="0.2"/>
    <n v="21.340800000000002"/>
  </r>
  <r>
    <n v="932"/>
    <x v="443"/>
    <x v="3"/>
    <x v="349"/>
    <d v="2014-04-18T00:00:00"/>
    <x v="2"/>
    <s v="AB-10165"/>
    <s v="Alan Barnes"/>
    <s v="Consumer"/>
    <s v="United States"/>
    <s v="Toledo"/>
    <x v="24"/>
    <n v="43615"/>
    <x v="3"/>
    <s v="OFF-PA-10004971"/>
    <x v="1"/>
    <x v="10"/>
    <s v="Xerox 196"/>
    <n v="13.872000000000002"/>
    <n v="3"/>
    <n v="0.2"/>
    <n v="5.0286000000000008"/>
  </r>
  <r>
    <n v="933"/>
    <x v="444"/>
    <x v="3"/>
    <x v="264"/>
    <d v="2014-09-07T00:00:00"/>
    <x v="1"/>
    <s v="RK-19300"/>
    <s v="Ralph Kennedy"/>
    <s v="Consumer"/>
    <s v="United States"/>
    <s v="Philadelphia"/>
    <x v="9"/>
    <n v="19140"/>
    <x v="3"/>
    <s v="OFF-PA-10002195"/>
    <x v="1"/>
    <x v="10"/>
    <s v="RSVP Cards &amp; Envelopes, Blank White, 8-1/2&quot; X 11&quot;, 24 Cards/25 Envelopes/Set"/>
    <n v="12.192"/>
    <n v="3"/>
    <n v="0.2"/>
    <n v="4.1147999999999998"/>
  </r>
  <r>
    <n v="934"/>
    <x v="445"/>
    <x v="0"/>
    <x v="23"/>
    <d v="2013-06-25T00:00:00"/>
    <x v="1"/>
    <s v="CG-12040"/>
    <s v="Catherine Glotzbach"/>
    <s v="Home Office"/>
    <s v="United States"/>
    <s v="Philadelphia"/>
    <x v="9"/>
    <n v="19120"/>
    <x v="3"/>
    <s v="OFF-PA-10001745"/>
    <x v="1"/>
    <x v="10"/>
    <s v="Wirebound Message Books, 2 7/8&quot; x 5&quot;, 3 Forms per Page"/>
    <n v="45.056000000000004"/>
    <n v="8"/>
    <n v="0.2"/>
    <n v="15.206399999999997"/>
  </r>
  <r>
    <n v="935"/>
    <x v="445"/>
    <x v="0"/>
    <x v="23"/>
    <d v="2013-06-25T00:00:00"/>
    <x v="1"/>
    <s v="CG-12040"/>
    <s v="Catherine Glotzbach"/>
    <s v="Home Office"/>
    <s v="United States"/>
    <s v="Philadelphia"/>
    <x v="9"/>
    <n v="19120"/>
    <x v="3"/>
    <s v="OFF-BI-10004826"/>
    <x v="1"/>
    <x v="8"/>
    <s v="JM Magazine Binder"/>
    <n v="29.718000000000007"/>
    <n v="6"/>
    <n v="0.7"/>
    <n v="-21.793199999999992"/>
  </r>
  <r>
    <n v="936"/>
    <x v="445"/>
    <x v="0"/>
    <x v="23"/>
    <d v="2013-06-25T00:00:00"/>
    <x v="1"/>
    <s v="CG-12040"/>
    <s v="Catherine Glotzbach"/>
    <s v="Home Office"/>
    <s v="United States"/>
    <s v="Philadelphia"/>
    <x v="9"/>
    <n v="19120"/>
    <x v="3"/>
    <s v="OFF-PA-10001870"/>
    <x v="1"/>
    <x v="10"/>
    <s v="Xerox 202"/>
    <n v="15.552000000000003"/>
    <n v="3"/>
    <n v="0.2"/>
    <n v="5.4432"/>
  </r>
  <r>
    <n v="937"/>
    <x v="445"/>
    <x v="0"/>
    <x v="23"/>
    <d v="2013-06-25T00:00:00"/>
    <x v="1"/>
    <s v="CG-12040"/>
    <s v="Catherine Glotzbach"/>
    <s v="Home Office"/>
    <s v="United States"/>
    <s v="Philadelphia"/>
    <x v="9"/>
    <n v="19120"/>
    <x v="3"/>
    <s v="OFF-AP-10001058"/>
    <x v="1"/>
    <x v="9"/>
    <s v="Sanyo 2.5 Cubic Foot Mid-Size Office Refrigerators"/>
    <n v="447.69600000000003"/>
    <n v="2"/>
    <n v="0.2"/>
    <n v="33.577199999999976"/>
  </r>
  <r>
    <n v="938"/>
    <x v="446"/>
    <x v="3"/>
    <x v="60"/>
    <d v="2014-11-07T00:00:00"/>
    <x v="2"/>
    <s v="RA-19885"/>
    <s v="Ruben Ausman"/>
    <s v="Corporate"/>
    <s v="United States"/>
    <s v="Farmington"/>
    <x v="27"/>
    <n v="87401"/>
    <x v="1"/>
    <s v="TEC-AC-10003911"/>
    <x v="2"/>
    <x v="11"/>
    <s v="NETGEAR AC1750 Dual Band Gigabit Smart WiFi Router"/>
    <n v="159.99"/>
    <n v="1"/>
    <n v="0"/>
    <n v="54.396599999999992"/>
  </r>
  <r>
    <n v="939"/>
    <x v="447"/>
    <x v="1"/>
    <x v="350"/>
    <d v="2012-12-17T00:00:00"/>
    <x v="1"/>
    <s v="RP-19270"/>
    <s v="Rachel Payne"/>
    <s v="Corporate"/>
    <s v="United States"/>
    <s v="Riverside"/>
    <x v="1"/>
    <n v="92503"/>
    <x v="1"/>
    <s v="OFF-PA-10000289"/>
    <x v="1"/>
    <x v="10"/>
    <s v="Xerox 213"/>
    <n v="12.96"/>
    <n v="2"/>
    <n v="0"/>
    <n v="6.2208000000000006"/>
  </r>
  <r>
    <n v="940"/>
    <x v="447"/>
    <x v="1"/>
    <x v="350"/>
    <d v="2012-12-17T00:00:00"/>
    <x v="1"/>
    <s v="RP-19270"/>
    <s v="Rachel Payne"/>
    <s v="Corporate"/>
    <s v="United States"/>
    <s v="Riverside"/>
    <x v="1"/>
    <n v="92503"/>
    <x v="1"/>
    <s v="OFF-AP-10003040"/>
    <x v="1"/>
    <x v="9"/>
    <s v="Fellowes 8 Outlet Superior Workstation Surge Protector w/o Phone/Fax/Modem Protection"/>
    <n v="134.47999999999999"/>
    <n v="4"/>
    <n v="0"/>
    <n v="34.964799999999997"/>
  </r>
  <r>
    <n v="941"/>
    <x v="448"/>
    <x v="0"/>
    <x v="351"/>
    <d v="2013-06-21T00:00:00"/>
    <x v="2"/>
    <s v="KC-16255"/>
    <s v="Karen Carlisle"/>
    <s v="Corporate"/>
    <s v="United States"/>
    <s v="San Francisco"/>
    <x v="1"/>
    <n v="94110"/>
    <x v="1"/>
    <s v="OFF-PA-10000350"/>
    <x v="1"/>
    <x v="10"/>
    <s v="Message Book, Standard Line &quot;While You Were Out&quot;, 5 1/2&quot; X 4&quot;, 200 Sets/Book"/>
    <n v="17.12"/>
    <n v="2"/>
    <n v="0"/>
    <n v="8.0464000000000002"/>
  </r>
  <r>
    <n v="942"/>
    <x v="449"/>
    <x v="0"/>
    <x v="180"/>
    <d v="2013-12-21T00:00:00"/>
    <x v="1"/>
    <s v="RW-19630"/>
    <s v="Rob Williams"/>
    <s v="Corporate"/>
    <s v="United States"/>
    <s v="Torrance"/>
    <x v="1"/>
    <n v="90503"/>
    <x v="1"/>
    <s v="OFF-BI-10001759"/>
    <x v="1"/>
    <x v="8"/>
    <s v="Acco Pressboard Covers with Storage Hooks, 14 7/8&quot; x 11&quot;, Dark Blue"/>
    <n v="6.0960000000000001"/>
    <n v="2"/>
    <n v="0.2"/>
    <n v="2.2098"/>
  </r>
  <r>
    <n v="943"/>
    <x v="449"/>
    <x v="0"/>
    <x v="180"/>
    <d v="2013-12-21T00:00:00"/>
    <x v="1"/>
    <s v="RW-19630"/>
    <s v="Rob Williams"/>
    <s v="Corporate"/>
    <s v="United States"/>
    <s v="Torrance"/>
    <x v="1"/>
    <n v="90503"/>
    <x v="1"/>
    <s v="FUR-TA-10000577"/>
    <x v="0"/>
    <x v="3"/>
    <s v="Bretford CR4500 Series Slim Rectangular Table"/>
    <n v="1114.2719999999999"/>
    <n v="4"/>
    <n v="0.2"/>
    <n v="41.785200000000032"/>
  </r>
  <r>
    <n v="944"/>
    <x v="450"/>
    <x v="1"/>
    <x v="352"/>
    <d v="2012-06-03T00:00:00"/>
    <x v="1"/>
    <s v="JL-15850"/>
    <s v="John Lucas"/>
    <s v="Consumer"/>
    <s v="United States"/>
    <s v="Seattle"/>
    <x v="4"/>
    <n v="98105"/>
    <x v="1"/>
    <s v="OFF-PA-10004101"/>
    <x v="1"/>
    <x v="10"/>
    <s v="Xerox 1894"/>
    <n v="32.400000000000006"/>
    <n v="5"/>
    <n v="0"/>
    <n v="15.552000000000001"/>
  </r>
  <r>
    <n v="945"/>
    <x v="450"/>
    <x v="1"/>
    <x v="352"/>
    <d v="2012-06-03T00:00:00"/>
    <x v="1"/>
    <s v="JL-15850"/>
    <s v="John Lucas"/>
    <s v="Consumer"/>
    <s v="United States"/>
    <s v="Seattle"/>
    <x v="4"/>
    <n v="98105"/>
    <x v="1"/>
    <s v="OFF-ST-10001496"/>
    <x v="1"/>
    <x v="4"/>
    <s v="Standard Rollaway File with Lock"/>
    <n v="540.56999999999994"/>
    <n v="3"/>
    <n v="0"/>
    <n v="140.54820000000001"/>
  </r>
  <r>
    <n v="946"/>
    <x v="450"/>
    <x v="1"/>
    <x v="352"/>
    <d v="2012-06-03T00:00:00"/>
    <x v="1"/>
    <s v="JL-15850"/>
    <s v="John Lucas"/>
    <s v="Consumer"/>
    <s v="United States"/>
    <s v="Seattle"/>
    <x v="4"/>
    <n v="98105"/>
    <x v="1"/>
    <s v="OFF-BI-10002931"/>
    <x v="1"/>
    <x v="8"/>
    <s v="Avery Trapezoid Extra Heavy Duty 4&quot; Binders"/>
    <n v="167.76"/>
    <n v="5"/>
    <n v="0.2"/>
    <n v="62.91"/>
  </r>
  <r>
    <n v="947"/>
    <x v="451"/>
    <x v="1"/>
    <x v="353"/>
    <d v="2012-07-28T00:00:00"/>
    <x v="2"/>
    <s v="CA-12775"/>
    <s v="Cynthia Arntzen"/>
    <s v="Consumer"/>
    <s v="United States"/>
    <s v="Mesa"/>
    <x v="16"/>
    <n v="85204"/>
    <x v="1"/>
    <s v="FUR-TA-10002356"/>
    <x v="0"/>
    <x v="3"/>
    <s v="Bevis Boat-Shaped Conference Table"/>
    <n v="393.16500000000002"/>
    <n v="3"/>
    <n v="0.5"/>
    <n v="-204.44580000000005"/>
  </r>
  <r>
    <n v="948"/>
    <x v="452"/>
    <x v="3"/>
    <x v="354"/>
    <d v="2014-12-03T00:00:00"/>
    <x v="1"/>
    <s v="RB-19795"/>
    <s v="Ross Baird"/>
    <s v="Home Office"/>
    <s v="United States"/>
    <s v="Philadelphia"/>
    <x v="9"/>
    <n v="19120"/>
    <x v="3"/>
    <s v="FUR-FU-10003601"/>
    <x v="0"/>
    <x v="5"/>
    <s v="Deflect-o RollaMat Studded, Beveled Mat for Medium Pile Carpeting"/>
    <n v="516.48800000000006"/>
    <n v="7"/>
    <n v="0.2"/>
    <n v="-12.912200000000027"/>
  </r>
  <r>
    <n v="949"/>
    <x v="452"/>
    <x v="3"/>
    <x v="354"/>
    <d v="2014-12-03T00:00:00"/>
    <x v="1"/>
    <s v="RB-19795"/>
    <s v="Ross Baird"/>
    <s v="Home Office"/>
    <s v="United States"/>
    <s v="Philadelphia"/>
    <x v="9"/>
    <n v="19120"/>
    <x v="3"/>
    <s v="FUR-FU-10000576"/>
    <x v="0"/>
    <x v="5"/>
    <s v="Luxo Professional Fluorescent Magnifier Lamp with Clamp-Mount Base"/>
    <n v="1007.2320000000001"/>
    <n v="6"/>
    <n v="0.2"/>
    <n v="75.542400000000015"/>
  </r>
  <r>
    <n v="950"/>
    <x v="452"/>
    <x v="3"/>
    <x v="354"/>
    <d v="2014-12-03T00:00:00"/>
    <x v="1"/>
    <s v="RB-19795"/>
    <s v="Ross Baird"/>
    <s v="Home Office"/>
    <s v="United States"/>
    <s v="Philadelphia"/>
    <x v="9"/>
    <n v="19120"/>
    <x v="3"/>
    <s v="FUR-TA-10004154"/>
    <x v="0"/>
    <x v="3"/>
    <s v="Riverside Furniture Oval Coffee Table, Oval End Table, End Table with Drawer"/>
    <n v="2065.3200000000002"/>
    <n v="12"/>
    <n v="0.4"/>
    <n v="-619.59600000000012"/>
  </r>
  <r>
    <n v="951"/>
    <x v="452"/>
    <x v="3"/>
    <x v="354"/>
    <d v="2014-12-03T00:00:00"/>
    <x v="1"/>
    <s v="RB-19795"/>
    <s v="Ross Baird"/>
    <s v="Home Office"/>
    <s v="United States"/>
    <s v="Philadelphia"/>
    <x v="9"/>
    <n v="19120"/>
    <x v="3"/>
    <s v="OFF-PA-10000788"/>
    <x v="1"/>
    <x v="10"/>
    <s v="Xerox 210"/>
    <n v="15.552000000000003"/>
    <n v="3"/>
    <n v="0.2"/>
    <n v="5.4432"/>
  </r>
  <r>
    <n v="952"/>
    <x v="452"/>
    <x v="3"/>
    <x v="354"/>
    <d v="2014-12-03T00:00:00"/>
    <x v="1"/>
    <s v="RB-19795"/>
    <s v="Ross Baird"/>
    <s v="Home Office"/>
    <s v="United States"/>
    <s v="Philadelphia"/>
    <x v="9"/>
    <n v="19120"/>
    <x v="3"/>
    <s v="OFF-PA-10002479"/>
    <x v="1"/>
    <x v="10"/>
    <s v="Xerox 4200 Series MultiUse Premium Copy Paper (20Lb. and 84 Bright)"/>
    <n v="25.344000000000001"/>
    <n v="6"/>
    <n v="0.2"/>
    <n v="7.92"/>
  </r>
  <r>
    <n v="953"/>
    <x v="453"/>
    <x v="3"/>
    <x v="355"/>
    <d v="2014-04-08T00:00:00"/>
    <x v="1"/>
    <s v="KH-16360"/>
    <s v="Katherine Hughes"/>
    <s v="Consumer"/>
    <s v="United States"/>
    <s v="Philadelphia"/>
    <x v="9"/>
    <n v="19143"/>
    <x v="3"/>
    <s v="FUR-FU-10001940"/>
    <x v="0"/>
    <x v="5"/>
    <s v="Staples"/>
    <n v="25.472000000000001"/>
    <n v="4"/>
    <n v="0.2"/>
    <n v="7.6416000000000022"/>
  </r>
  <r>
    <n v="954"/>
    <x v="454"/>
    <x v="3"/>
    <x v="116"/>
    <d v="2015-01-02T00:00:00"/>
    <x v="1"/>
    <s v="GH-14665"/>
    <s v="Greg Hansen"/>
    <s v="Consumer"/>
    <s v="United States"/>
    <s v="Round Rock"/>
    <x v="5"/>
    <n v="78664"/>
    <x v="2"/>
    <s v="OFF-AR-10001958"/>
    <x v="1"/>
    <x v="6"/>
    <s v="Stanley Bostitch Contemporary Electric Pencil Sharpeners"/>
    <n v="27.168000000000003"/>
    <n v="2"/>
    <n v="0.2"/>
    <n v="2.7168000000000001"/>
  </r>
  <r>
    <n v="955"/>
    <x v="454"/>
    <x v="3"/>
    <x v="116"/>
    <d v="2015-01-02T00:00:00"/>
    <x v="1"/>
    <s v="GH-14665"/>
    <s v="Greg Hansen"/>
    <s v="Consumer"/>
    <s v="United States"/>
    <s v="Round Rock"/>
    <x v="5"/>
    <n v="78664"/>
    <x v="2"/>
    <s v="FUR-BO-10004709"/>
    <x v="0"/>
    <x v="0"/>
    <s v="Bush Westfield Collection Bookcases, Medium Cherry Finish"/>
    <n v="78.852799999999988"/>
    <n v="2"/>
    <n v="0.32"/>
    <n v="-11.595999999999997"/>
  </r>
  <r>
    <n v="956"/>
    <x v="455"/>
    <x v="3"/>
    <x v="329"/>
    <d v="2014-12-05T00:00:00"/>
    <x v="1"/>
    <s v="SW-20275"/>
    <s v="Scott Williamson"/>
    <s v="Consumer"/>
    <s v="United States"/>
    <s v="Jackson"/>
    <x v="35"/>
    <n v="39212"/>
    <x v="0"/>
    <s v="OFF-ST-10000604"/>
    <x v="1"/>
    <x v="4"/>
    <s v="Home/Office Personal File Carts"/>
    <n v="173.79999999999998"/>
    <n v="5"/>
    <n v="0"/>
    <n v="43.449999999999989"/>
  </r>
  <r>
    <n v="957"/>
    <x v="456"/>
    <x v="3"/>
    <x v="356"/>
    <d v="2014-05-19T00:00:00"/>
    <x v="0"/>
    <s v="JA-15970"/>
    <s v="Joseph Airdo"/>
    <s v="Consumer"/>
    <s v="United States"/>
    <s v="Phoenix"/>
    <x v="16"/>
    <n v="85023"/>
    <x v="1"/>
    <s v="TEC-PH-10002923"/>
    <x v="2"/>
    <x v="7"/>
    <s v="Logitech B530 USB Headset - headset - Full size, Binaural"/>
    <n v="29.592000000000002"/>
    <n v="1"/>
    <n v="0.2"/>
    <n v="2.5893000000000006"/>
  </r>
  <r>
    <n v="958"/>
    <x v="456"/>
    <x v="3"/>
    <x v="356"/>
    <d v="2014-05-19T00:00:00"/>
    <x v="0"/>
    <s v="JA-15970"/>
    <s v="Joseph Airdo"/>
    <s v="Consumer"/>
    <s v="United States"/>
    <s v="Phoenix"/>
    <x v="16"/>
    <n v="85023"/>
    <x v="1"/>
    <s v="OFF-BI-10004465"/>
    <x v="1"/>
    <x v="8"/>
    <s v="Avery Durable Slant Ring Binders"/>
    <n v="4.7520000000000007"/>
    <n v="2"/>
    <n v="0.7"/>
    <n v="-3.1679999999999993"/>
  </r>
  <r>
    <n v="959"/>
    <x v="456"/>
    <x v="3"/>
    <x v="356"/>
    <d v="2014-05-19T00:00:00"/>
    <x v="0"/>
    <s v="JA-15970"/>
    <s v="Joseph Airdo"/>
    <s v="Consumer"/>
    <s v="United States"/>
    <s v="Phoenix"/>
    <x v="16"/>
    <n v="85023"/>
    <x v="1"/>
    <s v="OFF-PA-10002333"/>
    <x v="1"/>
    <x v="10"/>
    <s v="Universal Ultra Bright White Copier/Laser Paper, 8 1/2&quot; x 11&quot;, Ream"/>
    <n v="15.552000000000003"/>
    <n v="3"/>
    <n v="0.2"/>
    <n v="5.6375999999999999"/>
  </r>
  <r>
    <n v="960"/>
    <x v="457"/>
    <x v="1"/>
    <x v="357"/>
    <d v="2012-09-22T00:00:00"/>
    <x v="3"/>
    <s v="DL-12925"/>
    <s v="Daniel Lacy"/>
    <s v="Consumer"/>
    <s v="United States"/>
    <s v="Oceanside"/>
    <x v="1"/>
    <n v="92054"/>
    <x v="1"/>
    <s v="FUR-FU-10004188"/>
    <x v="0"/>
    <x v="5"/>
    <s v="Luxo Professional Combination Clamp-On Lamps"/>
    <n v="204.6"/>
    <n v="2"/>
    <n v="0"/>
    <n v="53.195999999999998"/>
  </r>
  <r>
    <n v="961"/>
    <x v="458"/>
    <x v="3"/>
    <x v="237"/>
    <d v="2014-11-20T00:00:00"/>
    <x v="1"/>
    <s v="LW-16990"/>
    <s v="Lindsay Williams"/>
    <s v="Corporate"/>
    <s v="United States"/>
    <s v="San Francisco"/>
    <x v="1"/>
    <n v="94110"/>
    <x v="1"/>
    <s v="FUR-CH-10002965"/>
    <x v="0"/>
    <x v="1"/>
    <s v="Global Leather Highback Executive Chair with Pneumatic Height Adjustment, Black"/>
    <n v="321.56799999999998"/>
    <n v="2"/>
    <n v="0.2"/>
    <n v="28.137200000000007"/>
  </r>
  <r>
    <n v="962"/>
    <x v="459"/>
    <x v="1"/>
    <x v="154"/>
    <d v="2012-12-01T00:00:00"/>
    <x v="1"/>
    <s v="TB-21190"/>
    <s v="Thomas Brumley"/>
    <s v="Home Office"/>
    <s v="United States"/>
    <s v="Fayetteville"/>
    <x v="36"/>
    <n v="72701"/>
    <x v="0"/>
    <s v="OFF-BI-10000145"/>
    <x v="1"/>
    <x v="8"/>
    <s v="Zipper Ring Binder Pockets"/>
    <n v="6.24"/>
    <n v="2"/>
    <n v="0"/>
    <n v="3.0575999999999999"/>
  </r>
  <r>
    <n v="963"/>
    <x v="460"/>
    <x v="0"/>
    <x v="142"/>
    <d v="2013-09-05T00:00:00"/>
    <x v="2"/>
    <s v="CV-12805"/>
    <s v="Cynthia Voltz"/>
    <s v="Corporate"/>
    <s v="United States"/>
    <s v="San Francisco"/>
    <x v="1"/>
    <n v="94110"/>
    <x v="1"/>
    <s v="OFF-EN-10001335"/>
    <x v="1"/>
    <x v="12"/>
    <s v="White Business Envelopes with Contemporary Seam, Recycled White Business Envelopes"/>
    <n v="21.88"/>
    <n v="2"/>
    <n v="0"/>
    <n v="10.94"/>
  </r>
  <r>
    <n v="964"/>
    <x v="461"/>
    <x v="2"/>
    <x v="358"/>
    <d v="2011-09-24T00:00:00"/>
    <x v="0"/>
    <s v="MS-17365"/>
    <s v="Maribeth Schnelling"/>
    <s v="Consumer"/>
    <s v="United States"/>
    <s v="Boca Raton"/>
    <x v="2"/>
    <n v="33433"/>
    <x v="0"/>
    <s v="OFF-LA-10001613"/>
    <x v="1"/>
    <x v="2"/>
    <s v="Avery File Folder Labels"/>
    <n v="4.6079999999999997"/>
    <n v="2"/>
    <n v="0.2"/>
    <n v="1.6704000000000001"/>
  </r>
  <r>
    <n v="965"/>
    <x v="462"/>
    <x v="3"/>
    <x v="359"/>
    <d v="2014-04-12T00:00:00"/>
    <x v="2"/>
    <s v="BS-11800"/>
    <s v="Bryan Spruell"/>
    <s v="Home Office"/>
    <s v="United States"/>
    <s v="New York City"/>
    <x v="15"/>
    <n v="10011"/>
    <x v="3"/>
    <s v="OFF-LA-10004055"/>
    <x v="1"/>
    <x v="2"/>
    <s v="Color-Coded Legal Exhibit Labels"/>
    <n v="9.82"/>
    <n v="2"/>
    <n v="0"/>
    <n v="4.8117999999999999"/>
  </r>
  <r>
    <n v="966"/>
    <x v="462"/>
    <x v="3"/>
    <x v="359"/>
    <d v="2014-04-12T00:00:00"/>
    <x v="2"/>
    <s v="BS-11800"/>
    <s v="Bryan Spruell"/>
    <s v="Home Office"/>
    <s v="United States"/>
    <s v="New York City"/>
    <x v="15"/>
    <n v="10011"/>
    <x v="3"/>
    <s v="OFF-AR-10004344"/>
    <x v="1"/>
    <x v="6"/>
    <s v="Bulldog Vacuum Base Pencil Sharpener"/>
    <n v="35.97"/>
    <n v="3"/>
    <n v="0"/>
    <n v="9.7118999999999982"/>
  </r>
  <r>
    <n v="967"/>
    <x v="462"/>
    <x v="3"/>
    <x v="359"/>
    <d v="2014-04-12T00:00:00"/>
    <x v="2"/>
    <s v="BS-11800"/>
    <s v="Bryan Spruell"/>
    <s v="Home Office"/>
    <s v="United States"/>
    <s v="New York City"/>
    <x v="15"/>
    <n v="10011"/>
    <x v="3"/>
    <s v="OFF-PA-10004621"/>
    <x v="1"/>
    <x v="10"/>
    <s v="Xerox 212"/>
    <n v="12.96"/>
    <n v="2"/>
    <n v="0"/>
    <n v="6.2208000000000006"/>
  </r>
  <r>
    <n v="968"/>
    <x v="462"/>
    <x v="3"/>
    <x v="359"/>
    <d v="2014-04-12T00:00:00"/>
    <x v="2"/>
    <s v="BS-11800"/>
    <s v="Bryan Spruell"/>
    <s v="Home Office"/>
    <s v="United States"/>
    <s v="New York City"/>
    <x v="15"/>
    <n v="10011"/>
    <x v="3"/>
    <s v="OFF-PA-10001281"/>
    <x v="1"/>
    <x v="10"/>
    <s v="Computer Printout Paper with Letter-Trim Fine Perforations"/>
    <n v="191.6"/>
    <n v="4"/>
    <n v="0"/>
    <n v="91.967999999999989"/>
  </r>
  <r>
    <n v="969"/>
    <x v="462"/>
    <x v="3"/>
    <x v="359"/>
    <d v="2014-04-12T00:00:00"/>
    <x v="2"/>
    <s v="BS-11800"/>
    <s v="Bryan Spruell"/>
    <s v="Home Office"/>
    <s v="United States"/>
    <s v="New York City"/>
    <x v="15"/>
    <n v="10011"/>
    <x v="3"/>
    <s v="OFF-LA-10001613"/>
    <x v="1"/>
    <x v="2"/>
    <s v="Avery File Folder Labels"/>
    <n v="8.64"/>
    <n v="3"/>
    <n v="0"/>
    <n v="4.2336"/>
  </r>
  <r>
    <n v="970"/>
    <x v="462"/>
    <x v="3"/>
    <x v="359"/>
    <d v="2014-04-12T00:00:00"/>
    <x v="2"/>
    <s v="BS-11800"/>
    <s v="Bryan Spruell"/>
    <s v="Home Office"/>
    <s v="United States"/>
    <s v="New York City"/>
    <x v="15"/>
    <n v="10011"/>
    <x v="3"/>
    <s v="OFF-ST-10001097"/>
    <x v="1"/>
    <x v="4"/>
    <s v="Office Impressions Heavy Duty Welded Shelving &amp; Multimedia Storage Drawers"/>
    <n v="501.81000000000006"/>
    <n v="3"/>
    <n v="0"/>
    <n v="0"/>
  </r>
  <r>
    <n v="971"/>
    <x v="463"/>
    <x v="2"/>
    <x v="360"/>
    <d v="2011-01-19T00:00:00"/>
    <x v="0"/>
    <s v="DL-13315"/>
    <s v="Delfina Latchford"/>
    <s v="Consumer"/>
    <s v="United States"/>
    <s v="Philadelphia"/>
    <x v="9"/>
    <n v="19134"/>
    <x v="3"/>
    <s v="FUR-FU-10001095"/>
    <x v="0"/>
    <x v="5"/>
    <s v="DAX Black Cherry Wood-Tone Poster Frame"/>
    <n v="127.10400000000001"/>
    <n v="6"/>
    <n v="0.2"/>
    <n v="28.598399999999998"/>
  </r>
  <r>
    <n v="972"/>
    <x v="463"/>
    <x v="2"/>
    <x v="360"/>
    <d v="2011-01-19T00:00:00"/>
    <x v="0"/>
    <s v="DL-13315"/>
    <s v="Delfina Latchford"/>
    <s v="Consumer"/>
    <s v="United States"/>
    <s v="Philadelphia"/>
    <x v="9"/>
    <n v="19134"/>
    <x v="3"/>
    <s v="TEC-PH-10004614"/>
    <x v="2"/>
    <x v="7"/>
    <s v="AT&amp;T 841000 Phone"/>
    <n v="124.19999999999999"/>
    <n v="3"/>
    <n v="0.4"/>
    <n v="-31.050000000000011"/>
  </r>
  <r>
    <n v="973"/>
    <x v="463"/>
    <x v="2"/>
    <x v="360"/>
    <d v="2011-01-19T00:00:00"/>
    <x v="0"/>
    <s v="DL-13315"/>
    <s v="Delfina Latchford"/>
    <s v="Consumer"/>
    <s v="United States"/>
    <s v="Philadelphia"/>
    <x v="9"/>
    <n v="19134"/>
    <x v="3"/>
    <s v="OFF-BI-10001575"/>
    <x v="1"/>
    <x v="8"/>
    <s v="GBC Linen Binding Covers"/>
    <n v="18.588000000000005"/>
    <n v="2"/>
    <n v="0.7"/>
    <n v="-13.6312"/>
  </r>
  <r>
    <n v="974"/>
    <x v="463"/>
    <x v="2"/>
    <x v="360"/>
    <d v="2011-01-19T00:00:00"/>
    <x v="0"/>
    <s v="DL-13315"/>
    <s v="Delfina Latchford"/>
    <s v="Consumer"/>
    <s v="United States"/>
    <s v="Philadelphia"/>
    <x v="9"/>
    <n v="19134"/>
    <x v="3"/>
    <s v="OFF-LA-10001074"/>
    <x v="1"/>
    <x v="2"/>
    <s v="Round Specialty Laser Printer Labels"/>
    <n v="30.072000000000003"/>
    <n v="3"/>
    <n v="0.2"/>
    <n v="10.149299999999997"/>
  </r>
  <r>
    <n v="975"/>
    <x v="464"/>
    <x v="3"/>
    <x v="361"/>
    <d v="2014-10-09T00:00:00"/>
    <x v="0"/>
    <s v="PO-19195"/>
    <s v="Phillina Ober"/>
    <s v="Home Office"/>
    <s v="United States"/>
    <s v="New York City"/>
    <x v="15"/>
    <n v="10011"/>
    <x v="3"/>
    <s v="TEC-PH-10003555"/>
    <x v="2"/>
    <x v="7"/>
    <s v="Motorola HK250 Universal Bluetooth Headset"/>
    <n v="160.92999999999998"/>
    <n v="7"/>
    <n v="0"/>
    <n v="3.2186000000000092"/>
  </r>
  <r>
    <n v="976"/>
    <x v="464"/>
    <x v="3"/>
    <x v="361"/>
    <d v="2014-10-09T00:00:00"/>
    <x v="0"/>
    <s v="PO-19195"/>
    <s v="Phillina Ober"/>
    <s v="Home Office"/>
    <s v="United States"/>
    <s v="New York City"/>
    <x v="15"/>
    <n v="10011"/>
    <x v="3"/>
    <s v="OFF-BI-10004492"/>
    <x v="1"/>
    <x v="8"/>
    <s v="Tuf-Vin Binders"/>
    <n v="75.792000000000002"/>
    <n v="3"/>
    <n v="0.2"/>
    <n v="25.579799999999992"/>
  </r>
  <r>
    <n v="977"/>
    <x v="465"/>
    <x v="3"/>
    <x v="362"/>
    <d v="2014-07-16T00:00:00"/>
    <x v="1"/>
    <s v="TD-20995"/>
    <s v="Tamara Dahlen"/>
    <s v="Consumer"/>
    <s v="United States"/>
    <s v="Portland"/>
    <x v="21"/>
    <n v="97206"/>
    <x v="1"/>
    <s v="OFF-BI-10002012"/>
    <x v="1"/>
    <x v="8"/>
    <s v="Wilson Jones Easy Flow II Sheet Lifters"/>
    <n v="1.0800000000000003"/>
    <n v="2"/>
    <n v="0.7"/>
    <n v="-0.79200000000000004"/>
  </r>
  <r>
    <n v="978"/>
    <x v="466"/>
    <x v="3"/>
    <x v="363"/>
    <d v="2014-01-11T00:00:00"/>
    <x v="2"/>
    <s v="BW-11110"/>
    <s v="Bart Watters"/>
    <s v="Corporate"/>
    <s v="United States"/>
    <s v="Detroit"/>
    <x v="12"/>
    <n v="48205"/>
    <x v="2"/>
    <s v="TEC-MA-10000822"/>
    <x v="2"/>
    <x v="15"/>
    <s v="Lexmark MX611dhe Monochrome Laser Printer"/>
    <n v="3059.982"/>
    <n v="2"/>
    <n v="0.1"/>
    <n v="679.99599999999964"/>
  </r>
  <r>
    <n v="979"/>
    <x v="467"/>
    <x v="0"/>
    <x v="198"/>
    <d v="2013-06-01T00:00:00"/>
    <x v="2"/>
    <s v="RW-19690"/>
    <s v="Robert Waldorf"/>
    <s v="Consumer"/>
    <s v="United States"/>
    <s v="Wilmington"/>
    <x v="3"/>
    <n v="28403"/>
    <x v="0"/>
    <s v="OFF-BI-10000848"/>
    <x v="1"/>
    <x v="8"/>
    <s v="Angle-D Ring Binders"/>
    <n v="3.2820000000000005"/>
    <n v="2"/>
    <n v="0.7"/>
    <n v="-2.6256000000000004"/>
  </r>
  <r>
    <n v="980"/>
    <x v="468"/>
    <x v="1"/>
    <x v="364"/>
    <d v="2012-12-12T00:00:00"/>
    <x v="2"/>
    <s v="KB-16600"/>
    <s v="Ken Brennan"/>
    <s v="Corporate"/>
    <s v="United States"/>
    <s v="Columbus"/>
    <x v="14"/>
    <n v="47201"/>
    <x v="2"/>
    <s v="OFF-PA-10004156"/>
    <x v="1"/>
    <x v="10"/>
    <s v="Xerox 188"/>
    <n v="34.019999999999996"/>
    <n v="3"/>
    <n v="0"/>
    <n v="16.669799999999999"/>
  </r>
  <r>
    <n v="981"/>
    <x v="469"/>
    <x v="0"/>
    <x v="339"/>
    <d v="2013-10-09T00:00:00"/>
    <x v="1"/>
    <s v="EB-13870"/>
    <s v="Emily Burns"/>
    <s v="Consumer"/>
    <s v="United States"/>
    <s v="New York City"/>
    <x v="15"/>
    <n v="10035"/>
    <x v="3"/>
    <s v="FUR-CH-10003199"/>
    <x v="0"/>
    <x v="1"/>
    <s v="Office Star - Contemporary Task Swivel Chair"/>
    <n v="599.29200000000003"/>
    <n v="6"/>
    <n v="0.1"/>
    <n v="93.223199999999977"/>
  </r>
  <r>
    <n v="982"/>
    <x v="470"/>
    <x v="2"/>
    <x v="7"/>
    <d v="2011-11-14T00:00:00"/>
    <x v="0"/>
    <s v="TZ-21580"/>
    <s v="Tracy Zic"/>
    <s v="Consumer"/>
    <s v="United States"/>
    <s v="Louisville"/>
    <x v="22"/>
    <n v="80027"/>
    <x v="1"/>
    <s v="OFF-AR-10000034"/>
    <x v="1"/>
    <x v="6"/>
    <s v="BIC Brite Liner Grip Highlighters, Assorted, 5/Pack"/>
    <n v="3.3920000000000003"/>
    <n v="1"/>
    <n v="0.2"/>
    <n v="0.80559999999999987"/>
  </r>
  <r>
    <n v="983"/>
    <x v="470"/>
    <x v="2"/>
    <x v="7"/>
    <d v="2011-11-14T00:00:00"/>
    <x v="0"/>
    <s v="TZ-21580"/>
    <s v="Tracy Zic"/>
    <s v="Consumer"/>
    <s v="United States"/>
    <s v="Louisville"/>
    <x v="22"/>
    <n v="80027"/>
    <x v="1"/>
    <s v="TEC-PH-10000560"/>
    <x v="2"/>
    <x v="7"/>
    <s v="Samsung Galaxy S III - 16GB - pebble blue (T-Mobile)"/>
    <n v="559.98400000000004"/>
    <n v="2"/>
    <n v="0.2"/>
    <n v="55.998400000000032"/>
  </r>
  <r>
    <n v="984"/>
    <x v="470"/>
    <x v="2"/>
    <x v="7"/>
    <d v="2011-11-14T00:00:00"/>
    <x v="0"/>
    <s v="TZ-21580"/>
    <s v="Tracy Zic"/>
    <s v="Consumer"/>
    <s v="United States"/>
    <s v="Louisville"/>
    <x v="22"/>
    <n v="80027"/>
    <x v="1"/>
    <s v="FUR-CH-10000665"/>
    <x v="0"/>
    <x v="1"/>
    <s v="Global Airflow Leather Mesh Back Chair, Black"/>
    <n v="603.91999999999996"/>
    <n v="5"/>
    <n v="0.2"/>
    <n v="75.489999999999924"/>
  </r>
  <r>
    <n v="985"/>
    <x v="471"/>
    <x v="3"/>
    <x v="365"/>
    <d v="2014-10-06T00:00:00"/>
    <x v="1"/>
    <s v="AS-10630"/>
    <s v="Ann Steele"/>
    <s v="Home Office"/>
    <s v="United States"/>
    <s v="Pasadena"/>
    <x v="5"/>
    <n v="77506"/>
    <x v="2"/>
    <s v="OFF-LA-10001569"/>
    <x v="1"/>
    <x v="2"/>
    <s v="Avery 499"/>
    <n v="7.9680000000000009"/>
    <n v="2"/>
    <n v="0.2"/>
    <n v="2.5895999999999999"/>
  </r>
  <r>
    <n v="986"/>
    <x v="471"/>
    <x v="3"/>
    <x v="365"/>
    <d v="2014-10-06T00:00:00"/>
    <x v="1"/>
    <s v="AS-10630"/>
    <s v="Ann Steele"/>
    <s v="Home Office"/>
    <s v="United States"/>
    <s v="Pasadena"/>
    <x v="5"/>
    <n v="77506"/>
    <x v="2"/>
    <s v="OFF-EN-10000461"/>
    <x v="1"/>
    <x v="12"/>
    <s v="#10- 4 1/8&quot; x 9 1/2&quot; Recycled Envelopes"/>
    <n v="27.968000000000004"/>
    <n v="4"/>
    <n v="0.2"/>
    <n v="9.4391999999999996"/>
  </r>
  <r>
    <n v="987"/>
    <x v="471"/>
    <x v="3"/>
    <x v="365"/>
    <d v="2014-10-06T00:00:00"/>
    <x v="1"/>
    <s v="AS-10630"/>
    <s v="Ann Steele"/>
    <s v="Home Office"/>
    <s v="United States"/>
    <s v="Pasadena"/>
    <x v="5"/>
    <n v="77506"/>
    <x v="2"/>
    <s v="TEC-MA-10003066"/>
    <x v="2"/>
    <x v="15"/>
    <s v="Wasp CCD Handheld Bar Code Reader"/>
    <n v="336.51"/>
    <n v="3"/>
    <n v="0.4"/>
    <n v="44.867999999999967"/>
  </r>
  <r>
    <n v="988"/>
    <x v="472"/>
    <x v="1"/>
    <x v="366"/>
    <d v="2012-03-10T00:00:00"/>
    <x v="3"/>
    <s v="TS-21340"/>
    <s v="Toby Swindell"/>
    <s v="Consumer"/>
    <s v="United States"/>
    <s v="Houston"/>
    <x v="5"/>
    <n v="77041"/>
    <x v="2"/>
    <s v="OFF-BI-10004022"/>
    <x v="1"/>
    <x v="8"/>
    <s v="Acco Suede Grain Vinyl Round Ring Binder"/>
    <n v="1.1119999999999997"/>
    <n v="2"/>
    <n v="0.8"/>
    <n v="-1.8904000000000001"/>
  </r>
  <r>
    <n v="989"/>
    <x v="473"/>
    <x v="3"/>
    <x v="367"/>
    <d v="2014-05-27T00:00:00"/>
    <x v="1"/>
    <s v="JG-15805"/>
    <s v="John Grady"/>
    <s v="Corporate"/>
    <s v="United States"/>
    <s v="Auburn"/>
    <x v="15"/>
    <n v="13021"/>
    <x v="3"/>
    <s v="FUR-FU-10004071"/>
    <x v="0"/>
    <x v="5"/>
    <s v="Luxo Professional Magnifying Clamp-On Fluorescent Lamps"/>
    <n v="520.05000000000007"/>
    <n v="5"/>
    <n v="0"/>
    <n v="72.807000000000031"/>
  </r>
  <r>
    <n v="990"/>
    <x v="473"/>
    <x v="3"/>
    <x v="367"/>
    <d v="2014-05-27T00:00:00"/>
    <x v="1"/>
    <s v="JG-15805"/>
    <s v="John Grady"/>
    <s v="Corporate"/>
    <s v="United States"/>
    <s v="Auburn"/>
    <x v="15"/>
    <n v="13021"/>
    <x v="3"/>
    <s v="OFF-AR-10001988"/>
    <x v="1"/>
    <x v="6"/>
    <s v="Bulldog Table or Wall-Mount Pencil Sharpener"/>
    <n v="17.97"/>
    <n v="3"/>
    <n v="0"/>
    <n v="5.2112999999999996"/>
  </r>
  <r>
    <n v="991"/>
    <x v="474"/>
    <x v="1"/>
    <x v="368"/>
    <d v="2012-03-31T00:00:00"/>
    <x v="0"/>
    <s v="SL-20155"/>
    <s v="Sara Luxemburg"/>
    <s v="Home Office"/>
    <s v="United States"/>
    <s v="Jacksonville"/>
    <x v="2"/>
    <n v="32216"/>
    <x v="0"/>
    <s v="FUR-CH-10004086"/>
    <x v="0"/>
    <x v="1"/>
    <s v="Hon 4070 Series Pagoda Armless Upholstered Stacking Chairs"/>
    <n v="1166.92"/>
    <n v="5"/>
    <n v="0.2"/>
    <n v="131.27849999999995"/>
  </r>
  <r>
    <n v="992"/>
    <x v="475"/>
    <x v="0"/>
    <x v="369"/>
    <d v="2013-09-12T00:00:00"/>
    <x v="2"/>
    <s v="TS-21610"/>
    <s v="Troy Staebel"/>
    <s v="Consumer"/>
    <s v="United States"/>
    <s v="New York City"/>
    <x v="15"/>
    <n v="10024"/>
    <x v="3"/>
    <s v="OFF-BI-10001036"/>
    <x v="1"/>
    <x v="8"/>
    <s v="Cardinal EasyOpen D-Ring Binders"/>
    <n v="14.624000000000002"/>
    <n v="2"/>
    <n v="0.2"/>
    <n v="5.484"/>
  </r>
  <r>
    <n v="993"/>
    <x v="476"/>
    <x v="0"/>
    <x v="370"/>
    <d v="2013-08-28T00:00:00"/>
    <x v="2"/>
    <s v="RF-19735"/>
    <s v="Roland Fjeld"/>
    <s v="Consumer"/>
    <s v="United States"/>
    <s v="San Jose"/>
    <x v="1"/>
    <n v="95123"/>
    <x v="1"/>
    <s v="OFF-FA-10002983"/>
    <x v="1"/>
    <x v="13"/>
    <s v="Advantus SlideClip Paper Clips"/>
    <n v="10.23"/>
    <n v="3"/>
    <n v="0"/>
    <n v="4.9104000000000001"/>
  </r>
  <r>
    <n v="994"/>
    <x v="476"/>
    <x v="0"/>
    <x v="370"/>
    <d v="2013-08-28T00:00:00"/>
    <x v="2"/>
    <s v="RF-19735"/>
    <s v="Roland Fjeld"/>
    <s v="Consumer"/>
    <s v="United States"/>
    <s v="San Jose"/>
    <x v="1"/>
    <n v="95123"/>
    <x v="1"/>
    <s v="OFF-PA-10003625"/>
    <x v="1"/>
    <x v="10"/>
    <s v="Xerox 1979"/>
    <n v="154.9"/>
    <n v="5"/>
    <n v="0"/>
    <n v="69.704999999999998"/>
  </r>
  <r>
    <n v="995"/>
    <x v="477"/>
    <x v="2"/>
    <x v="371"/>
    <d v="2011-05-25T00:00:00"/>
    <x v="1"/>
    <s v="MW-18235"/>
    <s v="Mitch Willingham"/>
    <s v="Corporate"/>
    <s v="United States"/>
    <s v="Virginia Beach"/>
    <x v="17"/>
    <n v="23464"/>
    <x v="0"/>
    <s v="OFF-BI-10003925"/>
    <x v="1"/>
    <x v="8"/>
    <s v="Fellowes PB300 Plastic Comb Binding Machine"/>
    <n v="2715.9300000000003"/>
    <n v="7"/>
    <n v="0"/>
    <n v="1276.4871000000001"/>
  </r>
  <r>
    <n v="996"/>
    <x v="477"/>
    <x v="2"/>
    <x v="371"/>
    <d v="2011-05-25T00:00:00"/>
    <x v="1"/>
    <s v="MW-18235"/>
    <s v="Mitch Willingham"/>
    <s v="Corporate"/>
    <s v="United States"/>
    <s v="Virginia Beach"/>
    <x v="17"/>
    <n v="23464"/>
    <x v="0"/>
    <s v="TEC-PH-10001530"/>
    <x v="2"/>
    <x v="7"/>
    <s v="Plantronics Voyager Pro Legend"/>
    <n v="617.97"/>
    <n v="3"/>
    <n v="0"/>
    <n v="173.0316"/>
  </r>
  <r>
    <n v="997"/>
    <x v="478"/>
    <x v="1"/>
    <x v="372"/>
    <d v="2012-11-03T00:00:00"/>
    <x v="1"/>
    <s v="RD-19585"/>
    <s v="Rob Dowd"/>
    <s v="Consumer"/>
    <s v="United States"/>
    <s v="Henderson"/>
    <x v="0"/>
    <n v="42420"/>
    <x v="0"/>
    <s v="OFF-EN-10003862"/>
    <x v="1"/>
    <x v="12"/>
    <s v="Laser &amp; Ink Jet Business Envelopes"/>
    <n v="10.67"/>
    <n v="1"/>
    <n v="0"/>
    <n v="4.9081999999999999"/>
  </r>
  <r>
    <n v="998"/>
    <x v="478"/>
    <x v="1"/>
    <x v="372"/>
    <d v="2012-11-03T00:00:00"/>
    <x v="1"/>
    <s v="RD-19585"/>
    <s v="Rob Dowd"/>
    <s v="Consumer"/>
    <s v="United States"/>
    <s v="Henderson"/>
    <x v="0"/>
    <n v="42420"/>
    <x v="0"/>
    <s v="OFF-ST-10004258"/>
    <x v="1"/>
    <x v="4"/>
    <s v="Portable Personal File Box"/>
    <n v="36.630000000000003"/>
    <n v="3"/>
    <n v="0"/>
    <n v="9.8901000000000039"/>
  </r>
  <r>
    <n v="999"/>
    <x v="478"/>
    <x v="1"/>
    <x v="372"/>
    <d v="2012-11-03T00:00:00"/>
    <x v="1"/>
    <s v="RD-19585"/>
    <s v="Rob Dowd"/>
    <s v="Consumer"/>
    <s v="United States"/>
    <s v="Henderson"/>
    <x v="0"/>
    <n v="42420"/>
    <x v="0"/>
    <s v="FUR-FU-10002885"/>
    <x v="0"/>
    <x v="5"/>
    <s v="Magna Visual Magnetic Picture Hangers"/>
    <n v="24.1"/>
    <n v="5"/>
    <n v="0"/>
    <n v="9.1580000000000013"/>
  </r>
  <r>
    <n v="1000"/>
    <x v="478"/>
    <x v="1"/>
    <x v="372"/>
    <d v="2012-11-03T00:00:00"/>
    <x v="1"/>
    <s v="RD-19585"/>
    <s v="Rob Dowd"/>
    <s v="Consumer"/>
    <s v="United States"/>
    <s v="Henderson"/>
    <x v="0"/>
    <n v="42420"/>
    <x v="0"/>
    <s v="FUR-FU-10001918"/>
    <x v="0"/>
    <x v="5"/>
    <s v="C-Line Cubicle Keepers Polyproplyene Holder With Velcro Backings"/>
    <n v="33.11"/>
    <n v="7"/>
    <n v="0"/>
    <n v="12.912900000000004"/>
  </r>
  <r>
    <n v="1001"/>
    <x v="479"/>
    <x v="0"/>
    <x v="373"/>
    <d v="2013-11-18T00:00:00"/>
    <x v="1"/>
    <s v="FM-14290"/>
    <s v="Frank Merwin"/>
    <s v="Home Office"/>
    <s v="United States"/>
    <s v="Vancouver"/>
    <x v="4"/>
    <n v="98661"/>
    <x v="1"/>
    <s v="OFF-AR-10002956"/>
    <x v="1"/>
    <x v="6"/>
    <s v="Boston 16801 Nautilus Battery Pencil Sharpener"/>
    <n v="44.02"/>
    <n v="2"/>
    <n v="0"/>
    <n v="11.4452"/>
  </r>
  <r>
    <n v="1002"/>
    <x v="480"/>
    <x v="1"/>
    <x v="374"/>
    <d v="2012-07-31T00:00:00"/>
    <x v="3"/>
    <s v="RH-19495"/>
    <s v="Rick Hansen"/>
    <s v="Consumer"/>
    <s v="United States"/>
    <s v="New York City"/>
    <x v="15"/>
    <n v="10024"/>
    <x v="3"/>
    <s v="TEC-AC-10003033"/>
    <x v="2"/>
    <x v="11"/>
    <s v="Plantronics CS510 - Over-the-Head monaural Wireless Headset System"/>
    <n v="2309.65"/>
    <n v="7"/>
    <n v="0"/>
    <n v="762.18449999999984"/>
  </r>
  <r>
    <n v="1003"/>
    <x v="480"/>
    <x v="1"/>
    <x v="374"/>
    <d v="2012-07-31T00:00:00"/>
    <x v="3"/>
    <s v="RH-19495"/>
    <s v="Rick Hansen"/>
    <s v="Consumer"/>
    <s v="United States"/>
    <s v="New York City"/>
    <x v="15"/>
    <n v="10024"/>
    <x v="3"/>
    <s v="FUR-TA-10002903"/>
    <x v="0"/>
    <x v="3"/>
    <s v="Bevis Round Bullnose 29&quot; High Table Top"/>
    <n v="1090.7819999999999"/>
    <n v="7"/>
    <n v="0.4"/>
    <n v="-290.87520000000001"/>
  </r>
  <r>
    <n v="1004"/>
    <x v="480"/>
    <x v="1"/>
    <x v="374"/>
    <d v="2012-07-31T00:00:00"/>
    <x v="3"/>
    <s v="RH-19495"/>
    <s v="Rick Hansen"/>
    <s v="Consumer"/>
    <s v="United States"/>
    <s v="New York City"/>
    <x v="15"/>
    <n v="10024"/>
    <x v="3"/>
    <s v="OFF-PA-10004621"/>
    <x v="1"/>
    <x v="10"/>
    <s v="Xerox 212"/>
    <n v="19.440000000000001"/>
    <n v="3"/>
    <n v="0"/>
    <n v="9.3312000000000008"/>
  </r>
  <r>
    <n v="1005"/>
    <x v="481"/>
    <x v="1"/>
    <x v="375"/>
    <d v="2012-08-31T00:00:00"/>
    <x v="1"/>
    <s v="RA-19945"/>
    <s v="Ryan Akin"/>
    <s v="Consumer"/>
    <s v="United States"/>
    <s v="Murrieta"/>
    <x v="1"/>
    <n v="92563"/>
    <x v="1"/>
    <s v="OFF-ST-10000046"/>
    <x v="1"/>
    <x v="4"/>
    <s v="Fellowes Super Stor/Drawer Files"/>
    <n v="484.65000000000003"/>
    <n v="3"/>
    <n v="0"/>
    <n v="92.083500000000015"/>
  </r>
  <r>
    <n v="1006"/>
    <x v="482"/>
    <x v="1"/>
    <x v="50"/>
    <d v="2012-11-17T00:00:00"/>
    <x v="1"/>
    <s v="JK-15730"/>
    <s v="Joe Kamberova"/>
    <s v="Consumer"/>
    <s v="United States"/>
    <s v="Jacksonville"/>
    <x v="3"/>
    <n v="28540"/>
    <x v="0"/>
    <s v="OFF-PA-10001790"/>
    <x v="1"/>
    <x v="10"/>
    <s v="Xerox 1910"/>
    <n v="115.29600000000001"/>
    <n v="3"/>
    <n v="0.2"/>
    <n v="40.353599999999986"/>
  </r>
  <r>
    <n v="1007"/>
    <x v="483"/>
    <x v="1"/>
    <x v="376"/>
    <d v="2012-11-09T00:00:00"/>
    <x v="2"/>
    <s v="MT-17815"/>
    <s v="Meg Tillman"/>
    <s v="Consumer"/>
    <s v="United States"/>
    <s v="Scottsdale"/>
    <x v="16"/>
    <n v="85254"/>
    <x v="1"/>
    <s v="OFF-EN-10002600"/>
    <x v="1"/>
    <x v="12"/>
    <s v="Redi-Strip #10 Envelopes, 4 1/8 x 9 1/2"/>
    <n v="7.080000000000001"/>
    <n v="3"/>
    <n v="0.2"/>
    <n v="2.4779999999999989"/>
  </r>
  <r>
    <n v="1008"/>
    <x v="483"/>
    <x v="1"/>
    <x v="376"/>
    <d v="2012-11-09T00:00:00"/>
    <x v="2"/>
    <s v="MT-17815"/>
    <s v="Meg Tillman"/>
    <s v="Consumer"/>
    <s v="United States"/>
    <s v="Scottsdale"/>
    <x v="16"/>
    <n v="85254"/>
    <x v="1"/>
    <s v="OFF-BI-10002049"/>
    <x v="1"/>
    <x v="8"/>
    <s v="UniKeep View Case Binders"/>
    <n v="4.4009999999999998"/>
    <n v="3"/>
    <n v="0.7"/>
    <n v="-3.5207999999999995"/>
  </r>
  <r>
    <n v="1009"/>
    <x v="484"/>
    <x v="3"/>
    <x v="377"/>
    <d v="2015-01-02T00:00:00"/>
    <x v="1"/>
    <s v="PO-18850"/>
    <s v="Patrick O'Brill"/>
    <s v="Consumer"/>
    <s v="United States"/>
    <s v="Burlington"/>
    <x v="23"/>
    <n v="52601"/>
    <x v="2"/>
    <s v="OFF-PA-10001509"/>
    <x v="1"/>
    <x v="10"/>
    <s v="Recycled Desk Saver Line &quot;While You Were Out&quot; Book, 5 1/2&quot; X 4&quot;"/>
    <n v="44.75"/>
    <n v="5"/>
    <n v="0"/>
    <n v="20.584999999999994"/>
  </r>
  <r>
    <n v="1010"/>
    <x v="485"/>
    <x v="3"/>
    <x v="378"/>
    <d v="2014-08-04T00:00:00"/>
    <x v="2"/>
    <s v="AT-10735"/>
    <s v="Annie Thurman"/>
    <s v="Consumer"/>
    <s v="United States"/>
    <s v="Chicago"/>
    <x v="10"/>
    <n v="60653"/>
    <x v="2"/>
    <s v="TEC-PH-10003931"/>
    <x v="2"/>
    <x v="7"/>
    <s v="JBL Micro Wireless Portable Bluetooth Speaker"/>
    <n v="95.984000000000009"/>
    <n v="2"/>
    <n v="0.2"/>
    <n v="5.9990000000000023"/>
  </r>
  <r>
    <n v="1011"/>
    <x v="486"/>
    <x v="2"/>
    <x v="156"/>
    <d v="2011-11-26T00:00:00"/>
    <x v="2"/>
    <s v="VG-21790"/>
    <s v="Vivek Gonzalez"/>
    <s v="Consumer"/>
    <s v="United States"/>
    <s v="San Diego"/>
    <x v="1"/>
    <n v="92037"/>
    <x v="1"/>
    <s v="FUR-FU-10001602"/>
    <x v="0"/>
    <x v="5"/>
    <s v="Eldon Delta Triangular Chair Mat, 52&quot; x 58&quot;, Clear"/>
    <n v="151.72"/>
    <n v="4"/>
    <n v="0"/>
    <n v="27.309599999999989"/>
  </r>
  <r>
    <n v="1012"/>
    <x v="487"/>
    <x v="3"/>
    <x v="46"/>
    <d v="2014-06-22T00:00:00"/>
    <x v="0"/>
    <s v="PF-19165"/>
    <s v="Philip Fox"/>
    <s v="Consumer"/>
    <s v="United States"/>
    <s v="Olympia"/>
    <x v="4"/>
    <n v="98502"/>
    <x v="1"/>
    <s v="FUR-FU-10004848"/>
    <x v="0"/>
    <x v="5"/>
    <s v="Howard Miller 13-3/4&quot; Diameter Brushed Chrome Round Wall Clock"/>
    <n v="155.25"/>
    <n v="3"/>
    <n v="0"/>
    <n v="46.574999999999996"/>
  </r>
  <r>
    <n v="1013"/>
    <x v="487"/>
    <x v="3"/>
    <x v="46"/>
    <d v="2014-06-22T00:00:00"/>
    <x v="0"/>
    <s v="PF-19165"/>
    <s v="Philip Fox"/>
    <s v="Consumer"/>
    <s v="United States"/>
    <s v="Olympia"/>
    <x v="4"/>
    <n v="98502"/>
    <x v="1"/>
    <s v="OFF-ST-10003722"/>
    <x v="1"/>
    <x v="4"/>
    <s v="Project Tote Personal File"/>
    <n v="14.03"/>
    <n v="1"/>
    <n v="0"/>
    <n v="4.068699999999998"/>
  </r>
  <r>
    <n v="1014"/>
    <x v="488"/>
    <x v="1"/>
    <x v="379"/>
    <d v="2012-12-24T00:00:00"/>
    <x v="0"/>
    <s v="JS-15880"/>
    <s v="John Stevenson"/>
    <s v="Consumer"/>
    <s v="United States"/>
    <s v="Seattle"/>
    <x v="4"/>
    <n v="98103"/>
    <x v="1"/>
    <s v="FUR-TA-10003748"/>
    <x v="0"/>
    <x v="3"/>
    <s v="Bevis 36 x 72 Conference Tables"/>
    <n v="1618.37"/>
    <n v="13"/>
    <n v="0"/>
    <n v="356.04139999999995"/>
  </r>
  <r>
    <n v="1015"/>
    <x v="488"/>
    <x v="1"/>
    <x v="379"/>
    <d v="2012-12-24T00:00:00"/>
    <x v="0"/>
    <s v="JS-15880"/>
    <s v="John Stevenson"/>
    <s v="Consumer"/>
    <s v="United States"/>
    <s v="Seattle"/>
    <x v="4"/>
    <n v="98103"/>
    <x v="1"/>
    <s v="TEC-AC-10003198"/>
    <x v="2"/>
    <x v="11"/>
    <s v="Enermax Acrylux Wireless Keyboard"/>
    <n v="99.6"/>
    <n v="1"/>
    <n v="0"/>
    <n v="36.851999999999997"/>
  </r>
  <r>
    <n v="1016"/>
    <x v="489"/>
    <x v="1"/>
    <x v="14"/>
    <d v="2012-09-19T00:00:00"/>
    <x v="0"/>
    <s v="MO-17800"/>
    <s v="Meg O'Connel"/>
    <s v="Home Office"/>
    <s v="United States"/>
    <s v="Los Angeles"/>
    <x v="1"/>
    <n v="90036"/>
    <x v="1"/>
    <s v="OFF-PA-10004100"/>
    <x v="1"/>
    <x v="10"/>
    <s v="Xerox 216"/>
    <n v="32.400000000000006"/>
    <n v="5"/>
    <n v="0"/>
    <n v="15.552000000000001"/>
  </r>
  <r>
    <n v="1017"/>
    <x v="490"/>
    <x v="1"/>
    <x v="380"/>
    <d v="2012-07-10T00:00:00"/>
    <x v="1"/>
    <s v="KM-16225"/>
    <s v="Kalyca Meade"/>
    <s v="Corporate"/>
    <s v="United States"/>
    <s v="New York City"/>
    <x v="15"/>
    <n v="10011"/>
    <x v="3"/>
    <s v="FUR-FU-10002191"/>
    <x v="0"/>
    <x v="5"/>
    <s v="G.E. Halogen Desk Lamp Bulbs"/>
    <n v="13.96"/>
    <n v="2"/>
    <n v="0"/>
    <n v="6.7008000000000001"/>
  </r>
  <r>
    <n v="1018"/>
    <x v="490"/>
    <x v="1"/>
    <x v="380"/>
    <d v="2012-07-10T00:00:00"/>
    <x v="1"/>
    <s v="KM-16225"/>
    <s v="Kalyca Meade"/>
    <s v="Corporate"/>
    <s v="United States"/>
    <s v="New York City"/>
    <x v="15"/>
    <n v="10011"/>
    <x v="3"/>
    <s v="FUR-FU-10000965"/>
    <x v="0"/>
    <x v="5"/>
    <s v="Howard Miller 11-1/2&quot; Diameter Ridgewood Wall Clock"/>
    <n v="155.82"/>
    <n v="3"/>
    <n v="0"/>
    <n v="63.886200000000002"/>
  </r>
  <r>
    <n v="1019"/>
    <x v="490"/>
    <x v="1"/>
    <x v="380"/>
    <d v="2012-07-10T00:00:00"/>
    <x v="1"/>
    <s v="KM-16225"/>
    <s v="Kalyca Meade"/>
    <s v="Corporate"/>
    <s v="United States"/>
    <s v="New York City"/>
    <x v="15"/>
    <n v="10011"/>
    <x v="3"/>
    <s v="TEC-PH-10004188"/>
    <x v="2"/>
    <x v="7"/>
    <s v="OtterBox Commuter Series Case - Samsung Galaxy S4"/>
    <n v="124.94999999999999"/>
    <n v="5"/>
    <n v="0"/>
    <n v="2.4990000000000023"/>
  </r>
  <r>
    <n v="1020"/>
    <x v="490"/>
    <x v="1"/>
    <x v="380"/>
    <d v="2012-07-10T00:00:00"/>
    <x v="1"/>
    <s v="KM-16225"/>
    <s v="Kalyca Meade"/>
    <s v="Corporate"/>
    <s v="United States"/>
    <s v="New York City"/>
    <x v="15"/>
    <n v="10011"/>
    <x v="3"/>
    <s v="OFF-ST-10001526"/>
    <x v="1"/>
    <x v="4"/>
    <s v="Iceberg Mobile Mega Data/Printer Cart "/>
    <n v="601.65"/>
    <n v="5"/>
    <n v="0"/>
    <n v="156.42899999999997"/>
  </r>
  <r>
    <n v="1021"/>
    <x v="491"/>
    <x v="1"/>
    <x v="381"/>
    <d v="2012-05-03T00:00:00"/>
    <x v="1"/>
    <s v="GT-14710"/>
    <s v="Greg Tran"/>
    <s v="Consumer"/>
    <s v="United States"/>
    <s v="Washington"/>
    <x v="40"/>
    <n v="20016"/>
    <x v="3"/>
    <s v="OFF-AR-10001166"/>
    <x v="1"/>
    <x v="6"/>
    <s v="Staples"/>
    <n v="22.740000000000002"/>
    <n v="3"/>
    <n v="0"/>
    <n v="8.8686000000000007"/>
  </r>
  <r>
    <n v="1022"/>
    <x v="491"/>
    <x v="1"/>
    <x v="381"/>
    <d v="2012-05-03T00:00:00"/>
    <x v="1"/>
    <s v="GT-14710"/>
    <s v="Greg Tran"/>
    <s v="Consumer"/>
    <s v="United States"/>
    <s v="Washington"/>
    <x v="40"/>
    <n v="20016"/>
    <x v="3"/>
    <s v="FUR-CH-10000309"/>
    <x v="0"/>
    <x v="1"/>
    <s v="Global Comet Stacking Arm Chair"/>
    <n v="1267.53"/>
    <n v="3"/>
    <n v="0"/>
    <n v="316.88249999999999"/>
  </r>
  <r>
    <n v="1023"/>
    <x v="491"/>
    <x v="1"/>
    <x v="381"/>
    <d v="2012-05-03T00:00:00"/>
    <x v="1"/>
    <s v="GT-14710"/>
    <s v="Greg Tran"/>
    <s v="Consumer"/>
    <s v="United States"/>
    <s v="Washington"/>
    <x v="40"/>
    <n v="20016"/>
    <x v="3"/>
    <s v="TEC-MA-10004212"/>
    <x v="2"/>
    <x v="15"/>
    <s v="Cisco SPA525G2 5-Line IP Phone"/>
    <n v="1379.92"/>
    <n v="8"/>
    <n v="0"/>
    <n v="648.56240000000003"/>
  </r>
  <r>
    <n v="1024"/>
    <x v="492"/>
    <x v="1"/>
    <x v="382"/>
    <d v="2012-06-20T00:00:00"/>
    <x v="1"/>
    <s v="PB-19150"/>
    <s v="Philip Brown"/>
    <s v="Consumer"/>
    <s v="United States"/>
    <s v="Philadelphia"/>
    <x v="9"/>
    <n v="19134"/>
    <x v="3"/>
    <s v="OFF-EN-10003072"/>
    <x v="1"/>
    <x v="12"/>
    <s v="Peel &amp; Seel Envelopes"/>
    <n v="6.2080000000000002"/>
    <n v="2"/>
    <n v="0.2"/>
    <n v="2.1728000000000001"/>
  </r>
  <r>
    <n v="1025"/>
    <x v="493"/>
    <x v="3"/>
    <x v="94"/>
    <d v="2014-12-21T00:00:00"/>
    <x v="2"/>
    <s v="HR-14770"/>
    <s v="Hallie Redmond"/>
    <s v="Home Office"/>
    <s v="United States"/>
    <s v="Los Angeles"/>
    <x v="1"/>
    <n v="90045"/>
    <x v="1"/>
    <s v="OFF-BI-10000320"/>
    <x v="1"/>
    <x v="8"/>
    <s v="GBC Plastic Binding Combs"/>
    <n v="11.808"/>
    <n v="2"/>
    <n v="0.2"/>
    <n v="4.2804000000000002"/>
  </r>
  <r>
    <n v="1026"/>
    <x v="494"/>
    <x v="0"/>
    <x v="383"/>
    <d v="2013-01-13T00:00:00"/>
    <x v="0"/>
    <s v="DE-13255"/>
    <s v="Deanra Eno"/>
    <s v="Home Office"/>
    <s v="United States"/>
    <s v="Springfield"/>
    <x v="24"/>
    <n v="45503"/>
    <x v="3"/>
    <s v="OFF-PA-10001166"/>
    <x v="1"/>
    <x v="10"/>
    <s v="Xerox 2"/>
    <n v="15.552000000000003"/>
    <n v="3"/>
    <n v="0.2"/>
    <n v="5.4432"/>
  </r>
  <r>
    <n v="1027"/>
    <x v="494"/>
    <x v="0"/>
    <x v="383"/>
    <d v="2013-01-13T00:00:00"/>
    <x v="0"/>
    <s v="DE-13255"/>
    <s v="Deanra Eno"/>
    <s v="Home Office"/>
    <s v="United States"/>
    <s v="Springfield"/>
    <x v="24"/>
    <n v="45503"/>
    <x v="3"/>
    <s v="OFF-PA-10003656"/>
    <x v="1"/>
    <x v="10"/>
    <s v="Xerox 1935"/>
    <n v="63.311999999999998"/>
    <n v="3"/>
    <n v="0.2"/>
    <n v="20.576399999999996"/>
  </r>
  <r>
    <n v="1028"/>
    <x v="494"/>
    <x v="0"/>
    <x v="383"/>
    <d v="2013-01-13T00:00:00"/>
    <x v="0"/>
    <s v="DE-13255"/>
    <s v="Deanra Eno"/>
    <s v="Home Office"/>
    <s v="United States"/>
    <s v="Springfield"/>
    <x v="24"/>
    <n v="45503"/>
    <x v="3"/>
    <s v="TEC-PH-10000148"/>
    <x v="2"/>
    <x v="7"/>
    <s v="Cyber Acoustics AC-202b Speech Recognition Stereo Headset"/>
    <n v="15.587999999999999"/>
    <n v="2"/>
    <n v="0.4"/>
    <n v="-9.8724000000000007"/>
  </r>
  <r>
    <n v="1029"/>
    <x v="495"/>
    <x v="2"/>
    <x v="384"/>
    <d v="2011-07-15T00:00:00"/>
    <x v="1"/>
    <s v="LA-16780"/>
    <s v="Laura Armstrong"/>
    <s v="Corporate"/>
    <s v="United States"/>
    <s v="Hackensack"/>
    <x v="30"/>
    <n v="7601"/>
    <x v="3"/>
    <s v="OFF-PA-10000474"/>
    <x v="1"/>
    <x v="10"/>
    <s v="Staples"/>
    <n v="177.2"/>
    <n v="5"/>
    <n v="0"/>
    <n v="83.283999999999992"/>
  </r>
  <r>
    <n v="1030"/>
    <x v="495"/>
    <x v="2"/>
    <x v="384"/>
    <d v="2011-07-15T00:00:00"/>
    <x v="1"/>
    <s v="LA-16780"/>
    <s v="Laura Armstrong"/>
    <s v="Corporate"/>
    <s v="United States"/>
    <s v="Hackensack"/>
    <x v="30"/>
    <n v="7601"/>
    <x v="3"/>
    <s v="TEC-PH-10003885"/>
    <x v="2"/>
    <x v="7"/>
    <s v="Cisco SPA508G"/>
    <n v="197.96999999999997"/>
    <n v="3"/>
    <n v="0"/>
    <n v="57.41129999999999"/>
  </r>
  <r>
    <n v="1031"/>
    <x v="495"/>
    <x v="2"/>
    <x v="384"/>
    <d v="2011-07-15T00:00:00"/>
    <x v="1"/>
    <s v="LA-16780"/>
    <s v="Laura Armstrong"/>
    <s v="Corporate"/>
    <s v="United States"/>
    <s v="Hackensack"/>
    <x v="30"/>
    <n v="7601"/>
    <x v="3"/>
    <s v="FUR-CH-10003379"/>
    <x v="0"/>
    <x v="1"/>
    <s v="Global Commerce Series High-Back Swivel/Tilt Chairs"/>
    <n v="854.94"/>
    <n v="3"/>
    <n v="0"/>
    <n v="213.73500000000001"/>
  </r>
  <r>
    <n v="1032"/>
    <x v="495"/>
    <x v="2"/>
    <x v="384"/>
    <d v="2011-07-15T00:00:00"/>
    <x v="1"/>
    <s v="LA-16780"/>
    <s v="Laura Armstrong"/>
    <s v="Corporate"/>
    <s v="United States"/>
    <s v="Hackensack"/>
    <x v="30"/>
    <n v="7601"/>
    <x v="3"/>
    <s v="FUR-FU-10000629"/>
    <x v="0"/>
    <x v="5"/>
    <s v="9-3/4 Diameter Round Wall Clock"/>
    <n v="124.10999999999999"/>
    <n v="9"/>
    <n v="0"/>
    <n v="52.126200000000004"/>
  </r>
  <r>
    <n v="1033"/>
    <x v="495"/>
    <x v="2"/>
    <x v="384"/>
    <d v="2011-07-15T00:00:00"/>
    <x v="1"/>
    <s v="LA-16780"/>
    <s v="Laura Armstrong"/>
    <s v="Corporate"/>
    <s v="United States"/>
    <s v="Hackensack"/>
    <x v="30"/>
    <n v="7601"/>
    <x v="3"/>
    <s v="OFF-LA-10001175"/>
    <x v="1"/>
    <x v="2"/>
    <s v="Avery 514"/>
    <n v="14.399999999999999"/>
    <n v="5"/>
    <n v="0"/>
    <n v="7.056"/>
  </r>
  <r>
    <n v="1034"/>
    <x v="496"/>
    <x v="0"/>
    <x v="73"/>
    <d v="2013-11-23T00:00:00"/>
    <x v="2"/>
    <s v="AG-10390"/>
    <s v="Allen Goldenen"/>
    <s v="Consumer"/>
    <s v="United States"/>
    <s v="Cincinnati"/>
    <x v="24"/>
    <n v="45231"/>
    <x v="3"/>
    <s v="OFF-PA-10000955"/>
    <x v="1"/>
    <x v="10"/>
    <s v="Southworth 25% Cotton Granite Paper &amp; Envelopes"/>
    <n v="15.696000000000002"/>
    <n v="3"/>
    <n v="0.2"/>
    <n v="5.1011999999999995"/>
  </r>
  <r>
    <n v="1035"/>
    <x v="496"/>
    <x v="0"/>
    <x v="73"/>
    <d v="2013-11-23T00:00:00"/>
    <x v="2"/>
    <s v="AG-10390"/>
    <s v="Allen Goldenen"/>
    <s v="Consumer"/>
    <s v="United States"/>
    <s v="Cincinnati"/>
    <x v="24"/>
    <n v="45231"/>
    <x v="3"/>
    <s v="OFF-BI-10003460"/>
    <x v="1"/>
    <x v="8"/>
    <s v="Acco 3-Hole Punch"/>
    <n v="2.6280000000000001"/>
    <n v="2"/>
    <n v="0.7"/>
    <n v="-1.9272"/>
  </r>
  <r>
    <n v="1036"/>
    <x v="496"/>
    <x v="0"/>
    <x v="73"/>
    <d v="2013-11-23T00:00:00"/>
    <x v="2"/>
    <s v="AG-10390"/>
    <s v="Allen Goldenen"/>
    <s v="Consumer"/>
    <s v="United States"/>
    <s v="Cincinnati"/>
    <x v="24"/>
    <n v="45231"/>
    <x v="3"/>
    <s v="OFF-BI-10000474"/>
    <x v="1"/>
    <x v="8"/>
    <s v="Avery Recycled Flexi-View Covers for Binding Systems"/>
    <n v="14.427000000000003"/>
    <n v="3"/>
    <n v="0.7"/>
    <n v="-10.579799999999999"/>
  </r>
  <r>
    <n v="1037"/>
    <x v="497"/>
    <x v="0"/>
    <x v="183"/>
    <d v="2013-04-27T00:00:00"/>
    <x v="1"/>
    <s v="EL-13735"/>
    <s v="Ed Ludwig"/>
    <s v="Home Office"/>
    <s v="United States"/>
    <s v="Jefferson City"/>
    <x v="25"/>
    <n v="65109"/>
    <x v="2"/>
    <s v="FUR-FU-10003975"/>
    <x v="0"/>
    <x v="5"/>
    <s v="Eldon Advantage Chair Mats for Low to Medium Pile Carpets"/>
    <n v="86.62"/>
    <n v="2"/>
    <n v="0"/>
    <n v="8.6619999999999919"/>
  </r>
  <r>
    <n v="1038"/>
    <x v="498"/>
    <x v="1"/>
    <x v="385"/>
    <d v="2012-06-14T00:00:00"/>
    <x v="2"/>
    <s v="JJ-15445"/>
    <s v="Jennifer Jackson"/>
    <s v="Consumer"/>
    <s v="United States"/>
    <s v="Los Angeles"/>
    <x v="1"/>
    <n v="90004"/>
    <x v="1"/>
    <s v="OFF-BI-10003707"/>
    <x v="1"/>
    <x v="8"/>
    <s v="Aluminum Screw Posts"/>
    <n v="36.624000000000002"/>
    <n v="3"/>
    <n v="0.2"/>
    <n v="13.734"/>
  </r>
  <r>
    <n v="1039"/>
    <x v="499"/>
    <x v="3"/>
    <x v="225"/>
    <d v="2014-11-22T00:00:00"/>
    <x v="2"/>
    <s v="JH-15430"/>
    <s v="Jennifer Halladay"/>
    <s v="Consumer"/>
    <s v="United States"/>
    <s v="Burlington"/>
    <x v="3"/>
    <n v="27217"/>
    <x v="0"/>
    <s v="OFF-AR-10000203"/>
    <x v="1"/>
    <x v="6"/>
    <s v="Newell 336"/>
    <n v="23.968000000000004"/>
    <n v="7"/>
    <n v="0.2"/>
    <n v="2.696399999999997"/>
  </r>
  <r>
    <n v="1040"/>
    <x v="499"/>
    <x v="3"/>
    <x v="225"/>
    <d v="2014-11-22T00:00:00"/>
    <x v="2"/>
    <s v="JH-15430"/>
    <s v="Jennifer Halladay"/>
    <s v="Consumer"/>
    <s v="United States"/>
    <s v="Burlington"/>
    <x v="3"/>
    <n v="27217"/>
    <x v="0"/>
    <s v="OFF-AR-10004790"/>
    <x v="1"/>
    <x v="6"/>
    <s v="Staples"/>
    <n v="28.728000000000002"/>
    <n v="3"/>
    <n v="0.2"/>
    <n v="1.7954999999999988"/>
  </r>
  <r>
    <n v="1041"/>
    <x v="500"/>
    <x v="0"/>
    <x v="231"/>
    <d v="2013-03-25T00:00:00"/>
    <x v="1"/>
    <s v="RD-19660"/>
    <s v="Robert Dilbeck"/>
    <s v="Home Office"/>
    <s v="United States"/>
    <s v="Saint Peters"/>
    <x v="25"/>
    <n v="63376"/>
    <x v="2"/>
    <s v="FUR-TA-10001095"/>
    <x v="0"/>
    <x v="3"/>
    <s v="Chromcraft Round Conference Tables"/>
    <n v="697.16"/>
    <n v="4"/>
    <n v="0"/>
    <n v="146.40359999999998"/>
  </r>
  <r>
    <n v="1042"/>
    <x v="501"/>
    <x v="0"/>
    <x v="47"/>
    <d v="2013-09-10T00:00:00"/>
    <x v="0"/>
    <s v="MO-17500"/>
    <s v="Mary O'Rourke"/>
    <s v="Consumer"/>
    <s v="United States"/>
    <s v="New York City"/>
    <x v="15"/>
    <n v="10035"/>
    <x v="3"/>
    <s v="TEC-AC-10004761"/>
    <x v="2"/>
    <x v="11"/>
    <s v="Maxell 4.7GB DVD+RW 3/Pack"/>
    <n v="31.86"/>
    <n v="2"/>
    <n v="0"/>
    <n v="11.151"/>
  </r>
  <r>
    <n v="1043"/>
    <x v="501"/>
    <x v="0"/>
    <x v="47"/>
    <d v="2013-09-10T00:00:00"/>
    <x v="0"/>
    <s v="MO-17500"/>
    <s v="Mary O'Rourke"/>
    <s v="Consumer"/>
    <s v="United States"/>
    <s v="New York City"/>
    <x v="15"/>
    <n v="10035"/>
    <x v="3"/>
    <s v="FUR-BO-10001811"/>
    <x v="0"/>
    <x v="0"/>
    <s v="Atlantic Metals Mobile 5-Shelf Bookcases, Custom Colors"/>
    <n v="722.35200000000009"/>
    <n v="3"/>
    <n v="0.2"/>
    <n v="90.293999999999926"/>
  </r>
  <r>
    <n v="1044"/>
    <x v="502"/>
    <x v="3"/>
    <x v="362"/>
    <d v="2014-07-13T00:00:00"/>
    <x v="2"/>
    <s v="NS-18640"/>
    <s v="Noel Staavos"/>
    <s v="Corporate"/>
    <s v="United States"/>
    <s v="Chicago"/>
    <x v="10"/>
    <n v="60610"/>
    <x v="2"/>
    <s v="OFF-AR-10001130"/>
    <x v="1"/>
    <x v="6"/>
    <s v="Quartet Alpha White Chalk, 12/Pack"/>
    <n v="8.84"/>
    <n v="5"/>
    <n v="0.2"/>
    <n v="2.9835000000000003"/>
  </r>
  <r>
    <n v="1045"/>
    <x v="502"/>
    <x v="3"/>
    <x v="362"/>
    <d v="2014-07-13T00:00:00"/>
    <x v="2"/>
    <s v="NS-18640"/>
    <s v="Noel Staavos"/>
    <s v="Corporate"/>
    <s v="United States"/>
    <s v="Chicago"/>
    <x v="10"/>
    <n v="60610"/>
    <x v="2"/>
    <s v="OFF-AP-10000055"/>
    <x v="1"/>
    <x v="9"/>
    <s v="Belkin F9S820V06 8 Outlet Surge"/>
    <n v="58.463999999999977"/>
    <n v="9"/>
    <n v="0.8"/>
    <n v="-146.16000000000003"/>
  </r>
  <r>
    <n v="1046"/>
    <x v="503"/>
    <x v="3"/>
    <x v="386"/>
    <d v="2014-10-17T00:00:00"/>
    <x v="1"/>
    <s v="SN-20710"/>
    <s v="Steve Nguyen"/>
    <s v="Home Office"/>
    <s v="United States"/>
    <s v="Rockford"/>
    <x v="10"/>
    <n v="61107"/>
    <x v="2"/>
    <s v="FUR-CH-10002304"/>
    <x v="0"/>
    <x v="1"/>
    <s v="Global Stack Chair without Arms, Black"/>
    <n v="254.60399999999998"/>
    <n v="14"/>
    <n v="0.3"/>
    <n v="-18.185999999999993"/>
  </r>
  <r>
    <n v="1047"/>
    <x v="504"/>
    <x v="0"/>
    <x v="387"/>
    <d v="2013-03-14T00:00:00"/>
    <x v="1"/>
    <s v="ZC-21910"/>
    <s v="Zuschuss Carroll"/>
    <s v="Consumer"/>
    <s v="United States"/>
    <s v="Miami"/>
    <x v="2"/>
    <n v="33142"/>
    <x v="0"/>
    <s v="TEC-PH-10001530"/>
    <x v="2"/>
    <x v="7"/>
    <s v="Cisco Unified IP Phone 7945G VoIP phone"/>
    <n v="1363.96"/>
    <n v="5"/>
    <n v="0.2"/>
    <n v="85.247500000000002"/>
  </r>
  <r>
    <n v="1048"/>
    <x v="504"/>
    <x v="0"/>
    <x v="387"/>
    <d v="2013-03-14T00:00:00"/>
    <x v="1"/>
    <s v="ZC-21910"/>
    <s v="Zuschuss Carroll"/>
    <s v="Consumer"/>
    <s v="United States"/>
    <s v="Miami"/>
    <x v="2"/>
    <n v="33142"/>
    <x v="0"/>
    <s v="FUR-FU-10004006"/>
    <x v="0"/>
    <x v="5"/>
    <s v="Deflect-o DuraMat Lighweight, Studded, Beveled Mat for Low Pile Carpeting"/>
    <n v="102.35999999999999"/>
    <n v="3"/>
    <n v="0.2"/>
    <n v="-3.8385000000000105"/>
  </r>
  <r>
    <n v="1049"/>
    <x v="505"/>
    <x v="2"/>
    <x v="279"/>
    <d v="2011-06-01T00:00:00"/>
    <x v="0"/>
    <s v="LC-16885"/>
    <s v="Lena Creighton"/>
    <s v="Consumer"/>
    <s v="United States"/>
    <s v="San Francisco"/>
    <x v="1"/>
    <n v="94109"/>
    <x v="1"/>
    <s v="TEC-PH-10000486"/>
    <x v="2"/>
    <x v="7"/>
    <s v="Plantronics HL10 Handset Lifter"/>
    <n v="1113.5039999999999"/>
    <n v="12"/>
    <n v="0.2"/>
    <n v="125.2691999999999"/>
  </r>
  <r>
    <n v="1050"/>
    <x v="505"/>
    <x v="2"/>
    <x v="279"/>
    <d v="2011-06-01T00:00:00"/>
    <x v="0"/>
    <s v="LC-16885"/>
    <s v="Lena Creighton"/>
    <s v="Consumer"/>
    <s v="United States"/>
    <s v="San Francisco"/>
    <x v="1"/>
    <n v="94109"/>
    <x v="1"/>
    <s v="TEC-AC-10001606"/>
    <x v="2"/>
    <x v="11"/>
    <s v="Logitech Wireless Performance Mouse MX for PC and Mac"/>
    <n v="99.99"/>
    <n v="1"/>
    <n v="0"/>
    <n v="37.996200000000002"/>
  </r>
  <r>
    <n v="1051"/>
    <x v="506"/>
    <x v="1"/>
    <x v="230"/>
    <d v="2012-07-05T00:00:00"/>
    <x v="2"/>
    <s v="DG-13300"/>
    <s v="Deirdre Greer"/>
    <s v="Corporate"/>
    <s v="United States"/>
    <s v="Philadelphia"/>
    <x v="9"/>
    <n v="19134"/>
    <x v="3"/>
    <s v="FUR-FU-10000293"/>
    <x v="0"/>
    <x v="5"/>
    <s v="Eldon Antistatic Chair Mats for Low to Medium Pile Carpets"/>
    <n v="168.46400000000003"/>
    <n v="2"/>
    <n v="0.2"/>
    <n v="-29.481200000000022"/>
  </r>
  <r>
    <n v="1052"/>
    <x v="506"/>
    <x v="1"/>
    <x v="230"/>
    <d v="2012-07-05T00:00:00"/>
    <x v="2"/>
    <s v="DG-13300"/>
    <s v="Deirdre Greer"/>
    <s v="Corporate"/>
    <s v="United States"/>
    <s v="Philadelphia"/>
    <x v="9"/>
    <n v="19134"/>
    <x v="3"/>
    <s v="OFF-PA-10001307"/>
    <x v="1"/>
    <x v="10"/>
    <s v="Important Message Pads, 50 4-1/4 x 5-1/2 Forms per Pad"/>
    <n v="6.7200000000000006"/>
    <n v="2"/>
    <n v="0.2"/>
    <n v="2.4359999999999995"/>
  </r>
  <r>
    <n v="1053"/>
    <x v="506"/>
    <x v="1"/>
    <x v="230"/>
    <d v="2012-07-05T00:00:00"/>
    <x v="2"/>
    <s v="DG-13300"/>
    <s v="Deirdre Greer"/>
    <s v="Corporate"/>
    <s v="United States"/>
    <s v="Philadelphia"/>
    <x v="9"/>
    <n v="19134"/>
    <x v="3"/>
    <s v="FUR-FU-10004460"/>
    <x v="0"/>
    <x v="5"/>
    <s v="Howard Miller 12&quot; Round Wall Clock"/>
    <n v="282.88800000000003"/>
    <n v="9"/>
    <n v="0.2"/>
    <n v="56.577599999999961"/>
  </r>
  <r>
    <n v="1054"/>
    <x v="507"/>
    <x v="1"/>
    <x v="388"/>
    <d v="2012-04-08T00:00:00"/>
    <x v="1"/>
    <s v="NF-18595"/>
    <s v="Nicole Fjeld"/>
    <s v="Home Office"/>
    <s v="United States"/>
    <s v="New York City"/>
    <x v="15"/>
    <n v="10009"/>
    <x v="3"/>
    <s v="OFF-AR-10000716"/>
    <x v="1"/>
    <x v="6"/>
    <s v="DIXON Ticonderoga Erasable Checking Pencils"/>
    <n v="11.16"/>
    <n v="2"/>
    <n v="0"/>
    <n v="4.3524000000000003"/>
  </r>
  <r>
    <n v="1055"/>
    <x v="507"/>
    <x v="1"/>
    <x v="388"/>
    <d v="2012-04-08T00:00:00"/>
    <x v="1"/>
    <s v="NF-18595"/>
    <s v="Nicole Fjeld"/>
    <s v="Home Office"/>
    <s v="United States"/>
    <s v="New York City"/>
    <x v="15"/>
    <n v="10009"/>
    <x v="3"/>
    <s v="FUR-FU-10004622"/>
    <x v="0"/>
    <x v="5"/>
    <s v="Eldon Advantage Foldable Chair Mats for Low Pile Carpets"/>
    <n v="108.4"/>
    <n v="2"/>
    <n v="0"/>
    <n v="22.763999999999996"/>
  </r>
  <r>
    <n v="1056"/>
    <x v="507"/>
    <x v="1"/>
    <x v="388"/>
    <d v="2012-04-08T00:00:00"/>
    <x v="1"/>
    <s v="NF-18595"/>
    <s v="Nicole Fjeld"/>
    <s v="Home Office"/>
    <s v="United States"/>
    <s v="New York City"/>
    <x v="15"/>
    <n v="10009"/>
    <x v="3"/>
    <s v="OFF-BI-10002735"/>
    <x v="1"/>
    <x v="8"/>
    <s v="GBC Prestige Therm-A-Bind Covers"/>
    <n v="82.344000000000008"/>
    <n v="3"/>
    <n v="0.2"/>
    <n v="27.791100000000004"/>
  </r>
  <r>
    <n v="1057"/>
    <x v="507"/>
    <x v="1"/>
    <x v="388"/>
    <d v="2012-04-08T00:00:00"/>
    <x v="1"/>
    <s v="NF-18595"/>
    <s v="Nicole Fjeld"/>
    <s v="Home Office"/>
    <s v="United States"/>
    <s v="New York City"/>
    <x v="15"/>
    <n v="10009"/>
    <x v="3"/>
    <s v="OFF-BI-10003529"/>
    <x v="1"/>
    <x v="8"/>
    <s v="Avery Round Ring Poly Binders"/>
    <n v="9.0879999999999992"/>
    <n v="4"/>
    <n v="0.2"/>
    <n v="3.2944"/>
  </r>
  <r>
    <n v="1058"/>
    <x v="508"/>
    <x v="3"/>
    <x v="389"/>
    <d v="2014-12-18T00:00:00"/>
    <x v="1"/>
    <s v="BP-11185"/>
    <s v="Ben Peterman"/>
    <s v="Corporate"/>
    <s v="United States"/>
    <s v="San Diego"/>
    <x v="1"/>
    <n v="92037"/>
    <x v="1"/>
    <s v="OFF-BI-10001097"/>
    <x v="1"/>
    <x v="8"/>
    <s v="Avery Hole Reinforcements"/>
    <n v="19.936000000000003"/>
    <n v="4"/>
    <n v="0.2"/>
    <n v="7.2267999999999999"/>
  </r>
  <r>
    <n v="1059"/>
    <x v="508"/>
    <x v="3"/>
    <x v="389"/>
    <d v="2014-12-18T00:00:00"/>
    <x v="1"/>
    <s v="BP-11185"/>
    <s v="Ben Peterman"/>
    <s v="Corporate"/>
    <s v="United States"/>
    <s v="San Diego"/>
    <x v="1"/>
    <n v="92037"/>
    <x v="1"/>
    <s v="OFF-BI-10001597"/>
    <x v="1"/>
    <x v="8"/>
    <s v="Wilson Jones Ledger-Size, Piano-Hinge Binder, 2&quot;, Blue"/>
    <n v="65.567999999999998"/>
    <n v="2"/>
    <n v="0.2"/>
    <n v="22.948799999999995"/>
  </r>
  <r>
    <n v="1060"/>
    <x v="509"/>
    <x v="0"/>
    <x v="390"/>
    <d v="2013-12-02T00:00:00"/>
    <x v="1"/>
    <s v="MG-17650"/>
    <s v="Matthew Grinstein"/>
    <s v="Home Office"/>
    <s v="United States"/>
    <s v="Philadelphia"/>
    <x v="9"/>
    <n v="19143"/>
    <x v="3"/>
    <s v="OFF-FA-10001754"/>
    <x v="1"/>
    <x v="13"/>
    <s v="Stockwell Gold Paper Clips"/>
    <n v="4.4160000000000004"/>
    <n v="3"/>
    <n v="0.2"/>
    <n v="1.6008"/>
  </r>
  <r>
    <n v="1061"/>
    <x v="510"/>
    <x v="1"/>
    <x v="391"/>
    <d v="2012-03-29T00:00:00"/>
    <x v="1"/>
    <s v="JD-16060"/>
    <s v="Julia Dunbar"/>
    <s v="Consumer"/>
    <s v="United States"/>
    <s v="Houston"/>
    <x v="5"/>
    <n v="77095"/>
    <x v="2"/>
    <s v="FUR-CH-10003396"/>
    <x v="0"/>
    <x v="1"/>
    <s v="Global Deluxe Steno Chair"/>
    <n v="107.77200000000001"/>
    <n v="2"/>
    <n v="0.3"/>
    <n v="-29.252400000000009"/>
  </r>
  <r>
    <n v="1062"/>
    <x v="511"/>
    <x v="1"/>
    <x v="392"/>
    <d v="2012-04-21T00:00:00"/>
    <x v="1"/>
    <s v="TS-21160"/>
    <s v="Theresa Swint"/>
    <s v="Corporate"/>
    <s v="United States"/>
    <s v="Toledo"/>
    <x v="24"/>
    <n v="43615"/>
    <x v="3"/>
    <s v="OFF-AP-10002350"/>
    <x v="1"/>
    <x v="9"/>
    <s v="Belkin F9H710-06 7 Outlet SurgeMaster Surge Protector"/>
    <n v="45.216000000000001"/>
    <n v="3"/>
    <n v="0.2"/>
    <n v="4.5215999999999994"/>
  </r>
  <r>
    <n v="1063"/>
    <x v="511"/>
    <x v="1"/>
    <x v="392"/>
    <d v="2012-04-21T00:00:00"/>
    <x v="1"/>
    <s v="TS-21160"/>
    <s v="Theresa Swint"/>
    <s v="Corporate"/>
    <s v="United States"/>
    <s v="Toledo"/>
    <x v="24"/>
    <n v="43615"/>
    <x v="3"/>
    <s v="OFF-FA-10004838"/>
    <x v="1"/>
    <x v="13"/>
    <s v="Super Bands, 12/Pack"/>
    <n v="10.416000000000002"/>
    <n v="7"/>
    <n v="0.2"/>
    <n v="-2.2134"/>
  </r>
  <r>
    <n v="1064"/>
    <x v="511"/>
    <x v="1"/>
    <x v="392"/>
    <d v="2012-04-21T00:00:00"/>
    <x v="1"/>
    <s v="TS-21160"/>
    <s v="Theresa Swint"/>
    <s v="Corporate"/>
    <s v="United States"/>
    <s v="Toledo"/>
    <x v="24"/>
    <n v="43615"/>
    <x v="3"/>
    <s v="OFF-AR-10004757"/>
    <x v="1"/>
    <x v="6"/>
    <s v="Crayola Colored Pencils"/>
    <n v="7.8719999999999999"/>
    <n v="3"/>
    <n v="0.2"/>
    <n v="1.2791999999999994"/>
  </r>
  <r>
    <n v="1065"/>
    <x v="511"/>
    <x v="1"/>
    <x v="392"/>
    <d v="2012-04-21T00:00:00"/>
    <x v="1"/>
    <s v="TS-21160"/>
    <s v="Theresa Swint"/>
    <s v="Corporate"/>
    <s v="United States"/>
    <s v="Toledo"/>
    <x v="24"/>
    <n v="43615"/>
    <x v="3"/>
    <s v="TEC-PH-10002115"/>
    <x v="2"/>
    <x v="7"/>
    <s v="Plantronics 81402"/>
    <n v="118.78199999999998"/>
    <n v="3"/>
    <n v="0.4"/>
    <n v="-27.715799999999994"/>
  </r>
  <r>
    <n v="1066"/>
    <x v="511"/>
    <x v="1"/>
    <x v="392"/>
    <d v="2012-04-21T00:00:00"/>
    <x v="1"/>
    <s v="TS-21160"/>
    <s v="Theresa Swint"/>
    <s v="Corporate"/>
    <s v="United States"/>
    <s v="Toledo"/>
    <x v="24"/>
    <n v="43615"/>
    <x v="3"/>
    <s v="OFF-FA-10003059"/>
    <x v="1"/>
    <x v="13"/>
    <s v="Assorted Color Push Pins"/>
    <n v="1.4480000000000002"/>
    <n v="1"/>
    <n v="0.2"/>
    <n v="0.2352999999999999"/>
  </r>
  <r>
    <n v="1067"/>
    <x v="511"/>
    <x v="1"/>
    <x v="392"/>
    <d v="2012-04-21T00:00:00"/>
    <x v="1"/>
    <s v="TS-21160"/>
    <s v="Theresa Swint"/>
    <s v="Corporate"/>
    <s v="United States"/>
    <s v="Toledo"/>
    <x v="24"/>
    <n v="43615"/>
    <x v="3"/>
    <s v="OFF-BI-10004330"/>
    <x v="1"/>
    <x v="8"/>
    <s v="GBC Velobind Prepunched Cover Sets, Regency Series"/>
    <n v="55.470000000000006"/>
    <n v="5"/>
    <n v="0.7"/>
    <n v="-46.224999999999994"/>
  </r>
  <r>
    <n v="1068"/>
    <x v="512"/>
    <x v="0"/>
    <x v="393"/>
    <d v="2013-10-03T00:00:00"/>
    <x v="2"/>
    <s v="BD-11620"/>
    <s v="Brian DeCherney"/>
    <s v="Consumer"/>
    <s v="United States"/>
    <s v="San Francisco"/>
    <x v="1"/>
    <n v="94122"/>
    <x v="1"/>
    <s v="FUR-CH-10001146"/>
    <x v="0"/>
    <x v="1"/>
    <s v="Global Value Mid-Back Manager's Chair, Gray"/>
    <n v="194.84800000000001"/>
    <n v="4"/>
    <n v="0.2"/>
    <n v="12.177999999999983"/>
  </r>
  <r>
    <n v="1069"/>
    <x v="513"/>
    <x v="3"/>
    <x v="394"/>
    <d v="2014-10-01T00:00:00"/>
    <x v="0"/>
    <s v="CM-12160"/>
    <s v="Charles McCrossin"/>
    <s v="Consumer"/>
    <s v="United States"/>
    <s v="Brownsville"/>
    <x v="5"/>
    <n v="78521"/>
    <x v="2"/>
    <s v="OFF-SU-10001935"/>
    <x v="1"/>
    <x v="14"/>
    <s v="Staples"/>
    <n v="1.7440000000000002"/>
    <n v="1"/>
    <n v="0.2"/>
    <n v="-0.34880000000000033"/>
  </r>
  <r>
    <n v="1070"/>
    <x v="514"/>
    <x v="1"/>
    <x v="395"/>
    <d v="2012-07-29T00:00:00"/>
    <x v="1"/>
    <s v="RB-19795"/>
    <s v="Ross Baird"/>
    <s v="Home Office"/>
    <s v="United States"/>
    <s v="Philadelphia"/>
    <x v="9"/>
    <n v="19143"/>
    <x v="3"/>
    <s v="OFF-BI-10001524"/>
    <x v="1"/>
    <x v="8"/>
    <s v="GBC Premium Transparent Covers with Diagonal Lined Pattern"/>
    <n v="25.176000000000005"/>
    <n v="4"/>
    <n v="0.7"/>
    <n v="-18.462400000000002"/>
  </r>
  <r>
    <n v="1071"/>
    <x v="515"/>
    <x v="1"/>
    <x v="312"/>
    <d v="2012-11-26T00:00:00"/>
    <x v="1"/>
    <s v="SN-20560"/>
    <s v="Skye Norling"/>
    <s v="Home Office"/>
    <s v="United States"/>
    <s v="Los Angeles"/>
    <x v="1"/>
    <n v="90008"/>
    <x v="1"/>
    <s v="OFF-AR-10003732"/>
    <x v="1"/>
    <x v="6"/>
    <s v="Newell 333"/>
    <n v="19.459999999999997"/>
    <n v="7"/>
    <n v="0"/>
    <n v="5.0595999999999997"/>
  </r>
  <r>
    <n v="1072"/>
    <x v="516"/>
    <x v="0"/>
    <x v="236"/>
    <d v="2013-05-03T00:00:00"/>
    <x v="1"/>
    <s v="EH-14005"/>
    <s v="Erica Hernandez"/>
    <s v="Home Office"/>
    <s v="United States"/>
    <s v="Denver"/>
    <x v="22"/>
    <n v="80219"/>
    <x v="1"/>
    <s v="OFF-PA-10001970"/>
    <x v="1"/>
    <x v="10"/>
    <s v="Xerox 1881"/>
    <n v="29.472000000000001"/>
    <n v="3"/>
    <n v="0.2"/>
    <n v="9.9467999999999979"/>
  </r>
  <r>
    <n v="1073"/>
    <x v="517"/>
    <x v="3"/>
    <x v="237"/>
    <d v="2014-11-20T00:00:00"/>
    <x v="1"/>
    <s v="FO-14305"/>
    <s v="Frank Olsen"/>
    <s v="Consumer"/>
    <s v="United States"/>
    <s v="New York City"/>
    <x v="15"/>
    <n v="10035"/>
    <x v="3"/>
    <s v="OFF-BI-10003669"/>
    <x v="1"/>
    <x v="8"/>
    <s v="3M Organizer Strips"/>
    <n v="8.64"/>
    <n v="2"/>
    <n v="0.2"/>
    <n v="3.024"/>
  </r>
  <r>
    <n v="1074"/>
    <x v="518"/>
    <x v="0"/>
    <x v="396"/>
    <d v="2013-11-20T00:00:00"/>
    <x v="1"/>
    <s v="MS-17710"/>
    <s v="Maurice Satty"/>
    <s v="Consumer"/>
    <s v="United States"/>
    <s v="Mesa"/>
    <x v="16"/>
    <n v="85204"/>
    <x v="1"/>
    <s v="OFF-BI-10003727"/>
    <x v="1"/>
    <x v="8"/>
    <s v="Avery Durable Slant Ring Binders With Label Holder"/>
    <n v="6.27"/>
    <n v="5"/>
    <n v="0.7"/>
    <n v="-4.5980000000000008"/>
  </r>
  <r>
    <n v="1075"/>
    <x v="518"/>
    <x v="0"/>
    <x v="396"/>
    <d v="2013-11-20T00:00:00"/>
    <x v="1"/>
    <s v="MS-17710"/>
    <s v="Maurice Satty"/>
    <s v="Consumer"/>
    <s v="United States"/>
    <s v="Mesa"/>
    <x v="16"/>
    <n v="85204"/>
    <x v="1"/>
    <s v="OFF-BI-10004967"/>
    <x v="1"/>
    <x v="8"/>
    <s v="Round Ring Binders"/>
    <n v="4.3680000000000003"/>
    <n v="7"/>
    <n v="0.7"/>
    <n v="-3.3487999999999998"/>
  </r>
  <r>
    <n v="1076"/>
    <x v="518"/>
    <x v="0"/>
    <x v="396"/>
    <d v="2013-11-20T00:00:00"/>
    <x v="1"/>
    <s v="MS-17710"/>
    <s v="Maurice Satty"/>
    <s v="Consumer"/>
    <s v="United States"/>
    <s v="Mesa"/>
    <x v="16"/>
    <n v="85204"/>
    <x v="1"/>
    <s v="TEC-AC-10003447"/>
    <x v="2"/>
    <x v="11"/>
    <s v="Micropad Numeric Keypads"/>
    <n v="31.983999999999998"/>
    <n v="2"/>
    <n v="0.2"/>
    <n v="1.9989999999999979"/>
  </r>
  <r>
    <n v="1077"/>
    <x v="519"/>
    <x v="0"/>
    <x v="321"/>
    <d v="2013-10-01T00:00:00"/>
    <x v="2"/>
    <s v="CC-12100"/>
    <s v="Chad Cunningham"/>
    <s v="Home Office"/>
    <s v="United States"/>
    <s v="Columbus"/>
    <x v="14"/>
    <n v="47201"/>
    <x v="2"/>
    <s v="OFF-AR-10000255"/>
    <x v="1"/>
    <x v="6"/>
    <s v="Newell 328"/>
    <n v="40.879999999999995"/>
    <n v="7"/>
    <n v="0"/>
    <n v="10.628799999999998"/>
  </r>
  <r>
    <n v="1078"/>
    <x v="520"/>
    <x v="3"/>
    <x v="397"/>
    <d v="2014-09-26T00:00:00"/>
    <x v="0"/>
    <s v="DW-13540"/>
    <s v="Don Weiss"/>
    <s v="Consumer"/>
    <s v="United States"/>
    <s v="Seattle"/>
    <x v="4"/>
    <n v="98105"/>
    <x v="1"/>
    <s v="OFF-AP-10002191"/>
    <x v="1"/>
    <x v="9"/>
    <s v="Belkin 8 Outlet SurgeMaster II Gold Surge Protector"/>
    <n v="119.96"/>
    <n v="2"/>
    <n v="0"/>
    <n v="33.588800000000006"/>
  </r>
  <r>
    <n v="1079"/>
    <x v="520"/>
    <x v="3"/>
    <x v="397"/>
    <d v="2014-09-26T00:00:00"/>
    <x v="0"/>
    <s v="DW-13540"/>
    <s v="Don Weiss"/>
    <s v="Consumer"/>
    <s v="United States"/>
    <s v="Seattle"/>
    <x v="4"/>
    <n v="98105"/>
    <x v="1"/>
    <s v="OFF-ST-10001325"/>
    <x v="1"/>
    <x v="4"/>
    <s v="Sterilite Officeware Hinged File Box"/>
    <n v="31.44"/>
    <n v="3"/>
    <n v="0"/>
    <n v="8.4888000000000012"/>
  </r>
  <r>
    <n v="1080"/>
    <x v="520"/>
    <x v="3"/>
    <x v="397"/>
    <d v="2014-09-26T00:00:00"/>
    <x v="0"/>
    <s v="DW-13540"/>
    <s v="Don Weiss"/>
    <s v="Consumer"/>
    <s v="United States"/>
    <s v="Seattle"/>
    <x v="4"/>
    <n v="98105"/>
    <x v="1"/>
    <s v="OFF-BI-10000404"/>
    <x v="1"/>
    <x v="8"/>
    <s v="Avery Printable Repositionable Plastic Tabs"/>
    <n v="6.88"/>
    <n v="1"/>
    <n v="0.2"/>
    <n v="2.3220000000000001"/>
  </r>
  <r>
    <n v="1081"/>
    <x v="521"/>
    <x v="1"/>
    <x v="239"/>
    <d v="2012-12-04T00:00:00"/>
    <x v="1"/>
    <s v="BT-11395"/>
    <s v="Bill Tyler"/>
    <s v="Corporate"/>
    <s v="United States"/>
    <s v="Detroit"/>
    <x v="12"/>
    <n v="48227"/>
    <x v="2"/>
    <s v="OFF-PA-10000349"/>
    <x v="1"/>
    <x v="10"/>
    <s v="Staples"/>
    <n v="19.920000000000002"/>
    <n v="4"/>
    <n v="0"/>
    <n v="9.3624000000000009"/>
  </r>
  <r>
    <n v="1082"/>
    <x v="521"/>
    <x v="1"/>
    <x v="239"/>
    <d v="2012-12-04T00:00:00"/>
    <x v="1"/>
    <s v="BT-11395"/>
    <s v="Bill Tyler"/>
    <s v="Corporate"/>
    <s v="United States"/>
    <s v="Detroit"/>
    <x v="12"/>
    <n v="48227"/>
    <x v="2"/>
    <s v="FUR-CH-10002880"/>
    <x v="0"/>
    <x v="1"/>
    <s v="Global High-Back Leather Tilter, Burgundy"/>
    <n v="1106.9099999999999"/>
    <n v="9"/>
    <n v="0"/>
    <n v="121.76009999999994"/>
  </r>
  <r>
    <n v="1083"/>
    <x v="522"/>
    <x v="0"/>
    <x v="398"/>
    <d v="2013-03-06T00:00:00"/>
    <x v="1"/>
    <s v="KD-16270"/>
    <s v="Karen Daniels"/>
    <s v="Consumer"/>
    <s v="United States"/>
    <s v="Yonkers"/>
    <x v="15"/>
    <n v="10701"/>
    <x v="3"/>
    <s v="FUR-TA-10001095"/>
    <x v="0"/>
    <x v="3"/>
    <s v="Chromcraft Round Conference Tables"/>
    <n v="836.59199999999998"/>
    <n v="8"/>
    <n v="0.4"/>
    <n v="-264.92079999999999"/>
  </r>
  <r>
    <n v="1084"/>
    <x v="522"/>
    <x v="0"/>
    <x v="398"/>
    <d v="2013-03-06T00:00:00"/>
    <x v="1"/>
    <s v="KD-16270"/>
    <s v="Karen Daniels"/>
    <s v="Consumer"/>
    <s v="United States"/>
    <s v="Yonkers"/>
    <x v="15"/>
    <n v="10701"/>
    <x v="3"/>
    <s v="OFF-PA-10003127"/>
    <x v="1"/>
    <x v="10"/>
    <s v="Staples"/>
    <n v="26.38"/>
    <n v="1"/>
    <n v="0"/>
    <n v="12.134799999999998"/>
  </r>
  <r>
    <n v="1085"/>
    <x v="522"/>
    <x v="0"/>
    <x v="398"/>
    <d v="2013-03-06T00:00:00"/>
    <x v="1"/>
    <s v="KD-16270"/>
    <s v="Karen Daniels"/>
    <s v="Consumer"/>
    <s v="United States"/>
    <s v="Yonkers"/>
    <x v="15"/>
    <n v="10701"/>
    <x v="3"/>
    <s v="OFF-ST-10003208"/>
    <x v="1"/>
    <x v="4"/>
    <s v="Adjustable Depth Letter/Legal Cart"/>
    <n v="362.92"/>
    <n v="2"/>
    <n v="0"/>
    <n v="105.24679999999995"/>
  </r>
  <r>
    <n v="1086"/>
    <x v="522"/>
    <x v="0"/>
    <x v="398"/>
    <d v="2013-03-06T00:00:00"/>
    <x v="1"/>
    <s v="KD-16270"/>
    <s v="Karen Daniels"/>
    <s v="Consumer"/>
    <s v="United States"/>
    <s v="Yonkers"/>
    <x v="15"/>
    <n v="10701"/>
    <x v="3"/>
    <s v="TEC-MA-10003979"/>
    <x v="2"/>
    <x v="15"/>
    <s v="Ativa V4110MDD Micro-Cut Shredder"/>
    <n v="4899.93"/>
    <n v="7"/>
    <n v="0"/>
    <n v="2400.9656999999997"/>
  </r>
  <r>
    <n v="1087"/>
    <x v="523"/>
    <x v="0"/>
    <x v="399"/>
    <d v="2013-08-13T00:00:00"/>
    <x v="3"/>
    <s v="LC-16870"/>
    <s v="Lena Cacioppo"/>
    <s v="Consumer"/>
    <s v="United States"/>
    <s v="Des Moines"/>
    <x v="23"/>
    <n v="50315"/>
    <x v="2"/>
    <s v="OFF-PA-10000029"/>
    <x v="1"/>
    <x v="10"/>
    <s v="Xerox 224"/>
    <n v="6.48"/>
    <n v="1"/>
    <n v="0"/>
    <n v="3.1104000000000003"/>
  </r>
  <r>
    <n v="1088"/>
    <x v="524"/>
    <x v="0"/>
    <x v="243"/>
    <d v="2013-08-21T00:00:00"/>
    <x v="0"/>
    <s v="CY-12745"/>
    <s v="Craig Yedwab"/>
    <s v="Corporate"/>
    <s v="United States"/>
    <s v="Oakland"/>
    <x v="1"/>
    <n v="94601"/>
    <x v="1"/>
    <s v="TEC-PH-10004896"/>
    <x v="2"/>
    <x v="7"/>
    <s v="Nokia Lumia 521 (T-Mobile)"/>
    <n v="71.975999999999999"/>
    <n v="3"/>
    <n v="0.2"/>
    <n v="7.1976000000000049"/>
  </r>
  <r>
    <n v="1089"/>
    <x v="524"/>
    <x v="0"/>
    <x v="243"/>
    <d v="2013-08-21T00:00:00"/>
    <x v="0"/>
    <s v="CY-12745"/>
    <s v="Craig Yedwab"/>
    <s v="Corporate"/>
    <s v="United States"/>
    <s v="Oakland"/>
    <x v="1"/>
    <n v="94601"/>
    <x v="1"/>
    <s v="OFF-LA-10000452"/>
    <x v="1"/>
    <x v="2"/>
    <s v="Avery 488"/>
    <n v="3.15"/>
    <n v="1"/>
    <n v="0"/>
    <n v="1.512"/>
  </r>
  <r>
    <n v="1090"/>
    <x v="525"/>
    <x v="3"/>
    <x v="400"/>
    <d v="2014-06-11T00:00:00"/>
    <x v="1"/>
    <s v="LW-16990"/>
    <s v="Lindsay Williams"/>
    <s v="Corporate"/>
    <s v="United States"/>
    <s v="Monroe"/>
    <x v="3"/>
    <n v="28110"/>
    <x v="0"/>
    <s v="FUR-FU-10001967"/>
    <x v="0"/>
    <x v="5"/>
    <s v="Telescoping Adjustable Floor Lamp"/>
    <n v="31.983999999999998"/>
    <n v="2"/>
    <n v="0.2"/>
    <n v="1.9989999999999979"/>
  </r>
  <r>
    <n v="1091"/>
    <x v="525"/>
    <x v="3"/>
    <x v="400"/>
    <d v="2014-06-11T00:00:00"/>
    <x v="1"/>
    <s v="LW-16990"/>
    <s v="Lindsay Williams"/>
    <s v="Corporate"/>
    <s v="United States"/>
    <s v="Monroe"/>
    <x v="3"/>
    <n v="28110"/>
    <x v="0"/>
    <s v="TEC-PH-10001819"/>
    <x v="2"/>
    <x v="7"/>
    <s v="Innergie mMini Combo Duo USB Travel Charging Kit"/>
    <n v="71.984000000000009"/>
    <n v="2"/>
    <n v="0.2"/>
    <n v="25.194399999999995"/>
  </r>
  <r>
    <n v="1092"/>
    <x v="526"/>
    <x v="1"/>
    <x v="401"/>
    <d v="2012-12-13T00:00:00"/>
    <x v="1"/>
    <s v="NP-18325"/>
    <s v="Naresj Patel"/>
    <s v="Consumer"/>
    <s v="United States"/>
    <s v="San Diego"/>
    <x v="1"/>
    <n v="92105"/>
    <x v="1"/>
    <s v="OFF-AR-10002952"/>
    <x v="1"/>
    <x v="6"/>
    <s v="Stanley Contemporary Battery Pencil Sharpeners"/>
    <n v="120.14999999999999"/>
    <n v="9"/>
    <n v="0"/>
    <n v="33.641999999999996"/>
  </r>
  <r>
    <n v="1093"/>
    <x v="526"/>
    <x v="1"/>
    <x v="401"/>
    <d v="2012-12-13T00:00:00"/>
    <x v="1"/>
    <s v="NP-18325"/>
    <s v="Naresj Patel"/>
    <s v="Consumer"/>
    <s v="United States"/>
    <s v="San Diego"/>
    <x v="1"/>
    <n v="92105"/>
    <x v="1"/>
    <s v="TEC-PH-10000576"/>
    <x v="2"/>
    <x v="7"/>
    <s v="AT&amp;T 1080 Corded phone"/>
    <n v="219.18400000000003"/>
    <n v="2"/>
    <n v="0.2"/>
    <n v="19.178600000000003"/>
  </r>
  <r>
    <n v="1094"/>
    <x v="527"/>
    <x v="1"/>
    <x v="17"/>
    <d v="2012-12-31T00:00:00"/>
    <x v="1"/>
    <s v="BT-11485"/>
    <s v="Brad Thomas"/>
    <s v="Home Office"/>
    <s v="United States"/>
    <s v="Clinton"/>
    <x v="39"/>
    <n v="20735"/>
    <x v="3"/>
    <s v="OFF-PA-10000605"/>
    <x v="1"/>
    <x v="10"/>
    <s v="Xerox 1950"/>
    <n v="28.900000000000002"/>
    <n v="5"/>
    <n v="0"/>
    <n v="14.161000000000001"/>
  </r>
  <r>
    <n v="1095"/>
    <x v="527"/>
    <x v="1"/>
    <x v="17"/>
    <d v="2012-12-31T00:00:00"/>
    <x v="1"/>
    <s v="BT-11485"/>
    <s v="Brad Thomas"/>
    <s v="Home Office"/>
    <s v="United States"/>
    <s v="Clinton"/>
    <x v="39"/>
    <n v="20735"/>
    <x v="3"/>
    <s v="OFF-AP-10002518"/>
    <x v="1"/>
    <x v="9"/>
    <s v="Kensington 7 Outlet MasterPiece Power Center"/>
    <n v="355.96"/>
    <n v="2"/>
    <n v="0"/>
    <n v="103.22839999999997"/>
  </r>
  <r>
    <n v="1096"/>
    <x v="528"/>
    <x v="3"/>
    <x v="276"/>
    <d v="2014-01-27T00:00:00"/>
    <x v="1"/>
    <s v="PS-19045"/>
    <s v="Penelope Sewall"/>
    <s v="Home Office"/>
    <s v="United States"/>
    <s v="Charlotte"/>
    <x v="3"/>
    <n v="28205"/>
    <x v="0"/>
    <s v="OFF-ST-10004340"/>
    <x v="1"/>
    <x v="4"/>
    <s v="Fellowes Mobile File Cart, Black"/>
    <n v="348.20799999999997"/>
    <n v="7"/>
    <n v="0.2"/>
    <n v="30.468200000000024"/>
  </r>
  <r>
    <n v="1097"/>
    <x v="528"/>
    <x v="3"/>
    <x v="276"/>
    <d v="2014-01-27T00:00:00"/>
    <x v="1"/>
    <s v="PS-19045"/>
    <s v="Penelope Sewall"/>
    <s v="Home Office"/>
    <s v="United States"/>
    <s v="Charlotte"/>
    <x v="3"/>
    <n v="28205"/>
    <x v="0"/>
    <s v="OFF-BI-10004001"/>
    <x v="1"/>
    <x v="8"/>
    <s v="GBC Recycled VeloBinder Covers"/>
    <n v="35.783999999999999"/>
    <n v="7"/>
    <n v="0.7"/>
    <n v="-28.627200000000009"/>
  </r>
  <r>
    <n v="1098"/>
    <x v="529"/>
    <x v="2"/>
    <x v="402"/>
    <d v="2011-06-28T00:00:00"/>
    <x v="2"/>
    <s v="NS-18640"/>
    <s v="Noel Staavos"/>
    <s v="Corporate"/>
    <s v="United States"/>
    <s v="Los Angeles"/>
    <x v="1"/>
    <n v="90049"/>
    <x v="1"/>
    <s v="FUR-TA-10004147"/>
    <x v="0"/>
    <x v="3"/>
    <s v="Hon 4060 Series Tables"/>
    <n v="447.84"/>
    <n v="5"/>
    <n v="0.2"/>
    <n v="11.19599999999997"/>
  </r>
  <r>
    <n v="1099"/>
    <x v="530"/>
    <x v="0"/>
    <x v="403"/>
    <d v="2013-06-18T00:00:00"/>
    <x v="2"/>
    <s v="PV-18985"/>
    <s v="Paul Van Hugh"/>
    <s v="Home Office"/>
    <s v="United States"/>
    <s v="San Francisco"/>
    <x v="1"/>
    <n v="94122"/>
    <x v="1"/>
    <s v="OFF-AR-10001545"/>
    <x v="1"/>
    <x v="6"/>
    <s v="Newell 326"/>
    <n v="7.04"/>
    <n v="4"/>
    <n v="0"/>
    <n v="2.0415999999999999"/>
  </r>
  <r>
    <n v="1100"/>
    <x v="530"/>
    <x v="0"/>
    <x v="403"/>
    <d v="2013-06-18T00:00:00"/>
    <x v="2"/>
    <s v="PV-18985"/>
    <s v="Paul Van Hugh"/>
    <s v="Home Office"/>
    <s v="United States"/>
    <s v="San Francisco"/>
    <x v="1"/>
    <n v="94122"/>
    <x v="1"/>
    <s v="FUR-FU-10000206"/>
    <x v="0"/>
    <x v="5"/>
    <s v="GE General Purpose, Extra Long Life, Showcase &amp; Floodlight Incandescent Bulbs"/>
    <n v="8.73"/>
    <n v="3"/>
    <n v="0"/>
    <n v="4.1030999999999995"/>
  </r>
  <r>
    <n v="1101"/>
    <x v="530"/>
    <x v="0"/>
    <x v="403"/>
    <d v="2013-06-18T00:00:00"/>
    <x v="2"/>
    <s v="PV-18985"/>
    <s v="Paul Van Hugh"/>
    <s v="Home Office"/>
    <s v="United States"/>
    <s v="San Francisco"/>
    <x v="1"/>
    <n v="94122"/>
    <x v="1"/>
    <s v="TEC-AC-10001013"/>
    <x v="2"/>
    <x v="11"/>
    <s v="Logitech ClearChat Comfort/USB Headset H390"/>
    <n v="29.29"/>
    <n v="1"/>
    <n v="0"/>
    <n v="9.6656999999999975"/>
  </r>
  <r>
    <n v="1102"/>
    <x v="530"/>
    <x v="0"/>
    <x v="403"/>
    <d v="2013-06-18T00:00:00"/>
    <x v="2"/>
    <s v="PV-18985"/>
    <s v="Paul Van Hugh"/>
    <s v="Home Office"/>
    <s v="United States"/>
    <s v="San Francisco"/>
    <x v="1"/>
    <n v="94122"/>
    <x v="1"/>
    <s v="OFF-AR-10002255"/>
    <x v="1"/>
    <x v="6"/>
    <s v="Newell 346"/>
    <n v="8.64"/>
    <n v="3"/>
    <n v="0"/>
    <n v="2.5055999999999998"/>
  </r>
  <r>
    <n v="1103"/>
    <x v="531"/>
    <x v="3"/>
    <x v="81"/>
    <d v="2014-04-28T00:00:00"/>
    <x v="1"/>
    <s v="RP-19390"/>
    <s v="Resi Pölking"/>
    <s v="Consumer"/>
    <s v="United States"/>
    <s v="Houston"/>
    <x v="5"/>
    <n v="77041"/>
    <x v="2"/>
    <s v="OFF-BI-10004140"/>
    <x v="1"/>
    <x v="8"/>
    <s v="Avery Non-Stick Binders"/>
    <n v="2.6939999999999995"/>
    <n v="3"/>
    <n v="0.8"/>
    <n v="-4.7145000000000028"/>
  </r>
  <r>
    <n v="1104"/>
    <x v="531"/>
    <x v="3"/>
    <x v="81"/>
    <d v="2014-04-28T00:00:00"/>
    <x v="1"/>
    <s v="RP-19390"/>
    <s v="Resi Pölking"/>
    <s v="Consumer"/>
    <s v="United States"/>
    <s v="Houston"/>
    <x v="5"/>
    <n v="77041"/>
    <x v="2"/>
    <s v="OFF-BI-10002049"/>
    <x v="1"/>
    <x v="8"/>
    <s v="UniKeep View Case Binders"/>
    <n v="2.9339999999999993"/>
    <n v="3"/>
    <n v="0.8"/>
    <n v="-4.9878000000000018"/>
  </r>
  <r>
    <n v="1105"/>
    <x v="532"/>
    <x v="0"/>
    <x v="147"/>
    <d v="2013-10-28T00:00:00"/>
    <x v="1"/>
    <s v="NM-18520"/>
    <s v="Neoma Murray"/>
    <s v="Consumer"/>
    <s v="United States"/>
    <s v="Riverside"/>
    <x v="1"/>
    <n v="92503"/>
    <x v="1"/>
    <s v="OFF-PA-10001892"/>
    <x v="1"/>
    <x v="10"/>
    <s v="Rediform Wirebound &quot;Phone Memo&quot; Message Book, 11 x 5-3/4"/>
    <n v="22.919999999999998"/>
    <n v="3"/>
    <n v="0"/>
    <n v="11.230799999999999"/>
  </r>
  <r>
    <n v="1106"/>
    <x v="533"/>
    <x v="0"/>
    <x v="258"/>
    <d v="2013-11-25T00:00:00"/>
    <x v="1"/>
    <s v="EH-13945"/>
    <s v="Eric Hoffmann"/>
    <s v="Consumer"/>
    <s v="United States"/>
    <s v="Houston"/>
    <x v="5"/>
    <n v="77041"/>
    <x v="2"/>
    <s v="OFF-ST-10000642"/>
    <x v="1"/>
    <x v="4"/>
    <s v="Tennsco Lockers, Gray"/>
    <n v="100.70400000000001"/>
    <n v="6"/>
    <n v="0.2"/>
    <n v="-16.36440000000001"/>
  </r>
  <r>
    <n v="1107"/>
    <x v="533"/>
    <x v="0"/>
    <x v="258"/>
    <d v="2013-11-25T00:00:00"/>
    <x v="1"/>
    <s v="EH-13945"/>
    <s v="Eric Hoffmann"/>
    <s v="Consumer"/>
    <s v="United States"/>
    <s v="Houston"/>
    <x v="5"/>
    <n v="77041"/>
    <x v="2"/>
    <s v="FUR-FU-10000206"/>
    <x v="0"/>
    <x v="5"/>
    <s v="GE General Purpose, Extra Long Life, Showcase &amp; Floodlight Incandescent Bulbs"/>
    <n v="2.3280000000000003"/>
    <n v="2"/>
    <n v="0.6"/>
    <n v="-0.75660000000000016"/>
  </r>
  <r>
    <n v="1108"/>
    <x v="533"/>
    <x v="0"/>
    <x v="258"/>
    <d v="2013-11-25T00:00:00"/>
    <x v="1"/>
    <s v="EH-13945"/>
    <s v="Eric Hoffmann"/>
    <s v="Consumer"/>
    <s v="United States"/>
    <s v="Houston"/>
    <x v="5"/>
    <n v="77041"/>
    <x v="2"/>
    <s v="OFF-BI-10003676"/>
    <x v="1"/>
    <x v="8"/>
    <s v="GBC Standard Recycled Report Covers, Clear Plastic Sheets"/>
    <n v="10.779999999999996"/>
    <n v="5"/>
    <n v="0.8"/>
    <n v="-17.248000000000008"/>
  </r>
  <r>
    <n v="1109"/>
    <x v="533"/>
    <x v="0"/>
    <x v="258"/>
    <d v="2013-11-25T00:00:00"/>
    <x v="1"/>
    <s v="EH-13945"/>
    <s v="Eric Hoffmann"/>
    <s v="Consumer"/>
    <s v="United States"/>
    <s v="Houston"/>
    <x v="5"/>
    <n v="77041"/>
    <x v="2"/>
    <s v="OFF-FA-10003495"/>
    <x v="1"/>
    <x v="13"/>
    <s v="Staples"/>
    <n v="58.368000000000009"/>
    <n v="12"/>
    <n v="0.2"/>
    <n v="21.888000000000002"/>
  </r>
  <r>
    <n v="1110"/>
    <x v="533"/>
    <x v="0"/>
    <x v="258"/>
    <d v="2013-11-25T00:00:00"/>
    <x v="1"/>
    <s v="EH-13945"/>
    <s v="Eric Hoffmann"/>
    <s v="Consumer"/>
    <s v="United States"/>
    <s v="Houston"/>
    <x v="5"/>
    <n v="77041"/>
    <x v="2"/>
    <s v="OFF-EN-10003798"/>
    <x v="1"/>
    <x v="12"/>
    <s v="Recycled Interoffice Envelopes with Re-Use-A-Seal Closure, 10 x 13"/>
    <n v="40.968000000000004"/>
    <n v="3"/>
    <n v="0.2"/>
    <n v="13.826699999999999"/>
  </r>
  <r>
    <n v="1111"/>
    <x v="533"/>
    <x v="0"/>
    <x v="258"/>
    <d v="2013-11-25T00:00:00"/>
    <x v="1"/>
    <s v="EH-13945"/>
    <s v="Eric Hoffmann"/>
    <s v="Consumer"/>
    <s v="United States"/>
    <s v="Houston"/>
    <x v="5"/>
    <n v="77041"/>
    <x v="2"/>
    <s v="TEC-PH-10003589"/>
    <x v="2"/>
    <x v="7"/>
    <s v="invisibleSHIELD by ZAGG Smudge-Free Screen Protector"/>
    <n v="71.959999999999994"/>
    <n v="5"/>
    <n v="0.2"/>
    <n v="25.185999999999996"/>
  </r>
  <r>
    <n v="1112"/>
    <x v="533"/>
    <x v="0"/>
    <x v="258"/>
    <d v="2013-11-25T00:00:00"/>
    <x v="1"/>
    <s v="EH-13945"/>
    <s v="Eric Hoffmann"/>
    <s v="Consumer"/>
    <s v="United States"/>
    <s v="Houston"/>
    <x v="5"/>
    <n v="77041"/>
    <x v="2"/>
    <s v="OFF-PA-10004735"/>
    <x v="1"/>
    <x v="10"/>
    <s v="Xerox 1905"/>
    <n v="10.368000000000002"/>
    <n v="2"/>
    <n v="0.2"/>
    <n v="3.6288"/>
  </r>
  <r>
    <n v="1113"/>
    <x v="533"/>
    <x v="0"/>
    <x v="258"/>
    <d v="2013-11-25T00:00:00"/>
    <x v="1"/>
    <s v="EH-13945"/>
    <s v="Eric Hoffmann"/>
    <s v="Consumer"/>
    <s v="United States"/>
    <s v="Houston"/>
    <x v="5"/>
    <n v="77041"/>
    <x v="2"/>
    <s v="OFF-BI-10002609"/>
    <x v="1"/>
    <x v="8"/>
    <s v="Avery Hidden Tab Dividers for Binding Systems"/>
    <n v="1.1919999999999997"/>
    <n v="2"/>
    <n v="0.8"/>
    <n v="-2.0264000000000002"/>
  </r>
  <r>
    <n v="1114"/>
    <x v="534"/>
    <x v="3"/>
    <x v="404"/>
    <d v="2014-12-24T00:00:00"/>
    <x v="0"/>
    <s v="RA-19915"/>
    <s v="Russell Applegate"/>
    <s v="Consumer"/>
    <s v="United States"/>
    <s v="Encinitas"/>
    <x v="1"/>
    <n v="92024"/>
    <x v="1"/>
    <s v="OFF-BI-10003364"/>
    <x v="1"/>
    <x v="8"/>
    <s v="Binding Machine Supplies"/>
    <n v="46.672000000000004"/>
    <n v="2"/>
    <n v="0.2"/>
    <n v="16.3352"/>
  </r>
  <r>
    <n v="1115"/>
    <x v="534"/>
    <x v="3"/>
    <x v="404"/>
    <d v="2014-12-24T00:00:00"/>
    <x v="0"/>
    <s v="RA-19915"/>
    <s v="Russell Applegate"/>
    <s v="Consumer"/>
    <s v="United States"/>
    <s v="Encinitas"/>
    <x v="1"/>
    <n v="92024"/>
    <x v="1"/>
    <s v="FUR-BO-10002206"/>
    <x v="0"/>
    <x v="0"/>
    <s v="Bush Saratoga Collection 5-Shelf Bookcase, Hanover Cherry, *Special Order"/>
    <n v="119.83299999999998"/>
    <n v="1"/>
    <n v="0.15"/>
    <n v="-12.688200000000002"/>
  </r>
  <r>
    <n v="1116"/>
    <x v="534"/>
    <x v="3"/>
    <x v="404"/>
    <d v="2014-12-24T00:00:00"/>
    <x v="0"/>
    <s v="RA-19915"/>
    <s v="Russell Applegate"/>
    <s v="Consumer"/>
    <s v="United States"/>
    <s v="Encinitas"/>
    <x v="1"/>
    <n v="92024"/>
    <x v="1"/>
    <s v="TEC-AC-10003610"/>
    <x v="2"/>
    <x v="11"/>
    <s v="Logitech Illuminated - Keyboard"/>
    <n v="119.98"/>
    <n v="2"/>
    <n v="0"/>
    <n v="57.590400000000002"/>
  </r>
  <r>
    <n v="1117"/>
    <x v="535"/>
    <x v="0"/>
    <x v="405"/>
    <d v="2013-07-25T00:00:00"/>
    <x v="0"/>
    <s v="DL-13495"/>
    <s v="Dionis Lloyd"/>
    <s v="Corporate"/>
    <s v="United States"/>
    <s v="San Francisco"/>
    <x v="1"/>
    <n v="94110"/>
    <x v="1"/>
    <s v="OFF-LA-10003766"/>
    <x v="1"/>
    <x v="2"/>
    <s v="Self-Adhesive Removable Labels"/>
    <n v="6.3"/>
    <n v="2"/>
    <n v="0"/>
    <n v="3.024"/>
  </r>
  <r>
    <n v="1118"/>
    <x v="536"/>
    <x v="1"/>
    <x v="406"/>
    <d v="2012-09-08T00:00:00"/>
    <x v="1"/>
    <s v="CS-12355"/>
    <s v="Christine Sundaresam"/>
    <s v="Consumer"/>
    <s v="United States"/>
    <s v="Roswell"/>
    <x v="32"/>
    <n v="30076"/>
    <x v="0"/>
    <s v="OFF-PA-10001970"/>
    <x v="1"/>
    <x v="10"/>
    <s v="Xerox 1908"/>
    <n v="279.89999999999998"/>
    <n v="5"/>
    <n v="0"/>
    <n v="137.15100000000001"/>
  </r>
  <r>
    <n v="1119"/>
    <x v="536"/>
    <x v="1"/>
    <x v="406"/>
    <d v="2012-09-08T00:00:00"/>
    <x v="1"/>
    <s v="CS-12355"/>
    <s v="Christine Sundaresam"/>
    <s v="Consumer"/>
    <s v="United States"/>
    <s v="Roswell"/>
    <x v="32"/>
    <n v="30076"/>
    <x v="0"/>
    <s v="TEC-AC-10002049"/>
    <x v="2"/>
    <x v="11"/>
    <s v="Logitech G19 Programmable Gaming Keyboard"/>
    <n v="619.94999999999993"/>
    <n v="5"/>
    <n v="0"/>
    <n v="111.59099999999995"/>
  </r>
  <r>
    <n v="1120"/>
    <x v="536"/>
    <x v="1"/>
    <x v="406"/>
    <d v="2012-09-08T00:00:00"/>
    <x v="1"/>
    <s v="CS-12355"/>
    <s v="Christine Sundaresam"/>
    <s v="Consumer"/>
    <s v="United States"/>
    <s v="Roswell"/>
    <x v="32"/>
    <n v="30076"/>
    <x v="0"/>
    <s v="OFF-PA-10000141"/>
    <x v="1"/>
    <x v="10"/>
    <s v="Ampad Evidence Wirebond Steno Books, 6&quot; x 9&quot;"/>
    <n v="4.3600000000000003"/>
    <n v="2"/>
    <n v="0"/>
    <n v="2.0491999999999999"/>
  </r>
  <r>
    <n v="1121"/>
    <x v="536"/>
    <x v="1"/>
    <x v="406"/>
    <d v="2012-09-08T00:00:00"/>
    <x v="1"/>
    <s v="CS-12355"/>
    <s v="Christine Sundaresam"/>
    <s v="Consumer"/>
    <s v="United States"/>
    <s v="Roswell"/>
    <x v="32"/>
    <n v="30076"/>
    <x v="0"/>
    <s v="OFF-EN-10004459"/>
    <x v="1"/>
    <x v="12"/>
    <s v="Security-Tint Envelopes"/>
    <n v="15.28"/>
    <n v="2"/>
    <n v="0"/>
    <n v="7.4871999999999996"/>
  </r>
  <r>
    <n v="1122"/>
    <x v="537"/>
    <x v="2"/>
    <x v="407"/>
    <d v="2011-01-27T00:00:00"/>
    <x v="1"/>
    <s v="HL-15040"/>
    <s v="Hunter Lopez"/>
    <s v="Consumer"/>
    <s v="United States"/>
    <s v="Jonesboro"/>
    <x v="36"/>
    <n v="72401"/>
    <x v="0"/>
    <s v="TEC-PH-10001061"/>
    <x v="2"/>
    <x v="7"/>
    <s v="Apple iPhone 5C"/>
    <n v="699.93"/>
    <n v="7"/>
    <n v="0"/>
    <n v="181.98179999999999"/>
  </r>
  <r>
    <n v="1123"/>
    <x v="537"/>
    <x v="2"/>
    <x v="407"/>
    <d v="2011-01-27T00:00:00"/>
    <x v="1"/>
    <s v="HL-15040"/>
    <s v="Hunter Lopez"/>
    <s v="Consumer"/>
    <s v="United States"/>
    <s v="Jonesboro"/>
    <x v="36"/>
    <n v="72401"/>
    <x v="0"/>
    <s v="OFF-AR-10002375"/>
    <x v="1"/>
    <x v="6"/>
    <s v="Newell 351"/>
    <n v="22.959999999999997"/>
    <n v="7"/>
    <n v="0"/>
    <n v="6.6583999999999968"/>
  </r>
  <r>
    <n v="1124"/>
    <x v="537"/>
    <x v="2"/>
    <x v="407"/>
    <d v="2011-01-27T00:00:00"/>
    <x v="1"/>
    <s v="HL-15040"/>
    <s v="Hunter Lopez"/>
    <s v="Consumer"/>
    <s v="United States"/>
    <s v="Jonesboro"/>
    <x v="36"/>
    <n v="72401"/>
    <x v="0"/>
    <s v="FUR-FU-10003194"/>
    <x v="0"/>
    <x v="5"/>
    <s v="Eldon Expressions Desk Accessory, Wood Pencil Holder, Oak"/>
    <n v="38.6"/>
    <n v="4"/>
    <n v="0"/>
    <n v="11.579999999999998"/>
  </r>
  <r>
    <n v="1125"/>
    <x v="537"/>
    <x v="2"/>
    <x v="407"/>
    <d v="2011-01-27T00:00:00"/>
    <x v="1"/>
    <s v="HL-15040"/>
    <s v="Hunter Lopez"/>
    <s v="Consumer"/>
    <s v="United States"/>
    <s v="Jonesboro"/>
    <x v="36"/>
    <n v="72401"/>
    <x v="0"/>
    <s v="OFF-AR-10003811"/>
    <x v="1"/>
    <x v="6"/>
    <s v="Newell 327"/>
    <n v="6.63"/>
    <n v="3"/>
    <n v="0"/>
    <n v="1.7901"/>
  </r>
  <r>
    <n v="1126"/>
    <x v="537"/>
    <x v="2"/>
    <x v="407"/>
    <d v="2011-01-27T00:00:00"/>
    <x v="1"/>
    <s v="HL-15040"/>
    <s v="Hunter Lopez"/>
    <s v="Consumer"/>
    <s v="United States"/>
    <s v="Jonesboro"/>
    <x v="36"/>
    <n v="72401"/>
    <x v="0"/>
    <s v="OFF-EN-10001539"/>
    <x v="1"/>
    <x v="12"/>
    <s v="Staples"/>
    <n v="23.34"/>
    <n v="3"/>
    <n v="0"/>
    <n v="10.969799999999999"/>
  </r>
  <r>
    <n v="1127"/>
    <x v="537"/>
    <x v="2"/>
    <x v="407"/>
    <d v="2011-01-27T00:00:00"/>
    <x v="1"/>
    <s v="HL-15040"/>
    <s v="Hunter Lopez"/>
    <s v="Consumer"/>
    <s v="United States"/>
    <s v="Jonesboro"/>
    <x v="36"/>
    <n v="72401"/>
    <x v="0"/>
    <s v="FUR-CH-10002331"/>
    <x v="0"/>
    <x v="1"/>
    <s v="Hon 4700 Series Mobuis Mid-Back Task Chairs with Adjustable Arms"/>
    <n v="1067.94"/>
    <n v="3"/>
    <n v="0"/>
    <n v="224.2673999999999"/>
  </r>
  <r>
    <n v="1128"/>
    <x v="538"/>
    <x v="1"/>
    <x v="56"/>
    <d v="2012-03-07T00:00:00"/>
    <x v="1"/>
    <s v="PA-19060"/>
    <s v="Pete Armstrong"/>
    <s v="Home Office"/>
    <s v="United States"/>
    <s v="Richmond"/>
    <x v="14"/>
    <n v="47374"/>
    <x v="2"/>
    <s v="OFF-AR-10003156"/>
    <x v="1"/>
    <x v="6"/>
    <s v="50 Colored Long Pencils"/>
    <n v="10.16"/>
    <n v="1"/>
    <n v="0"/>
    <n v="2.6416000000000004"/>
  </r>
  <r>
    <n v="1129"/>
    <x v="538"/>
    <x v="1"/>
    <x v="56"/>
    <d v="2012-03-07T00:00:00"/>
    <x v="1"/>
    <s v="PA-19060"/>
    <s v="Pete Armstrong"/>
    <s v="Home Office"/>
    <s v="United States"/>
    <s v="Richmond"/>
    <x v="14"/>
    <n v="47374"/>
    <x v="2"/>
    <s v="OFF-EN-10001532"/>
    <x v="1"/>
    <x v="12"/>
    <s v="Brown Kraft Recycled Envelopes"/>
    <n v="101.88"/>
    <n v="6"/>
    <n v="0"/>
    <n v="50.94"/>
  </r>
  <r>
    <n v="1130"/>
    <x v="539"/>
    <x v="0"/>
    <x v="408"/>
    <d v="2013-04-17T00:00:00"/>
    <x v="1"/>
    <s v="BD-11605"/>
    <s v="Brian Dahlen"/>
    <s v="Consumer"/>
    <s v="United States"/>
    <s v="Springfield"/>
    <x v="17"/>
    <n v="22153"/>
    <x v="0"/>
    <s v="FUR-TA-10004086"/>
    <x v="0"/>
    <x v="3"/>
    <s v="KI Adjustable-Height Table"/>
    <n v="343.92"/>
    <n v="4"/>
    <n v="0"/>
    <n v="75.662399999999991"/>
  </r>
  <r>
    <n v="1131"/>
    <x v="539"/>
    <x v="0"/>
    <x v="408"/>
    <d v="2013-04-17T00:00:00"/>
    <x v="1"/>
    <s v="BD-11605"/>
    <s v="Brian Dahlen"/>
    <s v="Consumer"/>
    <s v="United States"/>
    <s v="Springfield"/>
    <x v="17"/>
    <n v="22153"/>
    <x v="0"/>
    <s v="OFF-PA-10000100"/>
    <x v="1"/>
    <x v="10"/>
    <s v="Xerox 1945"/>
    <n v="40.99"/>
    <n v="1"/>
    <n v="0"/>
    <n v="20.085100000000001"/>
  </r>
  <r>
    <n v="1132"/>
    <x v="539"/>
    <x v="0"/>
    <x v="408"/>
    <d v="2013-04-17T00:00:00"/>
    <x v="1"/>
    <s v="BD-11605"/>
    <s v="Brian Dahlen"/>
    <s v="Consumer"/>
    <s v="United States"/>
    <s v="Springfield"/>
    <x v="17"/>
    <n v="22153"/>
    <x v="0"/>
    <s v="OFF-EN-10002500"/>
    <x v="1"/>
    <x v="12"/>
    <s v="Globe Weis Peel &amp; Seel First Class Envelopes"/>
    <n v="63.9"/>
    <n v="5"/>
    <n v="0"/>
    <n v="28.754999999999995"/>
  </r>
  <r>
    <n v="1133"/>
    <x v="540"/>
    <x v="0"/>
    <x v="409"/>
    <d v="2013-12-08T00:00:00"/>
    <x v="2"/>
    <s v="GG-14650"/>
    <s v="Greg Guthrie"/>
    <s v="Corporate"/>
    <s v="United States"/>
    <s v="Antioch"/>
    <x v="1"/>
    <n v="94509"/>
    <x v="1"/>
    <s v="OFF-PA-10004100"/>
    <x v="1"/>
    <x v="10"/>
    <s v="Xerox 216"/>
    <n v="19.440000000000001"/>
    <n v="3"/>
    <n v="0"/>
    <n v="9.3312000000000008"/>
  </r>
  <r>
    <n v="1134"/>
    <x v="541"/>
    <x v="0"/>
    <x v="410"/>
    <d v="2013-06-10T00:00:00"/>
    <x v="1"/>
    <s v="JS-15940"/>
    <s v="Joni Sundaresam"/>
    <s v="Home Office"/>
    <s v="United States"/>
    <s v="Philadelphia"/>
    <x v="9"/>
    <n v="19134"/>
    <x v="3"/>
    <s v="OFF-ST-10003479"/>
    <x v="1"/>
    <x v="4"/>
    <s v="Eldon Base for stackable storage shelf, platinum"/>
    <n v="124.608"/>
    <n v="4"/>
    <n v="0.2"/>
    <n v="-23.364000000000019"/>
  </r>
  <r>
    <n v="1135"/>
    <x v="541"/>
    <x v="0"/>
    <x v="410"/>
    <d v="2013-06-10T00:00:00"/>
    <x v="1"/>
    <s v="JS-15940"/>
    <s v="Joni Sundaresam"/>
    <s v="Home Office"/>
    <s v="United States"/>
    <s v="Philadelphia"/>
    <x v="9"/>
    <n v="19134"/>
    <x v="3"/>
    <s v="OFF-LA-10000973"/>
    <x v="1"/>
    <x v="2"/>
    <s v="Avery 502"/>
    <n v="7.5600000000000005"/>
    <n v="3"/>
    <n v="0.2"/>
    <n v="2.6459999999999995"/>
  </r>
  <r>
    <n v="1136"/>
    <x v="542"/>
    <x v="0"/>
    <x v="25"/>
    <d v="2013-12-12T00:00:00"/>
    <x v="3"/>
    <s v="LR-16915"/>
    <s v="Lena Radford"/>
    <s v="Consumer"/>
    <s v="United States"/>
    <s v="Homestead"/>
    <x v="2"/>
    <n v="33030"/>
    <x v="0"/>
    <s v="OFF-ST-10001476"/>
    <x v="1"/>
    <x v="4"/>
    <s v="Steel Personal Filing/Posting Tote"/>
    <n v="85.224000000000004"/>
    <n v="3"/>
    <n v="0.2"/>
    <n v="7.4571000000000041"/>
  </r>
  <r>
    <n v="1137"/>
    <x v="543"/>
    <x v="0"/>
    <x v="396"/>
    <d v="2013-11-16T00:00:00"/>
    <x v="0"/>
    <s v="FH-14275"/>
    <s v="Frank Hawley"/>
    <s v="Corporate"/>
    <s v="United States"/>
    <s v="La Porte"/>
    <x v="14"/>
    <n v="46350"/>
    <x v="2"/>
    <s v="OFF-EN-10002831"/>
    <x v="1"/>
    <x v="12"/>
    <s v="Tyvek  Top-Opening Peel &amp; Seel  Envelopes, Gray"/>
    <n v="287.52"/>
    <n v="8"/>
    <n v="0"/>
    <n v="129.38399999999999"/>
  </r>
  <r>
    <n v="1138"/>
    <x v="543"/>
    <x v="0"/>
    <x v="396"/>
    <d v="2013-11-16T00:00:00"/>
    <x v="0"/>
    <s v="FH-14275"/>
    <s v="Frank Hawley"/>
    <s v="Corporate"/>
    <s v="United States"/>
    <s v="La Porte"/>
    <x v="14"/>
    <n v="46350"/>
    <x v="2"/>
    <s v="OFF-AP-10002350"/>
    <x v="1"/>
    <x v="9"/>
    <s v="Belkin F9H710-06 7 Outlet SurgeMaster Surge Protector"/>
    <n v="37.68"/>
    <n v="2"/>
    <n v="0"/>
    <n v="10.5504"/>
  </r>
  <r>
    <n v="1139"/>
    <x v="543"/>
    <x v="0"/>
    <x v="396"/>
    <d v="2013-11-16T00:00:00"/>
    <x v="0"/>
    <s v="FH-14275"/>
    <s v="Frank Hawley"/>
    <s v="Corporate"/>
    <s v="United States"/>
    <s v="La Porte"/>
    <x v="14"/>
    <n v="46350"/>
    <x v="2"/>
    <s v="OFF-PA-10001763"/>
    <x v="1"/>
    <x v="10"/>
    <s v="Xerox 1896"/>
    <n v="19.98"/>
    <n v="2"/>
    <n v="0"/>
    <n v="8.9909999999999997"/>
  </r>
  <r>
    <n v="1140"/>
    <x v="543"/>
    <x v="0"/>
    <x v="396"/>
    <d v="2013-11-16T00:00:00"/>
    <x v="0"/>
    <s v="FH-14275"/>
    <s v="Frank Hawley"/>
    <s v="Corporate"/>
    <s v="United States"/>
    <s v="La Porte"/>
    <x v="14"/>
    <n v="46350"/>
    <x v="2"/>
    <s v="OFF-AR-10003394"/>
    <x v="1"/>
    <x v="6"/>
    <s v="Newell 332"/>
    <n v="20.58"/>
    <n v="7"/>
    <n v="0"/>
    <n v="5.5566000000000004"/>
  </r>
  <r>
    <n v="1141"/>
    <x v="543"/>
    <x v="0"/>
    <x v="396"/>
    <d v="2013-11-16T00:00:00"/>
    <x v="0"/>
    <s v="FH-14275"/>
    <s v="Frank Hawley"/>
    <s v="Corporate"/>
    <s v="United States"/>
    <s v="La Porte"/>
    <x v="14"/>
    <n v="46350"/>
    <x v="2"/>
    <s v="OFF-BI-10002072"/>
    <x v="1"/>
    <x v="8"/>
    <s v="Cardinal Slant-D Ring Binders"/>
    <n v="17.38"/>
    <n v="2"/>
    <n v="0"/>
    <n v="8.69"/>
  </r>
  <r>
    <n v="1142"/>
    <x v="544"/>
    <x v="2"/>
    <x v="411"/>
    <d v="2011-10-03T00:00:00"/>
    <x v="1"/>
    <s v="AP-10915"/>
    <s v="Arthur Prichep"/>
    <s v="Consumer"/>
    <s v="United States"/>
    <s v="Los Angeles"/>
    <x v="1"/>
    <n v="90045"/>
    <x v="1"/>
    <s v="FUR-FU-10004188"/>
    <x v="0"/>
    <x v="5"/>
    <s v="Luxo Professional Combination Clamp-On Lamps"/>
    <n v="204.6"/>
    <n v="2"/>
    <n v="0"/>
    <n v="53.195999999999998"/>
  </r>
  <r>
    <n v="1143"/>
    <x v="544"/>
    <x v="2"/>
    <x v="411"/>
    <d v="2011-10-03T00:00:00"/>
    <x v="1"/>
    <s v="AP-10915"/>
    <s v="Arthur Prichep"/>
    <s v="Consumer"/>
    <s v="United States"/>
    <s v="Los Angeles"/>
    <x v="1"/>
    <n v="90045"/>
    <x v="1"/>
    <s v="OFF-FA-10001561"/>
    <x v="1"/>
    <x v="13"/>
    <s v="Stockwell Push Pins"/>
    <n v="8.7200000000000006"/>
    <n v="4"/>
    <n v="0"/>
    <n v="2.8776000000000002"/>
  </r>
  <r>
    <n v="1144"/>
    <x v="544"/>
    <x v="2"/>
    <x v="411"/>
    <d v="2011-10-03T00:00:00"/>
    <x v="1"/>
    <s v="AP-10915"/>
    <s v="Arthur Prichep"/>
    <s v="Consumer"/>
    <s v="United States"/>
    <s v="Los Angeles"/>
    <x v="1"/>
    <n v="90045"/>
    <x v="1"/>
    <s v="OFF-PA-10002105"/>
    <x v="1"/>
    <x v="10"/>
    <s v="Xerox 223"/>
    <n v="6.48"/>
    <n v="1"/>
    <n v="0"/>
    <n v="3.1104000000000003"/>
  </r>
  <r>
    <n v="1145"/>
    <x v="544"/>
    <x v="2"/>
    <x v="411"/>
    <d v="2011-10-03T00:00:00"/>
    <x v="1"/>
    <s v="AP-10915"/>
    <s v="Arthur Prichep"/>
    <s v="Consumer"/>
    <s v="United States"/>
    <s v="Los Angeles"/>
    <x v="1"/>
    <n v="90045"/>
    <x v="1"/>
    <s v="TEC-MA-10004241"/>
    <x v="2"/>
    <x v="15"/>
    <s v="Star Micronics TSP800 TSP847IIU Receipt Printer"/>
    <n v="686.32"/>
    <n v="2"/>
    <n v="0.2"/>
    <n v="223.05399999999995"/>
  </r>
  <r>
    <n v="1146"/>
    <x v="544"/>
    <x v="2"/>
    <x v="411"/>
    <d v="2011-10-03T00:00:00"/>
    <x v="1"/>
    <s v="AP-10915"/>
    <s v="Arthur Prichep"/>
    <s v="Consumer"/>
    <s v="United States"/>
    <s v="Los Angeles"/>
    <x v="1"/>
    <n v="90045"/>
    <x v="1"/>
    <s v="OFF-ST-10004340"/>
    <x v="1"/>
    <x v="4"/>
    <s v="Fellowes Mobile File Cart, Black"/>
    <n v="62.18"/>
    <n v="1"/>
    <n v="0"/>
    <n v="16.788600000000002"/>
  </r>
  <r>
    <n v="1147"/>
    <x v="545"/>
    <x v="1"/>
    <x v="388"/>
    <d v="2012-04-04T00:00:00"/>
    <x v="3"/>
    <s v="NC-18340"/>
    <s v="Nat Carroll"/>
    <s v="Consumer"/>
    <s v="United States"/>
    <s v="Lansing"/>
    <x v="12"/>
    <n v="48911"/>
    <x v="2"/>
    <s v="OFF-AP-10003849"/>
    <x v="1"/>
    <x v="9"/>
    <s v="Hoover Shoulder Vac Commercial Portable Vacuum"/>
    <n v="644.07600000000002"/>
    <n v="2"/>
    <n v="0.1"/>
    <n v="107.34599999999996"/>
  </r>
  <r>
    <n v="1148"/>
    <x v="545"/>
    <x v="1"/>
    <x v="388"/>
    <d v="2012-04-04T00:00:00"/>
    <x v="3"/>
    <s v="NC-18340"/>
    <s v="Nat Carroll"/>
    <s v="Consumer"/>
    <s v="United States"/>
    <s v="Lansing"/>
    <x v="12"/>
    <n v="48911"/>
    <x v="2"/>
    <s v="OFF-FA-10000735"/>
    <x v="1"/>
    <x v="13"/>
    <s v="Staples"/>
    <n v="5.84"/>
    <n v="2"/>
    <n v="0"/>
    <n v="2.6279999999999997"/>
  </r>
  <r>
    <n v="1149"/>
    <x v="545"/>
    <x v="1"/>
    <x v="388"/>
    <d v="2012-04-04T00:00:00"/>
    <x v="3"/>
    <s v="NC-18340"/>
    <s v="Nat Carroll"/>
    <s v="Consumer"/>
    <s v="United States"/>
    <s v="Lansing"/>
    <x v="12"/>
    <n v="48911"/>
    <x v="2"/>
    <s v="OFF-BI-10003350"/>
    <x v="1"/>
    <x v="8"/>
    <s v="Acco Expandable Hanging Binders"/>
    <n v="12.76"/>
    <n v="2"/>
    <n v="0"/>
    <n v="5.8695999999999993"/>
  </r>
  <r>
    <n v="1150"/>
    <x v="545"/>
    <x v="1"/>
    <x v="388"/>
    <d v="2012-04-04T00:00:00"/>
    <x v="3"/>
    <s v="NC-18340"/>
    <s v="Nat Carroll"/>
    <s v="Consumer"/>
    <s v="United States"/>
    <s v="Lansing"/>
    <x v="12"/>
    <n v="48911"/>
    <x v="2"/>
    <s v="TEC-PH-10000307"/>
    <x v="2"/>
    <x v="7"/>
    <s v="Shocksock Galaxy S4 Armband"/>
    <n v="10.95"/>
    <n v="1"/>
    <n v="0"/>
    <n v="0.43799999999999883"/>
  </r>
  <r>
    <n v="1151"/>
    <x v="545"/>
    <x v="1"/>
    <x v="388"/>
    <d v="2012-04-04T00:00:00"/>
    <x v="3"/>
    <s v="NC-18340"/>
    <s v="Nat Carroll"/>
    <s v="Consumer"/>
    <s v="United States"/>
    <s v="Lansing"/>
    <x v="12"/>
    <n v="48911"/>
    <x v="2"/>
    <s v="TEC-CO-10004202"/>
    <x v="2"/>
    <x v="16"/>
    <s v="Brother DCP1000 Digital 3 in 1 Multifunction Machine"/>
    <n v="599.98"/>
    <n v="2"/>
    <n v="0"/>
    <n v="209.99299999999999"/>
  </r>
  <r>
    <n v="1152"/>
    <x v="546"/>
    <x v="1"/>
    <x v="412"/>
    <d v="2012-05-14T00:00:00"/>
    <x v="1"/>
    <s v="CB-12535"/>
    <s v="Claudia Bergmann"/>
    <s v="Corporate"/>
    <s v="United States"/>
    <s v="Cuyahoga Falls"/>
    <x v="24"/>
    <n v="44221"/>
    <x v="3"/>
    <s v="FUR-FU-10001852"/>
    <x v="0"/>
    <x v="5"/>
    <s v="Eldon Regeneration Recycled Desk Accessories, Smoke"/>
    <n v="8.3520000000000003"/>
    <n v="6"/>
    <n v="0.2"/>
    <n v="1.2527999999999997"/>
  </r>
  <r>
    <n v="1153"/>
    <x v="547"/>
    <x v="3"/>
    <x v="413"/>
    <d v="2014-01-07T00:00:00"/>
    <x v="1"/>
    <s v="KL-16555"/>
    <s v="Kelly Lampkin"/>
    <s v="Corporate"/>
    <s v="United States"/>
    <s v="Reno"/>
    <x v="33"/>
    <n v="89502"/>
    <x v="1"/>
    <s v="OFF-AR-10003759"/>
    <x v="1"/>
    <x v="6"/>
    <s v="Crayola Anti Dust Chalk, 12/Pack"/>
    <n v="3.64"/>
    <n v="2"/>
    <n v="0"/>
    <n v="1.6379999999999999"/>
  </r>
  <r>
    <n v="1154"/>
    <x v="547"/>
    <x v="3"/>
    <x v="413"/>
    <d v="2014-01-07T00:00:00"/>
    <x v="1"/>
    <s v="KL-16555"/>
    <s v="Kelly Lampkin"/>
    <s v="Corporate"/>
    <s v="United States"/>
    <s v="Reno"/>
    <x v="33"/>
    <n v="89502"/>
    <x v="1"/>
    <s v="OFF-BI-10003984"/>
    <x v="1"/>
    <x v="8"/>
    <s v="Lock-Up Easel 'Spel-Binder'"/>
    <n v="159.768"/>
    <n v="7"/>
    <n v="0.2"/>
    <n v="53.921700000000008"/>
  </r>
  <r>
    <n v="1155"/>
    <x v="548"/>
    <x v="2"/>
    <x v="414"/>
    <d v="2011-12-21T00:00:00"/>
    <x v="2"/>
    <s v="PS-19045"/>
    <s v="Penelope Sewall"/>
    <s v="Home Office"/>
    <s v="United States"/>
    <s v="Harrisonburg"/>
    <x v="17"/>
    <n v="22801"/>
    <x v="0"/>
    <s v="OFF-ST-10004337"/>
    <x v="1"/>
    <x v="4"/>
    <s v="SAFCO Commercial Wire Shelving, 72h"/>
    <n v="122.48"/>
    <n v="2"/>
    <n v="0"/>
    <n v="0"/>
  </r>
  <r>
    <n v="1156"/>
    <x v="548"/>
    <x v="2"/>
    <x v="414"/>
    <d v="2011-12-21T00:00:00"/>
    <x v="2"/>
    <s v="PS-19045"/>
    <s v="Penelope Sewall"/>
    <s v="Home Office"/>
    <s v="United States"/>
    <s v="Harrisonburg"/>
    <x v="17"/>
    <n v="22801"/>
    <x v="0"/>
    <s v="FUR-TA-10001932"/>
    <x v="0"/>
    <x v="3"/>
    <s v="Chromcraft 48&quot; x 96&quot; Racetrack Double Pedestal Table"/>
    <n v="2244.48"/>
    <n v="7"/>
    <n v="0"/>
    <n v="493.78559999999993"/>
  </r>
  <r>
    <n v="1157"/>
    <x v="548"/>
    <x v="2"/>
    <x v="414"/>
    <d v="2011-12-21T00:00:00"/>
    <x v="2"/>
    <s v="PS-19045"/>
    <s v="Penelope Sewall"/>
    <s v="Home Office"/>
    <s v="United States"/>
    <s v="Harrisonburg"/>
    <x v="17"/>
    <n v="22801"/>
    <x v="0"/>
    <s v="OFF-BI-10003982"/>
    <x v="1"/>
    <x v="8"/>
    <s v="Wilson Jones Century Plastic Molded Ring Binders"/>
    <n v="62.31"/>
    <n v="3"/>
    <n v="0"/>
    <n v="29.285699999999999"/>
  </r>
  <r>
    <n v="1158"/>
    <x v="548"/>
    <x v="2"/>
    <x v="414"/>
    <d v="2011-12-21T00:00:00"/>
    <x v="2"/>
    <s v="PS-19045"/>
    <s v="Penelope Sewall"/>
    <s v="Home Office"/>
    <s v="United States"/>
    <s v="Harrisonburg"/>
    <x v="17"/>
    <n v="22801"/>
    <x v="0"/>
    <s v="FUR-TA-10000617"/>
    <x v="0"/>
    <x v="3"/>
    <s v="Hon Practical Foundations 30 x 60 Training Table, Light Gray/Charcoal"/>
    <n v="455.1"/>
    <n v="2"/>
    <n v="0"/>
    <n v="100.12200000000001"/>
  </r>
  <r>
    <n v="1159"/>
    <x v="549"/>
    <x v="0"/>
    <x v="415"/>
    <d v="2013-07-08T00:00:00"/>
    <x v="0"/>
    <s v="GB-14530"/>
    <s v="George Bell"/>
    <s v="Corporate"/>
    <s v="United States"/>
    <s v="Los Angeles"/>
    <x v="1"/>
    <n v="90004"/>
    <x v="1"/>
    <s v="FUR-CH-10002126"/>
    <x v="0"/>
    <x v="1"/>
    <s v="Hon Deluxe Fabric Upholstered Stacking Chairs"/>
    <n v="195.184"/>
    <n v="1"/>
    <n v="0.2"/>
    <n v="19.518400000000007"/>
  </r>
  <r>
    <n v="1160"/>
    <x v="550"/>
    <x v="3"/>
    <x v="222"/>
    <d v="2014-07-05T00:00:00"/>
    <x v="1"/>
    <s v="AA-10315"/>
    <s v="Alex Avila"/>
    <s v="Consumer"/>
    <s v="United States"/>
    <s v="Minneapolis"/>
    <x v="11"/>
    <n v="55407"/>
    <x v="2"/>
    <s v="OFF-AP-10000576"/>
    <x v="1"/>
    <x v="9"/>
    <s v="Belkin 325VA UPS Surge Protector, 6'"/>
    <n v="362.94"/>
    <n v="3"/>
    <n v="0"/>
    <n v="90.735000000000014"/>
  </r>
  <r>
    <n v="1161"/>
    <x v="550"/>
    <x v="3"/>
    <x v="222"/>
    <d v="2014-07-05T00:00:00"/>
    <x v="1"/>
    <s v="AA-10315"/>
    <s v="Alex Avila"/>
    <s v="Consumer"/>
    <s v="United States"/>
    <s v="Minneapolis"/>
    <x v="11"/>
    <n v="55407"/>
    <x v="2"/>
    <s v="OFF-BI-10004654"/>
    <x v="1"/>
    <x v="8"/>
    <s v="Avery Binding System Hidden Tab Executive Style Index Sets"/>
    <n v="11.54"/>
    <n v="2"/>
    <n v="0"/>
    <n v="5.77"/>
  </r>
  <r>
    <n v="1162"/>
    <x v="551"/>
    <x v="2"/>
    <x v="416"/>
    <d v="2011-09-05T00:00:00"/>
    <x v="0"/>
    <s v="LT-16765"/>
    <s v="Larry Tron"/>
    <s v="Consumer"/>
    <s v="United States"/>
    <s v="Escondido"/>
    <x v="1"/>
    <n v="92025"/>
    <x v="1"/>
    <s v="OFF-AR-10004042"/>
    <x v="1"/>
    <x v="6"/>
    <s v="BOSTON Model 1800 Electric Pencil Sharpeners, Putty/Woodgrain"/>
    <n v="53.94"/>
    <n v="3"/>
    <n v="0"/>
    <n v="15.642599999999995"/>
  </r>
  <r>
    <n v="1163"/>
    <x v="552"/>
    <x v="2"/>
    <x v="223"/>
    <d v="2011-03-08T00:00:00"/>
    <x v="1"/>
    <s v="AP-10720"/>
    <s v="Anne Pryor"/>
    <s v="Home Office"/>
    <s v="United States"/>
    <s v="New York City"/>
    <x v="15"/>
    <n v="10035"/>
    <x v="3"/>
    <s v="TEC-PH-10004700"/>
    <x v="2"/>
    <x v="7"/>
    <s v="PowerGen Dual USB Car Charger"/>
    <n v="9.99"/>
    <n v="1"/>
    <n v="0"/>
    <n v="4.5953999999999997"/>
  </r>
  <r>
    <n v="1164"/>
    <x v="552"/>
    <x v="2"/>
    <x v="223"/>
    <d v="2011-03-08T00:00:00"/>
    <x v="1"/>
    <s v="AP-10720"/>
    <s v="Anne Pryor"/>
    <s v="Home Office"/>
    <s v="United States"/>
    <s v="New York City"/>
    <x v="15"/>
    <n v="10035"/>
    <x v="3"/>
    <s v="OFF-BI-10004593"/>
    <x v="1"/>
    <x v="8"/>
    <s v="Ibico Laser Imprintable Binding System Covers"/>
    <n v="125.76"/>
    <n v="3"/>
    <n v="0.2"/>
    <n v="40.872"/>
  </r>
  <r>
    <n v="1165"/>
    <x v="552"/>
    <x v="2"/>
    <x v="223"/>
    <d v="2011-03-08T00:00:00"/>
    <x v="1"/>
    <s v="AP-10720"/>
    <s v="Anne Pryor"/>
    <s v="Home Office"/>
    <s v="United States"/>
    <s v="New York City"/>
    <x v="15"/>
    <n v="10035"/>
    <x v="3"/>
    <s v="OFF-BI-10003429"/>
    <x v="1"/>
    <x v="8"/>
    <s v="Cardinal HOLDit! Binder Insert Strips,Extra Strips"/>
    <n v="25.32"/>
    <n v="5"/>
    <n v="0.2"/>
    <n v="9.1785000000000014"/>
  </r>
  <r>
    <n v="1166"/>
    <x v="553"/>
    <x v="2"/>
    <x v="417"/>
    <d v="2011-05-08T00:00:00"/>
    <x v="1"/>
    <s v="PM-18940"/>
    <s v="Paul MacIntyre"/>
    <s v="Consumer"/>
    <s v="United States"/>
    <s v="Jackson"/>
    <x v="12"/>
    <n v="49201"/>
    <x v="2"/>
    <s v="OFF-BI-10001294"/>
    <x v="1"/>
    <x v="8"/>
    <s v="Fellowes Binding Cases"/>
    <n v="46.8"/>
    <n v="4"/>
    <n v="0"/>
    <n v="21.059999999999995"/>
  </r>
  <r>
    <n v="1167"/>
    <x v="554"/>
    <x v="1"/>
    <x v="121"/>
    <d v="2012-11-02T00:00:00"/>
    <x v="3"/>
    <s v="KC-16540"/>
    <s v="Kelly Collister"/>
    <s v="Consumer"/>
    <s v="United States"/>
    <s v="Seattle"/>
    <x v="4"/>
    <n v="98115"/>
    <x v="1"/>
    <s v="TEC-AC-10001552"/>
    <x v="2"/>
    <x v="11"/>
    <s v="Logitech K350 2.4Ghz Wireless Keyboard"/>
    <n v="447.93"/>
    <n v="9"/>
    <n v="0"/>
    <n v="49.272299999999987"/>
  </r>
  <r>
    <n v="1168"/>
    <x v="555"/>
    <x v="3"/>
    <x v="166"/>
    <d v="2014-12-11T00:00:00"/>
    <x v="0"/>
    <s v="DL-13315"/>
    <s v="Delfina Latchford"/>
    <s v="Consumer"/>
    <s v="United States"/>
    <s v="New York City"/>
    <x v="15"/>
    <n v="10035"/>
    <x v="3"/>
    <s v="FUR-FU-10004952"/>
    <x v="0"/>
    <x v="5"/>
    <s v="C-Line Cubicle Keepers Polyproplyene Holder w/Velcro Back, 8-1/2x11, 25/Bx"/>
    <n v="109.48"/>
    <n v="2"/>
    <n v="0"/>
    <n v="33.938800000000001"/>
  </r>
  <r>
    <n v="1169"/>
    <x v="555"/>
    <x v="3"/>
    <x v="166"/>
    <d v="2014-12-11T00:00:00"/>
    <x v="0"/>
    <s v="DL-13315"/>
    <s v="Delfina Latchford"/>
    <s v="Consumer"/>
    <s v="United States"/>
    <s v="New York City"/>
    <x v="15"/>
    <n v="10035"/>
    <x v="3"/>
    <s v="OFF-ST-10004123"/>
    <x v="1"/>
    <x v="4"/>
    <s v="Safco Industrial Wire Shelving System"/>
    <n v="272.94"/>
    <n v="3"/>
    <n v="0"/>
    <n v="0"/>
  </r>
  <r>
    <n v="1170"/>
    <x v="555"/>
    <x v="3"/>
    <x v="166"/>
    <d v="2014-12-11T00:00:00"/>
    <x v="0"/>
    <s v="DL-13315"/>
    <s v="Delfina Latchford"/>
    <s v="Consumer"/>
    <s v="United States"/>
    <s v="New York City"/>
    <x v="15"/>
    <n v="10035"/>
    <x v="3"/>
    <s v="OFF-PA-10003172"/>
    <x v="1"/>
    <x v="10"/>
    <s v="Xerox 1996"/>
    <n v="19.440000000000001"/>
    <n v="3"/>
    <n v="0"/>
    <n v="9.3312000000000008"/>
  </r>
  <r>
    <n v="1171"/>
    <x v="555"/>
    <x v="3"/>
    <x v="166"/>
    <d v="2014-12-11T00:00:00"/>
    <x v="0"/>
    <s v="DL-13315"/>
    <s v="Delfina Latchford"/>
    <s v="Consumer"/>
    <s v="United States"/>
    <s v="New York City"/>
    <x v="15"/>
    <n v="10035"/>
    <x v="3"/>
    <s v="OFF-ST-10002352"/>
    <x v="1"/>
    <x v="4"/>
    <s v="Iris Project Case"/>
    <n v="31.92"/>
    <n v="4"/>
    <n v="0"/>
    <n v="8.299199999999999"/>
  </r>
  <r>
    <n v="1172"/>
    <x v="556"/>
    <x v="2"/>
    <x v="418"/>
    <d v="2011-03-14T00:00:00"/>
    <x v="1"/>
    <s v="SW-20275"/>
    <s v="Scott Williamson"/>
    <s v="Consumer"/>
    <s v="United States"/>
    <s v="Royal Oak"/>
    <x v="12"/>
    <n v="48073"/>
    <x v="2"/>
    <s v="OFF-PA-10002259"/>
    <x v="1"/>
    <x v="10"/>
    <s v="Geographics Note Cards, Blank, White, 8 1/2&quot; x 11&quot;"/>
    <n v="22.38"/>
    <n v="2"/>
    <n v="0"/>
    <n v="10.7424"/>
  </r>
  <r>
    <n v="1173"/>
    <x v="557"/>
    <x v="2"/>
    <x v="419"/>
    <d v="2011-04-25T00:00:00"/>
    <x v="1"/>
    <s v="AA-10375"/>
    <s v="Allen Armold"/>
    <s v="Consumer"/>
    <s v="United States"/>
    <s v="Los Angeles"/>
    <x v="1"/>
    <n v="90008"/>
    <x v="1"/>
    <s v="OFF-BI-10002976"/>
    <x v="1"/>
    <x v="8"/>
    <s v="ACCOHIDE Binder by Acco"/>
    <n v="16.520000000000003"/>
    <n v="5"/>
    <n v="0.2"/>
    <n v="5.5754999999999999"/>
  </r>
  <r>
    <n v="1174"/>
    <x v="558"/>
    <x v="1"/>
    <x v="420"/>
    <d v="2012-10-26T00:00:00"/>
    <x v="1"/>
    <s v="LT-17110"/>
    <s v="Liz Thompson"/>
    <s v="Consumer"/>
    <s v="United States"/>
    <s v="Bloomington"/>
    <x v="10"/>
    <n v="61701"/>
    <x v="2"/>
    <s v="OFF-BI-10000301"/>
    <x v="1"/>
    <x v="8"/>
    <s v="GBC Instant Report Kit"/>
    <n v="5.1759999999999984"/>
    <n v="4"/>
    <n v="0.8"/>
    <n v="-7.7640000000000011"/>
  </r>
  <r>
    <n v="1175"/>
    <x v="559"/>
    <x v="1"/>
    <x v="421"/>
    <d v="2012-08-25T00:00:00"/>
    <x v="2"/>
    <s v="DP-13105"/>
    <s v="Dave Poirier"/>
    <s v="Corporate"/>
    <s v="United States"/>
    <s v="New York City"/>
    <x v="15"/>
    <n v="10035"/>
    <x v="3"/>
    <s v="OFF-BI-10003694"/>
    <x v="1"/>
    <x v="8"/>
    <s v="Avery 3 1/2&quot; Diskette Storage Pages, 10/Pack"/>
    <n v="50.112000000000002"/>
    <n v="6"/>
    <n v="0.2"/>
    <n v="16.2864"/>
  </r>
  <r>
    <n v="1176"/>
    <x v="560"/>
    <x v="0"/>
    <x v="48"/>
    <d v="2013-09-04T00:00:00"/>
    <x v="1"/>
    <s v="AB-10060"/>
    <s v="Adam Bellavance"/>
    <s v="Home Office"/>
    <s v="United States"/>
    <s v="Concord"/>
    <x v="38"/>
    <n v="3301"/>
    <x v="3"/>
    <s v="OFF-SU-10000381"/>
    <x v="1"/>
    <x v="14"/>
    <s v="Acme Forged Steel Scissors with Black Enamel Handles"/>
    <n v="27.93"/>
    <n v="3"/>
    <n v="0"/>
    <n v="8.0996999999999986"/>
  </r>
  <r>
    <n v="1177"/>
    <x v="561"/>
    <x v="2"/>
    <x v="422"/>
    <d v="2011-12-30T00:00:00"/>
    <x v="0"/>
    <s v="AT-10435"/>
    <s v="Alyssa Tate"/>
    <s v="Home Office"/>
    <s v="United States"/>
    <s v="Los Angeles"/>
    <x v="1"/>
    <n v="90004"/>
    <x v="1"/>
    <s v="OFF-LA-10004425"/>
    <x v="1"/>
    <x v="2"/>
    <s v="Staples"/>
    <n v="11.56"/>
    <n v="4"/>
    <n v="0"/>
    <n v="5.4332000000000003"/>
  </r>
  <r>
    <n v="1178"/>
    <x v="562"/>
    <x v="0"/>
    <x v="49"/>
    <d v="2013-12-06T00:00:00"/>
    <x v="1"/>
    <s v="JE-15745"/>
    <s v="Joel Eaton"/>
    <s v="Consumer"/>
    <s v="United States"/>
    <s v="Rockville"/>
    <x v="39"/>
    <n v="20852"/>
    <x v="3"/>
    <s v="FUR-CH-10001270"/>
    <x v="0"/>
    <x v="1"/>
    <s v="Harbour Creations Steel Folding Chair"/>
    <n v="172.5"/>
    <n v="2"/>
    <n v="0"/>
    <n v="51.749999999999986"/>
  </r>
  <r>
    <n v="1179"/>
    <x v="562"/>
    <x v="0"/>
    <x v="49"/>
    <d v="2013-12-06T00:00:00"/>
    <x v="1"/>
    <s v="JE-15745"/>
    <s v="Joel Eaton"/>
    <s v="Consumer"/>
    <s v="United States"/>
    <s v="Rockville"/>
    <x v="39"/>
    <n v="20852"/>
    <x v="3"/>
    <s v="TEC-PH-10003931"/>
    <x v="2"/>
    <x v="7"/>
    <s v="JBL Micro Wireless Portable Bluetooth Speaker"/>
    <n v="179.97"/>
    <n v="3"/>
    <n v="0"/>
    <n v="44.992500000000007"/>
  </r>
  <r>
    <n v="1180"/>
    <x v="563"/>
    <x v="0"/>
    <x v="423"/>
    <d v="2013-04-28T00:00:00"/>
    <x v="0"/>
    <s v="CA-12055"/>
    <s v="Cathy Armstrong"/>
    <s v="Home Office"/>
    <s v="United States"/>
    <s v="Houston"/>
    <x v="5"/>
    <n v="77070"/>
    <x v="2"/>
    <s v="TEC-AC-10003174"/>
    <x v="2"/>
    <x v="11"/>
    <s v="Plantronics S12 Corded Telephone Headset System"/>
    <n v="258.69600000000003"/>
    <n v="3"/>
    <n v="0.2"/>
    <n v="64.674000000000007"/>
  </r>
  <r>
    <n v="1181"/>
    <x v="564"/>
    <x v="2"/>
    <x v="261"/>
    <d v="2011-06-25T00:00:00"/>
    <x v="1"/>
    <s v="DB-13060"/>
    <s v="Dave Brooks"/>
    <s v="Consumer"/>
    <s v="United States"/>
    <s v="Lakewood"/>
    <x v="30"/>
    <n v="8701"/>
    <x v="3"/>
    <s v="TEC-PH-10004539"/>
    <x v="2"/>
    <x v="7"/>
    <s v="Wireless Extenders zBoost YX545 SOHO Signal Booster"/>
    <n v="1322.93"/>
    <n v="7"/>
    <n v="0"/>
    <n v="357.19110000000001"/>
  </r>
  <r>
    <n v="1182"/>
    <x v="564"/>
    <x v="2"/>
    <x v="261"/>
    <d v="2011-06-25T00:00:00"/>
    <x v="1"/>
    <s v="DB-13060"/>
    <s v="Dave Brooks"/>
    <s v="Consumer"/>
    <s v="United States"/>
    <s v="Lakewood"/>
    <x v="30"/>
    <n v="8701"/>
    <x v="3"/>
    <s v="OFF-AR-10001919"/>
    <x v="1"/>
    <x v="6"/>
    <s v="OIC #2 Pencils, Medium Soft"/>
    <n v="3.76"/>
    <n v="2"/>
    <n v="0"/>
    <n v="1.0903999999999998"/>
  </r>
  <r>
    <n v="1183"/>
    <x v="565"/>
    <x v="3"/>
    <x v="424"/>
    <d v="2014-01-16T00:00:00"/>
    <x v="2"/>
    <s v="RB-19570"/>
    <s v="Rob Beeghly"/>
    <s v="Consumer"/>
    <s v="United States"/>
    <s v="Jacksonville"/>
    <x v="3"/>
    <n v="28540"/>
    <x v="0"/>
    <s v="OFF-EN-10002504"/>
    <x v="1"/>
    <x v="12"/>
    <s v="Tyvek  Top-Opening Peel &amp; Seel Envelopes, Plain White"/>
    <n v="21.744"/>
    <n v="1"/>
    <n v="0.2"/>
    <n v="7.3385999999999996"/>
  </r>
  <r>
    <n v="1184"/>
    <x v="565"/>
    <x v="3"/>
    <x v="424"/>
    <d v="2014-01-16T00:00:00"/>
    <x v="2"/>
    <s v="RB-19570"/>
    <s v="Rob Beeghly"/>
    <s v="Consumer"/>
    <s v="United States"/>
    <s v="Jacksonville"/>
    <x v="3"/>
    <n v="28540"/>
    <x v="0"/>
    <s v="TEC-PH-10003655"/>
    <x v="2"/>
    <x v="7"/>
    <s v="Sannysis Cute Owl Design Soft Skin Case Cover for Samsung Galaxy S4"/>
    <n v="7.92"/>
    <n v="5"/>
    <n v="0.2"/>
    <n v="0.69300000000000006"/>
  </r>
  <r>
    <n v="1185"/>
    <x v="566"/>
    <x v="2"/>
    <x v="156"/>
    <d v="2011-11-30T00:00:00"/>
    <x v="1"/>
    <s v="HR-14830"/>
    <s v="Harold Ryan"/>
    <s v="Corporate"/>
    <s v="United States"/>
    <s v="Seattle"/>
    <x v="4"/>
    <n v="98103"/>
    <x v="1"/>
    <s v="OFF-BI-10004656"/>
    <x v="1"/>
    <x v="8"/>
    <s v="Peel &amp; Stick Add-On Corner Pockets"/>
    <n v="12.096000000000002"/>
    <n v="7"/>
    <n v="0.2"/>
    <n v="4.2335999999999991"/>
  </r>
  <r>
    <n v="1186"/>
    <x v="566"/>
    <x v="2"/>
    <x v="156"/>
    <d v="2011-11-30T00:00:00"/>
    <x v="1"/>
    <s v="HR-14830"/>
    <s v="Harold Ryan"/>
    <s v="Corporate"/>
    <s v="United States"/>
    <s v="Seattle"/>
    <x v="4"/>
    <n v="98103"/>
    <x v="1"/>
    <s v="OFF-ST-10002344"/>
    <x v="1"/>
    <x v="4"/>
    <s v="Carina 42&quot;Hx23 3/4&quot;W Media Storage Unit"/>
    <n v="485.88"/>
    <n v="6"/>
    <n v="0"/>
    <n v="9.7176000000000329"/>
  </r>
  <r>
    <n v="1187"/>
    <x v="566"/>
    <x v="2"/>
    <x v="156"/>
    <d v="2011-11-30T00:00:00"/>
    <x v="1"/>
    <s v="HR-14830"/>
    <s v="Harold Ryan"/>
    <s v="Corporate"/>
    <s v="United States"/>
    <s v="Seattle"/>
    <x v="4"/>
    <n v="98103"/>
    <x v="1"/>
    <s v="OFF-PA-10001800"/>
    <x v="1"/>
    <x v="10"/>
    <s v="Xerox 220"/>
    <n v="25.92"/>
    <n v="4"/>
    <n v="0"/>
    <n v="12.441600000000001"/>
  </r>
  <r>
    <n v="1188"/>
    <x v="566"/>
    <x v="2"/>
    <x v="156"/>
    <d v="2011-11-30T00:00:00"/>
    <x v="1"/>
    <s v="HR-14830"/>
    <s v="Harold Ryan"/>
    <s v="Corporate"/>
    <s v="United States"/>
    <s v="Seattle"/>
    <x v="4"/>
    <n v="98103"/>
    <x v="1"/>
    <s v="OFF-ST-10000036"/>
    <x v="1"/>
    <x v="4"/>
    <s v="Recycled Data-Pak for Archival Bound Computer Printouts, 12-1/2 x 12-1/2 x 16"/>
    <n v="197.58"/>
    <n v="2"/>
    <n v="0"/>
    <n v="53.346599999999995"/>
  </r>
  <r>
    <n v="1189"/>
    <x v="567"/>
    <x v="3"/>
    <x v="425"/>
    <d v="2014-03-01T00:00:00"/>
    <x v="0"/>
    <s v="BT-11530"/>
    <s v="Bradley Talbott"/>
    <s v="Home Office"/>
    <s v="United States"/>
    <s v="Los Angeles"/>
    <x v="1"/>
    <n v="90036"/>
    <x v="1"/>
    <s v="OFF-AP-10004532"/>
    <x v="1"/>
    <x v="9"/>
    <s v="Kensington 6 Outlet Guardian Standard Surge Protector"/>
    <n v="81.92"/>
    <n v="4"/>
    <n v="0"/>
    <n v="22.118400000000001"/>
  </r>
  <r>
    <n v="1190"/>
    <x v="567"/>
    <x v="3"/>
    <x v="425"/>
    <d v="2014-03-01T00:00:00"/>
    <x v="0"/>
    <s v="BT-11530"/>
    <s v="Bradley Talbott"/>
    <s v="Home Office"/>
    <s v="United States"/>
    <s v="Los Angeles"/>
    <x v="1"/>
    <n v="90036"/>
    <x v="1"/>
    <s v="TEC-PH-10004447"/>
    <x v="2"/>
    <x v="7"/>
    <s v="Toshiba IPT2010-SD IP Telephone"/>
    <n v="889.53600000000006"/>
    <n v="8"/>
    <n v="0.2"/>
    <n v="66.715199999999982"/>
  </r>
  <r>
    <n v="1191"/>
    <x v="567"/>
    <x v="3"/>
    <x v="425"/>
    <d v="2014-03-01T00:00:00"/>
    <x v="0"/>
    <s v="BT-11530"/>
    <s v="Bradley Talbott"/>
    <s v="Home Office"/>
    <s v="United States"/>
    <s v="Los Angeles"/>
    <x v="1"/>
    <n v="90036"/>
    <x v="1"/>
    <s v="FUR-CH-10003973"/>
    <x v="0"/>
    <x v="1"/>
    <s v="GuestStacker Chair with Chrome Finish Legs"/>
    <n v="892.22400000000005"/>
    <n v="3"/>
    <n v="0.2"/>
    <n v="89.222400000000022"/>
  </r>
  <r>
    <n v="1192"/>
    <x v="567"/>
    <x v="3"/>
    <x v="425"/>
    <d v="2014-03-01T00:00:00"/>
    <x v="0"/>
    <s v="BT-11530"/>
    <s v="Bradley Talbott"/>
    <s v="Home Office"/>
    <s v="United States"/>
    <s v="Los Angeles"/>
    <x v="1"/>
    <n v="90036"/>
    <x v="1"/>
    <s v="OFF-PA-10001970"/>
    <x v="1"/>
    <x v="10"/>
    <s v="Xerox 1908"/>
    <n v="223.92"/>
    <n v="4"/>
    <n v="0"/>
    <n v="109.7208"/>
  </r>
  <r>
    <n v="1193"/>
    <x v="567"/>
    <x v="3"/>
    <x v="425"/>
    <d v="2014-03-01T00:00:00"/>
    <x v="0"/>
    <s v="BT-11530"/>
    <s v="Bradley Talbott"/>
    <s v="Home Office"/>
    <s v="United States"/>
    <s v="Los Angeles"/>
    <x v="1"/>
    <n v="90036"/>
    <x v="1"/>
    <s v="OFF-PA-10000682"/>
    <x v="1"/>
    <x v="10"/>
    <s v="Xerox 1924"/>
    <n v="23.12"/>
    <n v="4"/>
    <n v="0"/>
    <n v="11.328800000000001"/>
  </r>
  <r>
    <n v="1194"/>
    <x v="568"/>
    <x v="1"/>
    <x v="426"/>
    <d v="2012-09-15T00:00:00"/>
    <x v="3"/>
    <s v="NG-18355"/>
    <s v="Nat Gilpin"/>
    <s v="Corporate"/>
    <s v="United States"/>
    <s v="Coral Springs"/>
    <x v="2"/>
    <n v="33065"/>
    <x v="0"/>
    <s v="OFF-PA-10001937"/>
    <x v="1"/>
    <x v="10"/>
    <s v="Xerox 21"/>
    <n v="15.552000000000003"/>
    <n v="3"/>
    <n v="0.2"/>
    <n v="5.4432"/>
  </r>
  <r>
    <n v="1195"/>
    <x v="568"/>
    <x v="1"/>
    <x v="426"/>
    <d v="2012-09-15T00:00:00"/>
    <x v="3"/>
    <s v="NG-18355"/>
    <s v="Nat Gilpin"/>
    <s v="Corporate"/>
    <s v="United States"/>
    <s v="Coral Springs"/>
    <x v="2"/>
    <n v="33065"/>
    <x v="0"/>
    <s v="FUR-FU-10002268"/>
    <x v="0"/>
    <x v="5"/>
    <s v="Ultra Door Push Plate"/>
    <n v="15.712000000000002"/>
    <n v="4"/>
    <n v="0.2"/>
    <n v="2.553199999999999"/>
  </r>
  <r>
    <n v="1196"/>
    <x v="568"/>
    <x v="1"/>
    <x v="426"/>
    <d v="2012-09-15T00:00:00"/>
    <x v="3"/>
    <s v="NG-18355"/>
    <s v="Nat Gilpin"/>
    <s v="Corporate"/>
    <s v="United States"/>
    <s v="Coral Springs"/>
    <x v="2"/>
    <n v="33065"/>
    <x v="0"/>
    <s v="OFF-ST-10001321"/>
    <x v="1"/>
    <x v="4"/>
    <s v="Decoflex Hanging Personal Folder File, Blue"/>
    <n v="24.672000000000001"/>
    <n v="2"/>
    <n v="0.2"/>
    <n v="2.1588000000000021"/>
  </r>
  <r>
    <n v="1197"/>
    <x v="568"/>
    <x v="1"/>
    <x v="426"/>
    <d v="2012-09-15T00:00:00"/>
    <x v="3"/>
    <s v="NG-18355"/>
    <s v="Nat Gilpin"/>
    <s v="Corporate"/>
    <s v="United States"/>
    <s v="Coral Springs"/>
    <x v="2"/>
    <n v="33065"/>
    <x v="0"/>
    <s v="FUR-FU-10003394"/>
    <x v="0"/>
    <x v="5"/>
    <s v="Tenex &quot;The Solids&quot; Textured Chair Mats"/>
    <n v="55.967999999999996"/>
    <n v="1"/>
    <n v="0.2"/>
    <n v="-2.098800000000006"/>
  </r>
  <r>
    <n v="1198"/>
    <x v="569"/>
    <x v="0"/>
    <x v="143"/>
    <d v="2013-04-13T00:00:00"/>
    <x v="1"/>
    <s v="ZC-21910"/>
    <s v="Zuschuss Carroll"/>
    <s v="Consumer"/>
    <s v="United States"/>
    <s v="Houston"/>
    <x v="5"/>
    <n v="77041"/>
    <x v="2"/>
    <s v="TEC-AC-10001990"/>
    <x v="2"/>
    <x v="11"/>
    <s v="Kensington Orbit Wireless Mobile Trackball for PC and Mac"/>
    <n v="431.92800000000005"/>
    <n v="9"/>
    <n v="0.2"/>
    <n v="64.789199999999951"/>
  </r>
  <r>
    <n v="1199"/>
    <x v="569"/>
    <x v="0"/>
    <x v="143"/>
    <d v="2013-04-13T00:00:00"/>
    <x v="1"/>
    <s v="ZC-21910"/>
    <s v="Zuschuss Carroll"/>
    <s v="Consumer"/>
    <s v="United States"/>
    <s v="Houston"/>
    <x v="5"/>
    <n v="77041"/>
    <x v="2"/>
    <s v="FUR-CH-10004540"/>
    <x v="0"/>
    <x v="1"/>
    <s v="Global Chrome Stack Chair"/>
    <n v="95.983999999999995"/>
    <n v="4"/>
    <n v="0.3"/>
    <n v="-4.1135999999999981"/>
  </r>
  <r>
    <n v="1200"/>
    <x v="569"/>
    <x v="0"/>
    <x v="143"/>
    <d v="2013-04-13T00:00:00"/>
    <x v="1"/>
    <s v="ZC-21910"/>
    <s v="Zuschuss Carroll"/>
    <s v="Consumer"/>
    <s v="United States"/>
    <s v="Houston"/>
    <x v="5"/>
    <n v="77041"/>
    <x v="2"/>
    <s v="OFF-BI-10004995"/>
    <x v="1"/>
    <x v="8"/>
    <s v="GBC DocuBind P400 Electric Binding System"/>
    <n v="1088.7919999999997"/>
    <n v="4"/>
    <n v="0.8"/>
    <n v="-1850.9464000000007"/>
  </r>
  <r>
    <n v="1201"/>
    <x v="570"/>
    <x v="0"/>
    <x v="427"/>
    <d v="2013-07-25T00:00:00"/>
    <x v="1"/>
    <s v="LS-16945"/>
    <s v="Linda Southworth"/>
    <s v="Corporate"/>
    <s v="United States"/>
    <s v="Denver"/>
    <x v="22"/>
    <n v="80219"/>
    <x v="1"/>
    <s v="FUR-CH-10002335"/>
    <x v="0"/>
    <x v="1"/>
    <s v="Hon GuestStacker Chair"/>
    <n v="544.00800000000004"/>
    <n v="3"/>
    <n v="0.2"/>
    <n v="40.800600000000003"/>
  </r>
  <r>
    <n v="1202"/>
    <x v="570"/>
    <x v="0"/>
    <x v="427"/>
    <d v="2013-07-25T00:00:00"/>
    <x v="1"/>
    <s v="LS-16945"/>
    <s v="Linda Southworth"/>
    <s v="Corporate"/>
    <s v="United States"/>
    <s v="Denver"/>
    <x v="22"/>
    <n v="80219"/>
    <x v="1"/>
    <s v="OFF-BI-10004967"/>
    <x v="1"/>
    <x v="8"/>
    <s v="Round Ring Binders"/>
    <n v="1.8720000000000003"/>
    <n v="3"/>
    <n v="0.7"/>
    <n v="-1.4352"/>
  </r>
  <r>
    <n v="1203"/>
    <x v="570"/>
    <x v="0"/>
    <x v="427"/>
    <d v="2013-07-25T00:00:00"/>
    <x v="1"/>
    <s v="LS-16945"/>
    <s v="Linda Southworth"/>
    <s v="Corporate"/>
    <s v="United States"/>
    <s v="Denver"/>
    <x v="22"/>
    <n v="80219"/>
    <x v="1"/>
    <s v="FUR-CH-10002331"/>
    <x v="0"/>
    <x v="1"/>
    <s v="Hon 4700 Series Mobuis Mid-Back Task Chairs with Adjustable Arms"/>
    <n v="854.35200000000009"/>
    <n v="3"/>
    <n v="0.2"/>
    <n v="10.679399999999873"/>
  </r>
  <r>
    <n v="1204"/>
    <x v="570"/>
    <x v="0"/>
    <x v="427"/>
    <d v="2013-07-25T00:00:00"/>
    <x v="1"/>
    <s v="LS-16945"/>
    <s v="Linda Southworth"/>
    <s v="Corporate"/>
    <s v="United States"/>
    <s v="Denver"/>
    <x v="22"/>
    <n v="80219"/>
    <x v="1"/>
    <s v="OFF-ST-10002292"/>
    <x v="1"/>
    <x v="4"/>
    <s v="Sauder Facets Collection Locker/File Cabinet, Sky Alder Finish"/>
    <n v="593.5680000000001"/>
    <n v="2"/>
    <n v="0.2"/>
    <n v="0"/>
  </r>
  <r>
    <n v="1205"/>
    <x v="570"/>
    <x v="0"/>
    <x v="427"/>
    <d v="2013-07-25T00:00:00"/>
    <x v="1"/>
    <s v="LS-16945"/>
    <s v="Linda Southworth"/>
    <s v="Corporate"/>
    <s v="United States"/>
    <s v="Denver"/>
    <x v="22"/>
    <n v="80219"/>
    <x v="1"/>
    <s v="OFF-ST-10000689"/>
    <x v="1"/>
    <x v="4"/>
    <s v="Fellowes Strictly Business Drawer File, Letter/Legal Size"/>
    <n v="338.04"/>
    <n v="3"/>
    <n v="0.2"/>
    <n v="-33.804000000000002"/>
  </r>
  <r>
    <n v="1206"/>
    <x v="571"/>
    <x v="3"/>
    <x v="378"/>
    <d v="2014-08-05T00:00:00"/>
    <x v="2"/>
    <s v="LH-16750"/>
    <s v="Larry Hughes"/>
    <s v="Consumer"/>
    <s v="United States"/>
    <s v="Charlotte"/>
    <x v="3"/>
    <n v="28205"/>
    <x v="0"/>
    <s v="TEC-PH-10002660"/>
    <x v="2"/>
    <x v="7"/>
    <s v="Nortel Networks T7316 E Nt8 B27"/>
    <n v="271.95999999999998"/>
    <n v="5"/>
    <n v="0.2"/>
    <n v="16.997500000000016"/>
  </r>
  <r>
    <n v="1207"/>
    <x v="572"/>
    <x v="0"/>
    <x v="216"/>
    <d v="2013-07-19T00:00:00"/>
    <x v="0"/>
    <s v="SW-20755"/>
    <s v="Steven Ward"/>
    <s v="Corporate"/>
    <s v="United States"/>
    <s v="New York City"/>
    <x v="15"/>
    <n v="10009"/>
    <x v="3"/>
    <s v="OFF-ST-10004634"/>
    <x v="1"/>
    <x v="4"/>
    <s v="Personal Folder Holder, Ebony"/>
    <n v="11.21"/>
    <n v="1"/>
    <n v="0"/>
    <n v="3.3629999999999995"/>
  </r>
  <r>
    <n v="1208"/>
    <x v="572"/>
    <x v="0"/>
    <x v="216"/>
    <d v="2013-07-19T00:00:00"/>
    <x v="0"/>
    <s v="SW-20755"/>
    <s v="Steven Ward"/>
    <s v="Corporate"/>
    <s v="United States"/>
    <s v="New York City"/>
    <x v="15"/>
    <n v="10009"/>
    <x v="3"/>
    <s v="OFF-BI-10002160"/>
    <x v="1"/>
    <x v="8"/>
    <s v="Acco Hanging Data Binders"/>
    <n v="9.1440000000000001"/>
    <n v="3"/>
    <n v="0.2"/>
    <n v="3.2003999999999997"/>
  </r>
  <r>
    <n v="1209"/>
    <x v="572"/>
    <x v="0"/>
    <x v="216"/>
    <d v="2013-07-19T00:00:00"/>
    <x v="0"/>
    <s v="SW-20755"/>
    <s v="Steven Ward"/>
    <s v="Corporate"/>
    <s v="United States"/>
    <s v="New York City"/>
    <x v="15"/>
    <n v="10009"/>
    <x v="3"/>
    <s v="OFF-FA-10002988"/>
    <x v="1"/>
    <x v="13"/>
    <s v="Ideal Clamps"/>
    <n v="14.069999999999999"/>
    <n v="7"/>
    <n v="0"/>
    <n v="6.8942999999999994"/>
  </r>
  <r>
    <n v="1210"/>
    <x v="572"/>
    <x v="0"/>
    <x v="216"/>
    <d v="2013-07-19T00:00:00"/>
    <x v="0"/>
    <s v="SW-20755"/>
    <s v="Steven Ward"/>
    <s v="Corporate"/>
    <s v="United States"/>
    <s v="New York City"/>
    <x v="15"/>
    <n v="10009"/>
    <x v="3"/>
    <s v="OFF-AR-10004999"/>
    <x v="1"/>
    <x v="6"/>
    <s v="Newell 315"/>
    <n v="41.86"/>
    <n v="7"/>
    <n v="0"/>
    <n v="10.465"/>
  </r>
  <r>
    <n v="1211"/>
    <x v="572"/>
    <x v="0"/>
    <x v="216"/>
    <d v="2013-07-19T00:00:00"/>
    <x v="0"/>
    <s v="SW-20755"/>
    <s v="Steven Ward"/>
    <s v="Corporate"/>
    <s v="United States"/>
    <s v="New York City"/>
    <x v="15"/>
    <n v="10009"/>
    <x v="3"/>
    <s v="OFF-BI-10001031"/>
    <x v="1"/>
    <x v="8"/>
    <s v="Pressboard Data Binders by Wilson Jones"/>
    <n v="8.5440000000000005"/>
    <n v="2"/>
    <n v="0.2"/>
    <n v="2.8835999999999995"/>
  </r>
  <r>
    <n v="1212"/>
    <x v="572"/>
    <x v="0"/>
    <x v="216"/>
    <d v="2013-07-19T00:00:00"/>
    <x v="0"/>
    <s v="SW-20755"/>
    <s v="Steven Ward"/>
    <s v="Corporate"/>
    <s v="United States"/>
    <s v="New York City"/>
    <x v="15"/>
    <n v="10009"/>
    <x v="3"/>
    <s v="FUR-BO-10004695"/>
    <x v="0"/>
    <x v="0"/>
    <s v="O'Sullivan 2-Door Barrister Bookcase in Odessa Pine"/>
    <n v="579.13599999999997"/>
    <n v="4"/>
    <n v="0.2"/>
    <n v="21.717599999999948"/>
  </r>
  <r>
    <n v="1213"/>
    <x v="573"/>
    <x v="3"/>
    <x v="428"/>
    <d v="2014-09-14T00:00:00"/>
    <x v="1"/>
    <s v="SP-20620"/>
    <s v="Stefania Perrino"/>
    <s v="Corporate"/>
    <s v="United States"/>
    <s v="Philadelphia"/>
    <x v="9"/>
    <n v="19134"/>
    <x v="3"/>
    <s v="FUR-CH-10004860"/>
    <x v="0"/>
    <x v="1"/>
    <s v="Global Low Back Tilter Chair"/>
    <n v="141.37199999999999"/>
    <n v="2"/>
    <n v="0.3"/>
    <n v="-48.470400000000019"/>
  </r>
  <r>
    <n v="1214"/>
    <x v="573"/>
    <x v="3"/>
    <x v="428"/>
    <d v="2014-09-14T00:00:00"/>
    <x v="1"/>
    <s v="SP-20620"/>
    <s v="Stefania Perrino"/>
    <s v="Corporate"/>
    <s v="United States"/>
    <s v="Philadelphia"/>
    <x v="9"/>
    <n v="19134"/>
    <x v="3"/>
    <s v="OFF-BI-10002432"/>
    <x v="1"/>
    <x v="8"/>
    <s v="Wilson Jones Standard D-Ring Binders"/>
    <n v="3.036"/>
    <n v="2"/>
    <n v="0.7"/>
    <n v="-2.3275999999999994"/>
  </r>
  <r>
    <n v="1215"/>
    <x v="573"/>
    <x v="3"/>
    <x v="428"/>
    <d v="2014-09-14T00:00:00"/>
    <x v="1"/>
    <s v="SP-20620"/>
    <s v="Stefania Perrino"/>
    <s v="Corporate"/>
    <s v="United States"/>
    <s v="Philadelphia"/>
    <x v="9"/>
    <n v="19134"/>
    <x v="3"/>
    <s v="OFF-BI-10000069"/>
    <x v="1"/>
    <x v="8"/>
    <s v="GBC Prepunched Paper, 19-Hole, for Binding Systems, 24-lb"/>
    <n v="4.503000000000001"/>
    <n v="1"/>
    <n v="0.7"/>
    <n v="-3.6024000000000012"/>
  </r>
  <r>
    <n v="1216"/>
    <x v="573"/>
    <x v="3"/>
    <x v="428"/>
    <d v="2014-09-14T00:00:00"/>
    <x v="1"/>
    <s v="SP-20620"/>
    <s v="Stefania Perrino"/>
    <s v="Corporate"/>
    <s v="United States"/>
    <s v="Philadelphia"/>
    <x v="9"/>
    <n v="19134"/>
    <x v="3"/>
    <s v="OFF-AR-10003602"/>
    <x v="1"/>
    <x v="6"/>
    <s v="Quartet Omega Colored Chalk, 12/Pack"/>
    <n v="4.6719999999999997"/>
    <n v="1"/>
    <n v="0.2"/>
    <n v="1.5767999999999998"/>
  </r>
  <r>
    <n v="1217"/>
    <x v="573"/>
    <x v="3"/>
    <x v="428"/>
    <d v="2014-09-14T00:00:00"/>
    <x v="1"/>
    <s v="SP-20620"/>
    <s v="Stefania Perrino"/>
    <s v="Corporate"/>
    <s v="United States"/>
    <s v="Philadelphia"/>
    <x v="9"/>
    <n v="19134"/>
    <x v="3"/>
    <s v="TEC-AC-10004469"/>
    <x v="2"/>
    <x v="11"/>
    <s v="Microsoft Sculpt Comfort Mouse"/>
    <n v="95.88000000000001"/>
    <n v="3"/>
    <n v="0.2"/>
    <n v="28.764000000000006"/>
  </r>
  <r>
    <n v="1218"/>
    <x v="573"/>
    <x v="3"/>
    <x v="428"/>
    <d v="2014-09-14T00:00:00"/>
    <x v="1"/>
    <s v="SP-20620"/>
    <s v="Stefania Perrino"/>
    <s v="Corporate"/>
    <s v="United States"/>
    <s v="Philadelphia"/>
    <x v="9"/>
    <n v="19134"/>
    <x v="3"/>
    <s v="FUR-FU-10001867"/>
    <x v="0"/>
    <x v="5"/>
    <s v="Eldon Expressions Punched Metal &amp; Wood Desk Accessories, Pewter &amp; Cherry"/>
    <n v="17.024000000000001"/>
    <n v="2"/>
    <n v="0.2"/>
    <n v="1.7024000000000008"/>
  </r>
  <r>
    <n v="1219"/>
    <x v="573"/>
    <x v="3"/>
    <x v="428"/>
    <d v="2014-09-14T00:00:00"/>
    <x v="1"/>
    <s v="SP-20620"/>
    <s v="Stefania Perrino"/>
    <s v="Corporate"/>
    <s v="United States"/>
    <s v="Philadelphia"/>
    <x v="9"/>
    <n v="19134"/>
    <x v="3"/>
    <s v="TEC-AC-10003174"/>
    <x v="2"/>
    <x v="11"/>
    <s v="Plantronics S12 Corded Telephone Headset System"/>
    <n v="258.69600000000003"/>
    <n v="3"/>
    <n v="0.2"/>
    <n v="64.674000000000007"/>
  </r>
  <r>
    <n v="1220"/>
    <x v="573"/>
    <x v="3"/>
    <x v="428"/>
    <d v="2014-09-14T00:00:00"/>
    <x v="1"/>
    <s v="SP-20620"/>
    <s v="Stefania Perrino"/>
    <s v="Corporate"/>
    <s v="United States"/>
    <s v="Philadelphia"/>
    <x v="9"/>
    <n v="19134"/>
    <x v="3"/>
    <s v="TEC-PH-10002200"/>
    <x v="2"/>
    <x v="7"/>
    <s v="Samsung Galaxy Note 2"/>
    <n v="1931.9579999999999"/>
    <n v="7"/>
    <n v="0.4"/>
    <n v="-386.3915999999997"/>
  </r>
  <r>
    <n v="1221"/>
    <x v="574"/>
    <x v="2"/>
    <x v="136"/>
    <d v="2011-07-16T00:00:00"/>
    <x v="1"/>
    <s v="BF-11170"/>
    <s v="Ben Ferrer"/>
    <s v="Home Office"/>
    <s v="United States"/>
    <s v="Los Angeles"/>
    <x v="1"/>
    <n v="90036"/>
    <x v="1"/>
    <s v="OFF-ST-10000107"/>
    <x v="1"/>
    <x v="4"/>
    <s v="Fellowes Super Stor/Drawer"/>
    <n v="249.75"/>
    <n v="9"/>
    <n v="0"/>
    <n v="44.954999999999977"/>
  </r>
  <r>
    <n v="1222"/>
    <x v="574"/>
    <x v="2"/>
    <x v="136"/>
    <d v="2011-07-16T00:00:00"/>
    <x v="1"/>
    <s v="BF-11170"/>
    <s v="Ben Ferrer"/>
    <s v="Home Office"/>
    <s v="United States"/>
    <s v="Los Angeles"/>
    <x v="1"/>
    <n v="90036"/>
    <x v="1"/>
    <s v="TEC-PH-10000439"/>
    <x v="2"/>
    <x v="7"/>
    <s v="GE DSL Phone Line Filter"/>
    <n v="255.93600000000004"/>
    <n v="8"/>
    <n v="0.2"/>
    <n v="28.792799999999971"/>
  </r>
  <r>
    <n v="1223"/>
    <x v="575"/>
    <x v="0"/>
    <x v="429"/>
    <d v="2013-12-06T00:00:00"/>
    <x v="2"/>
    <s v="BM-11140"/>
    <s v="Becky Martin"/>
    <s v="Consumer"/>
    <s v="United States"/>
    <s v="New York City"/>
    <x v="15"/>
    <n v="10024"/>
    <x v="3"/>
    <s v="FUR-FU-10001602"/>
    <x v="0"/>
    <x v="5"/>
    <s v="Eldon Delta Triangular Chair Mat, 52&quot; x 58&quot;, Clear"/>
    <n v="113.78999999999999"/>
    <n v="3"/>
    <n v="0"/>
    <n v="20.482199999999992"/>
  </r>
  <r>
    <n v="1224"/>
    <x v="575"/>
    <x v="0"/>
    <x v="429"/>
    <d v="2013-12-06T00:00:00"/>
    <x v="2"/>
    <s v="BM-11140"/>
    <s v="Becky Martin"/>
    <s v="Consumer"/>
    <s v="United States"/>
    <s v="New York City"/>
    <x v="15"/>
    <n v="10024"/>
    <x v="3"/>
    <s v="TEC-AC-10001432"/>
    <x v="2"/>
    <x v="11"/>
    <s v="Enermax Aurora Lite Keyboard"/>
    <n v="78.150000000000006"/>
    <n v="1"/>
    <n v="0"/>
    <n v="34.38600000000001"/>
  </r>
  <r>
    <n v="1225"/>
    <x v="575"/>
    <x v="0"/>
    <x v="429"/>
    <d v="2013-12-06T00:00:00"/>
    <x v="2"/>
    <s v="BM-11140"/>
    <s v="Becky Martin"/>
    <s v="Consumer"/>
    <s v="United States"/>
    <s v="New York City"/>
    <x v="15"/>
    <n v="10024"/>
    <x v="3"/>
    <s v="OFF-BI-10004656"/>
    <x v="1"/>
    <x v="8"/>
    <s v="Peel &amp; Stick Add-On Corner Pockets"/>
    <n v="1.7280000000000002"/>
    <n v="1"/>
    <n v="0.2"/>
    <n v="0.60479999999999989"/>
  </r>
  <r>
    <n v="1226"/>
    <x v="575"/>
    <x v="0"/>
    <x v="429"/>
    <d v="2013-12-06T00:00:00"/>
    <x v="2"/>
    <s v="BM-11140"/>
    <s v="Becky Martin"/>
    <s v="Consumer"/>
    <s v="United States"/>
    <s v="New York City"/>
    <x v="15"/>
    <n v="10024"/>
    <x v="3"/>
    <s v="OFF-PA-10001685"/>
    <x v="1"/>
    <x v="10"/>
    <s v="Staples"/>
    <n v="40.56"/>
    <n v="4"/>
    <n v="0"/>
    <n v="19.874400000000001"/>
  </r>
  <r>
    <n v="1227"/>
    <x v="575"/>
    <x v="0"/>
    <x v="429"/>
    <d v="2013-12-06T00:00:00"/>
    <x v="2"/>
    <s v="BM-11140"/>
    <s v="Becky Martin"/>
    <s v="Consumer"/>
    <s v="United States"/>
    <s v="New York City"/>
    <x v="15"/>
    <n v="10024"/>
    <x v="3"/>
    <s v="OFF-ST-10001418"/>
    <x v="1"/>
    <x v="4"/>
    <s v="Carina Media Storage Towers in Natural &amp; Black"/>
    <n v="182.94"/>
    <n v="3"/>
    <n v="0"/>
    <n v="3.6587999999999994"/>
  </r>
  <r>
    <n v="1228"/>
    <x v="575"/>
    <x v="0"/>
    <x v="429"/>
    <d v="2013-12-06T00:00:00"/>
    <x v="2"/>
    <s v="BM-11140"/>
    <s v="Becky Martin"/>
    <s v="Consumer"/>
    <s v="United States"/>
    <s v="New York City"/>
    <x v="15"/>
    <n v="10024"/>
    <x v="3"/>
    <s v="OFF-ST-10000676"/>
    <x v="1"/>
    <x v="4"/>
    <s v="Fellowes Econo/Stor Drawers"/>
    <n v="193.86"/>
    <n v="2"/>
    <n v="0"/>
    <n v="11.631599999999992"/>
  </r>
  <r>
    <n v="1229"/>
    <x v="576"/>
    <x v="3"/>
    <x v="44"/>
    <d v="2014-11-12T00:00:00"/>
    <x v="1"/>
    <s v="ZC-21910"/>
    <s v="Zuschuss Carroll"/>
    <s v="Consumer"/>
    <s v="United States"/>
    <s v="Los Angeles"/>
    <x v="1"/>
    <n v="90045"/>
    <x v="1"/>
    <s v="OFF-EN-10001219"/>
    <x v="1"/>
    <x v="12"/>
    <s v="#10- 4 1/8&quot; x 9 1/2&quot; Security-Tint Envelopes"/>
    <n v="15.28"/>
    <n v="2"/>
    <n v="0"/>
    <n v="7.4871999999999996"/>
  </r>
  <r>
    <n v="1230"/>
    <x v="576"/>
    <x v="3"/>
    <x v="44"/>
    <d v="2014-11-12T00:00:00"/>
    <x v="1"/>
    <s v="ZC-21910"/>
    <s v="Zuschuss Carroll"/>
    <s v="Consumer"/>
    <s v="United States"/>
    <s v="Los Angeles"/>
    <x v="1"/>
    <n v="90045"/>
    <x v="1"/>
    <s v="FUR-FU-10001424"/>
    <x v="0"/>
    <x v="5"/>
    <s v="Dax Clear Box Frame"/>
    <n v="8.73"/>
    <n v="1"/>
    <n v="0"/>
    <n v="2.9681999999999995"/>
  </r>
  <r>
    <n v="1231"/>
    <x v="576"/>
    <x v="3"/>
    <x v="44"/>
    <d v="2014-11-12T00:00:00"/>
    <x v="1"/>
    <s v="ZC-21910"/>
    <s v="Zuschuss Carroll"/>
    <s v="Consumer"/>
    <s v="United States"/>
    <s v="Los Angeles"/>
    <x v="1"/>
    <n v="90045"/>
    <x v="1"/>
    <s v="OFF-AR-10001022"/>
    <x v="1"/>
    <x v="6"/>
    <s v="SANFORD Liquid Accent Tank-Style Highlighters"/>
    <n v="5.68"/>
    <n v="2"/>
    <n v="0"/>
    <n v="1.7607999999999997"/>
  </r>
  <r>
    <n v="1232"/>
    <x v="577"/>
    <x v="1"/>
    <x v="89"/>
    <d v="2012-11-02T00:00:00"/>
    <x v="0"/>
    <s v="KT-16480"/>
    <s v="Kean Thornton"/>
    <s v="Consumer"/>
    <s v="United States"/>
    <s v="Buffalo"/>
    <x v="15"/>
    <n v="14215"/>
    <x v="3"/>
    <s v="OFF-AR-10000369"/>
    <x v="1"/>
    <x v="6"/>
    <s v="Design Ebony Sketching Pencil"/>
    <n v="2.78"/>
    <n v="2"/>
    <n v="0"/>
    <n v="0.72279999999999989"/>
  </r>
  <r>
    <n v="1233"/>
    <x v="577"/>
    <x v="1"/>
    <x v="89"/>
    <d v="2012-11-02T00:00:00"/>
    <x v="0"/>
    <s v="KT-16480"/>
    <s v="Kean Thornton"/>
    <s v="Consumer"/>
    <s v="United States"/>
    <s v="Buffalo"/>
    <x v="15"/>
    <n v="14215"/>
    <x v="3"/>
    <s v="OFF-EN-10003055"/>
    <x v="1"/>
    <x v="12"/>
    <s v="Blue String-Tie &amp; Button Interoffice Envelopes, 10 x 13"/>
    <n v="79.959999999999994"/>
    <n v="2"/>
    <n v="0"/>
    <n v="35.981999999999992"/>
  </r>
  <r>
    <n v="1234"/>
    <x v="578"/>
    <x v="0"/>
    <x v="198"/>
    <d v="2013-06-02T00:00:00"/>
    <x v="2"/>
    <s v="BG-11695"/>
    <s v="Brooke Gillingham"/>
    <s v="Corporate"/>
    <s v="United States"/>
    <s v="Cincinnati"/>
    <x v="24"/>
    <n v="45231"/>
    <x v="3"/>
    <s v="TEC-CO-10001046"/>
    <x v="2"/>
    <x v="16"/>
    <s v="Canon Imageclass D680 Copier / Fax"/>
    <n v="839.98799999999994"/>
    <n v="2"/>
    <n v="0.4"/>
    <n v="69.99899999999991"/>
  </r>
  <r>
    <n v="1235"/>
    <x v="579"/>
    <x v="0"/>
    <x v="99"/>
    <d v="2013-10-29T00:00:00"/>
    <x v="3"/>
    <s v="PG-18820"/>
    <s v="Patrick Gardner"/>
    <s v="Consumer"/>
    <s v="United States"/>
    <s v="Boynton Beach"/>
    <x v="2"/>
    <n v="33437"/>
    <x v="0"/>
    <s v="FUR-FU-10000076"/>
    <x v="0"/>
    <x v="5"/>
    <s v="24-Hour Round Wall Clock"/>
    <n v="47.952000000000005"/>
    <n v="3"/>
    <n v="0.2"/>
    <n v="13.786200000000006"/>
  </r>
  <r>
    <n v="1236"/>
    <x v="579"/>
    <x v="0"/>
    <x v="99"/>
    <d v="2013-10-29T00:00:00"/>
    <x v="3"/>
    <s v="PG-18820"/>
    <s v="Patrick Gardner"/>
    <s v="Consumer"/>
    <s v="United States"/>
    <s v="Boynton Beach"/>
    <x v="2"/>
    <n v="33437"/>
    <x v="0"/>
    <s v="OFF-BI-10003719"/>
    <x v="1"/>
    <x v="8"/>
    <s v="Large Capacity Hanging Post Binders"/>
    <n v="37.425000000000004"/>
    <n v="5"/>
    <n v="0.7"/>
    <n v="-29.940000000000012"/>
  </r>
  <r>
    <n v="1237"/>
    <x v="579"/>
    <x v="0"/>
    <x v="99"/>
    <d v="2013-10-29T00:00:00"/>
    <x v="3"/>
    <s v="PG-18820"/>
    <s v="Patrick Gardner"/>
    <s v="Consumer"/>
    <s v="United States"/>
    <s v="Boynton Beach"/>
    <x v="2"/>
    <n v="33437"/>
    <x v="0"/>
    <s v="FUR-FU-10003268"/>
    <x v="0"/>
    <x v="5"/>
    <s v="Eldon Radial Chair Mat for Low to Medium Pile Carpets"/>
    <n v="63.967999999999996"/>
    <n v="2"/>
    <n v="0.2"/>
    <n v="0"/>
  </r>
  <r>
    <n v="1238"/>
    <x v="579"/>
    <x v="0"/>
    <x v="99"/>
    <d v="2013-10-29T00:00:00"/>
    <x v="3"/>
    <s v="PG-18820"/>
    <s v="Patrick Gardner"/>
    <s v="Consumer"/>
    <s v="United States"/>
    <s v="Boynton Beach"/>
    <x v="2"/>
    <n v="33437"/>
    <x v="0"/>
    <s v="FUR-FU-10003553"/>
    <x v="0"/>
    <x v="5"/>
    <s v="Howard Miller 13-1/2&quot; Diameter Rosebrook Wall Clock"/>
    <n v="165.048"/>
    <n v="3"/>
    <n v="0.2"/>
    <n v="41.262"/>
  </r>
  <r>
    <n v="1239"/>
    <x v="580"/>
    <x v="2"/>
    <x v="430"/>
    <d v="2011-08-15T00:00:00"/>
    <x v="1"/>
    <s v="GM-14680"/>
    <s v="Greg Matthias"/>
    <s v="Consumer"/>
    <s v="United States"/>
    <s v="Seattle"/>
    <x v="4"/>
    <n v="98105"/>
    <x v="1"/>
    <s v="FUR-FU-10003691"/>
    <x v="0"/>
    <x v="5"/>
    <s v="Eldon Image Series Desk Accessories, Ebony"/>
    <n v="12.35"/>
    <n v="1"/>
    <n v="0"/>
    <n v="5.4340000000000002"/>
  </r>
  <r>
    <n v="1240"/>
    <x v="580"/>
    <x v="2"/>
    <x v="430"/>
    <d v="2011-08-15T00:00:00"/>
    <x v="1"/>
    <s v="GM-14680"/>
    <s v="Greg Matthias"/>
    <s v="Consumer"/>
    <s v="United States"/>
    <s v="Seattle"/>
    <x v="4"/>
    <n v="98105"/>
    <x v="1"/>
    <s v="OFF-AR-10003903"/>
    <x v="1"/>
    <x v="6"/>
    <s v="Sanford 52201 APSCO Electric Pencil Sharpener"/>
    <n v="40.97"/>
    <n v="1"/>
    <n v="0"/>
    <n v="10.652200000000001"/>
  </r>
  <r>
    <n v="1241"/>
    <x v="580"/>
    <x v="2"/>
    <x v="430"/>
    <d v="2011-08-15T00:00:00"/>
    <x v="1"/>
    <s v="GM-14680"/>
    <s v="Greg Matthias"/>
    <s v="Consumer"/>
    <s v="United States"/>
    <s v="Seattle"/>
    <x v="4"/>
    <n v="98105"/>
    <x v="1"/>
    <s v="OFF-FA-10004854"/>
    <x v="1"/>
    <x v="13"/>
    <s v="Vinyl Coated Wire Paper Clips in Organizer Box, 800/Box"/>
    <n v="22.96"/>
    <n v="2"/>
    <n v="0"/>
    <n v="10.7912"/>
  </r>
  <r>
    <n v="1242"/>
    <x v="581"/>
    <x v="0"/>
    <x v="48"/>
    <d v="2013-09-05T00:00:00"/>
    <x v="1"/>
    <s v="MO-17800"/>
    <s v="Meg O'Connel"/>
    <s v="Home Office"/>
    <s v="United States"/>
    <s v="New York City"/>
    <x v="15"/>
    <n v="10024"/>
    <x v="3"/>
    <s v="TEC-PH-10003442"/>
    <x v="2"/>
    <x v="7"/>
    <s v="Samsung Replacement EH64AVFWE Premium Headset"/>
    <n v="22"/>
    <n v="4"/>
    <n v="0"/>
    <n v="5.5"/>
  </r>
  <r>
    <n v="1243"/>
    <x v="582"/>
    <x v="0"/>
    <x v="431"/>
    <d v="2013-02-22T00:00:00"/>
    <x v="1"/>
    <s v="PG-18820"/>
    <s v="Patrick Gardner"/>
    <s v="Consumer"/>
    <s v="United States"/>
    <s v="New York City"/>
    <x v="15"/>
    <n v="10009"/>
    <x v="3"/>
    <s v="OFF-BI-10004519"/>
    <x v="1"/>
    <x v="8"/>
    <s v="GBC DocuBind P100 Manual Binding Machine"/>
    <n v="398.35199999999998"/>
    <n v="3"/>
    <n v="0.2"/>
    <n v="124.48499999999999"/>
  </r>
  <r>
    <n v="1244"/>
    <x v="582"/>
    <x v="0"/>
    <x v="431"/>
    <d v="2013-02-22T00:00:00"/>
    <x v="1"/>
    <s v="PG-18820"/>
    <s v="Patrick Gardner"/>
    <s v="Consumer"/>
    <s v="United States"/>
    <s v="New York City"/>
    <x v="15"/>
    <n v="10009"/>
    <x v="3"/>
    <s v="OFF-FA-10000304"/>
    <x v="1"/>
    <x v="13"/>
    <s v="Advantus Push Pins"/>
    <n v="8.7200000000000006"/>
    <n v="4"/>
    <n v="0"/>
    <n v="3.5752000000000006"/>
  </r>
  <r>
    <n v="1245"/>
    <x v="583"/>
    <x v="3"/>
    <x v="304"/>
    <d v="2014-05-22T00:00:00"/>
    <x v="1"/>
    <s v="EJ-14155"/>
    <s v="Eva Jacobs"/>
    <s v="Consumer"/>
    <s v="United States"/>
    <s v="Gulfport"/>
    <x v="35"/>
    <n v="39503"/>
    <x v="0"/>
    <s v="OFF-EN-10004955"/>
    <x v="1"/>
    <x v="12"/>
    <s v="Fashion Color Clasp Envelopes"/>
    <n v="48.69"/>
    <n v="9"/>
    <n v="0"/>
    <n v="23.8581"/>
  </r>
  <r>
    <n v="1246"/>
    <x v="584"/>
    <x v="2"/>
    <x v="432"/>
    <d v="2011-12-14T00:00:00"/>
    <x v="0"/>
    <s v="NP-18700"/>
    <s v="Nora Preis"/>
    <s v="Consumer"/>
    <s v="United States"/>
    <s v="Fresno"/>
    <x v="1"/>
    <n v="93727"/>
    <x v="1"/>
    <s v="FUR-TA-10004619"/>
    <x v="0"/>
    <x v="3"/>
    <s v="Hon Non-Folding Utility Tables"/>
    <n v="764.6880000000001"/>
    <n v="6"/>
    <n v="0.2"/>
    <n v="95.585999999999899"/>
  </r>
  <r>
    <n v="1247"/>
    <x v="584"/>
    <x v="2"/>
    <x v="432"/>
    <d v="2011-12-14T00:00:00"/>
    <x v="0"/>
    <s v="NP-18700"/>
    <s v="Nora Preis"/>
    <s v="Consumer"/>
    <s v="United States"/>
    <s v="Fresno"/>
    <x v="1"/>
    <n v="93727"/>
    <x v="1"/>
    <s v="FUR-TA-10003473"/>
    <x v="0"/>
    <x v="3"/>
    <s v="Bretford Rectangular Conference Table Tops"/>
    <n v="3610.848"/>
    <n v="12"/>
    <n v="0.2"/>
    <n v="135.4068000000002"/>
  </r>
  <r>
    <n v="1248"/>
    <x v="584"/>
    <x v="2"/>
    <x v="432"/>
    <d v="2011-12-14T00:00:00"/>
    <x v="0"/>
    <s v="NP-18700"/>
    <s v="Nora Preis"/>
    <s v="Consumer"/>
    <s v="United States"/>
    <s v="Fresno"/>
    <x v="1"/>
    <n v="93727"/>
    <x v="1"/>
    <s v="FUR-BO-10004467"/>
    <x v="0"/>
    <x v="0"/>
    <s v="Bestar Classic Bookcase"/>
    <n v="254.97449999999998"/>
    <n v="3"/>
    <n v="0.15"/>
    <n v="11.998799999999989"/>
  </r>
  <r>
    <n v="1249"/>
    <x v="585"/>
    <x v="3"/>
    <x v="404"/>
    <d v="2014-12-25T00:00:00"/>
    <x v="1"/>
    <s v="DJ-13630"/>
    <s v="Doug Jacobs"/>
    <s v="Consumer"/>
    <s v="United States"/>
    <s v="New York City"/>
    <x v="15"/>
    <n v="10009"/>
    <x v="3"/>
    <s v="OFF-AR-10002280"/>
    <x v="1"/>
    <x v="6"/>
    <s v="Staples"/>
    <n v="38.82"/>
    <n v="6"/>
    <n v="0"/>
    <n v="17.468999999999998"/>
  </r>
  <r>
    <n v="1250"/>
    <x v="585"/>
    <x v="3"/>
    <x v="404"/>
    <d v="2014-12-25T00:00:00"/>
    <x v="1"/>
    <s v="DJ-13630"/>
    <s v="Doug Jacobs"/>
    <s v="Consumer"/>
    <s v="United States"/>
    <s v="New York City"/>
    <x v="15"/>
    <n v="10009"/>
    <x v="3"/>
    <s v="FUR-CH-10001708"/>
    <x v="0"/>
    <x v="1"/>
    <s v="Office Star - Contemporary Swivel Chair with Padded Adjustable Arms and Flex Back"/>
    <n v="1141.9379999999999"/>
    <n v="9"/>
    <n v="0.1"/>
    <n v="139.57019999999989"/>
  </r>
  <r>
    <n v="1251"/>
    <x v="585"/>
    <x v="3"/>
    <x v="404"/>
    <d v="2014-12-25T00:00:00"/>
    <x v="1"/>
    <s v="DJ-13630"/>
    <s v="Doug Jacobs"/>
    <s v="Consumer"/>
    <s v="United States"/>
    <s v="New York City"/>
    <x v="15"/>
    <n v="10009"/>
    <x v="3"/>
    <s v="OFF-AP-10000891"/>
    <x v="1"/>
    <x v="9"/>
    <s v="Kensington 7 Outlet MasterPiece HOMEOFFICE Power Control Center"/>
    <n v="1704.56"/>
    <n v="13"/>
    <n v="0"/>
    <n v="511.36799999999999"/>
  </r>
  <r>
    <n v="1252"/>
    <x v="585"/>
    <x v="3"/>
    <x v="404"/>
    <d v="2014-12-25T00:00:00"/>
    <x v="1"/>
    <s v="DJ-13630"/>
    <s v="Doug Jacobs"/>
    <s v="Consumer"/>
    <s v="United States"/>
    <s v="New York City"/>
    <x v="15"/>
    <n v="10009"/>
    <x v="3"/>
    <s v="OFF-AR-10000462"/>
    <x v="1"/>
    <x v="6"/>
    <s v="Sanford Pocket Accent Highlighters"/>
    <n v="3.2"/>
    <n v="2"/>
    <n v="0"/>
    <n v="1.3760000000000003"/>
  </r>
  <r>
    <n v="1253"/>
    <x v="586"/>
    <x v="1"/>
    <x v="433"/>
    <d v="2012-07-09T00:00:00"/>
    <x v="1"/>
    <s v="IM-15070"/>
    <s v="Irene Maddox"/>
    <s v="Consumer"/>
    <s v="United States"/>
    <s v="Milwaukee"/>
    <x v="6"/>
    <n v="53209"/>
    <x v="2"/>
    <s v="TEC-PH-10004165"/>
    <x v="2"/>
    <x v="7"/>
    <s v="Mitel MiVoice 5330e IP Phone"/>
    <n v="1099.96"/>
    <n v="4"/>
    <n v="0"/>
    <n v="285.9896"/>
  </r>
  <r>
    <n v="1254"/>
    <x v="587"/>
    <x v="3"/>
    <x v="434"/>
    <d v="2014-03-15T00:00:00"/>
    <x v="1"/>
    <s v="MH-18115"/>
    <s v="Mick Hernandez"/>
    <s v="Home Office"/>
    <s v="United States"/>
    <s v="Chester"/>
    <x v="9"/>
    <n v="19013"/>
    <x v="3"/>
    <s v="OFF-AR-10003958"/>
    <x v="1"/>
    <x v="6"/>
    <s v="Newell 337"/>
    <n v="5.2480000000000002"/>
    <n v="2"/>
    <n v="0.2"/>
    <n v="0.59039999999999915"/>
  </r>
  <r>
    <n v="1255"/>
    <x v="587"/>
    <x v="3"/>
    <x v="434"/>
    <d v="2014-03-15T00:00:00"/>
    <x v="1"/>
    <s v="MH-18115"/>
    <s v="Mick Hernandez"/>
    <s v="Home Office"/>
    <s v="United States"/>
    <s v="Chester"/>
    <x v="9"/>
    <n v="19013"/>
    <x v="3"/>
    <s v="TEC-PH-10000149"/>
    <x v="2"/>
    <x v="7"/>
    <s v="Cisco SPA525G2 IP Phone - Wireless"/>
    <n v="35.909999999999997"/>
    <n v="3"/>
    <n v="0.4"/>
    <n v="-8.3790000000000031"/>
  </r>
  <r>
    <n v="1256"/>
    <x v="587"/>
    <x v="3"/>
    <x v="434"/>
    <d v="2014-03-15T00:00:00"/>
    <x v="1"/>
    <s v="MH-18115"/>
    <s v="Mick Hernandez"/>
    <s v="Home Office"/>
    <s v="United States"/>
    <s v="Chester"/>
    <x v="9"/>
    <n v="19013"/>
    <x v="3"/>
    <s v="FUR-FU-10003724"/>
    <x v="0"/>
    <x v="5"/>
    <s v="Westinghouse Clip-On Gooseneck Lamps"/>
    <n v="6.6959999999999997"/>
    <n v="1"/>
    <n v="0.2"/>
    <n v="0.50219999999999976"/>
  </r>
  <r>
    <n v="1257"/>
    <x v="587"/>
    <x v="3"/>
    <x v="434"/>
    <d v="2014-03-15T00:00:00"/>
    <x v="1"/>
    <s v="MH-18115"/>
    <s v="Mick Hernandez"/>
    <s v="Home Office"/>
    <s v="United States"/>
    <s v="Chester"/>
    <x v="9"/>
    <n v="19013"/>
    <x v="3"/>
    <s v="FUR-FU-10003535"/>
    <x v="0"/>
    <x v="5"/>
    <s v="Howard Miller Distant Time Traveler Alarm Clock"/>
    <n v="43.872000000000007"/>
    <n v="2"/>
    <n v="0.2"/>
    <n v="11.516399999999999"/>
  </r>
  <r>
    <n v="1258"/>
    <x v="588"/>
    <x v="0"/>
    <x v="435"/>
    <d v="2013-12-29T00:00:00"/>
    <x v="0"/>
    <s v="RB-19795"/>
    <s v="Ross Baird"/>
    <s v="Home Office"/>
    <s v="United States"/>
    <s v="Charlotte"/>
    <x v="3"/>
    <n v="28205"/>
    <x v="0"/>
    <s v="OFF-BI-10001575"/>
    <x v="1"/>
    <x v="8"/>
    <s v="GBC Linen Binding Covers"/>
    <n v="27.882000000000005"/>
    <n v="3"/>
    <n v="0.7"/>
    <n v="-20.446799999999996"/>
  </r>
  <r>
    <n v="1259"/>
    <x v="588"/>
    <x v="0"/>
    <x v="435"/>
    <d v="2013-12-29T00:00:00"/>
    <x v="0"/>
    <s v="RB-19795"/>
    <s v="Ross Baird"/>
    <s v="Home Office"/>
    <s v="United States"/>
    <s v="Charlotte"/>
    <x v="3"/>
    <n v="28205"/>
    <x v="0"/>
    <s v="OFF-ST-10003716"/>
    <x v="1"/>
    <x v="4"/>
    <s v="Tennsco Double-Tier Lockers"/>
    <n v="540.048"/>
    <n v="3"/>
    <n v="0.2"/>
    <n v="-47.254199999999997"/>
  </r>
  <r>
    <n v="1260"/>
    <x v="588"/>
    <x v="0"/>
    <x v="435"/>
    <d v="2013-12-29T00:00:00"/>
    <x v="0"/>
    <s v="RB-19795"/>
    <s v="Ross Baird"/>
    <s v="Home Office"/>
    <s v="United States"/>
    <s v="Charlotte"/>
    <x v="3"/>
    <n v="28205"/>
    <x v="0"/>
    <s v="TEC-AC-10004469"/>
    <x v="2"/>
    <x v="11"/>
    <s v="Microsoft Sculpt Comfort Mouse"/>
    <n v="255.68000000000004"/>
    <n v="8"/>
    <n v="0.2"/>
    <n v="76.704000000000008"/>
  </r>
  <r>
    <n v="1261"/>
    <x v="589"/>
    <x v="3"/>
    <x v="436"/>
    <d v="2014-10-28T00:00:00"/>
    <x v="1"/>
    <s v="JR-15700"/>
    <s v="Jocasta Rupert"/>
    <s v="Consumer"/>
    <s v="United States"/>
    <s v="Jacksonville"/>
    <x v="2"/>
    <n v="32216"/>
    <x v="0"/>
    <s v="TEC-PH-10004586"/>
    <x v="2"/>
    <x v="7"/>
    <s v="Wilson SignalBoost 841262 DB PRO Amplifier Kit"/>
    <n v="863.87999999999988"/>
    <n v="3"/>
    <n v="0.2"/>
    <n v="107.98499999999996"/>
  </r>
  <r>
    <n v="1262"/>
    <x v="590"/>
    <x v="0"/>
    <x v="99"/>
    <d v="2013-11-05T00:00:00"/>
    <x v="1"/>
    <s v="SM-20950"/>
    <s v="Suzanne McNair"/>
    <s v="Corporate"/>
    <s v="United States"/>
    <s v="Greenville"/>
    <x v="3"/>
    <n v="27834"/>
    <x v="0"/>
    <s v="OFF-BI-10004236"/>
    <x v="1"/>
    <x v="8"/>
    <s v="XtraLife ClearVue Slant-D Ring Binder, White, 3&quot;"/>
    <n v="17.616000000000003"/>
    <n v="4"/>
    <n v="0.7"/>
    <n v="-14.0928"/>
  </r>
  <r>
    <n v="1263"/>
    <x v="591"/>
    <x v="3"/>
    <x v="437"/>
    <d v="2014-07-10T00:00:00"/>
    <x v="0"/>
    <s v="CS-12355"/>
    <s v="Christine Sundaresam"/>
    <s v="Consumer"/>
    <s v="United States"/>
    <s v="Long Beach"/>
    <x v="15"/>
    <n v="11561"/>
    <x v="3"/>
    <s v="OFF-BI-10001634"/>
    <x v="1"/>
    <x v="8"/>
    <s v="Wilson Jones Active Use Binders"/>
    <n v="17.472000000000001"/>
    <n v="3"/>
    <n v="0.2"/>
    <n v="6.3336000000000006"/>
  </r>
  <r>
    <n v="1264"/>
    <x v="592"/>
    <x v="0"/>
    <x v="393"/>
    <d v="2013-10-03T00:00:00"/>
    <x v="2"/>
    <s v="CC-12220"/>
    <s v="Chris Cortes"/>
    <s v="Consumer"/>
    <s v="United States"/>
    <s v="La Porte"/>
    <x v="14"/>
    <n v="46350"/>
    <x v="2"/>
    <s v="TEC-PH-10000215"/>
    <x v="2"/>
    <x v="7"/>
    <s v="Plantronics Cordless Phone Headset with In-line Volume - M214C"/>
    <n v="69.900000000000006"/>
    <n v="2"/>
    <n v="0"/>
    <n v="18.873000000000005"/>
  </r>
  <r>
    <n v="1265"/>
    <x v="592"/>
    <x v="0"/>
    <x v="393"/>
    <d v="2013-10-03T00:00:00"/>
    <x v="2"/>
    <s v="CC-12220"/>
    <s v="Chris Cortes"/>
    <s v="Consumer"/>
    <s v="United States"/>
    <s v="La Porte"/>
    <x v="14"/>
    <n v="46350"/>
    <x v="2"/>
    <s v="FUR-FU-10003724"/>
    <x v="0"/>
    <x v="5"/>
    <s v="Westinghouse Clip-On Gooseneck Lamps"/>
    <n v="41.849999999999994"/>
    <n v="5"/>
    <n v="0"/>
    <n v="10.880999999999998"/>
  </r>
  <r>
    <n v="1266"/>
    <x v="593"/>
    <x v="3"/>
    <x v="264"/>
    <d v="2014-09-08T00:00:00"/>
    <x v="1"/>
    <s v="PF-19225"/>
    <s v="Phillip Flathmann"/>
    <s v="Consumer"/>
    <s v="United States"/>
    <s v="San Francisco"/>
    <x v="1"/>
    <n v="94122"/>
    <x v="1"/>
    <s v="OFF-AR-10000422"/>
    <x v="1"/>
    <x v="6"/>
    <s v="Pencil and Crayon Sharpener"/>
    <n v="6.57"/>
    <n v="3"/>
    <n v="0"/>
    <n v="1.7738999999999998"/>
  </r>
  <r>
    <n v="1267"/>
    <x v="594"/>
    <x v="2"/>
    <x v="163"/>
    <d v="2011-12-29T00:00:00"/>
    <x v="1"/>
    <s v="JC-16105"/>
    <s v="Julie Creighton"/>
    <s v="Corporate"/>
    <s v="United States"/>
    <s v="Los Angeles"/>
    <x v="1"/>
    <n v="90045"/>
    <x v="1"/>
    <s v="OFF-ST-10003306"/>
    <x v="1"/>
    <x v="4"/>
    <s v="Letter Size Cart"/>
    <n v="142.86000000000001"/>
    <n v="1"/>
    <n v="0"/>
    <n v="41.429399999999987"/>
  </r>
  <r>
    <n v="1268"/>
    <x v="594"/>
    <x v="2"/>
    <x v="163"/>
    <d v="2011-12-29T00:00:00"/>
    <x v="1"/>
    <s v="JC-16105"/>
    <s v="Julie Creighton"/>
    <s v="Corporate"/>
    <s v="United States"/>
    <s v="Los Angeles"/>
    <x v="1"/>
    <n v="90045"/>
    <x v="1"/>
    <s v="FUR-CH-10001146"/>
    <x v="0"/>
    <x v="1"/>
    <s v="Global Value Mid-Back Manager's Chair, Gray"/>
    <n v="292.27200000000005"/>
    <n v="6"/>
    <n v="0.2"/>
    <n v="18.266999999999967"/>
  </r>
  <r>
    <n v="1269"/>
    <x v="595"/>
    <x v="3"/>
    <x v="397"/>
    <d v="2014-09-28T00:00:00"/>
    <x v="1"/>
    <s v="BG-11695"/>
    <s v="Brooke Gillingham"/>
    <s v="Corporate"/>
    <s v="United States"/>
    <s v="Louisville"/>
    <x v="22"/>
    <n v="80027"/>
    <x v="1"/>
    <s v="FUR-FU-10000246"/>
    <x v="0"/>
    <x v="5"/>
    <s v="Aluminum Document Frame"/>
    <n v="29.328000000000003"/>
    <n v="3"/>
    <n v="0.2"/>
    <n v="3.665999999999995"/>
  </r>
  <r>
    <n v="1270"/>
    <x v="596"/>
    <x v="3"/>
    <x v="400"/>
    <d v="2014-06-09T00:00:00"/>
    <x v="1"/>
    <s v="DC-12850"/>
    <s v="Dan Campbell"/>
    <s v="Consumer"/>
    <s v="United States"/>
    <s v="Florence"/>
    <x v="19"/>
    <n v="35630"/>
    <x v="0"/>
    <s v="OFF-PA-10002870"/>
    <x v="1"/>
    <x v="10"/>
    <s v="Ampad Phone Message Book, Recycled, 400 Message Capacity, 5 ¾” x 11”"/>
    <n v="12.48"/>
    <n v="2"/>
    <n v="0"/>
    <n v="5.6159999999999997"/>
  </r>
  <r>
    <n v="1271"/>
    <x v="597"/>
    <x v="0"/>
    <x v="438"/>
    <d v="2013-04-27T00:00:00"/>
    <x v="1"/>
    <s v="SP-20545"/>
    <s v="Sibella Parks"/>
    <s v="Corporate"/>
    <s v="United States"/>
    <s v="Chicago"/>
    <x v="10"/>
    <n v="60623"/>
    <x v="2"/>
    <s v="OFF-ST-10000563"/>
    <x v="1"/>
    <x v="4"/>
    <s v="Fellowes Bankers Box Stor/Drawer Steel Plus"/>
    <n v="102.33600000000001"/>
    <n v="4"/>
    <n v="0.2"/>
    <n v="-12.792000000000002"/>
  </r>
  <r>
    <n v="1272"/>
    <x v="597"/>
    <x v="0"/>
    <x v="438"/>
    <d v="2013-04-27T00:00:00"/>
    <x v="1"/>
    <s v="SP-20545"/>
    <s v="Sibella Parks"/>
    <s v="Corporate"/>
    <s v="United States"/>
    <s v="Chicago"/>
    <x v="10"/>
    <n v="60623"/>
    <x v="2"/>
    <s v="OFF-AP-10004487"/>
    <x v="1"/>
    <x v="9"/>
    <s v="Kensington 4 Outlet MasterPiece Compact Power Control Center"/>
    <n v="48.791999999999987"/>
    <n v="3"/>
    <n v="0.8"/>
    <n v="-126.85920000000002"/>
  </r>
  <r>
    <n v="1273"/>
    <x v="597"/>
    <x v="0"/>
    <x v="438"/>
    <d v="2013-04-27T00:00:00"/>
    <x v="1"/>
    <s v="SP-20545"/>
    <s v="Sibella Parks"/>
    <s v="Corporate"/>
    <s v="United States"/>
    <s v="Chicago"/>
    <x v="10"/>
    <n v="60623"/>
    <x v="2"/>
    <s v="OFF-BI-10002854"/>
    <x v="1"/>
    <x v="8"/>
    <s v="Performers Binder/Pad Holder, Black"/>
    <n v="44.847999999999992"/>
    <n v="8"/>
    <n v="0.8"/>
    <n v="-67.27200000000002"/>
  </r>
  <r>
    <n v="1274"/>
    <x v="598"/>
    <x v="0"/>
    <x v="439"/>
    <d v="2013-05-27T00:00:00"/>
    <x v="3"/>
    <s v="MS-17710"/>
    <s v="Maurice Satty"/>
    <s v="Consumer"/>
    <s v="United States"/>
    <s v="Fort Worth"/>
    <x v="5"/>
    <n v="76106"/>
    <x v="2"/>
    <s v="OFF-PA-10004621"/>
    <x v="1"/>
    <x v="10"/>
    <s v="Xerox 212"/>
    <n v="10.368000000000002"/>
    <n v="2"/>
    <n v="0.2"/>
    <n v="3.6288"/>
  </r>
  <r>
    <n v="1275"/>
    <x v="598"/>
    <x v="0"/>
    <x v="439"/>
    <d v="2013-05-27T00:00:00"/>
    <x v="3"/>
    <s v="MS-17710"/>
    <s v="Maurice Satty"/>
    <s v="Consumer"/>
    <s v="United States"/>
    <s v="Fort Worth"/>
    <x v="5"/>
    <n v="76106"/>
    <x v="2"/>
    <s v="FUR-CH-10001973"/>
    <x v="0"/>
    <x v="1"/>
    <s v="Office Star Flex Back Scooter Chair with White Frame"/>
    <n v="388.42999999999995"/>
    <n v="5"/>
    <n v="0.3"/>
    <n v="-88.783999999999978"/>
  </r>
  <r>
    <n v="1276"/>
    <x v="598"/>
    <x v="0"/>
    <x v="439"/>
    <d v="2013-05-27T00:00:00"/>
    <x v="3"/>
    <s v="MS-17710"/>
    <s v="Maurice Satty"/>
    <s v="Consumer"/>
    <s v="United States"/>
    <s v="Fort Worth"/>
    <x v="5"/>
    <n v="76106"/>
    <x v="2"/>
    <s v="OFF-PA-10004040"/>
    <x v="1"/>
    <x v="10"/>
    <s v="Universal Premium White Copier/Laser Paper (20Lb. and 87 Bright)"/>
    <n v="14.352000000000002"/>
    <n v="3"/>
    <n v="0.2"/>
    <n v="5.2026000000000003"/>
  </r>
  <r>
    <n v="1277"/>
    <x v="598"/>
    <x v="0"/>
    <x v="439"/>
    <d v="2013-05-27T00:00:00"/>
    <x v="3"/>
    <s v="MS-17710"/>
    <s v="Maurice Satty"/>
    <s v="Consumer"/>
    <s v="United States"/>
    <s v="Fort Worth"/>
    <x v="5"/>
    <n v="76106"/>
    <x v="2"/>
    <s v="TEC-AC-10000580"/>
    <x v="2"/>
    <x v="11"/>
    <s v="Logitech G13 Programmable Gameboard with LCD Display"/>
    <n v="63.991999999999997"/>
    <n v="1"/>
    <n v="0.2"/>
    <n v="-7.1990999999999961"/>
  </r>
  <r>
    <n v="1278"/>
    <x v="599"/>
    <x v="0"/>
    <x v="440"/>
    <d v="2013-05-08T00:00:00"/>
    <x v="1"/>
    <s v="BD-11770"/>
    <s v="Bryan Davis"/>
    <s v="Consumer"/>
    <s v="United States"/>
    <s v="Houston"/>
    <x v="5"/>
    <n v="77070"/>
    <x v="2"/>
    <s v="OFF-AR-10004022"/>
    <x v="1"/>
    <x v="6"/>
    <s v="Panasonic KP-380BK Classic Electric Pencil Sharpener"/>
    <n v="86.352000000000004"/>
    <n v="3"/>
    <n v="0.2"/>
    <n v="5.3969999999999914"/>
  </r>
  <r>
    <n v="1279"/>
    <x v="600"/>
    <x v="2"/>
    <x v="78"/>
    <d v="2011-09-11T00:00:00"/>
    <x v="2"/>
    <s v="KC-16255"/>
    <s v="Karen Carlisle"/>
    <s v="Corporate"/>
    <s v="United States"/>
    <s v="Macon"/>
    <x v="32"/>
    <n v="31204"/>
    <x v="0"/>
    <s v="TEC-AC-10004209"/>
    <x v="2"/>
    <x v="11"/>
    <s v="Memorex Froggy Flash Drive 4 GB"/>
    <n v="32.97"/>
    <n v="3"/>
    <n v="0"/>
    <n v="12.8583"/>
  </r>
  <r>
    <n v="1280"/>
    <x v="600"/>
    <x v="2"/>
    <x v="78"/>
    <d v="2011-09-11T00:00:00"/>
    <x v="2"/>
    <s v="KC-16255"/>
    <s v="Karen Carlisle"/>
    <s v="Corporate"/>
    <s v="United States"/>
    <s v="Macon"/>
    <x v="32"/>
    <n v="31204"/>
    <x v="0"/>
    <s v="TEC-AC-10000023"/>
    <x v="2"/>
    <x v="11"/>
    <s v="Maxell 74 Minute CD-R Spindle, 50/Pack"/>
    <n v="83.88"/>
    <n v="4"/>
    <n v="0"/>
    <n v="30.196799999999996"/>
  </r>
  <r>
    <n v="1281"/>
    <x v="601"/>
    <x v="0"/>
    <x v="64"/>
    <d v="2013-09-07T00:00:00"/>
    <x v="2"/>
    <s v="TR-21325"/>
    <s v="Toby Ritter"/>
    <s v="Consumer"/>
    <s v="United States"/>
    <s v="Cedar Rapids"/>
    <x v="23"/>
    <n v="52402"/>
    <x v="2"/>
    <s v="TEC-PH-10003505"/>
    <x v="2"/>
    <x v="7"/>
    <s v="Geemarc AmpliPOWER60"/>
    <n v="278.39999999999998"/>
    <n v="3"/>
    <n v="0"/>
    <n v="80.735999999999976"/>
  </r>
  <r>
    <n v="1282"/>
    <x v="602"/>
    <x v="3"/>
    <x v="359"/>
    <d v="2014-04-12T00:00:00"/>
    <x v="2"/>
    <s v="SA-20830"/>
    <s v="Sue Ann Reed"/>
    <s v="Consumer"/>
    <s v="United States"/>
    <s v="Jacksonville"/>
    <x v="2"/>
    <n v="32216"/>
    <x v="0"/>
    <s v="OFF-LA-10000121"/>
    <x v="1"/>
    <x v="2"/>
    <s v="Avery 48"/>
    <n v="15.120000000000001"/>
    <n v="3"/>
    <n v="0.2"/>
    <n v="4.9139999999999988"/>
  </r>
  <r>
    <n v="1283"/>
    <x v="602"/>
    <x v="3"/>
    <x v="359"/>
    <d v="2014-04-12T00:00:00"/>
    <x v="2"/>
    <s v="SA-20830"/>
    <s v="Sue Ann Reed"/>
    <s v="Consumer"/>
    <s v="United States"/>
    <s v="Jacksonville"/>
    <x v="2"/>
    <n v="32216"/>
    <x v="0"/>
    <s v="OFF-BI-10002026"/>
    <x v="1"/>
    <x v="8"/>
    <s v="Avery Arch Ring Binders"/>
    <n v="17.430000000000003"/>
    <n v="1"/>
    <n v="0.7"/>
    <n v="-13.363000000000003"/>
  </r>
  <r>
    <n v="1284"/>
    <x v="602"/>
    <x v="3"/>
    <x v="359"/>
    <d v="2014-04-12T00:00:00"/>
    <x v="2"/>
    <s v="SA-20830"/>
    <s v="Sue Ann Reed"/>
    <s v="Consumer"/>
    <s v="United States"/>
    <s v="Jacksonville"/>
    <x v="2"/>
    <n v="32216"/>
    <x v="0"/>
    <s v="OFF-PA-10000994"/>
    <x v="1"/>
    <x v="10"/>
    <s v="Xerox 1915"/>
    <n v="251.64"/>
    <n v="3"/>
    <n v="0.2"/>
    <n v="88.073999999999984"/>
  </r>
  <r>
    <n v="1285"/>
    <x v="603"/>
    <x v="1"/>
    <x v="401"/>
    <d v="2012-12-12T00:00:00"/>
    <x v="1"/>
    <s v="KW-16435"/>
    <s v="Katrina Willman"/>
    <s v="Consumer"/>
    <s v="United States"/>
    <s v="Austin"/>
    <x v="5"/>
    <n v="78745"/>
    <x v="2"/>
    <s v="OFF-BI-10002813"/>
    <x v="1"/>
    <x v="8"/>
    <s v="Avery Reinforcements for Hole-Punch Pages"/>
    <n v="2.7719999999999994"/>
    <n v="7"/>
    <n v="0.8"/>
    <n v="-4.8510000000000009"/>
  </r>
  <r>
    <n v="1286"/>
    <x v="604"/>
    <x v="0"/>
    <x v="190"/>
    <d v="2013-07-04T00:00:00"/>
    <x v="1"/>
    <s v="GM-14500"/>
    <s v="Gene McClure"/>
    <s v="Consumer"/>
    <s v="United States"/>
    <s v="Providence"/>
    <x v="34"/>
    <n v="2908"/>
    <x v="3"/>
    <s v="OFF-ST-10000617"/>
    <x v="1"/>
    <x v="4"/>
    <s v="Woodgrain Magazine Files by Perma"/>
    <n v="14.9"/>
    <n v="5"/>
    <n v="0"/>
    <n v="1.0429999999999984"/>
  </r>
  <r>
    <n v="1287"/>
    <x v="605"/>
    <x v="1"/>
    <x v="433"/>
    <d v="2012-07-08T00:00:00"/>
    <x v="1"/>
    <s v="AD-10180"/>
    <s v="Alan Dominguez"/>
    <s v="Home Office"/>
    <s v="United States"/>
    <s v="New York City"/>
    <x v="15"/>
    <n v="10035"/>
    <x v="3"/>
    <s v="OFF-AR-10004817"/>
    <x v="1"/>
    <x v="6"/>
    <s v="Colorific Watercolor Pencils"/>
    <n v="15.48"/>
    <n v="3"/>
    <n v="0"/>
    <n v="4.4891999999999985"/>
  </r>
  <r>
    <n v="1288"/>
    <x v="606"/>
    <x v="0"/>
    <x v="441"/>
    <d v="2013-11-27T00:00:00"/>
    <x v="1"/>
    <s v="TB-21355"/>
    <s v="Todd Boyes"/>
    <s v="Corporate"/>
    <s v="United States"/>
    <s v="New York City"/>
    <x v="15"/>
    <n v="10009"/>
    <x v="3"/>
    <s v="FUR-FU-10000397"/>
    <x v="0"/>
    <x v="5"/>
    <s v="Luxo Economy Swing Arm Lamp"/>
    <n v="39.880000000000003"/>
    <n v="2"/>
    <n v="0"/>
    <n v="11.166400000000003"/>
  </r>
  <r>
    <n v="1289"/>
    <x v="606"/>
    <x v="0"/>
    <x v="441"/>
    <d v="2013-11-27T00:00:00"/>
    <x v="1"/>
    <s v="TB-21355"/>
    <s v="Todd Boyes"/>
    <s v="Corporate"/>
    <s v="United States"/>
    <s v="New York City"/>
    <x v="15"/>
    <n v="10009"/>
    <x v="3"/>
    <s v="OFF-BI-10000605"/>
    <x v="1"/>
    <x v="8"/>
    <s v="Acco Pressboard Covers with Storage Hooks, 9 1/2&quot; x 11&quot;, Executive Red"/>
    <n v="12.192"/>
    <n v="4"/>
    <n v="0.2"/>
    <n v="4.1147999999999989"/>
  </r>
  <r>
    <n v="1290"/>
    <x v="606"/>
    <x v="0"/>
    <x v="441"/>
    <d v="2013-11-27T00:00:00"/>
    <x v="1"/>
    <s v="TB-21355"/>
    <s v="Todd Boyes"/>
    <s v="Corporate"/>
    <s v="United States"/>
    <s v="New York City"/>
    <x v="15"/>
    <n v="10009"/>
    <x v="3"/>
    <s v="OFF-AR-10001860"/>
    <x v="1"/>
    <x v="6"/>
    <s v="BIC Liqua Brite Liner"/>
    <n v="20.82"/>
    <n v="3"/>
    <n v="0"/>
    <n v="7.4952000000000005"/>
  </r>
  <r>
    <n v="1291"/>
    <x v="607"/>
    <x v="0"/>
    <x v="338"/>
    <d v="2013-11-13T00:00:00"/>
    <x v="2"/>
    <s v="CC-12430"/>
    <s v="Chuck Clark"/>
    <s v="Home Office"/>
    <s v="United States"/>
    <s v="San Francisco"/>
    <x v="1"/>
    <n v="94122"/>
    <x v="1"/>
    <s v="OFF-BI-10004970"/>
    <x v="1"/>
    <x v="8"/>
    <s v="ACCOHIDE 3-Ring Binder, Blue, 1&quot;"/>
    <n v="13.216000000000001"/>
    <n v="4"/>
    <n v="0.2"/>
    <n v="4.4603999999999999"/>
  </r>
  <r>
    <n v="1292"/>
    <x v="607"/>
    <x v="0"/>
    <x v="338"/>
    <d v="2013-11-13T00:00:00"/>
    <x v="2"/>
    <s v="CC-12430"/>
    <s v="Chuck Clark"/>
    <s v="Home Office"/>
    <s v="United States"/>
    <s v="San Francisco"/>
    <x v="1"/>
    <n v="94122"/>
    <x v="1"/>
    <s v="OFF-PA-10003172"/>
    <x v="1"/>
    <x v="10"/>
    <s v="Xerox 1996"/>
    <n v="32.400000000000006"/>
    <n v="5"/>
    <n v="0"/>
    <n v="15.552000000000001"/>
  </r>
  <r>
    <n v="1293"/>
    <x v="608"/>
    <x v="1"/>
    <x v="375"/>
    <d v="2012-09-01T00:00:00"/>
    <x v="1"/>
    <s v="PF-19165"/>
    <s v="Philip Fox"/>
    <s v="Consumer"/>
    <s v="United States"/>
    <s v="San Diego"/>
    <x v="1"/>
    <n v="92105"/>
    <x v="1"/>
    <s v="OFF-SU-10001218"/>
    <x v="1"/>
    <x v="14"/>
    <s v="Fiskars Softgrip Scissors"/>
    <n v="32.94"/>
    <n v="3"/>
    <n v="0"/>
    <n v="9.2232000000000021"/>
  </r>
  <r>
    <n v="1294"/>
    <x v="608"/>
    <x v="1"/>
    <x v="375"/>
    <d v="2012-09-01T00:00:00"/>
    <x v="1"/>
    <s v="PF-19165"/>
    <s v="Philip Fox"/>
    <s v="Consumer"/>
    <s v="United States"/>
    <s v="San Diego"/>
    <x v="1"/>
    <n v="92105"/>
    <x v="1"/>
    <s v="OFF-PA-10002968"/>
    <x v="1"/>
    <x v="10"/>
    <s v="Xerox 1973"/>
    <n v="114.2"/>
    <n v="5"/>
    <n v="0"/>
    <n v="52.531999999999996"/>
  </r>
  <r>
    <n v="1295"/>
    <x v="608"/>
    <x v="1"/>
    <x v="375"/>
    <d v="2012-09-01T00:00:00"/>
    <x v="1"/>
    <s v="PF-19165"/>
    <s v="Philip Fox"/>
    <s v="Consumer"/>
    <s v="United States"/>
    <s v="San Diego"/>
    <x v="1"/>
    <n v="92105"/>
    <x v="1"/>
    <s v="OFF-LA-10000134"/>
    <x v="1"/>
    <x v="2"/>
    <s v="Avery 511"/>
    <n v="3.08"/>
    <n v="1"/>
    <n v="0"/>
    <n v="1.4783999999999999"/>
  </r>
  <r>
    <n v="1296"/>
    <x v="609"/>
    <x v="1"/>
    <x v="442"/>
    <d v="2012-05-29T00:00:00"/>
    <x v="1"/>
    <s v="JH-16180"/>
    <s v="Justin Hirsh"/>
    <s v="Consumer"/>
    <s v="United States"/>
    <s v="Pueblo"/>
    <x v="22"/>
    <n v="81001"/>
    <x v="1"/>
    <s v="OFF-AP-10004487"/>
    <x v="1"/>
    <x v="9"/>
    <s v="Kensington 4 Outlet MasterPiece Compact Power Control Center"/>
    <n v="845.72799999999995"/>
    <n v="13"/>
    <n v="0.2"/>
    <n v="84.572799999999944"/>
  </r>
  <r>
    <n v="1297"/>
    <x v="610"/>
    <x v="3"/>
    <x v="247"/>
    <d v="2015-01-04T00:00:00"/>
    <x v="1"/>
    <s v="EB-13975"/>
    <s v="Erica Bern"/>
    <s v="Corporate"/>
    <s v="United States"/>
    <s v="Fairfield"/>
    <x v="1"/>
    <n v="94533"/>
    <x v="1"/>
    <s v="OFF-BI-10002103"/>
    <x v="1"/>
    <x v="8"/>
    <s v="Cardinal Slant-D Ring Binder, Heavy Gauge Vinyl"/>
    <n v="13.904"/>
    <n v="2"/>
    <n v="0.2"/>
    <n v="4.5187999999999997"/>
  </r>
  <r>
    <n v="1298"/>
    <x v="610"/>
    <x v="3"/>
    <x v="247"/>
    <d v="2015-01-04T00:00:00"/>
    <x v="1"/>
    <s v="EB-13975"/>
    <s v="Erica Bern"/>
    <s v="Corporate"/>
    <s v="United States"/>
    <s v="Fairfield"/>
    <x v="1"/>
    <n v="94533"/>
    <x v="1"/>
    <s v="OFF-BI-10004632"/>
    <x v="1"/>
    <x v="8"/>
    <s v="GBC Binding covers"/>
    <n v="20.72"/>
    <n v="2"/>
    <n v="0.2"/>
    <n v="6.4749999999999979"/>
  </r>
  <r>
    <n v="1299"/>
    <x v="611"/>
    <x v="0"/>
    <x v="16"/>
    <d v="2013-12-13T00:00:00"/>
    <x v="0"/>
    <s v="QJ-19255"/>
    <s v="Quincy Jones"/>
    <s v="Corporate"/>
    <s v="United States"/>
    <s v="Saint Paul"/>
    <x v="11"/>
    <n v="55106"/>
    <x v="2"/>
    <s v="TEC-PH-10003555"/>
    <x v="2"/>
    <x v="7"/>
    <s v="Motorola HK250 Universal Bluetooth Headset"/>
    <n v="114.94999999999999"/>
    <n v="5"/>
    <n v="0"/>
    <n v="2.2990000000000066"/>
  </r>
  <r>
    <n v="1300"/>
    <x v="612"/>
    <x v="1"/>
    <x v="242"/>
    <d v="2012-10-07T00:00:00"/>
    <x v="2"/>
    <s v="AA-10315"/>
    <s v="Alex Avila"/>
    <s v="Consumer"/>
    <s v="United States"/>
    <s v="San Francisco"/>
    <x v="1"/>
    <n v="94109"/>
    <x v="1"/>
    <s v="OFF-ST-10001590"/>
    <x v="1"/>
    <x v="4"/>
    <s v="Tenex Personal Project File with Scoop Front Design, Black"/>
    <n v="26.96"/>
    <n v="2"/>
    <n v="0"/>
    <n v="7.0095999999999989"/>
  </r>
  <r>
    <n v="1301"/>
    <x v="613"/>
    <x v="0"/>
    <x v="443"/>
    <d v="2013-12-26T00:00:00"/>
    <x v="0"/>
    <s v="LC-17140"/>
    <s v="Logan Currie"/>
    <s v="Consumer"/>
    <s v="United States"/>
    <s v="Springfield"/>
    <x v="17"/>
    <n v="22153"/>
    <x v="0"/>
    <s v="FUR-FU-10003664"/>
    <x v="0"/>
    <x v="5"/>
    <s v="Electrix Architect's Clamp-On Swing Arm Lamp, Black"/>
    <n v="572.76"/>
    <n v="6"/>
    <n v="0"/>
    <n v="166.10039999999995"/>
  </r>
  <r>
    <n v="1302"/>
    <x v="613"/>
    <x v="0"/>
    <x v="443"/>
    <d v="2013-12-26T00:00:00"/>
    <x v="0"/>
    <s v="LC-17140"/>
    <s v="Logan Currie"/>
    <s v="Consumer"/>
    <s v="United States"/>
    <s v="Springfield"/>
    <x v="17"/>
    <n v="22153"/>
    <x v="0"/>
    <s v="FUR-FU-10003664"/>
    <x v="0"/>
    <x v="5"/>
    <s v="Electrix Architect's Clamp-On Swing Arm Lamp, Black"/>
    <n v="286.38"/>
    <n v="3"/>
    <n v="0"/>
    <n v="83.050199999999975"/>
  </r>
  <r>
    <n v="1303"/>
    <x v="614"/>
    <x v="1"/>
    <x v="444"/>
    <d v="2012-09-24T00:00:00"/>
    <x v="0"/>
    <s v="TC-21535"/>
    <s v="Tracy Collins"/>
    <s v="Home Office"/>
    <s v="United States"/>
    <s v="Arlington"/>
    <x v="17"/>
    <n v="22204"/>
    <x v="0"/>
    <s v="FUR-BO-10003433"/>
    <x v="0"/>
    <x v="0"/>
    <s v="Sauder Cornerstone Collection Library"/>
    <n v="61.96"/>
    <n v="2"/>
    <n v="0"/>
    <n v="4.3371999999999957"/>
  </r>
  <r>
    <n v="1304"/>
    <x v="615"/>
    <x v="3"/>
    <x v="445"/>
    <d v="2014-07-08T00:00:00"/>
    <x v="1"/>
    <s v="CS-12460"/>
    <s v="Chuck Sachs"/>
    <s v="Consumer"/>
    <s v="United States"/>
    <s v="Columbus"/>
    <x v="32"/>
    <n v="31907"/>
    <x v="0"/>
    <s v="FUR-FU-10002554"/>
    <x v="0"/>
    <x v="5"/>
    <s v="Westinghouse Floor Lamp with Metal Mesh Shade, Black"/>
    <n v="23.99"/>
    <n v="1"/>
    <n v="0"/>
    <n v="5.5176999999999978"/>
  </r>
  <r>
    <n v="1305"/>
    <x v="615"/>
    <x v="3"/>
    <x v="445"/>
    <d v="2014-07-08T00:00:00"/>
    <x v="1"/>
    <s v="CS-12460"/>
    <s v="Chuck Sachs"/>
    <s v="Consumer"/>
    <s v="United States"/>
    <s v="Columbus"/>
    <x v="32"/>
    <n v="31907"/>
    <x v="0"/>
    <s v="TEC-PH-10001557"/>
    <x v="2"/>
    <x v="7"/>
    <s v="Pyle PMP37LED"/>
    <n v="287.96999999999997"/>
    <n v="3"/>
    <n v="0"/>
    <n v="77.751899999999992"/>
  </r>
  <r>
    <n v="1306"/>
    <x v="616"/>
    <x v="0"/>
    <x v="216"/>
    <d v="2013-07-17T00:00:00"/>
    <x v="0"/>
    <s v="BM-11785"/>
    <s v="Bryan Mills"/>
    <s v="Consumer"/>
    <s v="United States"/>
    <s v="Houston"/>
    <x v="5"/>
    <n v="77036"/>
    <x v="2"/>
    <s v="TEC-PH-10003437"/>
    <x v="2"/>
    <x v="7"/>
    <s v="Blue Parrot B250XT Professional Grade Wireless Bluetooth Headset with"/>
    <n v="419.94399999999996"/>
    <n v="7"/>
    <n v="0.2"/>
    <n v="52.492999999999967"/>
  </r>
  <r>
    <n v="1307"/>
    <x v="617"/>
    <x v="0"/>
    <x v="23"/>
    <d v="2013-06-22T00:00:00"/>
    <x v="2"/>
    <s v="RC-19825"/>
    <s v="Roy Collins"/>
    <s v="Consumer"/>
    <s v="United States"/>
    <s v="Pasadena"/>
    <x v="1"/>
    <n v="91104"/>
    <x v="1"/>
    <s v="OFF-PA-10002986"/>
    <x v="1"/>
    <x v="10"/>
    <s v="Xerox 1898"/>
    <n v="46.76"/>
    <n v="7"/>
    <n v="0"/>
    <n v="22.444800000000001"/>
  </r>
  <r>
    <n v="1308"/>
    <x v="617"/>
    <x v="0"/>
    <x v="23"/>
    <d v="2013-06-22T00:00:00"/>
    <x v="2"/>
    <s v="RC-19825"/>
    <s v="Roy Collins"/>
    <s v="Consumer"/>
    <s v="United States"/>
    <s v="Pasadena"/>
    <x v="1"/>
    <n v="91104"/>
    <x v="1"/>
    <s v="OFF-BI-10000320"/>
    <x v="1"/>
    <x v="8"/>
    <s v="GBC Plastic Binding Combs"/>
    <n v="17.712"/>
    <n v="3"/>
    <n v="0.2"/>
    <n v="6.4206000000000012"/>
  </r>
  <r>
    <n v="1309"/>
    <x v="617"/>
    <x v="0"/>
    <x v="23"/>
    <d v="2013-06-22T00:00:00"/>
    <x v="2"/>
    <s v="RC-19825"/>
    <s v="Roy Collins"/>
    <s v="Consumer"/>
    <s v="United States"/>
    <s v="Pasadena"/>
    <x v="1"/>
    <n v="91104"/>
    <x v="1"/>
    <s v="OFF-AP-10003971"/>
    <x v="1"/>
    <x v="9"/>
    <s v="Belkin 6 Outlet Metallic Surge Strip"/>
    <n v="21.78"/>
    <n v="2"/>
    <n v="0"/>
    <n v="5.6628000000000007"/>
  </r>
  <r>
    <n v="1310"/>
    <x v="617"/>
    <x v="0"/>
    <x v="23"/>
    <d v="2013-06-22T00:00:00"/>
    <x v="2"/>
    <s v="RC-19825"/>
    <s v="Roy Collins"/>
    <s v="Consumer"/>
    <s v="United States"/>
    <s v="Pasadena"/>
    <x v="1"/>
    <n v="91104"/>
    <x v="1"/>
    <s v="OFF-ST-10001469"/>
    <x v="1"/>
    <x v="4"/>
    <s v="Fellowes Bankers Box Recycled Super Stor/Drawer"/>
    <n v="161.94"/>
    <n v="3"/>
    <n v="0"/>
    <n v="9.716399999999993"/>
  </r>
  <r>
    <n v="1311"/>
    <x v="617"/>
    <x v="0"/>
    <x v="23"/>
    <d v="2013-06-22T00:00:00"/>
    <x v="2"/>
    <s v="RC-19825"/>
    <s v="Roy Collins"/>
    <s v="Consumer"/>
    <s v="United States"/>
    <s v="Pasadena"/>
    <x v="1"/>
    <n v="91104"/>
    <x v="1"/>
    <s v="FUR-CH-10003846"/>
    <x v="0"/>
    <x v="1"/>
    <s v="Hon Valutask Swivel Chairs"/>
    <n v="161.56800000000001"/>
    <n v="2"/>
    <n v="0.2"/>
    <n v="-8.0783999999999949"/>
  </r>
  <r>
    <n v="1312"/>
    <x v="618"/>
    <x v="0"/>
    <x v="10"/>
    <d v="2013-12-14T00:00:00"/>
    <x v="1"/>
    <s v="FM-14380"/>
    <s v="Fred McMath"/>
    <s v="Consumer"/>
    <s v="United States"/>
    <s v="Lawrence"/>
    <x v="31"/>
    <n v="1841"/>
    <x v="3"/>
    <s v="OFF-LA-10001404"/>
    <x v="1"/>
    <x v="2"/>
    <s v="Avery 517"/>
    <n v="3.69"/>
    <n v="1"/>
    <n v="0"/>
    <n v="1.7343"/>
  </r>
  <r>
    <n v="1313"/>
    <x v="618"/>
    <x v="0"/>
    <x v="10"/>
    <d v="2013-12-14T00:00:00"/>
    <x v="1"/>
    <s v="FM-14380"/>
    <s v="Fred McMath"/>
    <s v="Consumer"/>
    <s v="United States"/>
    <s v="Lawrence"/>
    <x v="31"/>
    <n v="1841"/>
    <x v="3"/>
    <s v="OFF-LA-10001474"/>
    <x v="1"/>
    <x v="2"/>
    <s v="Avery 477"/>
    <n v="122.12"/>
    <n v="4"/>
    <n v="0"/>
    <n v="56.175200000000004"/>
  </r>
  <r>
    <n v="1314"/>
    <x v="619"/>
    <x v="0"/>
    <x v="446"/>
    <d v="2013-10-02T00:00:00"/>
    <x v="1"/>
    <s v="PK-19075"/>
    <s v="Pete Kriz"/>
    <s v="Consumer"/>
    <s v="United States"/>
    <s v="Columbus"/>
    <x v="24"/>
    <n v="43229"/>
    <x v="3"/>
    <s v="FUR-CH-10003199"/>
    <x v="0"/>
    <x v="1"/>
    <s v="Office Star - Contemporary Task Swivel Chair"/>
    <n v="155.37199999999999"/>
    <n v="2"/>
    <n v="0.3"/>
    <n v="-13.317599999999999"/>
  </r>
  <r>
    <n v="1315"/>
    <x v="620"/>
    <x v="0"/>
    <x v="122"/>
    <d v="2013-12-24T00:00:00"/>
    <x v="1"/>
    <s v="HG-14965"/>
    <s v="Henry Goldwyn"/>
    <s v="Corporate"/>
    <s v="United States"/>
    <s v="Los Angeles"/>
    <x v="1"/>
    <n v="90032"/>
    <x v="1"/>
    <s v="OFF-PA-10003072"/>
    <x v="1"/>
    <x v="10"/>
    <s v="Eureka Recycled Copy Paper 8 1/2&quot; x 11&quot;, Ream"/>
    <n v="38.880000000000003"/>
    <n v="6"/>
    <n v="0"/>
    <n v="18.662400000000002"/>
  </r>
  <r>
    <n v="1316"/>
    <x v="620"/>
    <x v="0"/>
    <x v="122"/>
    <d v="2013-12-24T00:00:00"/>
    <x v="1"/>
    <s v="HG-14965"/>
    <s v="Henry Goldwyn"/>
    <s v="Corporate"/>
    <s v="United States"/>
    <s v="Los Angeles"/>
    <x v="1"/>
    <n v="90032"/>
    <x v="1"/>
    <s v="FUR-FU-10004960"/>
    <x v="0"/>
    <x v="5"/>
    <s v="Seth Thomas 12&quot; Clock w/ Goldtone Case"/>
    <n v="183.84"/>
    <n v="8"/>
    <n v="0"/>
    <n v="62.505600000000001"/>
  </r>
  <r>
    <n v="1317"/>
    <x v="620"/>
    <x v="0"/>
    <x v="122"/>
    <d v="2013-12-24T00:00:00"/>
    <x v="1"/>
    <s v="HG-14965"/>
    <s v="Henry Goldwyn"/>
    <s v="Corporate"/>
    <s v="United States"/>
    <s v="Los Angeles"/>
    <x v="1"/>
    <n v="90032"/>
    <x v="1"/>
    <s v="OFF-SU-10003505"/>
    <x v="1"/>
    <x v="14"/>
    <s v="Premier Electric Letter Opener"/>
    <n v="579.29999999999995"/>
    <n v="5"/>
    <n v="0"/>
    <n v="28.964999999999961"/>
  </r>
  <r>
    <n v="1318"/>
    <x v="621"/>
    <x v="3"/>
    <x v="389"/>
    <d v="2014-12-15T00:00:00"/>
    <x v="1"/>
    <s v="HA-14920"/>
    <s v="Helen Andreada"/>
    <s v="Consumer"/>
    <s v="United States"/>
    <s v="Philadelphia"/>
    <x v="9"/>
    <n v="19120"/>
    <x v="3"/>
    <s v="TEC-AC-10003116"/>
    <x v="2"/>
    <x v="11"/>
    <s v="Memorex Froggy Flash Drive 8 GB"/>
    <n v="14.200000000000001"/>
    <n v="1"/>
    <n v="0.2"/>
    <n v="3.3724999999999992"/>
  </r>
  <r>
    <n v="1319"/>
    <x v="622"/>
    <x v="2"/>
    <x v="268"/>
    <d v="2011-07-05T00:00:00"/>
    <x v="1"/>
    <s v="LW-16825"/>
    <s v="Laurel Workman"/>
    <s v="Corporate"/>
    <s v="United States"/>
    <s v="Deltona"/>
    <x v="2"/>
    <n v="32725"/>
    <x v="0"/>
    <s v="TEC-PH-10004586"/>
    <x v="2"/>
    <x v="7"/>
    <s v="Wilson SignalBoost 841262 DB PRO Amplifier Kit"/>
    <n v="575.91999999999996"/>
    <n v="2"/>
    <n v="0.2"/>
    <n v="71.989999999999981"/>
  </r>
  <r>
    <n v="1320"/>
    <x v="622"/>
    <x v="2"/>
    <x v="268"/>
    <d v="2011-07-05T00:00:00"/>
    <x v="1"/>
    <s v="LW-16825"/>
    <s v="Laurel Workman"/>
    <s v="Corporate"/>
    <s v="United States"/>
    <s v="Deltona"/>
    <x v="2"/>
    <n v="32725"/>
    <x v="0"/>
    <s v="OFF-BI-10000546"/>
    <x v="1"/>
    <x v="8"/>
    <s v="Avery Durable Binders"/>
    <n v="5.1840000000000011"/>
    <n v="6"/>
    <n v="0.7"/>
    <n v="-3.6288"/>
  </r>
  <r>
    <n v="1321"/>
    <x v="623"/>
    <x v="3"/>
    <x v="447"/>
    <d v="2014-02-09T00:00:00"/>
    <x v="1"/>
    <s v="MC-17575"/>
    <s v="Matt Collins"/>
    <s v="Consumer"/>
    <s v="United States"/>
    <s v="Cincinnati"/>
    <x v="24"/>
    <n v="45231"/>
    <x v="3"/>
    <s v="OFF-BI-10002071"/>
    <x v="1"/>
    <x v="8"/>
    <s v="Fellowes Black Plastic Comb Bindings"/>
    <n v="5.2290000000000001"/>
    <n v="3"/>
    <n v="0.7"/>
    <n v="-4.1831999999999976"/>
  </r>
  <r>
    <n v="1322"/>
    <x v="623"/>
    <x v="3"/>
    <x v="447"/>
    <d v="2014-02-09T00:00:00"/>
    <x v="1"/>
    <s v="MC-17575"/>
    <s v="Matt Collins"/>
    <s v="Consumer"/>
    <s v="United States"/>
    <s v="Cincinnati"/>
    <x v="24"/>
    <n v="45231"/>
    <x v="3"/>
    <s v="OFF-ST-10001490"/>
    <x v="1"/>
    <x v="4"/>
    <s v="Hot File 7-Pocket, Floor Stand"/>
    <n v="285.55200000000002"/>
    <n v="2"/>
    <n v="0.2"/>
    <n v="35.69399999999996"/>
  </r>
  <r>
    <n v="1323"/>
    <x v="624"/>
    <x v="3"/>
    <x v="448"/>
    <d v="2014-03-09T00:00:00"/>
    <x v="1"/>
    <s v="LP-17095"/>
    <s v="Liz Preis"/>
    <s v="Consumer"/>
    <s v="United States"/>
    <s v="Murray"/>
    <x v="0"/>
    <n v="42071"/>
    <x v="0"/>
    <s v="OFF-AP-10004859"/>
    <x v="1"/>
    <x v="9"/>
    <s v="Acco 6 Outlet Guardian Premium Surge Suppressor"/>
    <n v="72.8"/>
    <n v="5"/>
    <n v="0"/>
    <n v="19.656000000000002"/>
  </r>
  <r>
    <n v="1324"/>
    <x v="625"/>
    <x v="3"/>
    <x v="449"/>
    <d v="2014-10-11T00:00:00"/>
    <x v="2"/>
    <s v="EB-14170"/>
    <s v="Evan Bailliet"/>
    <s v="Consumer"/>
    <s v="United States"/>
    <s v="Wilmington"/>
    <x v="3"/>
    <n v="28403"/>
    <x v="0"/>
    <s v="OFF-PA-10002659"/>
    <x v="1"/>
    <x v="10"/>
    <s v="Avoid Verbal Orders Carbonless Minifold Book"/>
    <n v="10.816000000000001"/>
    <n v="4"/>
    <n v="0.2"/>
    <n v="3.5151999999999988"/>
  </r>
  <r>
    <n v="1325"/>
    <x v="626"/>
    <x v="2"/>
    <x v="450"/>
    <d v="2011-10-03T00:00:00"/>
    <x v="1"/>
    <s v="GZ-14545"/>
    <s v="George Zrebassa"/>
    <s v="Corporate"/>
    <s v="United States"/>
    <s v="Lawrence"/>
    <x v="31"/>
    <n v="1841"/>
    <x v="3"/>
    <s v="OFF-ST-10001321"/>
    <x v="1"/>
    <x v="4"/>
    <s v="Decoflex Hanging Personal Folder File, Blue"/>
    <n v="46.26"/>
    <n v="3"/>
    <n v="0"/>
    <n v="12.490200000000003"/>
  </r>
  <r>
    <n v="1326"/>
    <x v="627"/>
    <x v="2"/>
    <x v="279"/>
    <d v="2011-05-30T00:00:00"/>
    <x v="2"/>
    <s v="LE-16810"/>
    <s v="Laurel Elliston"/>
    <s v="Consumer"/>
    <s v="United States"/>
    <s v="Chicago"/>
    <x v="10"/>
    <n v="60653"/>
    <x v="2"/>
    <s v="OFF-BI-10004139"/>
    <x v="1"/>
    <x v="8"/>
    <s v="Fellowes Presentation Covers for Comb Binding Machines"/>
    <n v="17.459999999999997"/>
    <n v="6"/>
    <n v="0.8"/>
    <n v="-30.555000000000007"/>
  </r>
  <r>
    <n v="1327"/>
    <x v="628"/>
    <x v="1"/>
    <x v="451"/>
    <d v="2012-06-18T00:00:00"/>
    <x v="1"/>
    <s v="AD-10180"/>
    <s v="Alan Dominguez"/>
    <s v="Home Office"/>
    <s v="United States"/>
    <s v="Philadelphia"/>
    <x v="9"/>
    <n v="19120"/>
    <x v="3"/>
    <s v="FUR-FU-10001867"/>
    <x v="0"/>
    <x v="5"/>
    <s v="Eldon Expressions Punched Metal &amp; Wood Desk Accessories, Pewter &amp; Cherry"/>
    <n v="51.072000000000003"/>
    <n v="6"/>
    <n v="0.2"/>
    <n v="5.1072000000000024"/>
  </r>
  <r>
    <n v="1328"/>
    <x v="629"/>
    <x v="0"/>
    <x v="452"/>
    <d v="2013-04-02T00:00:00"/>
    <x v="2"/>
    <s v="CP-12085"/>
    <s v="Cathy Prescott"/>
    <s v="Corporate"/>
    <s v="United States"/>
    <s v="Norwich"/>
    <x v="29"/>
    <n v="6360"/>
    <x v="3"/>
    <s v="OFF-PA-10004156"/>
    <x v="1"/>
    <x v="10"/>
    <s v="Xerox 188"/>
    <n v="11.34"/>
    <n v="1"/>
    <n v="0"/>
    <n v="5.5565999999999995"/>
  </r>
  <r>
    <n v="1329"/>
    <x v="630"/>
    <x v="3"/>
    <x v="453"/>
    <d v="2014-10-19T00:00:00"/>
    <x v="0"/>
    <s v="FG-14260"/>
    <s v="Frank Gastineau"/>
    <s v="Home Office"/>
    <s v="United States"/>
    <s v="San Francisco"/>
    <x v="1"/>
    <n v="94110"/>
    <x v="1"/>
    <s v="OFF-AR-10002818"/>
    <x v="1"/>
    <x v="6"/>
    <s v="Panasonic KP-310 Heavy-Duty Electric Pencil Sharpener"/>
    <n v="87.92"/>
    <n v="4"/>
    <n v="0"/>
    <n v="26.375999999999998"/>
  </r>
  <r>
    <n v="1330"/>
    <x v="631"/>
    <x v="0"/>
    <x v="454"/>
    <d v="2013-05-28T00:00:00"/>
    <x v="1"/>
    <s v="LD-17005"/>
    <s v="Lisa DeCherney"/>
    <s v="Consumer"/>
    <s v="United States"/>
    <s v="San Francisco"/>
    <x v="1"/>
    <n v="94109"/>
    <x v="1"/>
    <s v="FUR-FU-10003691"/>
    <x v="0"/>
    <x v="5"/>
    <s v="Eldon Image Series Desk Accessories, Ebony"/>
    <n v="37.049999999999997"/>
    <n v="3"/>
    <n v="0"/>
    <n v="16.302"/>
  </r>
  <r>
    <n v="1331"/>
    <x v="632"/>
    <x v="3"/>
    <x v="455"/>
    <d v="2014-06-07T00:00:00"/>
    <x v="1"/>
    <s v="AB-10255"/>
    <s v="Alejandro Ballentine"/>
    <s v="Home Office"/>
    <s v="United States"/>
    <s v="Lorain"/>
    <x v="24"/>
    <n v="44052"/>
    <x v="3"/>
    <s v="TEC-PH-10000347"/>
    <x v="2"/>
    <x v="7"/>
    <s v="Cush Cases Heavy Duty Rugged Cover Case for Samsung Galaxy S5 - Purple"/>
    <n v="2.97"/>
    <n v="1"/>
    <n v="0.4"/>
    <n v="-0.64350000000000018"/>
  </r>
  <r>
    <n v="1332"/>
    <x v="632"/>
    <x v="3"/>
    <x v="455"/>
    <d v="2014-06-07T00:00:00"/>
    <x v="1"/>
    <s v="AB-10255"/>
    <s v="Alejandro Ballentine"/>
    <s v="Home Office"/>
    <s v="United States"/>
    <s v="Lorain"/>
    <x v="24"/>
    <n v="44052"/>
    <x v="3"/>
    <s v="OFF-ST-10004507"/>
    <x v="1"/>
    <x v="4"/>
    <s v="Advantus Rolling Storage Box"/>
    <n v="27.439999999999998"/>
    <n v="2"/>
    <n v="0.2"/>
    <n v="2.4009999999999998"/>
  </r>
  <r>
    <n v="1333"/>
    <x v="633"/>
    <x v="2"/>
    <x v="456"/>
    <d v="2011-02-22T00:00:00"/>
    <x v="1"/>
    <s v="MN-17935"/>
    <s v="Michael Nguyen"/>
    <s v="Consumer"/>
    <s v="United States"/>
    <s v="Dallas"/>
    <x v="5"/>
    <n v="75220"/>
    <x v="2"/>
    <s v="OFF-BI-10002012"/>
    <x v="1"/>
    <x v="8"/>
    <s v="Wilson Jones Easy Flow II Sheet Lifters"/>
    <n v="1.0799999999999998"/>
    <n v="3"/>
    <n v="0.8"/>
    <n v="-1.7280000000000002"/>
  </r>
  <r>
    <n v="1334"/>
    <x v="633"/>
    <x v="2"/>
    <x v="456"/>
    <d v="2011-02-22T00:00:00"/>
    <x v="1"/>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x v="634"/>
    <x v="2"/>
    <x v="457"/>
    <d v="2011-05-10T00:00:00"/>
    <x v="1"/>
    <s v="HP-14815"/>
    <s v="Harold Pawlan"/>
    <s v="Home Office"/>
    <s v="United States"/>
    <s v="Los Angeles"/>
    <x v="1"/>
    <n v="90049"/>
    <x v="1"/>
    <s v="OFF-BI-10003684"/>
    <x v="1"/>
    <x v="8"/>
    <s v="Wilson Jones Legal Size Ring Binders"/>
    <n v="140.73599999999999"/>
    <n v="8"/>
    <n v="0.2"/>
    <n v="52.775999999999996"/>
  </r>
  <r>
    <n v="1336"/>
    <x v="635"/>
    <x v="0"/>
    <x v="458"/>
    <d v="2013-05-24T00:00:00"/>
    <x v="1"/>
    <s v="JR-15670"/>
    <s v="Jim Radford"/>
    <s v="Consumer"/>
    <s v="United States"/>
    <s v="Middletown"/>
    <x v="29"/>
    <n v="6457"/>
    <x v="3"/>
    <s v="OFF-ST-10002574"/>
    <x v="1"/>
    <x v="4"/>
    <s v="SAFCO Commercial Wire Shelving, Black"/>
    <n v="552.55999999999995"/>
    <n v="4"/>
    <n v="0"/>
    <n v="0"/>
  </r>
  <r>
    <n v="1337"/>
    <x v="636"/>
    <x v="3"/>
    <x v="459"/>
    <d v="2014-04-08T00:00:00"/>
    <x v="1"/>
    <s v="JF-15190"/>
    <s v="Jamie Frazer"/>
    <s v="Consumer"/>
    <s v="United States"/>
    <s v="Los Angeles"/>
    <x v="1"/>
    <n v="90008"/>
    <x v="1"/>
    <s v="FUR-FU-10003724"/>
    <x v="0"/>
    <x v="5"/>
    <s v="Westinghouse Clip-On Gooseneck Lamps"/>
    <n v="25.11"/>
    <n v="3"/>
    <n v="0"/>
    <n v="6.5285999999999991"/>
  </r>
  <r>
    <n v="1338"/>
    <x v="637"/>
    <x v="3"/>
    <x v="185"/>
    <d v="2014-04-03T00:00:00"/>
    <x v="0"/>
    <s v="CM-12115"/>
    <s v="Chad McGuire"/>
    <s v="Consumer"/>
    <s v="United States"/>
    <s v="New York City"/>
    <x v="15"/>
    <n v="10011"/>
    <x v="3"/>
    <s v="FUR-FU-10004018"/>
    <x v="0"/>
    <x v="5"/>
    <s v="Tensor Computer Mounted Lamp"/>
    <n v="29.78"/>
    <n v="2"/>
    <n v="0"/>
    <n v="8.0406000000000013"/>
  </r>
  <r>
    <n v="1339"/>
    <x v="637"/>
    <x v="3"/>
    <x v="185"/>
    <d v="2014-04-03T00:00:00"/>
    <x v="0"/>
    <s v="CM-12115"/>
    <s v="Chad McGuire"/>
    <s v="Consumer"/>
    <s v="United States"/>
    <s v="New York City"/>
    <x v="15"/>
    <n v="10011"/>
    <x v="3"/>
    <s v="TEC-PH-10002549"/>
    <x v="2"/>
    <x v="7"/>
    <s v="Polycom SoundPoint IP 450 VoIP phone"/>
    <n v="677.58"/>
    <n v="3"/>
    <n v="0"/>
    <n v="176.17080000000001"/>
  </r>
  <r>
    <n v="1340"/>
    <x v="637"/>
    <x v="3"/>
    <x v="185"/>
    <d v="2014-04-03T00:00:00"/>
    <x v="0"/>
    <s v="CM-12115"/>
    <s v="Chad McGuire"/>
    <s v="Consumer"/>
    <s v="United States"/>
    <s v="New York City"/>
    <x v="15"/>
    <n v="10011"/>
    <x v="3"/>
    <s v="OFF-PA-10004911"/>
    <x v="1"/>
    <x v="10"/>
    <s v="Rediform S.O.S. 1-Up Phone Message Bk, 4-1/4x3-1/16 Bk, 1 Form/Pg, 40 Messages/Bk, 3/Pk"/>
    <n v="75.040000000000006"/>
    <n v="8"/>
    <n v="0"/>
    <n v="36.019200000000005"/>
  </r>
  <r>
    <n v="1341"/>
    <x v="638"/>
    <x v="3"/>
    <x v="460"/>
    <d v="2014-01-05T00:00:00"/>
    <x v="2"/>
    <s v="AS-10045"/>
    <s v="Aaron Smayling"/>
    <s v="Corporate"/>
    <s v="United States"/>
    <s v="Jacksonville"/>
    <x v="3"/>
    <n v="28540"/>
    <x v="0"/>
    <s v="TEC-MA-10002178"/>
    <x v="2"/>
    <x v="15"/>
    <s v="Cisco CP-7937G Unified IP Conference Station Phone"/>
    <n v="695.7"/>
    <n v="2"/>
    <n v="0.5"/>
    <n v="-27.827999999999975"/>
  </r>
  <r>
    <n v="1342"/>
    <x v="638"/>
    <x v="3"/>
    <x v="460"/>
    <d v="2014-01-05T00:00:00"/>
    <x v="2"/>
    <s v="AS-10045"/>
    <s v="Aaron Smayling"/>
    <s v="Corporate"/>
    <s v="United States"/>
    <s v="Jacksonville"/>
    <x v="3"/>
    <n v="28540"/>
    <x v="0"/>
    <s v="OFF-BI-10003694"/>
    <x v="1"/>
    <x v="8"/>
    <s v="Avery 3 1/2&quot; Diskette Storage Pages, 10/Pack"/>
    <n v="15.66"/>
    <n v="5"/>
    <n v="0.7"/>
    <n v="-12.527999999999995"/>
  </r>
  <r>
    <n v="1343"/>
    <x v="638"/>
    <x v="3"/>
    <x v="460"/>
    <d v="2014-01-05T00:00:00"/>
    <x v="2"/>
    <s v="AS-10045"/>
    <s v="Aaron Smayling"/>
    <s v="Corporate"/>
    <s v="United States"/>
    <s v="Jacksonville"/>
    <x v="3"/>
    <n v="28540"/>
    <x v="0"/>
    <s v="OFF-BI-10000474"/>
    <x v="1"/>
    <x v="8"/>
    <s v="Avery Recycled Flexi-View Covers for Binding Systems"/>
    <n v="28.854000000000006"/>
    <n v="6"/>
    <n v="0.7"/>
    <n v="-21.159599999999998"/>
  </r>
  <r>
    <n v="1344"/>
    <x v="639"/>
    <x v="1"/>
    <x v="71"/>
    <d v="2012-06-01T00:00:00"/>
    <x v="1"/>
    <s v="KB-16315"/>
    <s v="Karl Braun"/>
    <s v="Consumer"/>
    <s v="United States"/>
    <s v="Freeport"/>
    <x v="15"/>
    <n v="11520"/>
    <x v="3"/>
    <s v="OFF-AR-10000411"/>
    <x v="1"/>
    <x v="6"/>
    <s v="Boston 16701 Slimline Battery Pencil Sharpener"/>
    <n v="47.82"/>
    <n v="3"/>
    <n v="0"/>
    <n v="14.345999999999995"/>
  </r>
  <r>
    <n v="1345"/>
    <x v="639"/>
    <x v="1"/>
    <x v="71"/>
    <d v="2012-06-01T00:00:00"/>
    <x v="1"/>
    <s v="KB-16315"/>
    <s v="Karl Braun"/>
    <s v="Consumer"/>
    <s v="United States"/>
    <s v="Freeport"/>
    <x v="15"/>
    <n v="11520"/>
    <x v="3"/>
    <s v="OFF-LA-10000262"/>
    <x v="1"/>
    <x v="2"/>
    <s v="Avery 494"/>
    <n v="13.049999999999999"/>
    <n v="5"/>
    <n v="0"/>
    <n v="6.0029999999999992"/>
  </r>
  <r>
    <n v="1346"/>
    <x v="640"/>
    <x v="2"/>
    <x v="461"/>
    <d v="2011-03-24T00:00:00"/>
    <x v="1"/>
    <s v="BN-11515"/>
    <s v="Bradley Nguyen"/>
    <s v="Consumer"/>
    <s v="United States"/>
    <s v="Lakeville"/>
    <x v="11"/>
    <n v="55044"/>
    <x v="2"/>
    <s v="OFF-AP-10001154"/>
    <x v="1"/>
    <x v="9"/>
    <s v="Bionaire Personal Warm Mist Humidifier/Vaporizer"/>
    <n v="93.78"/>
    <n v="2"/>
    <n v="0"/>
    <n v="36.574200000000005"/>
  </r>
  <r>
    <n v="1347"/>
    <x v="640"/>
    <x v="2"/>
    <x v="461"/>
    <d v="2011-03-24T00:00:00"/>
    <x v="1"/>
    <s v="BN-11515"/>
    <s v="Bradley Nguyen"/>
    <s v="Consumer"/>
    <s v="United States"/>
    <s v="Lakeville"/>
    <x v="11"/>
    <n v="55044"/>
    <x v="2"/>
    <s v="OFF-PA-10000466"/>
    <x v="1"/>
    <x v="10"/>
    <s v="Memo Book, 100 Message Capacity, 5 3/8” x 11”"/>
    <n v="47.18"/>
    <n v="7"/>
    <n v="0"/>
    <n v="23.59"/>
  </r>
  <r>
    <n v="1348"/>
    <x v="640"/>
    <x v="2"/>
    <x v="461"/>
    <d v="2011-03-24T00:00:00"/>
    <x v="1"/>
    <s v="BN-11515"/>
    <s v="Bradley Nguyen"/>
    <s v="Consumer"/>
    <s v="United States"/>
    <s v="Lakeville"/>
    <x v="11"/>
    <n v="55044"/>
    <x v="2"/>
    <s v="OFF-AR-10003829"/>
    <x v="1"/>
    <x v="6"/>
    <s v="Newell 35"/>
    <n v="19.68"/>
    <n v="6"/>
    <n v="0"/>
    <n v="5.7071999999999976"/>
  </r>
  <r>
    <n v="1349"/>
    <x v="640"/>
    <x v="2"/>
    <x v="461"/>
    <d v="2011-03-24T00:00:00"/>
    <x v="1"/>
    <s v="BN-11515"/>
    <s v="Bradley Nguyen"/>
    <s v="Consumer"/>
    <s v="United States"/>
    <s v="Lakeville"/>
    <x v="11"/>
    <n v="55044"/>
    <x v="2"/>
    <s v="OFF-BI-10001758"/>
    <x v="1"/>
    <x v="8"/>
    <s v="Wilson Jones 14 Line Acrylic Coated Pressboard Data Binders"/>
    <n v="53.4"/>
    <n v="10"/>
    <n v="0"/>
    <n v="25.097999999999999"/>
  </r>
  <r>
    <n v="1350"/>
    <x v="640"/>
    <x v="2"/>
    <x v="461"/>
    <d v="2011-03-24T00:00:00"/>
    <x v="1"/>
    <s v="BN-11515"/>
    <s v="Bradley Nguyen"/>
    <s v="Consumer"/>
    <s v="United States"/>
    <s v="Lakeville"/>
    <x v="11"/>
    <n v="55044"/>
    <x v="2"/>
    <s v="OFF-BI-10000136"/>
    <x v="1"/>
    <x v="8"/>
    <s v="Avery Non-Stick Heavy Duty View Round Locking Ring Binders"/>
    <n v="35.880000000000003"/>
    <n v="6"/>
    <n v="0"/>
    <n v="17.2224"/>
  </r>
  <r>
    <n v="1351"/>
    <x v="641"/>
    <x v="2"/>
    <x v="462"/>
    <d v="2011-10-08T00:00:00"/>
    <x v="0"/>
    <s v="BP-11290"/>
    <s v="Beth Paige"/>
    <s v="Consumer"/>
    <s v="United States"/>
    <s v="Evanston"/>
    <x v="10"/>
    <n v="60201"/>
    <x v="2"/>
    <s v="FUR-CH-10002880"/>
    <x v="0"/>
    <x v="1"/>
    <s v="Global High-Back Leather Tilter, Burgundy"/>
    <n v="258.279"/>
    <n v="3"/>
    <n v="0.3"/>
    <n v="-70.104300000000023"/>
  </r>
  <r>
    <n v="1352"/>
    <x v="642"/>
    <x v="0"/>
    <x v="463"/>
    <d v="2013-04-01T00:00:00"/>
    <x v="2"/>
    <s v="AS-10045"/>
    <s v="Aaron Smayling"/>
    <s v="Corporate"/>
    <s v="United States"/>
    <s v="Arlington"/>
    <x v="17"/>
    <n v="22204"/>
    <x v="0"/>
    <s v="OFF-ST-10000649"/>
    <x v="1"/>
    <x v="4"/>
    <s v="Hanging Personal Folder File"/>
    <n v="31.4"/>
    <n v="2"/>
    <n v="0"/>
    <n v="7.8500000000000014"/>
  </r>
  <r>
    <n v="1353"/>
    <x v="643"/>
    <x v="3"/>
    <x v="464"/>
    <d v="2014-05-10T00:00:00"/>
    <x v="1"/>
    <s v="LW-16990"/>
    <s v="Lindsay Williams"/>
    <s v="Corporate"/>
    <s v="United States"/>
    <s v="San Francisco"/>
    <x v="1"/>
    <n v="94109"/>
    <x v="1"/>
    <s v="TEC-PH-10003092"/>
    <x v="2"/>
    <x v="7"/>
    <s v="Motorola L804"/>
    <n v="183.96"/>
    <n v="5"/>
    <n v="0.2"/>
    <n v="20.695499999999988"/>
  </r>
  <r>
    <n v="1354"/>
    <x v="643"/>
    <x v="3"/>
    <x v="464"/>
    <d v="2014-05-10T00:00:00"/>
    <x v="1"/>
    <s v="LW-16990"/>
    <s v="Lindsay Williams"/>
    <s v="Corporate"/>
    <s v="United States"/>
    <s v="San Francisco"/>
    <x v="1"/>
    <n v="94109"/>
    <x v="1"/>
    <s v="OFF-PA-10002250"/>
    <x v="1"/>
    <x v="10"/>
    <s v="Things To Do Today Pad"/>
    <n v="17.61"/>
    <n v="3"/>
    <n v="0"/>
    <n v="8.4527999999999999"/>
  </r>
  <r>
    <n v="1355"/>
    <x v="643"/>
    <x v="3"/>
    <x v="464"/>
    <d v="2014-05-10T00:00:00"/>
    <x v="1"/>
    <s v="LW-16990"/>
    <s v="Lindsay Williams"/>
    <s v="Corporate"/>
    <s v="United States"/>
    <s v="San Francisco"/>
    <x v="1"/>
    <n v="94109"/>
    <x v="1"/>
    <s v="FUR-TA-10003473"/>
    <x v="0"/>
    <x v="3"/>
    <s v="Bretford Rectangular Conference Table Tops"/>
    <n v="300.904"/>
    <n v="1"/>
    <n v="0.2"/>
    <n v="11.283900000000017"/>
  </r>
  <r>
    <n v="1356"/>
    <x v="644"/>
    <x v="2"/>
    <x v="260"/>
    <d v="2011-07-05T00:00:00"/>
    <x v="3"/>
    <s v="DC-12850"/>
    <s v="Dan Campbell"/>
    <s v="Consumer"/>
    <s v="United States"/>
    <s v="Houston"/>
    <x v="5"/>
    <n v="77036"/>
    <x v="2"/>
    <s v="OFF-ST-10001522"/>
    <x v="1"/>
    <x v="4"/>
    <s v="Gould Plastics 18-Pocket Panel Bin, 34w x 5-1/4d x 20-1/2h"/>
    <n v="220.77600000000001"/>
    <n v="3"/>
    <n v="0.2"/>
    <n v="-44.155200000000022"/>
  </r>
  <r>
    <n v="1357"/>
    <x v="644"/>
    <x v="2"/>
    <x v="260"/>
    <d v="2011-07-05T00:00:00"/>
    <x v="3"/>
    <s v="DC-12850"/>
    <s v="Dan Campbell"/>
    <s v="Consumer"/>
    <s v="United States"/>
    <s v="Houston"/>
    <x v="5"/>
    <n v="77036"/>
    <x v="2"/>
    <s v="OFF-ST-10000563"/>
    <x v="1"/>
    <x v="4"/>
    <s v="Fellowes Bankers Box Stor/Drawer Steel Plus"/>
    <n v="281.42400000000004"/>
    <n v="11"/>
    <n v="0.2"/>
    <n v="-35.178000000000004"/>
  </r>
  <r>
    <n v="1358"/>
    <x v="645"/>
    <x v="0"/>
    <x v="465"/>
    <d v="2013-05-08T00:00:00"/>
    <x v="2"/>
    <s v="ND-18370"/>
    <s v="Natalie DeCherney"/>
    <s v="Consumer"/>
    <s v="United States"/>
    <s v="Louisville"/>
    <x v="0"/>
    <n v="40214"/>
    <x v="0"/>
    <s v="OFF-PA-10003641"/>
    <x v="1"/>
    <x v="10"/>
    <s v="Xerox 1909"/>
    <n v="79.14"/>
    <n v="3"/>
    <n v="0"/>
    <n v="36.404399999999995"/>
  </r>
  <r>
    <n v="1359"/>
    <x v="646"/>
    <x v="3"/>
    <x v="466"/>
    <d v="2014-04-28T00:00:00"/>
    <x v="2"/>
    <s v="LB-16735"/>
    <s v="Larry Blacks"/>
    <s v="Consumer"/>
    <s v="United States"/>
    <s v="Fort Worth"/>
    <x v="5"/>
    <n v="76106"/>
    <x v="2"/>
    <s v="FUR-FU-10000010"/>
    <x v="0"/>
    <x v="5"/>
    <s v="DAX Value U-Channel Document Frames, Easel Back"/>
    <n v="1.988"/>
    <n v="1"/>
    <n v="0.6"/>
    <n v="-1.4413"/>
  </r>
  <r>
    <n v="1360"/>
    <x v="647"/>
    <x v="2"/>
    <x v="467"/>
    <d v="2011-10-01T00:00:00"/>
    <x v="0"/>
    <s v="KT-16465"/>
    <s v="Kean Takahito"/>
    <s v="Consumer"/>
    <s v="United States"/>
    <s v="Los Angeles"/>
    <x v="1"/>
    <n v="90049"/>
    <x v="1"/>
    <s v="FUR-CH-10002961"/>
    <x v="0"/>
    <x v="1"/>
    <s v="Leather Task Chair, Black"/>
    <n v="145.56800000000001"/>
    <n v="2"/>
    <n v="0.2"/>
    <n v="0"/>
  </r>
  <r>
    <n v="1361"/>
    <x v="648"/>
    <x v="3"/>
    <x v="15"/>
    <d v="2014-10-26T00:00:00"/>
    <x v="1"/>
    <s v="HM-14860"/>
    <s v="Harry Marie"/>
    <s v="Corporate"/>
    <s v="United States"/>
    <s v="Philadelphia"/>
    <x v="9"/>
    <n v="19120"/>
    <x v="3"/>
    <s v="OFF-AR-10002956"/>
    <x v="1"/>
    <x v="6"/>
    <s v="Boston 16801 Nautilus Battery Pencil Sharpener"/>
    <n v="123.256"/>
    <n v="7"/>
    <n v="0.2"/>
    <n v="9.2441999999999993"/>
  </r>
  <r>
    <n v="1362"/>
    <x v="648"/>
    <x v="3"/>
    <x v="15"/>
    <d v="2014-10-26T00:00:00"/>
    <x v="1"/>
    <s v="HM-14860"/>
    <s v="Harry Marie"/>
    <s v="Corporate"/>
    <s v="United States"/>
    <s v="Philadelphia"/>
    <x v="9"/>
    <n v="19120"/>
    <x v="3"/>
    <s v="OFF-PA-10004041"/>
    <x v="1"/>
    <x v="10"/>
    <s v="It's Hot Message Books with Stickers, 2 3/4&quot; x 5&quot;"/>
    <n v="23.680000000000003"/>
    <n v="4"/>
    <n v="0.2"/>
    <n v="7.3999999999999995"/>
  </r>
  <r>
    <n v="1363"/>
    <x v="648"/>
    <x v="3"/>
    <x v="15"/>
    <d v="2014-10-26T00:00:00"/>
    <x v="1"/>
    <s v="HM-14860"/>
    <s v="Harry Marie"/>
    <s v="Corporate"/>
    <s v="United States"/>
    <s v="Philadelphia"/>
    <x v="9"/>
    <n v="19120"/>
    <x v="3"/>
    <s v="TEC-PH-10001336"/>
    <x v="2"/>
    <x v="7"/>
    <s v="Digium D40 VoIP phone"/>
    <n v="309.57600000000002"/>
    <n v="4"/>
    <n v="0.4"/>
    <n v="-56.755600000000015"/>
  </r>
  <r>
    <n v="1364"/>
    <x v="649"/>
    <x v="3"/>
    <x v="468"/>
    <d v="2014-11-12T00:00:00"/>
    <x v="2"/>
    <s v="AB-10600"/>
    <s v="Ann Blume"/>
    <s v="Corporate"/>
    <s v="United States"/>
    <s v="Tucson"/>
    <x v="16"/>
    <n v="85705"/>
    <x v="1"/>
    <s v="OFF-BI-10001036"/>
    <x v="1"/>
    <x v="8"/>
    <s v="Cardinal EasyOpen D-Ring Binders"/>
    <n v="38.388000000000005"/>
    <n v="14"/>
    <n v="0.7"/>
    <n v="-25.591999999999999"/>
  </r>
  <r>
    <n v="1365"/>
    <x v="649"/>
    <x v="3"/>
    <x v="468"/>
    <d v="2014-11-12T00:00:00"/>
    <x v="2"/>
    <s v="AB-10600"/>
    <s v="Ann Blume"/>
    <s v="Corporate"/>
    <s v="United States"/>
    <s v="Tucson"/>
    <x v="16"/>
    <n v="85705"/>
    <x v="1"/>
    <s v="TEC-MA-10003183"/>
    <x v="2"/>
    <x v="15"/>
    <s v="DYMO CardScan Personal V9 Business Card Scanner"/>
    <n v="95.994000000000014"/>
    <n v="2"/>
    <n v="0.7"/>
    <n v="-63.995999999999981"/>
  </r>
  <r>
    <n v="1366"/>
    <x v="649"/>
    <x v="3"/>
    <x v="468"/>
    <d v="2014-11-12T00:00:00"/>
    <x v="2"/>
    <s v="AB-10600"/>
    <s v="Ann Blume"/>
    <s v="Corporate"/>
    <s v="United States"/>
    <s v="Tucson"/>
    <x v="16"/>
    <n v="85705"/>
    <x v="1"/>
    <s v="TEC-AC-10001314"/>
    <x v="2"/>
    <x v="11"/>
    <s v="Case Logic 2.4GHz Wireless Keyboard"/>
    <n v="239.95200000000003"/>
    <n v="6"/>
    <n v="0.2"/>
    <n v="-35.992800000000038"/>
  </r>
  <r>
    <n v="1367"/>
    <x v="649"/>
    <x v="3"/>
    <x v="468"/>
    <d v="2014-11-12T00:00:00"/>
    <x v="2"/>
    <s v="AB-10600"/>
    <s v="Ann Blume"/>
    <s v="Corporate"/>
    <s v="United States"/>
    <s v="Tucson"/>
    <x v="16"/>
    <n v="85705"/>
    <x v="1"/>
    <s v="TEC-PH-10002563"/>
    <x v="2"/>
    <x v="7"/>
    <s v="Adtran 1202752G1"/>
    <n v="201.584"/>
    <n v="2"/>
    <n v="0.2"/>
    <n v="15.118800000000007"/>
  </r>
  <r>
    <n v="1368"/>
    <x v="649"/>
    <x v="3"/>
    <x v="468"/>
    <d v="2014-11-12T00:00:00"/>
    <x v="2"/>
    <s v="AB-10600"/>
    <s v="Ann Blume"/>
    <s v="Corporate"/>
    <s v="United States"/>
    <s v="Tucson"/>
    <x v="16"/>
    <n v="85705"/>
    <x v="1"/>
    <s v="FUR-CH-10003312"/>
    <x v="0"/>
    <x v="1"/>
    <s v="Hon 2090 “Pillow Soft” Series Mid Back Swivel/Tilt Chairs"/>
    <n v="899.13600000000008"/>
    <n v="4"/>
    <n v="0.2"/>
    <n v="-146.10960000000014"/>
  </r>
  <r>
    <n v="1369"/>
    <x v="650"/>
    <x v="3"/>
    <x v="141"/>
    <d v="2014-07-12T00:00:00"/>
    <x v="2"/>
    <s v="SZ-20035"/>
    <s v="Sam Zeldin"/>
    <s v="Home Office"/>
    <s v="United States"/>
    <s v="Pico Rivera"/>
    <x v="1"/>
    <n v="90660"/>
    <x v="1"/>
    <s v="FUR-FU-10001588"/>
    <x v="0"/>
    <x v="5"/>
    <s v="Deflect-o SuperTray Unbreakable Stackable Tray, Letter, Black"/>
    <n v="145.9"/>
    <n v="5"/>
    <n v="0"/>
    <n v="62.736999999999995"/>
  </r>
  <r>
    <n v="1370"/>
    <x v="651"/>
    <x v="1"/>
    <x v="100"/>
    <d v="2012-12-28T00:00:00"/>
    <x v="1"/>
    <s v="JR-15670"/>
    <s v="Jim Radford"/>
    <s v="Consumer"/>
    <s v="United States"/>
    <s v="Colorado Springs"/>
    <x v="22"/>
    <n v="80906"/>
    <x v="1"/>
    <s v="FUR-BO-10002613"/>
    <x v="0"/>
    <x v="0"/>
    <s v="Atlantic Metals Mobile 4-Shelf Bookcases, Custom Colors"/>
    <n v="590.05800000000011"/>
    <n v="7"/>
    <n v="0.7"/>
    <n v="-786.74400000000026"/>
  </r>
  <r>
    <n v="1371"/>
    <x v="651"/>
    <x v="1"/>
    <x v="100"/>
    <d v="2012-12-28T00:00:00"/>
    <x v="1"/>
    <s v="JR-15670"/>
    <s v="Jim Radford"/>
    <s v="Consumer"/>
    <s v="United States"/>
    <s v="Colorado Springs"/>
    <x v="22"/>
    <n v="80906"/>
    <x v="1"/>
    <s v="OFF-AR-10003405"/>
    <x v="1"/>
    <x v="6"/>
    <s v="Dixon My First Ticonderoga Pencil, #2"/>
    <n v="14.04"/>
    <n v="3"/>
    <n v="0.2"/>
    <n v="1.5794999999999986"/>
  </r>
  <r>
    <n v="1372"/>
    <x v="652"/>
    <x v="3"/>
    <x v="469"/>
    <d v="2014-03-13T00:00:00"/>
    <x v="1"/>
    <s v="MG-17890"/>
    <s v="Michael Granlund"/>
    <s v="Home Office"/>
    <s v="United States"/>
    <s v="Clinton"/>
    <x v="39"/>
    <n v="20735"/>
    <x v="3"/>
    <s v="TEC-AC-10004510"/>
    <x v="2"/>
    <x v="11"/>
    <s v="Logitech Desktop MK120 Mouse and keyboard Combo"/>
    <n v="49.08"/>
    <n v="3"/>
    <n v="0"/>
    <n v="4.9079999999999977"/>
  </r>
  <r>
    <n v="1373"/>
    <x v="653"/>
    <x v="2"/>
    <x v="470"/>
    <d v="2011-04-06T00:00:00"/>
    <x v="0"/>
    <s v="KM-16720"/>
    <s v="Kunst Miller"/>
    <s v="Consumer"/>
    <s v="United States"/>
    <s v="Vallejo"/>
    <x v="1"/>
    <n v="94591"/>
    <x v="1"/>
    <s v="OFF-LA-10002312"/>
    <x v="1"/>
    <x v="2"/>
    <s v="Avery 490"/>
    <n v="29.6"/>
    <n v="2"/>
    <n v="0"/>
    <n v="14.8"/>
  </r>
  <r>
    <n v="1374"/>
    <x v="653"/>
    <x v="2"/>
    <x v="470"/>
    <d v="2011-04-06T00:00:00"/>
    <x v="0"/>
    <s v="KM-16720"/>
    <s v="Kunst Miller"/>
    <s v="Consumer"/>
    <s v="United States"/>
    <s v="Vallejo"/>
    <x v="1"/>
    <n v="94591"/>
    <x v="1"/>
    <s v="OFF-BI-10000042"/>
    <x v="1"/>
    <x v="8"/>
    <s v="Pressboard Data Binder, Crimson, 12&quot; X 8 1/2&quot;"/>
    <n v="17.088000000000001"/>
    <n v="4"/>
    <n v="0.2"/>
    <n v="5.5535999999999994"/>
  </r>
  <r>
    <n v="1375"/>
    <x v="654"/>
    <x v="1"/>
    <x v="471"/>
    <d v="2012-09-19T00:00:00"/>
    <x v="1"/>
    <s v="CA-12265"/>
    <s v="Christina Anderson"/>
    <s v="Consumer"/>
    <s v="United States"/>
    <s v="Provo"/>
    <x v="7"/>
    <n v="84604"/>
    <x v="1"/>
    <s v="FUR-TA-10003008"/>
    <x v="0"/>
    <x v="3"/>
    <s v="Lesro Round Back Collection Coffee Table, End Table"/>
    <n v="912.75"/>
    <n v="5"/>
    <n v="0"/>
    <n v="118.65750000000006"/>
  </r>
  <r>
    <n v="1376"/>
    <x v="655"/>
    <x v="2"/>
    <x v="472"/>
    <d v="2011-08-09T00:00:00"/>
    <x v="0"/>
    <s v="VD-21670"/>
    <s v="Valerie Dominguez"/>
    <s v="Consumer"/>
    <s v="United States"/>
    <s v="Pleasant Grove"/>
    <x v="7"/>
    <n v="84062"/>
    <x v="1"/>
    <s v="OFF-AP-10003590"/>
    <x v="1"/>
    <x v="9"/>
    <s v="Hoover WindTunnel Plus Canister Vacuum"/>
    <n v="1089.75"/>
    <n v="3"/>
    <n v="0"/>
    <n v="305.13000000000011"/>
  </r>
  <r>
    <n v="1377"/>
    <x v="655"/>
    <x v="2"/>
    <x v="472"/>
    <d v="2011-08-09T00:00:00"/>
    <x v="0"/>
    <s v="VD-21670"/>
    <s v="Valerie Dominguez"/>
    <s v="Consumer"/>
    <s v="United States"/>
    <s v="Pleasant Grove"/>
    <x v="7"/>
    <n v="84062"/>
    <x v="1"/>
    <s v="OFF-PA-10000806"/>
    <x v="1"/>
    <x v="10"/>
    <s v="Xerox 1934"/>
    <n v="447.84"/>
    <n v="8"/>
    <n v="0"/>
    <n v="219.44159999999999"/>
  </r>
  <r>
    <n v="1378"/>
    <x v="655"/>
    <x v="2"/>
    <x v="472"/>
    <d v="2011-08-09T00:00:00"/>
    <x v="0"/>
    <s v="VD-21670"/>
    <s v="Valerie Dominguez"/>
    <s v="Consumer"/>
    <s v="United States"/>
    <s v="Pleasant Grove"/>
    <x v="7"/>
    <n v="84062"/>
    <x v="1"/>
    <s v="OFF-AR-10000896"/>
    <x v="1"/>
    <x v="6"/>
    <s v="Newell 329"/>
    <n v="16.399999999999999"/>
    <n v="5"/>
    <n v="0"/>
    <n v="4.2639999999999993"/>
  </r>
  <r>
    <n v="1379"/>
    <x v="655"/>
    <x v="2"/>
    <x v="472"/>
    <d v="2011-08-09T00:00:00"/>
    <x v="0"/>
    <s v="VD-21670"/>
    <s v="Valerie Dominguez"/>
    <s v="Consumer"/>
    <s v="United States"/>
    <s v="Pleasant Grove"/>
    <x v="7"/>
    <n v="84062"/>
    <x v="1"/>
    <s v="TEC-PH-10002310"/>
    <x v="2"/>
    <x v="7"/>
    <s v="Panasonic KX T7731-B Digital phone"/>
    <n v="399.96000000000004"/>
    <n v="5"/>
    <n v="0.2"/>
    <n v="34.996499999999969"/>
  </r>
  <r>
    <n v="1380"/>
    <x v="655"/>
    <x v="2"/>
    <x v="472"/>
    <d v="2011-08-09T00:00:00"/>
    <x v="0"/>
    <s v="VD-21670"/>
    <s v="Valerie Dominguez"/>
    <s v="Consumer"/>
    <s v="United States"/>
    <s v="Pleasant Grove"/>
    <x v="7"/>
    <n v="84062"/>
    <x v="1"/>
    <s v="OFF-ST-10002289"/>
    <x v="1"/>
    <x v="4"/>
    <s v="Safco Wire Cube Shelving System, For Use as 4 or 5 14&quot; Cubes, Black"/>
    <n v="158.9"/>
    <n v="5"/>
    <n v="0"/>
    <n v="7.9449999999999932"/>
  </r>
  <r>
    <n v="1381"/>
    <x v="655"/>
    <x v="2"/>
    <x v="472"/>
    <d v="2011-08-09T00:00:00"/>
    <x v="0"/>
    <s v="VD-21670"/>
    <s v="Valerie Dominguez"/>
    <s v="Consumer"/>
    <s v="United States"/>
    <s v="Pleasant Grove"/>
    <x v="7"/>
    <n v="84062"/>
    <x v="1"/>
    <s v="OFF-BI-10002852"/>
    <x v="1"/>
    <x v="8"/>
    <s v="Ibico Standard Transparent Covers"/>
    <n v="13.184000000000001"/>
    <n v="1"/>
    <n v="0.2"/>
    <n v="4.7792000000000003"/>
  </r>
  <r>
    <n v="1382"/>
    <x v="656"/>
    <x v="0"/>
    <x v="323"/>
    <d v="2013-09-10T00:00:00"/>
    <x v="1"/>
    <s v="JK-16120"/>
    <s v="Julie Kriz"/>
    <s v="Home Office"/>
    <s v="United States"/>
    <s v="Aurora"/>
    <x v="10"/>
    <n v="60505"/>
    <x v="2"/>
    <s v="FUR-FU-10003394"/>
    <x v="0"/>
    <x v="5"/>
    <s v="Tenex &quot;The Solids&quot; Textured Chair Mats"/>
    <n v="83.951999999999998"/>
    <n v="3"/>
    <n v="0.6"/>
    <n v="-90.24839999999999"/>
  </r>
  <r>
    <n v="1383"/>
    <x v="657"/>
    <x v="0"/>
    <x v="473"/>
    <d v="2013-02-05T00:00:00"/>
    <x v="3"/>
    <s v="PP-18955"/>
    <s v="Paul Prost"/>
    <s v="Home Office"/>
    <s v="United States"/>
    <s v="Smyrna"/>
    <x v="32"/>
    <n v="30080"/>
    <x v="0"/>
    <s v="OFF-ST-10002344"/>
    <x v="1"/>
    <x v="4"/>
    <s v="Carina 42&quot;Hx23 3/4&quot;W Media Storage Unit"/>
    <n v="80.98"/>
    <n v="1"/>
    <n v="0"/>
    <n v="1.6196000000000055"/>
  </r>
  <r>
    <n v="1384"/>
    <x v="657"/>
    <x v="0"/>
    <x v="473"/>
    <d v="2013-02-05T00:00:00"/>
    <x v="3"/>
    <s v="PP-18955"/>
    <s v="Paul Prost"/>
    <s v="Home Office"/>
    <s v="United States"/>
    <s v="Smyrna"/>
    <x v="32"/>
    <n v="30080"/>
    <x v="0"/>
    <s v="OFF-PA-10001289"/>
    <x v="1"/>
    <x v="10"/>
    <s v="White Computer Printout Paper by Universal"/>
    <n v="348.84"/>
    <n v="9"/>
    <n v="0"/>
    <n v="170.9316"/>
  </r>
  <r>
    <n v="1385"/>
    <x v="657"/>
    <x v="0"/>
    <x v="473"/>
    <d v="2013-02-05T00:00:00"/>
    <x v="3"/>
    <s v="PP-18955"/>
    <s v="Paul Prost"/>
    <s v="Home Office"/>
    <s v="United States"/>
    <s v="Smyrna"/>
    <x v="32"/>
    <n v="30080"/>
    <x v="0"/>
    <s v="OFF-FA-10000053"/>
    <x v="1"/>
    <x v="13"/>
    <s v="Revere Boxed Rubber Bands by Revere"/>
    <n v="9.4499999999999993"/>
    <n v="5"/>
    <n v="0"/>
    <n v="0.18900000000000028"/>
  </r>
  <r>
    <n v="1386"/>
    <x v="657"/>
    <x v="0"/>
    <x v="473"/>
    <d v="2013-02-05T00:00:00"/>
    <x v="3"/>
    <s v="PP-18955"/>
    <s v="Paul Prost"/>
    <s v="Home Office"/>
    <s v="United States"/>
    <s v="Smyrna"/>
    <x v="32"/>
    <n v="30080"/>
    <x v="0"/>
    <s v="FUR-FU-10004091"/>
    <x v="0"/>
    <x v="5"/>
    <s v="Eldon 200 Class Desk Accessories, Black"/>
    <n v="18.84"/>
    <n v="3"/>
    <n v="0"/>
    <n v="7.1592000000000002"/>
  </r>
  <r>
    <n v="1387"/>
    <x v="657"/>
    <x v="0"/>
    <x v="473"/>
    <d v="2013-02-05T00:00:00"/>
    <x v="3"/>
    <s v="PP-18955"/>
    <s v="Paul Prost"/>
    <s v="Home Office"/>
    <s v="United States"/>
    <s v="Smyrna"/>
    <x v="32"/>
    <n v="30080"/>
    <x v="0"/>
    <s v="FUR-BO-10004015"/>
    <x v="0"/>
    <x v="0"/>
    <s v="Bush Andora Bookcase, Maple/Graphite Gray Finish"/>
    <n v="239.98"/>
    <n v="2"/>
    <n v="0"/>
    <n v="52.795599999999979"/>
  </r>
  <r>
    <n v="1388"/>
    <x v="657"/>
    <x v="0"/>
    <x v="473"/>
    <d v="2013-02-05T00:00:00"/>
    <x v="3"/>
    <s v="PP-18955"/>
    <s v="Paul Prost"/>
    <s v="Home Office"/>
    <s v="United States"/>
    <s v="Smyrna"/>
    <x v="32"/>
    <n v="30080"/>
    <x v="0"/>
    <s v="OFF-EN-10003001"/>
    <x v="1"/>
    <x v="12"/>
    <s v="Ames Color-File Green Diamond Border X-ray Mailers"/>
    <n v="167.96"/>
    <n v="2"/>
    <n v="0"/>
    <n v="78.941199999999995"/>
  </r>
  <r>
    <n v="1389"/>
    <x v="657"/>
    <x v="0"/>
    <x v="473"/>
    <d v="2013-02-05T00:00:00"/>
    <x v="3"/>
    <s v="PP-18955"/>
    <s v="Paul Prost"/>
    <s v="Home Office"/>
    <s v="United States"/>
    <s v="Smyrna"/>
    <x v="32"/>
    <n v="30080"/>
    <x v="0"/>
    <s v="TEC-PH-10000215"/>
    <x v="2"/>
    <x v="7"/>
    <s v="Plantronics Cordless Phone Headset with In-line Volume - M214C"/>
    <n v="104.85000000000001"/>
    <n v="3"/>
    <n v="0"/>
    <n v="28.309500000000007"/>
  </r>
  <r>
    <n v="1390"/>
    <x v="657"/>
    <x v="0"/>
    <x v="473"/>
    <d v="2013-02-05T00:00:00"/>
    <x v="3"/>
    <s v="PP-18955"/>
    <s v="Paul Prost"/>
    <s v="Home Office"/>
    <s v="United States"/>
    <s v="Smyrna"/>
    <x v="32"/>
    <n v="30080"/>
    <x v="0"/>
    <s v="TEC-PH-10003645"/>
    <x v="2"/>
    <x v="7"/>
    <s v="Aastra 57i VoIP phone"/>
    <n v="484.83000000000004"/>
    <n v="3"/>
    <n v="0"/>
    <n v="126.05580000000002"/>
  </r>
  <r>
    <n v="1391"/>
    <x v="657"/>
    <x v="0"/>
    <x v="473"/>
    <d v="2013-02-05T00:00:00"/>
    <x v="3"/>
    <s v="PP-18955"/>
    <s v="Paul Prost"/>
    <s v="Home Office"/>
    <s v="United States"/>
    <s v="Smyrna"/>
    <x v="32"/>
    <n v="30080"/>
    <x v="0"/>
    <s v="OFF-PA-10000357"/>
    <x v="1"/>
    <x v="10"/>
    <s v="White Dual Perf Computer Printout Paper, 2700 Sheets, 1 Part, Heavyweight, 20 lbs., 14 7/8 x 11"/>
    <n v="122.97"/>
    <n v="3"/>
    <n v="0"/>
    <n v="60.255300000000005"/>
  </r>
  <r>
    <n v="1392"/>
    <x v="657"/>
    <x v="0"/>
    <x v="473"/>
    <d v="2013-02-05T00:00:00"/>
    <x v="3"/>
    <s v="PP-18955"/>
    <s v="Paul Prost"/>
    <s v="Home Office"/>
    <s v="United States"/>
    <s v="Smyrna"/>
    <x v="32"/>
    <n v="30080"/>
    <x v="0"/>
    <s v="OFF-ST-10004804"/>
    <x v="1"/>
    <x v="4"/>
    <s v="Belkin 19&quot; Vented Equipment Shelf, Black"/>
    <n v="154.44"/>
    <n v="3"/>
    <n v="0"/>
    <n v="1.5444000000000031"/>
  </r>
  <r>
    <n v="1393"/>
    <x v="657"/>
    <x v="0"/>
    <x v="473"/>
    <d v="2013-02-05T00:00:00"/>
    <x v="3"/>
    <s v="PP-18955"/>
    <s v="Paul Prost"/>
    <s v="Home Office"/>
    <s v="United States"/>
    <s v="Smyrna"/>
    <x v="32"/>
    <n v="30080"/>
    <x v="0"/>
    <s v="OFF-PA-10003892"/>
    <x v="1"/>
    <x v="10"/>
    <s v="Xerox 1943"/>
    <n v="342.37"/>
    <n v="7"/>
    <n v="0"/>
    <n v="160.91389999999998"/>
  </r>
  <r>
    <n v="1394"/>
    <x v="658"/>
    <x v="3"/>
    <x v="445"/>
    <d v="2014-07-05T00:00:00"/>
    <x v="2"/>
    <s v="YS-21880"/>
    <s v="Yana Sorensen"/>
    <s v="Corporate"/>
    <s v="United States"/>
    <s v="Burlington"/>
    <x v="3"/>
    <n v="27217"/>
    <x v="0"/>
    <s v="OFF-AR-10003514"/>
    <x v="1"/>
    <x v="6"/>
    <s v="4009 Highlighters by Sanford"/>
    <n v="9.5519999999999996"/>
    <n v="3"/>
    <n v="0.2"/>
    <n v="1.5521999999999991"/>
  </r>
  <r>
    <n v="1395"/>
    <x v="659"/>
    <x v="3"/>
    <x v="449"/>
    <d v="2014-10-15T00:00:00"/>
    <x v="1"/>
    <s v="CK-12760"/>
    <s v="Cyma Kinney"/>
    <s v="Corporate"/>
    <s v="United States"/>
    <s v="Aurora"/>
    <x v="10"/>
    <n v="60505"/>
    <x v="2"/>
    <s v="FUR-TA-10002958"/>
    <x v="0"/>
    <x v="3"/>
    <s v="Bevis Oval Conference Table, Walnut"/>
    <n v="652.45000000000005"/>
    <n v="5"/>
    <n v="0.5"/>
    <n v="-430.61700000000019"/>
  </r>
  <r>
    <n v="1396"/>
    <x v="659"/>
    <x v="3"/>
    <x v="449"/>
    <d v="2014-10-15T00:00:00"/>
    <x v="1"/>
    <s v="CK-12760"/>
    <s v="Cyma Kinney"/>
    <s v="Corporate"/>
    <s v="United States"/>
    <s v="Aurora"/>
    <x v="10"/>
    <n v="60505"/>
    <x v="2"/>
    <s v="FUR-TA-10001676"/>
    <x v="0"/>
    <x v="3"/>
    <s v="Hon 61000 Series Interactive Training Tables"/>
    <n v="66.644999999999996"/>
    <n v="3"/>
    <n v="0.5"/>
    <n v="-42.652799999999999"/>
  </r>
  <r>
    <n v="1397"/>
    <x v="660"/>
    <x v="0"/>
    <x v="390"/>
    <d v="2013-11-27T00:00:00"/>
    <x v="2"/>
    <s v="NC-18340"/>
    <s v="Nat Carroll"/>
    <s v="Consumer"/>
    <s v="United States"/>
    <s v="New York City"/>
    <x v="15"/>
    <n v="10035"/>
    <x v="3"/>
    <s v="OFF-BI-10000822"/>
    <x v="1"/>
    <x v="8"/>
    <s v="Acco PRESSTEX Data Binder with Storage Hooks, Light Blue, 9 1/2&quot; X 11&quot;"/>
    <n v="17.216000000000001"/>
    <n v="4"/>
    <n v="0.2"/>
    <n v="6.025599999999999"/>
  </r>
  <r>
    <n v="1398"/>
    <x v="660"/>
    <x v="0"/>
    <x v="390"/>
    <d v="2013-11-27T00:00:00"/>
    <x v="2"/>
    <s v="NC-18340"/>
    <s v="Nat Carroll"/>
    <s v="Consumer"/>
    <s v="United States"/>
    <s v="New York City"/>
    <x v="15"/>
    <n v="10035"/>
    <x v="3"/>
    <s v="OFF-PA-10004971"/>
    <x v="1"/>
    <x v="10"/>
    <s v="Xerox 196"/>
    <n v="11.56"/>
    <n v="2"/>
    <n v="0"/>
    <n v="5.6644000000000005"/>
  </r>
  <r>
    <n v="1399"/>
    <x v="660"/>
    <x v="0"/>
    <x v="390"/>
    <d v="2013-11-27T00:00:00"/>
    <x v="2"/>
    <s v="NC-18340"/>
    <s v="Nat Carroll"/>
    <s v="Consumer"/>
    <s v="United States"/>
    <s v="New York City"/>
    <x v="15"/>
    <n v="10035"/>
    <x v="3"/>
    <s v="TEC-AC-10002323"/>
    <x v="2"/>
    <x v="11"/>
    <s v="SanDisk Ultra 32 GB MicroSDHC Class 10 Memory Card"/>
    <n v="88.4"/>
    <n v="4"/>
    <n v="0"/>
    <n v="11.492000000000004"/>
  </r>
  <r>
    <n v="1400"/>
    <x v="660"/>
    <x v="0"/>
    <x v="390"/>
    <d v="2013-11-27T00:00:00"/>
    <x v="2"/>
    <s v="NC-18340"/>
    <s v="Nat Carroll"/>
    <s v="Consumer"/>
    <s v="United States"/>
    <s v="New York City"/>
    <x v="15"/>
    <n v="10035"/>
    <x v="3"/>
    <s v="OFF-PA-10004888"/>
    <x v="1"/>
    <x v="10"/>
    <s v="Xerox 217"/>
    <n v="6.48"/>
    <n v="1"/>
    <n v="0"/>
    <n v="3.1104000000000003"/>
  </r>
  <r>
    <n v="1401"/>
    <x v="661"/>
    <x v="0"/>
    <x v="474"/>
    <d v="2013-11-06T00:00:00"/>
    <x v="1"/>
    <s v="KM-16375"/>
    <s v="Katherine Murray"/>
    <s v="Home Office"/>
    <s v="United States"/>
    <s v="Salem"/>
    <x v="17"/>
    <n v="24153"/>
    <x v="0"/>
    <s v="TEC-PH-10003988"/>
    <x v="2"/>
    <x v="7"/>
    <s v="LF Elite 3D Dazzle Designer Hard Case Cover, Lf Stylus Pen and Wiper For Apple Iphone 5c Mini Lite"/>
    <n v="21.8"/>
    <n v="2"/>
    <n v="0"/>
    <n v="6.104000000000001"/>
  </r>
  <r>
    <n v="1402"/>
    <x v="661"/>
    <x v="0"/>
    <x v="474"/>
    <d v="2013-11-06T00:00:00"/>
    <x v="1"/>
    <s v="KM-16375"/>
    <s v="Katherine Murray"/>
    <s v="Home Office"/>
    <s v="United States"/>
    <s v="Salem"/>
    <x v="17"/>
    <n v="24153"/>
    <x v="0"/>
    <s v="OFF-EN-10002230"/>
    <x v="1"/>
    <x v="12"/>
    <s v="Airmail Envelopes"/>
    <n v="251.79000000000002"/>
    <n v="3"/>
    <n v="0"/>
    <n v="118.34129999999999"/>
  </r>
  <r>
    <n v="1403"/>
    <x v="662"/>
    <x v="0"/>
    <x v="475"/>
    <d v="2013-04-26T00:00:00"/>
    <x v="1"/>
    <s v="GM-14455"/>
    <s v="Gary Mitchum"/>
    <s v="Home Office"/>
    <s v="United States"/>
    <s v="Columbus"/>
    <x v="24"/>
    <n v="43229"/>
    <x v="3"/>
    <s v="FUR-TA-10002622"/>
    <x v="0"/>
    <x v="3"/>
    <s v="Bush Andora Conference Table, Maple/Graphite Gray Finish"/>
    <n v="205.17599999999999"/>
    <n v="2"/>
    <n v="0.4"/>
    <n v="-58.133199999999988"/>
  </r>
  <r>
    <n v="1404"/>
    <x v="662"/>
    <x v="0"/>
    <x v="475"/>
    <d v="2013-04-26T00:00:00"/>
    <x v="1"/>
    <s v="GM-14455"/>
    <s v="Gary Mitchum"/>
    <s v="Home Office"/>
    <s v="United States"/>
    <s v="Columbus"/>
    <x v="24"/>
    <n v="43229"/>
    <x v="3"/>
    <s v="OFF-PA-10000418"/>
    <x v="1"/>
    <x v="10"/>
    <s v="Xerox 189"/>
    <n v="419.4"/>
    <n v="5"/>
    <n v="0.2"/>
    <n v="146.79"/>
  </r>
  <r>
    <n v="1405"/>
    <x v="663"/>
    <x v="2"/>
    <x v="322"/>
    <d v="2011-04-08T00:00:00"/>
    <x v="2"/>
    <s v="SD-20485"/>
    <s v="Shirley Daniels"/>
    <s v="Home Office"/>
    <s v="United States"/>
    <s v="Philadelphia"/>
    <x v="9"/>
    <n v="19143"/>
    <x v="3"/>
    <s v="OFF-SU-10004498"/>
    <x v="1"/>
    <x v="14"/>
    <s v="Martin-Yale Premier Letter Opener"/>
    <n v="10.304000000000002"/>
    <n v="1"/>
    <n v="0.2"/>
    <n v="-2.1896000000000004"/>
  </r>
  <r>
    <n v="1406"/>
    <x v="663"/>
    <x v="2"/>
    <x v="322"/>
    <d v="2011-04-08T00:00:00"/>
    <x v="2"/>
    <s v="SD-20485"/>
    <s v="Shirley Daniels"/>
    <s v="Home Office"/>
    <s v="United States"/>
    <s v="Philadelphia"/>
    <x v="9"/>
    <n v="19143"/>
    <x v="3"/>
    <s v="FUR-TA-10001039"/>
    <x v="0"/>
    <x v="3"/>
    <s v="KI Adjustable-Height Table"/>
    <n v="154.76400000000001"/>
    <n v="3"/>
    <n v="0.4"/>
    <n v="-36.11160000000001"/>
  </r>
  <r>
    <n v="1407"/>
    <x v="663"/>
    <x v="2"/>
    <x v="322"/>
    <d v="2011-04-08T00:00:00"/>
    <x v="2"/>
    <s v="SD-20485"/>
    <s v="Shirley Daniels"/>
    <s v="Home Office"/>
    <s v="United States"/>
    <s v="Philadelphia"/>
    <x v="9"/>
    <n v="19143"/>
    <x v="3"/>
    <s v="TEC-AC-10004659"/>
    <x v="2"/>
    <x v="11"/>
    <s v="Imation Secure+ Hardware Encrypted USB 2.0 Flash Drive; 16GB"/>
    <n v="116.78399999999999"/>
    <n v="2"/>
    <n v="0.2"/>
    <n v="21.896999999999991"/>
  </r>
  <r>
    <n v="1408"/>
    <x v="664"/>
    <x v="0"/>
    <x v="476"/>
    <d v="2013-09-07T00:00:00"/>
    <x v="1"/>
    <s v="KD-16270"/>
    <s v="Karen Daniels"/>
    <s v="Consumer"/>
    <s v="United States"/>
    <s v="New York City"/>
    <x v="15"/>
    <n v="10024"/>
    <x v="3"/>
    <s v="OFF-AR-10002240"/>
    <x v="1"/>
    <x v="6"/>
    <s v="Panasonic KP-150 Electric Pencil Sharpener"/>
    <n v="75.48"/>
    <n v="2"/>
    <n v="0"/>
    <n v="19.6248"/>
  </r>
  <r>
    <n v="1409"/>
    <x v="664"/>
    <x v="0"/>
    <x v="476"/>
    <d v="2013-09-07T00:00:00"/>
    <x v="1"/>
    <s v="KD-16270"/>
    <s v="Karen Daniels"/>
    <s v="Consumer"/>
    <s v="United States"/>
    <s v="New York City"/>
    <x v="15"/>
    <n v="10024"/>
    <x v="3"/>
    <s v="FUR-FU-10001967"/>
    <x v="0"/>
    <x v="5"/>
    <s v="Telescoping Adjustable Floor Lamp"/>
    <n v="39.979999999999997"/>
    <n v="2"/>
    <n v="0"/>
    <n v="9.9949999999999974"/>
  </r>
  <r>
    <n v="1410"/>
    <x v="665"/>
    <x v="0"/>
    <x v="477"/>
    <d v="2013-10-01T00:00:00"/>
    <x v="1"/>
    <s v="AB-10105"/>
    <s v="Adrian Barton"/>
    <s v="Consumer"/>
    <s v="United States"/>
    <s v="Phoenix"/>
    <x v="16"/>
    <n v="85023"/>
    <x v="1"/>
    <s v="FUR-TA-10002356"/>
    <x v="0"/>
    <x v="3"/>
    <s v="Bevis Boat-Shaped Conference Table"/>
    <n v="393.16500000000002"/>
    <n v="3"/>
    <n v="0.5"/>
    <n v="-204.44580000000005"/>
  </r>
  <r>
    <n v="1411"/>
    <x v="666"/>
    <x v="3"/>
    <x v="259"/>
    <d v="2014-11-12T00:00:00"/>
    <x v="1"/>
    <s v="SZ-20035"/>
    <s v="Sam Zeldin"/>
    <s v="Home Office"/>
    <s v="United States"/>
    <s v="Grand Prairie"/>
    <x v="5"/>
    <n v="75051"/>
    <x v="2"/>
    <s v="OFF-LA-10003923"/>
    <x v="1"/>
    <x v="2"/>
    <s v="Alphabetical Labels for Top Tab Filing"/>
    <n v="23.680000000000003"/>
    <n v="2"/>
    <n v="0.2"/>
    <n v="8.879999999999999"/>
  </r>
  <r>
    <n v="1412"/>
    <x v="667"/>
    <x v="0"/>
    <x v="478"/>
    <d v="2013-07-14T00:00:00"/>
    <x v="1"/>
    <s v="JD-15895"/>
    <s v="Jonathan Doherty"/>
    <s v="Corporate"/>
    <s v="United States"/>
    <s v="New York City"/>
    <x v="15"/>
    <n v="10035"/>
    <x v="3"/>
    <s v="FUR-CH-10002335"/>
    <x v="0"/>
    <x v="1"/>
    <s v="Hon GuestStacker Chair"/>
    <n v="408.00599999999997"/>
    <n v="2"/>
    <n v="0.1"/>
    <n v="72.534400000000005"/>
  </r>
  <r>
    <n v="1413"/>
    <x v="667"/>
    <x v="0"/>
    <x v="478"/>
    <d v="2013-07-14T00:00:00"/>
    <x v="1"/>
    <s v="JD-15895"/>
    <s v="Jonathan Doherty"/>
    <s v="Corporate"/>
    <s v="United States"/>
    <s v="New York City"/>
    <x v="15"/>
    <n v="10035"/>
    <x v="3"/>
    <s v="FUR-FU-10000723"/>
    <x v="0"/>
    <x v="5"/>
    <s v="Deflect-o EconoMat Studded, No Bevel Mat for Low Pile Carpeting"/>
    <n v="165.28"/>
    <n v="4"/>
    <n v="0"/>
    <n v="14.875200000000007"/>
  </r>
  <r>
    <n v="1414"/>
    <x v="668"/>
    <x v="2"/>
    <x v="479"/>
    <d v="2011-07-05T00:00:00"/>
    <x v="1"/>
    <s v="HA-14905"/>
    <s v="Helen Abelman"/>
    <s v="Consumer"/>
    <s v="United States"/>
    <s v="New York City"/>
    <x v="15"/>
    <n v="10024"/>
    <x v="3"/>
    <s v="OFF-BI-10002867"/>
    <x v="1"/>
    <x v="8"/>
    <s v="GBC Recycled Regency Composition Covers"/>
    <n v="334.76800000000003"/>
    <n v="7"/>
    <n v="0.2"/>
    <n v="108.79959999999997"/>
  </r>
  <r>
    <n v="1415"/>
    <x v="669"/>
    <x v="3"/>
    <x v="480"/>
    <d v="2014-02-01T00:00:00"/>
    <x v="0"/>
    <s v="BT-11305"/>
    <s v="Beth Thompson"/>
    <s v="Home Office"/>
    <s v="United States"/>
    <s v="Costa Mesa"/>
    <x v="1"/>
    <n v="92627"/>
    <x v="1"/>
    <s v="TEC-AC-10000580"/>
    <x v="2"/>
    <x v="11"/>
    <s v="Logitech G13 Programmable Gameboard with LCD Display"/>
    <n v="239.96999999999997"/>
    <n v="3"/>
    <n v="0"/>
    <n v="26.39670000000001"/>
  </r>
  <r>
    <n v="1416"/>
    <x v="669"/>
    <x v="3"/>
    <x v="480"/>
    <d v="2014-02-01T00:00:00"/>
    <x v="0"/>
    <s v="BT-11305"/>
    <s v="Beth Thompson"/>
    <s v="Home Office"/>
    <s v="United States"/>
    <s v="Costa Mesa"/>
    <x v="1"/>
    <n v="92627"/>
    <x v="1"/>
    <s v="FUR-FU-10003976"/>
    <x v="0"/>
    <x v="5"/>
    <s v="DAX Executive Solid Wood Document Frame, Desktop or Hang, Mahogany, 5 x 7"/>
    <n v="37.74"/>
    <n v="3"/>
    <n v="0"/>
    <n v="12.831599999999996"/>
  </r>
  <r>
    <n v="1417"/>
    <x v="670"/>
    <x v="1"/>
    <x v="481"/>
    <d v="2012-09-24T00:00:00"/>
    <x v="2"/>
    <s v="SV-20815"/>
    <s v="Stuart Van"/>
    <s v="Corporate"/>
    <s v="United States"/>
    <s v="Houston"/>
    <x v="5"/>
    <n v="77041"/>
    <x v="2"/>
    <s v="TEC-PH-10002922"/>
    <x v="2"/>
    <x v="7"/>
    <s v="ShoreTel ShorePhone IP 230 VoIP phone"/>
    <n v="946.34400000000005"/>
    <n v="7"/>
    <n v="0.2"/>
    <n v="118.29299999999989"/>
  </r>
  <r>
    <n v="1418"/>
    <x v="670"/>
    <x v="1"/>
    <x v="481"/>
    <d v="2012-09-24T00:00:00"/>
    <x v="2"/>
    <s v="SV-20815"/>
    <s v="Stuart Van"/>
    <s v="Corporate"/>
    <s v="United States"/>
    <s v="Houston"/>
    <x v="5"/>
    <n v="77041"/>
    <x v="2"/>
    <s v="TEC-AC-10004353"/>
    <x v="2"/>
    <x v="11"/>
    <s v="Hypercom P1300 Pinpad"/>
    <n v="151.20000000000002"/>
    <n v="3"/>
    <n v="0.2"/>
    <n v="32.130000000000003"/>
  </r>
  <r>
    <n v="1419"/>
    <x v="670"/>
    <x v="1"/>
    <x v="481"/>
    <d v="2012-09-24T00:00:00"/>
    <x v="2"/>
    <s v="SV-20815"/>
    <s v="Stuart Van"/>
    <s v="Corporate"/>
    <s v="United States"/>
    <s v="Houston"/>
    <x v="5"/>
    <n v="77041"/>
    <x v="2"/>
    <s v="FUR-FU-10001706"/>
    <x v="0"/>
    <x v="5"/>
    <s v="Longer-Life Soft White Bulbs"/>
    <n v="4.9280000000000008"/>
    <n v="4"/>
    <n v="0.6"/>
    <n v="-1.4783999999999997"/>
  </r>
  <r>
    <n v="1420"/>
    <x v="671"/>
    <x v="1"/>
    <x v="120"/>
    <d v="2012-09-30T00:00:00"/>
    <x v="1"/>
    <s v="RW-19540"/>
    <s v="Rick Wilson"/>
    <s v="Corporate"/>
    <s v="United States"/>
    <s v="Mesa"/>
    <x v="16"/>
    <n v="85204"/>
    <x v="1"/>
    <s v="OFF-PA-10000501"/>
    <x v="1"/>
    <x v="10"/>
    <s v="Petty Cash Envelope"/>
    <n v="86.272000000000006"/>
    <n v="4"/>
    <n v="0.2"/>
    <n v="31.273599999999998"/>
  </r>
  <r>
    <n v="1421"/>
    <x v="671"/>
    <x v="1"/>
    <x v="120"/>
    <d v="2012-09-30T00:00:00"/>
    <x v="1"/>
    <s v="RW-19540"/>
    <s v="Rick Wilson"/>
    <s v="Corporate"/>
    <s v="United States"/>
    <s v="Mesa"/>
    <x v="16"/>
    <n v="85204"/>
    <x v="1"/>
    <s v="OFF-BI-10000778"/>
    <x v="1"/>
    <x v="8"/>
    <s v="GBC VeloBinder Electric Binding Machine"/>
    <n v="72.588000000000008"/>
    <n v="2"/>
    <n v="0.7"/>
    <n v="-48.391999999999982"/>
  </r>
  <r>
    <n v="1422"/>
    <x v="671"/>
    <x v="1"/>
    <x v="120"/>
    <d v="2012-09-30T00:00:00"/>
    <x v="1"/>
    <s v="RW-19540"/>
    <s v="Rick Wilson"/>
    <s v="Corporate"/>
    <s v="United States"/>
    <s v="Mesa"/>
    <x v="16"/>
    <n v="85204"/>
    <x v="1"/>
    <s v="OFF-AP-10004980"/>
    <x v="1"/>
    <x v="9"/>
    <s v="3M Replacement Filter for Office Air Cleaner for 20' x 33' Room"/>
    <n v="60.672000000000004"/>
    <n v="2"/>
    <n v="0.2"/>
    <n v="14.409600000000003"/>
  </r>
  <r>
    <n v="1423"/>
    <x v="671"/>
    <x v="1"/>
    <x v="120"/>
    <d v="2012-09-30T00:00:00"/>
    <x v="1"/>
    <s v="RW-19540"/>
    <s v="Rick Wilson"/>
    <s v="Corporate"/>
    <s v="United States"/>
    <s v="Mesa"/>
    <x v="16"/>
    <n v="85204"/>
    <x v="1"/>
    <s v="OFF-BI-10003984"/>
    <x v="1"/>
    <x v="8"/>
    <s v="Lock-Up Easel 'Spel-Binder'"/>
    <n v="77.031000000000006"/>
    <n v="9"/>
    <n v="0.7"/>
    <n v="-59.057100000000005"/>
  </r>
  <r>
    <n v="1424"/>
    <x v="671"/>
    <x v="1"/>
    <x v="120"/>
    <d v="2012-09-30T00:00:00"/>
    <x v="1"/>
    <s v="RW-19540"/>
    <s v="Rick Wilson"/>
    <s v="Corporate"/>
    <s v="United States"/>
    <s v="Mesa"/>
    <x v="16"/>
    <n v="85204"/>
    <x v="1"/>
    <s v="OFF-ST-10000798"/>
    <x v="1"/>
    <x v="4"/>
    <s v="2300 Heavy-Duty Transfer File Systems by Perma"/>
    <n v="119.90400000000001"/>
    <n v="6"/>
    <n v="0.2"/>
    <n v="-1.4988000000000135"/>
  </r>
  <r>
    <n v="1425"/>
    <x v="671"/>
    <x v="1"/>
    <x v="120"/>
    <d v="2012-09-30T00:00:00"/>
    <x v="1"/>
    <s v="RW-19540"/>
    <s v="Rick Wilson"/>
    <s v="Corporate"/>
    <s v="United States"/>
    <s v="Mesa"/>
    <x v="16"/>
    <n v="85204"/>
    <x v="1"/>
    <s v="TEC-PH-10001750"/>
    <x v="2"/>
    <x v="7"/>
    <s v="Samsung Rugby III"/>
    <n v="263.96000000000004"/>
    <n v="5"/>
    <n v="0.2"/>
    <n v="23.096500000000006"/>
  </r>
  <r>
    <n v="1426"/>
    <x v="671"/>
    <x v="1"/>
    <x v="120"/>
    <d v="2012-09-30T00:00:00"/>
    <x v="1"/>
    <s v="RW-19540"/>
    <s v="Rick Wilson"/>
    <s v="Corporate"/>
    <s v="United States"/>
    <s v="Mesa"/>
    <x v="16"/>
    <n v="85204"/>
    <x v="1"/>
    <s v="OFF-ST-10002743"/>
    <x v="1"/>
    <x v="4"/>
    <s v="SAFCO Boltless Steel Shelving"/>
    <n v="363.64800000000002"/>
    <n v="4"/>
    <n v="0.2"/>
    <n v="-86.366400000000027"/>
  </r>
  <r>
    <n v="1427"/>
    <x v="672"/>
    <x v="1"/>
    <x v="89"/>
    <d v="2012-11-04T00:00:00"/>
    <x v="0"/>
    <s v="DK-12835"/>
    <s v="Damala Kotsonis"/>
    <s v="Corporate"/>
    <s v="United States"/>
    <s v="Salinas"/>
    <x v="1"/>
    <n v="93905"/>
    <x v="1"/>
    <s v="OFF-BI-10002949"/>
    <x v="1"/>
    <x v="8"/>
    <s v="Prestige Round Ring Binders"/>
    <n v="9.7280000000000015"/>
    <n v="2"/>
    <n v="0.2"/>
    <n v="3.283199999999999"/>
  </r>
  <r>
    <n v="1428"/>
    <x v="672"/>
    <x v="1"/>
    <x v="89"/>
    <d v="2012-11-04T00:00:00"/>
    <x v="0"/>
    <s v="DK-12835"/>
    <s v="Damala Kotsonis"/>
    <s v="Corporate"/>
    <s v="United States"/>
    <s v="Salinas"/>
    <x v="1"/>
    <n v="93905"/>
    <x v="1"/>
    <s v="OFF-EN-10002600"/>
    <x v="1"/>
    <x v="12"/>
    <s v="Redi-Strip #10 Envelopes, 4 1/8 x 9 1/2"/>
    <n v="14.75"/>
    <n v="5"/>
    <n v="0"/>
    <n v="7.08"/>
  </r>
  <r>
    <n v="1429"/>
    <x v="672"/>
    <x v="1"/>
    <x v="89"/>
    <d v="2012-11-04T00:00:00"/>
    <x v="0"/>
    <s v="DK-12835"/>
    <s v="Damala Kotsonis"/>
    <s v="Corporate"/>
    <s v="United States"/>
    <s v="Salinas"/>
    <x v="1"/>
    <n v="93905"/>
    <x v="1"/>
    <s v="OFF-BI-10003708"/>
    <x v="1"/>
    <x v="8"/>
    <s v="Acco Four Pocket Poly Ring Binder with Label Holder, Smoke, 1&quot;"/>
    <n v="29.800000000000004"/>
    <n v="5"/>
    <n v="0.2"/>
    <n v="9.3124999999999982"/>
  </r>
  <r>
    <n v="1430"/>
    <x v="672"/>
    <x v="1"/>
    <x v="89"/>
    <d v="2012-11-04T00:00:00"/>
    <x v="0"/>
    <s v="DK-12835"/>
    <s v="Damala Kotsonis"/>
    <s v="Corporate"/>
    <s v="United States"/>
    <s v="Salinas"/>
    <x v="1"/>
    <n v="93905"/>
    <x v="1"/>
    <s v="OFF-LA-10003510"/>
    <x v="1"/>
    <x v="2"/>
    <s v="Avery 4027 File Folder Labels for Dot Matrix Printers, 5000 Labels per Box, White"/>
    <n v="427.42"/>
    <n v="14"/>
    <n v="0"/>
    <n v="196.61320000000001"/>
  </r>
  <r>
    <n v="1431"/>
    <x v="673"/>
    <x v="3"/>
    <x v="200"/>
    <d v="2014-12-01T00:00:00"/>
    <x v="1"/>
    <s v="LT-17110"/>
    <s v="Liz Thompson"/>
    <s v="Consumer"/>
    <s v="United States"/>
    <s v="Columbus"/>
    <x v="24"/>
    <n v="43229"/>
    <x v="3"/>
    <s v="TEC-PH-10003092"/>
    <x v="2"/>
    <x v="7"/>
    <s v="Motorola L804"/>
    <n v="220.75200000000001"/>
    <n v="8"/>
    <n v="0.4"/>
    <n v="-40.47120000000001"/>
  </r>
  <r>
    <n v="1432"/>
    <x v="674"/>
    <x v="2"/>
    <x v="174"/>
    <d v="2011-12-21T00:00:00"/>
    <x v="0"/>
    <s v="IM-15070"/>
    <s v="Irene Maddox"/>
    <s v="Consumer"/>
    <s v="United States"/>
    <s v="Florence"/>
    <x v="19"/>
    <n v="35630"/>
    <x v="0"/>
    <s v="OFF-BI-10001191"/>
    <x v="1"/>
    <x v="8"/>
    <s v="Canvas Sectional Post Binders"/>
    <n v="152.76"/>
    <n v="6"/>
    <n v="0"/>
    <n v="74.852400000000003"/>
  </r>
  <r>
    <n v="1433"/>
    <x v="674"/>
    <x v="2"/>
    <x v="174"/>
    <d v="2011-12-21T00:00:00"/>
    <x v="0"/>
    <s v="IM-15070"/>
    <s v="Irene Maddox"/>
    <s v="Consumer"/>
    <s v="United States"/>
    <s v="Florence"/>
    <x v="19"/>
    <n v="35630"/>
    <x v="0"/>
    <s v="OFF-SU-10004115"/>
    <x v="1"/>
    <x v="14"/>
    <s v="Acme Stainless Steel Office Snips"/>
    <n v="7.27"/>
    <n v="1"/>
    <n v="0"/>
    <n v="1.9629000000000003"/>
  </r>
  <r>
    <n v="1434"/>
    <x v="674"/>
    <x v="2"/>
    <x v="174"/>
    <d v="2011-12-21T00:00:00"/>
    <x v="0"/>
    <s v="IM-15070"/>
    <s v="Irene Maddox"/>
    <s v="Consumer"/>
    <s v="United States"/>
    <s v="Florence"/>
    <x v="19"/>
    <n v="35630"/>
    <x v="0"/>
    <s v="FUR-CH-10000513"/>
    <x v="0"/>
    <x v="1"/>
    <s v="High-Back Leather Manager's Chair"/>
    <n v="1819.8600000000001"/>
    <n v="14"/>
    <n v="0"/>
    <n v="163.78740000000002"/>
  </r>
  <r>
    <n v="1435"/>
    <x v="675"/>
    <x v="0"/>
    <x v="482"/>
    <d v="2013-12-31T00:00:00"/>
    <x v="1"/>
    <s v="FP-14320"/>
    <s v="Frank Preis"/>
    <s v="Consumer"/>
    <s v="United States"/>
    <s v="Seattle"/>
    <x v="4"/>
    <n v="98105"/>
    <x v="1"/>
    <s v="OFF-PA-10003673"/>
    <x v="1"/>
    <x v="10"/>
    <s v="Strathmore Photo Mount Cards"/>
    <n v="33.9"/>
    <n v="5"/>
    <n v="0"/>
    <n v="15.593999999999999"/>
  </r>
  <r>
    <n v="1436"/>
    <x v="676"/>
    <x v="3"/>
    <x v="308"/>
    <d v="2014-06-28T00:00:00"/>
    <x v="1"/>
    <s v="ST-20530"/>
    <s v="Shui Tom"/>
    <s v="Consumer"/>
    <s v="United States"/>
    <s v="Parma"/>
    <x v="24"/>
    <n v="44134"/>
    <x v="3"/>
    <s v="OFF-PA-10001639"/>
    <x v="1"/>
    <x v="10"/>
    <s v="Xerox 203"/>
    <n v="31.104000000000006"/>
    <n v="6"/>
    <n v="0.2"/>
    <n v="10.8864"/>
  </r>
  <r>
    <n v="1437"/>
    <x v="676"/>
    <x v="3"/>
    <x v="308"/>
    <d v="2014-06-28T00:00:00"/>
    <x v="1"/>
    <s v="ST-20530"/>
    <s v="Shui Tom"/>
    <s v="Consumer"/>
    <s v="United States"/>
    <s v="Parma"/>
    <x v="24"/>
    <n v="44134"/>
    <x v="3"/>
    <s v="OFF-AR-10003829"/>
    <x v="1"/>
    <x v="6"/>
    <s v="Newell 35"/>
    <n v="5.2480000000000002"/>
    <n v="2"/>
    <n v="0.2"/>
    <n v="0.59039999999999915"/>
  </r>
  <r>
    <n v="1438"/>
    <x v="677"/>
    <x v="1"/>
    <x v="52"/>
    <d v="2012-10-15T00:00:00"/>
    <x v="3"/>
    <s v="JE-15745"/>
    <s v="Joel Eaton"/>
    <s v="Consumer"/>
    <s v="United States"/>
    <s v="Amarillo"/>
    <x v="5"/>
    <n v="79109"/>
    <x v="2"/>
    <s v="TEC-AC-10004975"/>
    <x v="2"/>
    <x v="11"/>
    <s v="Plantronics Audio 995 Wireless Stereo Headset"/>
    <n v="263.88"/>
    <n v="3"/>
    <n v="0.2"/>
    <n v="42.880500000000012"/>
  </r>
  <r>
    <n v="1439"/>
    <x v="677"/>
    <x v="1"/>
    <x v="52"/>
    <d v="2012-10-15T00:00:00"/>
    <x v="3"/>
    <s v="JE-15745"/>
    <s v="Joel Eaton"/>
    <s v="Consumer"/>
    <s v="United States"/>
    <s v="Amarillo"/>
    <x v="5"/>
    <n v="79109"/>
    <x v="2"/>
    <s v="FUR-CH-10002024"/>
    <x v="0"/>
    <x v="1"/>
    <s v="HON 5400 Series Task Chairs for Big and Tall"/>
    <n v="2453.4299999999998"/>
    <n v="5"/>
    <n v="0.3"/>
    <n v="-350.4899999999999"/>
  </r>
  <r>
    <n v="1440"/>
    <x v="678"/>
    <x v="3"/>
    <x v="483"/>
    <d v="2014-04-16T00:00:00"/>
    <x v="0"/>
    <s v="BD-11320"/>
    <s v="Bill Donatelli"/>
    <s v="Consumer"/>
    <s v="United States"/>
    <s v="Providence"/>
    <x v="34"/>
    <n v="2908"/>
    <x v="3"/>
    <s v="OFF-BI-10004364"/>
    <x v="1"/>
    <x v="8"/>
    <s v="Storex Dura Pro Binders"/>
    <n v="29.700000000000003"/>
    <n v="5"/>
    <n v="0"/>
    <n v="13.365"/>
  </r>
  <r>
    <n v="1441"/>
    <x v="678"/>
    <x v="3"/>
    <x v="483"/>
    <d v="2014-04-16T00:00:00"/>
    <x v="0"/>
    <s v="BD-11320"/>
    <s v="Bill Donatelli"/>
    <s v="Consumer"/>
    <s v="United States"/>
    <s v="Providence"/>
    <x v="34"/>
    <n v="2908"/>
    <x v="3"/>
    <s v="OFF-PA-10001712"/>
    <x v="1"/>
    <x v="10"/>
    <s v="Xerox 1948"/>
    <n v="39.96"/>
    <n v="4"/>
    <n v="0"/>
    <n v="17.981999999999999"/>
  </r>
  <r>
    <n v="1442"/>
    <x v="679"/>
    <x v="3"/>
    <x v="484"/>
    <d v="2014-12-25T00:00:00"/>
    <x v="0"/>
    <s v="MM-17920"/>
    <s v="Michael Moore"/>
    <s v="Consumer"/>
    <s v="United States"/>
    <s v="San Francisco"/>
    <x v="1"/>
    <n v="94110"/>
    <x v="1"/>
    <s v="OFF-BI-10001510"/>
    <x v="1"/>
    <x v="8"/>
    <s v="Deluxe Heavy-Duty Vinyl Round Ring Binder"/>
    <n v="36.672000000000004"/>
    <n v="2"/>
    <n v="0.2"/>
    <n v="11.459999999999999"/>
  </r>
  <r>
    <n v="1443"/>
    <x v="680"/>
    <x v="3"/>
    <x v="485"/>
    <d v="2014-08-09T00:00:00"/>
    <x v="2"/>
    <s v="PW-19030"/>
    <s v="Pauline Webber"/>
    <s v="Corporate"/>
    <s v="United States"/>
    <s v="Richmond"/>
    <x v="0"/>
    <n v="40475"/>
    <x v="0"/>
    <s v="OFF-PA-10002713"/>
    <x v="1"/>
    <x v="10"/>
    <s v="Adams Phone Message Book, 200 Message Capacity, 8 1/16” x 11”"/>
    <n v="13.76"/>
    <n v="2"/>
    <n v="0"/>
    <n v="6.3295999999999992"/>
  </r>
  <r>
    <n v="1444"/>
    <x v="681"/>
    <x v="1"/>
    <x v="486"/>
    <d v="2012-10-06T00:00:00"/>
    <x v="1"/>
    <s v="SC-20440"/>
    <s v="Shaun Chance"/>
    <s v="Corporate"/>
    <s v="United States"/>
    <s v="Aurora"/>
    <x v="22"/>
    <n v="80013"/>
    <x v="1"/>
    <s v="OFF-ST-10002974"/>
    <x v="1"/>
    <x v="4"/>
    <s v="Trav-L-File Heavy-Duty Shuttle II, Black"/>
    <n v="139.42400000000001"/>
    <n v="4"/>
    <n v="0.2"/>
    <n v="17.42799999999999"/>
  </r>
  <r>
    <n v="1445"/>
    <x v="682"/>
    <x v="0"/>
    <x v="454"/>
    <d v="2013-05-29T00:00:00"/>
    <x v="1"/>
    <s v="KL-16645"/>
    <s v="Ken Lonsdale"/>
    <s v="Consumer"/>
    <s v="United States"/>
    <s v="Chicago"/>
    <x v="10"/>
    <n v="60623"/>
    <x v="2"/>
    <s v="TEC-PH-10004165"/>
    <x v="2"/>
    <x v="7"/>
    <s v="Mitel MiVoice 5330e IP Phone"/>
    <n v="1979.9280000000001"/>
    <n v="9"/>
    <n v="0.2"/>
    <n v="148.49459999999993"/>
  </r>
  <r>
    <n v="1446"/>
    <x v="683"/>
    <x v="3"/>
    <x v="487"/>
    <d v="2014-06-17T00:00:00"/>
    <x v="2"/>
    <s v="SD-20485"/>
    <s v="Shirley Daniels"/>
    <s v="Home Office"/>
    <s v="United States"/>
    <s v="Chicago"/>
    <x v="10"/>
    <n v="60653"/>
    <x v="2"/>
    <s v="OFF-ST-10004804"/>
    <x v="1"/>
    <x v="4"/>
    <s v="Belkin 19&quot; Vented Equipment Shelf, Black"/>
    <n v="164.73599999999999"/>
    <n v="4"/>
    <n v="0.2"/>
    <n v="-39.124799999999993"/>
  </r>
  <r>
    <n v="1447"/>
    <x v="683"/>
    <x v="3"/>
    <x v="487"/>
    <d v="2014-06-17T00:00:00"/>
    <x v="2"/>
    <s v="SD-20485"/>
    <s v="Shirley Daniels"/>
    <s v="Home Office"/>
    <s v="United States"/>
    <s v="Chicago"/>
    <x v="10"/>
    <n v="60653"/>
    <x v="2"/>
    <s v="FUR-CH-10004289"/>
    <x v="0"/>
    <x v="1"/>
    <s v="Global Super Steno Chair"/>
    <n v="470.30199999999996"/>
    <n v="7"/>
    <n v="0.3"/>
    <n v="-87.341800000000035"/>
  </r>
  <r>
    <n v="1448"/>
    <x v="683"/>
    <x v="3"/>
    <x v="487"/>
    <d v="2014-06-17T00:00:00"/>
    <x v="2"/>
    <s v="SD-20485"/>
    <s v="Shirley Daniels"/>
    <s v="Home Office"/>
    <s v="United States"/>
    <s v="Chicago"/>
    <x v="10"/>
    <n v="60653"/>
    <x v="2"/>
    <s v="TEC-PH-10002564"/>
    <x v="2"/>
    <x v="7"/>
    <s v="OtterBox Defender Series Case - Samsung Galaxy S4"/>
    <n v="47.984000000000002"/>
    <n v="2"/>
    <n v="0.2"/>
    <n v="5.9979999999999922"/>
  </r>
  <r>
    <n v="1449"/>
    <x v="684"/>
    <x v="2"/>
    <x v="488"/>
    <d v="2011-04-24T00:00:00"/>
    <x v="2"/>
    <s v="TS-21160"/>
    <s v="Theresa Swint"/>
    <s v="Corporate"/>
    <s v="United States"/>
    <s v="Philadelphia"/>
    <x v="9"/>
    <n v="19134"/>
    <x v="3"/>
    <s v="OFF-BI-10004876"/>
    <x v="1"/>
    <x v="8"/>
    <s v="Wilson Jones Suede Grain Vinyl Binders"/>
    <n v="2.5020000000000002"/>
    <n v="3"/>
    <n v="0.7"/>
    <n v="-1.7513999999999994"/>
  </r>
  <r>
    <n v="1450"/>
    <x v="685"/>
    <x v="1"/>
    <x v="489"/>
    <d v="2012-05-07T00:00:00"/>
    <x v="1"/>
    <s v="JB-15400"/>
    <s v="Jennifer Braxton"/>
    <s v="Corporate"/>
    <s v="United States"/>
    <s v="Los Angeles"/>
    <x v="1"/>
    <n v="90008"/>
    <x v="1"/>
    <s v="TEC-PH-10004348"/>
    <x v="2"/>
    <x v="7"/>
    <s v="OtterBox Defender Series Case - iPhone 5c"/>
    <n v="88.751999999999995"/>
    <n v="3"/>
    <n v="0.2"/>
    <n v="11.093999999999998"/>
  </r>
  <r>
    <n v="1451"/>
    <x v="686"/>
    <x v="1"/>
    <x v="490"/>
    <d v="2012-07-20T00:00:00"/>
    <x v="2"/>
    <s v="TS-21085"/>
    <s v="Thais Sissman"/>
    <s v="Consumer"/>
    <s v="United States"/>
    <s v="Phoenix"/>
    <x v="16"/>
    <n v="85023"/>
    <x v="1"/>
    <s v="OFF-BI-10004352"/>
    <x v="1"/>
    <x v="8"/>
    <s v="Wilson Jones DublLock D-Ring Binders"/>
    <n v="2.0250000000000004"/>
    <n v="1"/>
    <n v="0.7"/>
    <n v="-1.3499999999999996"/>
  </r>
  <r>
    <n v="1452"/>
    <x v="687"/>
    <x v="0"/>
    <x v="491"/>
    <d v="2013-11-30T00:00:00"/>
    <x v="2"/>
    <s v="MC-17425"/>
    <s v="Mark Cousins"/>
    <s v="Corporate"/>
    <s v="United States"/>
    <s v="Mobile"/>
    <x v="19"/>
    <n v="36608"/>
    <x v="0"/>
    <s v="OFF-PA-10001685"/>
    <x v="1"/>
    <x v="10"/>
    <s v="Staples"/>
    <n v="70.98"/>
    <n v="7"/>
    <n v="0"/>
    <n v="34.780200000000001"/>
  </r>
  <r>
    <n v="1453"/>
    <x v="687"/>
    <x v="0"/>
    <x v="491"/>
    <d v="2013-11-30T00:00:00"/>
    <x v="2"/>
    <s v="MC-17425"/>
    <s v="Mark Cousins"/>
    <s v="Corporate"/>
    <s v="United States"/>
    <s v="Mobile"/>
    <x v="19"/>
    <n v="36608"/>
    <x v="0"/>
    <s v="OFF-BI-10000666"/>
    <x v="1"/>
    <x v="8"/>
    <s v="Surelock Post Binders"/>
    <n v="91.679999999999993"/>
    <n v="3"/>
    <n v="0"/>
    <n v="45.839999999999996"/>
  </r>
  <r>
    <n v="1454"/>
    <x v="687"/>
    <x v="0"/>
    <x v="491"/>
    <d v="2013-11-30T00:00:00"/>
    <x v="2"/>
    <s v="MC-17425"/>
    <s v="Mark Cousins"/>
    <s v="Corporate"/>
    <s v="United States"/>
    <s v="Mobile"/>
    <x v="19"/>
    <n v="36608"/>
    <x v="0"/>
    <s v="OFF-BI-10004352"/>
    <x v="1"/>
    <x v="8"/>
    <s v="Wilson Jones DublLock D-Ring Binders"/>
    <n v="33.75"/>
    <n v="5"/>
    <n v="0"/>
    <n v="16.875"/>
  </r>
  <r>
    <n v="1455"/>
    <x v="687"/>
    <x v="0"/>
    <x v="491"/>
    <d v="2013-11-30T00:00:00"/>
    <x v="2"/>
    <s v="MC-17425"/>
    <s v="Mark Cousins"/>
    <s v="Corporate"/>
    <s v="United States"/>
    <s v="Mobile"/>
    <x v="19"/>
    <n v="36608"/>
    <x v="0"/>
    <s v="TEC-MA-10000010"/>
    <x v="2"/>
    <x v="15"/>
    <s v="Hewlett-Packard Deskjet 3050a All-in-One Color Inkjet Printer"/>
    <n v="3040"/>
    <n v="8"/>
    <n v="0"/>
    <n v="1459.2"/>
  </r>
  <r>
    <n v="1456"/>
    <x v="688"/>
    <x v="3"/>
    <x v="492"/>
    <d v="2014-06-20T00:00:00"/>
    <x v="1"/>
    <s v="ME-17320"/>
    <s v="Maria Etezadi"/>
    <s v="Home Office"/>
    <s v="United States"/>
    <s v="Columbus"/>
    <x v="32"/>
    <n v="31907"/>
    <x v="0"/>
    <s v="OFF-BI-10000977"/>
    <x v="1"/>
    <x v="8"/>
    <s v="Ibico Plastic Spiral Binding Combs"/>
    <n v="91.199999999999989"/>
    <n v="3"/>
    <n v="0"/>
    <n v="41.951999999999998"/>
  </r>
  <r>
    <n v="1457"/>
    <x v="688"/>
    <x v="3"/>
    <x v="492"/>
    <d v="2014-06-20T00:00:00"/>
    <x v="1"/>
    <s v="ME-17320"/>
    <s v="Maria Etezadi"/>
    <s v="Home Office"/>
    <s v="United States"/>
    <s v="Columbus"/>
    <x v="32"/>
    <n v="31907"/>
    <x v="0"/>
    <s v="FUR-TA-10002530"/>
    <x v="0"/>
    <x v="3"/>
    <s v="Iceberg OfficeWorks 42&quot; Round Tables"/>
    <n v="452.93999999999994"/>
    <n v="3"/>
    <n v="0"/>
    <n v="67.940999999999974"/>
  </r>
  <r>
    <n v="1458"/>
    <x v="689"/>
    <x v="1"/>
    <x v="493"/>
    <d v="2012-08-21T00:00:00"/>
    <x v="1"/>
    <s v="SC-20440"/>
    <s v="Shaun Chance"/>
    <s v="Corporate"/>
    <s v="United States"/>
    <s v="New Bedford"/>
    <x v="31"/>
    <n v="2740"/>
    <x v="3"/>
    <s v="OFF-BI-10002412"/>
    <x v="1"/>
    <x v="8"/>
    <s v="Wilson Jones “Snap” Scratch Pad Binder Tool for Ring Binders"/>
    <n v="52.199999999999996"/>
    <n v="9"/>
    <n v="0"/>
    <n v="23.49"/>
  </r>
  <r>
    <n v="1459"/>
    <x v="690"/>
    <x v="0"/>
    <x v="477"/>
    <d v="2013-10-02T00:00:00"/>
    <x v="1"/>
    <s v="NH-18610"/>
    <s v="Nicole Hansen"/>
    <s v="Corporate"/>
    <s v="United States"/>
    <s v="Irving"/>
    <x v="5"/>
    <n v="75061"/>
    <x v="2"/>
    <s v="OFF-LA-10001569"/>
    <x v="1"/>
    <x v="2"/>
    <s v="Avery 499"/>
    <n v="15.936000000000002"/>
    <n v="4"/>
    <n v="0.2"/>
    <n v="5.1791999999999998"/>
  </r>
  <r>
    <n v="1460"/>
    <x v="691"/>
    <x v="2"/>
    <x v="417"/>
    <d v="2011-05-04T00:00:00"/>
    <x v="3"/>
    <s v="AA-10480"/>
    <s v="Andrew Allen"/>
    <s v="Consumer"/>
    <s v="United States"/>
    <s v="Middletown"/>
    <x v="29"/>
    <n v="6457"/>
    <x v="3"/>
    <s v="FUR-FU-10001473"/>
    <x v="0"/>
    <x v="5"/>
    <s v="DAX Wood Document Frame"/>
    <n v="27.46"/>
    <n v="2"/>
    <n v="0"/>
    <n v="9.8856000000000002"/>
  </r>
  <r>
    <n v="1461"/>
    <x v="692"/>
    <x v="1"/>
    <x v="494"/>
    <d v="2012-12-08T00:00:00"/>
    <x v="1"/>
    <s v="LC-17140"/>
    <s v="Logan Currie"/>
    <s v="Consumer"/>
    <s v="United States"/>
    <s v="Seattle"/>
    <x v="4"/>
    <n v="98103"/>
    <x v="1"/>
    <s v="OFF-BI-10001765"/>
    <x v="1"/>
    <x v="8"/>
    <s v="Wilson Jones Heavy-Duty Casebound Ring Binders with Metal Hinges"/>
    <n v="55.424000000000007"/>
    <n v="2"/>
    <n v="0.2"/>
    <n v="19.398399999999995"/>
  </r>
  <r>
    <n v="1462"/>
    <x v="693"/>
    <x v="0"/>
    <x v="21"/>
    <d v="2013-03-16T00:00:00"/>
    <x v="1"/>
    <s v="MB-18085"/>
    <s v="Mick Brown"/>
    <s v="Consumer"/>
    <s v="United States"/>
    <s v="Vineland"/>
    <x v="30"/>
    <n v="8360"/>
    <x v="3"/>
    <s v="FUR-TA-10001095"/>
    <x v="0"/>
    <x v="3"/>
    <s v="Chromcraft Round Conference Tables"/>
    <n v="244.00599999999997"/>
    <n v="2"/>
    <n v="0.3"/>
    <n v="-31.372200000000007"/>
  </r>
  <r>
    <n v="1463"/>
    <x v="694"/>
    <x v="0"/>
    <x v="370"/>
    <d v="2013-08-29T00:00:00"/>
    <x v="2"/>
    <s v="LC-16930"/>
    <s v="Linda Cazamias"/>
    <s v="Corporate"/>
    <s v="United States"/>
    <s v="Pasadena"/>
    <x v="5"/>
    <n v="77506"/>
    <x v="2"/>
    <s v="TEC-AC-10004571"/>
    <x v="2"/>
    <x v="11"/>
    <s v="Logitech G700s Rechargeable Gaming Mouse"/>
    <n v="159.98400000000001"/>
    <n v="2"/>
    <n v="0.2"/>
    <n v="43.995600000000003"/>
  </r>
  <r>
    <n v="1464"/>
    <x v="694"/>
    <x v="0"/>
    <x v="370"/>
    <d v="2013-08-29T00:00:00"/>
    <x v="2"/>
    <s v="LC-16930"/>
    <s v="Linda Cazamias"/>
    <s v="Corporate"/>
    <s v="United States"/>
    <s v="Pasadena"/>
    <x v="5"/>
    <n v="77506"/>
    <x v="2"/>
    <s v="FUR-CH-10002126"/>
    <x v="0"/>
    <x v="1"/>
    <s v="Hon Deluxe Fabric Upholstered Stacking Chairs"/>
    <n v="1024.7159999999999"/>
    <n v="6"/>
    <n v="0.3"/>
    <n v="-29.277599999999893"/>
  </r>
  <r>
    <n v="1465"/>
    <x v="695"/>
    <x v="0"/>
    <x v="186"/>
    <d v="2013-12-20T00:00:00"/>
    <x v="2"/>
    <s v="KD-16495"/>
    <s v="Keith Dawkins"/>
    <s v="Corporate"/>
    <s v="United States"/>
    <s v="New York City"/>
    <x v="15"/>
    <n v="10009"/>
    <x v="3"/>
    <s v="OFF-FA-10001754"/>
    <x v="1"/>
    <x v="13"/>
    <s v="Stockwell Gold Paper Clips"/>
    <n v="3.68"/>
    <n v="2"/>
    <n v="0"/>
    <n v="1.8032000000000001"/>
  </r>
  <r>
    <n v="1466"/>
    <x v="696"/>
    <x v="2"/>
    <x v="233"/>
    <d v="2011-08-14T00:00:00"/>
    <x v="1"/>
    <s v="MB-17305"/>
    <s v="Maria Bertelson"/>
    <s v="Consumer"/>
    <s v="United States"/>
    <s v="Glendale"/>
    <x v="16"/>
    <n v="85301"/>
    <x v="1"/>
    <s v="FUR-FU-10001602"/>
    <x v="0"/>
    <x v="5"/>
    <s v="Eldon Delta Triangular Chair Mat, 52&quot; x 58&quot;, Clear"/>
    <n v="121.376"/>
    <n v="4"/>
    <n v="0.2"/>
    <n v="-3.0344000000000122"/>
  </r>
  <r>
    <n v="1467"/>
    <x v="696"/>
    <x v="2"/>
    <x v="233"/>
    <d v="2011-08-14T00:00:00"/>
    <x v="1"/>
    <s v="MB-17305"/>
    <s v="Maria Bertelson"/>
    <s v="Consumer"/>
    <s v="United States"/>
    <s v="Glendale"/>
    <x v="16"/>
    <n v="85301"/>
    <x v="1"/>
    <s v="TEC-AC-10001767"/>
    <x v="2"/>
    <x v="11"/>
    <s v="SanDisk Ultra 64 GB MicroSDHC Class 10 Memory Card"/>
    <n v="95.976000000000013"/>
    <n v="3"/>
    <n v="0.2"/>
    <n v="-10.797300000000011"/>
  </r>
  <r>
    <n v="1468"/>
    <x v="697"/>
    <x v="1"/>
    <x v="495"/>
    <d v="2012-05-16T00:00:00"/>
    <x v="3"/>
    <s v="TH-21550"/>
    <s v="Tracy Hopkins"/>
    <s v="Home Office"/>
    <s v="United States"/>
    <s v="Jacksonville"/>
    <x v="2"/>
    <n v="32216"/>
    <x v="0"/>
    <s v="TEC-AC-10002402"/>
    <x v="2"/>
    <x v="11"/>
    <s v="Razer Kraken PRO Over Ear PC and Music Headset"/>
    <n v="255.96799999999999"/>
    <n v="4"/>
    <n v="0.2"/>
    <n v="31.995999999999974"/>
  </r>
  <r>
    <n v="1469"/>
    <x v="698"/>
    <x v="3"/>
    <x v="34"/>
    <d v="2014-12-14T00:00:00"/>
    <x v="1"/>
    <s v="DK-12835"/>
    <s v="Damala Kotsonis"/>
    <s v="Corporate"/>
    <s v="United States"/>
    <s v="Detroit"/>
    <x v="12"/>
    <n v="48234"/>
    <x v="2"/>
    <s v="FUR-CH-10000847"/>
    <x v="0"/>
    <x v="1"/>
    <s v="Global Executive Mid-Back Manager's Chair"/>
    <n v="872.94"/>
    <n v="3"/>
    <n v="0"/>
    <n v="226.96439999999998"/>
  </r>
  <r>
    <n v="1470"/>
    <x v="698"/>
    <x v="3"/>
    <x v="34"/>
    <d v="2014-12-14T00:00:00"/>
    <x v="1"/>
    <s v="DK-12835"/>
    <s v="Damala Kotsonis"/>
    <s v="Corporate"/>
    <s v="United States"/>
    <s v="Detroit"/>
    <x v="12"/>
    <n v="48234"/>
    <x v="2"/>
    <s v="OFF-BI-10003982"/>
    <x v="1"/>
    <x v="8"/>
    <s v="Wilson Jones Century Plastic Molded Ring Binders"/>
    <n v="41.54"/>
    <n v="2"/>
    <n v="0"/>
    <n v="19.523799999999998"/>
  </r>
  <r>
    <n v="1471"/>
    <x v="698"/>
    <x v="3"/>
    <x v="34"/>
    <d v="2014-12-14T00:00:00"/>
    <x v="1"/>
    <s v="DK-12835"/>
    <s v="Damala Kotsonis"/>
    <s v="Corporate"/>
    <s v="United States"/>
    <s v="Detroit"/>
    <x v="12"/>
    <n v="48234"/>
    <x v="2"/>
    <s v="OFF-PA-10001293"/>
    <x v="1"/>
    <x v="10"/>
    <s v="Xerox 1946"/>
    <n v="12.96"/>
    <n v="2"/>
    <n v="0"/>
    <n v="6.2208000000000006"/>
  </r>
  <r>
    <n v="1472"/>
    <x v="699"/>
    <x v="1"/>
    <x v="496"/>
    <d v="2012-09-27T00:00:00"/>
    <x v="0"/>
    <s v="ON-18715"/>
    <s v="Odella Nelson"/>
    <s v="Corporate"/>
    <s v="United States"/>
    <s v="Philadelphia"/>
    <x v="9"/>
    <n v="19120"/>
    <x v="3"/>
    <s v="OFF-AR-10000634"/>
    <x v="1"/>
    <x v="6"/>
    <s v="Newell 320"/>
    <n v="6.8480000000000008"/>
    <n v="2"/>
    <n v="0.2"/>
    <n v="0.59920000000000018"/>
  </r>
  <r>
    <n v="1473"/>
    <x v="700"/>
    <x v="3"/>
    <x v="497"/>
    <d v="2014-07-16T00:00:00"/>
    <x v="1"/>
    <s v="KN-16390"/>
    <s v="Katherine Nockton"/>
    <s v="Corporate"/>
    <s v="United States"/>
    <s v="Los Angeles"/>
    <x v="1"/>
    <n v="90004"/>
    <x v="1"/>
    <s v="OFF-LA-10004272"/>
    <x v="1"/>
    <x v="2"/>
    <s v="Avery 482"/>
    <n v="8.67"/>
    <n v="3"/>
    <n v="0"/>
    <n v="4.0749000000000004"/>
  </r>
  <r>
    <n v="1474"/>
    <x v="701"/>
    <x v="1"/>
    <x v="494"/>
    <d v="2012-12-02T00:00:00"/>
    <x v="3"/>
    <s v="NM-18520"/>
    <s v="Neoma Murray"/>
    <s v="Consumer"/>
    <s v="United States"/>
    <s v="Houston"/>
    <x v="5"/>
    <n v="77036"/>
    <x v="2"/>
    <s v="FUR-FU-10004270"/>
    <x v="0"/>
    <x v="5"/>
    <s v="Eldon Image Series Desk Accessories, Burgundy"/>
    <n v="6.6879999999999997"/>
    <n v="4"/>
    <n v="0.6"/>
    <n v="-4.0127999999999986"/>
  </r>
  <r>
    <n v="1475"/>
    <x v="702"/>
    <x v="0"/>
    <x v="258"/>
    <d v="2013-11-26T00:00:00"/>
    <x v="1"/>
    <s v="NP-18685"/>
    <s v="Nora Pelletier"/>
    <s v="Home Office"/>
    <s v="United States"/>
    <s v="Niagara Falls"/>
    <x v="15"/>
    <n v="14304"/>
    <x v="3"/>
    <s v="OFF-AR-10003770"/>
    <x v="1"/>
    <x v="6"/>
    <s v="Newell 340"/>
    <n v="17.28"/>
    <n v="6"/>
    <n v="0"/>
    <n v="5.0111999999999997"/>
  </r>
  <r>
    <n v="1476"/>
    <x v="702"/>
    <x v="0"/>
    <x v="258"/>
    <d v="2013-11-26T00:00:00"/>
    <x v="1"/>
    <s v="NP-18685"/>
    <s v="Nora Pelletier"/>
    <s v="Home Office"/>
    <s v="United States"/>
    <s v="Niagara Falls"/>
    <x v="15"/>
    <n v="14304"/>
    <x v="3"/>
    <s v="OFF-BI-10000320"/>
    <x v="1"/>
    <x v="8"/>
    <s v="GBC Plastic Binding Combs"/>
    <n v="17.712"/>
    <n v="3"/>
    <n v="0.2"/>
    <n v="6.4206000000000012"/>
  </r>
  <r>
    <n v="1477"/>
    <x v="703"/>
    <x v="3"/>
    <x v="498"/>
    <d v="2014-03-25T00:00:00"/>
    <x v="1"/>
    <s v="CG-12040"/>
    <s v="Catherine Glotzbach"/>
    <s v="Home Office"/>
    <s v="United States"/>
    <s v="New York City"/>
    <x v="15"/>
    <n v="10024"/>
    <x v="3"/>
    <s v="OFF-LA-10003121"/>
    <x v="1"/>
    <x v="2"/>
    <s v="Avery 506"/>
    <n v="28.91"/>
    <n v="7"/>
    <n v="0"/>
    <n v="13.2986"/>
  </r>
  <r>
    <n v="1478"/>
    <x v="704"/>
    <x v="0"/>
    <x v="373"/>
    <d v="2013-11-18T00:00:00"/>
    <x v="1"/>
    <s v="CS-12505"/>
    <s v="Cindy Stewart"/>
    <s v="Consumer"/>
    <s v="United States"/>
    <s v="Thomasville"/>
    <x v="3"/>
    <n v="27360"/>
    <x v="0"/>
    <s v="OFF-SU-10000381"/>
    <x v="1"/>
    <x v="14"/>
    <s v="Acme Forged Steel Scissors with Black Enamel Handles"/>
    <n v="52.136000000000003"/>
    <n v="7"/>
    <n v="0.2"/>
    <n v="5.865299999999996"/>
  </r>
  <r>
    <n v="1479"/>
    <x v="705"/>
    <x v="3"/>
    <x v="123"/>
    <d v="2014-11-21T00:00:00"/>
    <x v="2"/>
    <s v="KD-16345"/>
    <s v="Katherine Ducich"/>
    <s v="Consumer"/>
    <s v="United States"/>
    <s v="Westminster"/>
    <x v="1"/>
    <n v="92683"/>
    <x v="1"/>
    <s v="TEC-PH-10000376"/>
    <x v="2"/>
    <x v="7"/>
    <s v="Square Credit Card Reader"/>
    <n v="31.968000000000004"/>
    <n v="4"/>
    <n v="0.2"/>
    <n v="2.3976000000000006"/>
  </r>
  <r>
    <n v="1480"/>
    <x v="706"/>
    <x v="0"/>
    <x v="499"/>
    <d v="2013-12-09T00:00:00"/>
    <x v="1"/>
    <s v="MK-18160"/>
    <s v="Mike Kennedy"/>
    <s v="Consumer"/>
    <s v="United States"/>
    <s v="San Francisco"/>
    <x v="1"/>
    <n v="94122"/>
    <x v="1"/>
    <s v="OFF-PA-10002262"/>
    <x v="1"/>
    <x v="10"/>
    <s v="Xerox 192"/>
    <n v="25.92"/>
    <n v="4"/>
    <n v="0"/>
    <n v="12.441600000000001"/>
  </r>
  <r>
    <n v="1481"/>
    <x v="706"/>
    <x v="0"/>
    <x v="499"/>
    <d v="2013-12-09T00:00:00"/>
    <x v="1"/>
    <s v="MK-18160"/>
    <s v="Mike Kennedy"/>
    <s v="Consumer"/>
    <s v="United States"/>
    <s v="San Francisco"/>
    <x v="1"/>
    <n v="94122"/>
    <x v="1"/>
    <s v="OFF-PA-10002464"/>
    <x v="1"/>
    <x v="10"/>
    <s v="HP Office Recycled Paper (20Lb. and 87 Bright)"/>
    <n v="40.46"/>
    <n v="7"/>
    <n v="0"/>
    <n v="19.825400000000002"/>
  </r>
  <r>
    <n v="1482"/>
    <x v="706"/>
    <x v="0"/>
    <x v="499"/>
    <d v="2013-12-09T00:00:00"/>
    <x v="1"/>
    <s v="MK-18160"/>
    <s v="Mike Kennedy"/>
    <s v="Consumer"/>
    <s v="United States"/>
    <s v="San Francisco"/>
    <x v="1"/>
    <n v="94122"/>
    <x v="1"/>
    <s v="OFF-ST-10002214"/>
    <x v="1"/>
    <x v="4"/>
    <s v="X-Rack File for Hanging Folders"/>
    <n v="33.869999999999997"/>
    <n v="3"/>
    <n v="0"/>
    <n v="8.8061999999999987"/>
  </r>
  <r>
    <n v="1483"/>
    <x v="707"/>
    <x v="3"/>
    <x v="326"/>
    <d v="2014-08-29T00:00:00"/>
    <x v="0"/>
    <s v="DW-13540"/>
    <s v="Don Weiss"/>
    <s v="Consumer"/>
    <s v="United States"/>
    <s v="Jackson"/>
    <x v="18"/>
    <n v="38301"/>
    <x v="0"/>
    <s v="OFF-AR-10003560"/>
    <x v="1"/>
    <x v="6"/>
    <s v="Zebra Zazzle Fluorescent Highlighters"/>
    <n v="9.7280000000000015"/>
    <n v="2"/>
    <n v="0.2"/>
    <n v="1.702399999999999"/>
  </r>
  <r>
    <n v="1484"/>
    <x v="707"/>
    <x v="3"/>
    <x v="326"/>
    <d v="2014-08-29T00:00:00"/>
    <x v="0"/>
    <s v="DW-13540"/>
    <s v="Don Weiss"/>
    <s v="Consumer"/>
    <s v="United States"/>
    <s v="Jackson"/>
    <x v="18"/>
    <n v="38301"/>
    <x v="0"/>
    <s v="OFF-PA-10000130"/>
    <x v="1"/>
    <x v="10"/>
    <s v="Xerox 199"/>
    <n v="3.4240000000000004"/>
    <n v="1"/>
    <n v="0.2"/>
    <n v="1.0699999999999996"/>
  </r>
  <r>
    <n v="1485"/>
    <x v="708"/>
    <x v="0"/>
    <x v="500"/>
    <d v="2013-10-19T00:00:00"/>
    <x v="1"/>
    <s v="CP-12340"/>
    <s v="Christine Phan"/>
    <s v="Corporate"/>
    <s v="United States"/>
    <s v="Seattle"/>
    <x v="4"/>
    <n v="98115"/>
    <x v="1"/>
    <s v="TEC-AC-10000865"/>
    <x v="2"/>
    <x v="11"/>
    <s v="WD My Passport Ultra 500GB Portable External Hard Drive"/>
    <n v="177"/>
    <n v="3"/>
    <n v="0"/>
    <n v="30.089999999999982"/>
  </r>
  <r>
    <n v="1486"/>
    <x v="709"/>
    <x v="2"/>
    <x v="501"/>
    <d v="2011-12-03T00:00:00"/>
    <x v="1"/>
    <s v="MS-17770"/>
    <s v="Maxwell Schwartz"/>
    <s v="Consumer"/>
    <s v="United States"/>
    <s v="New York City"/>
    <x v="15"/>
    <n v="10035"/>
    <x v="3"/>
    <s v="OFF-FA-10003021"/>
    <x v="1"/>
    <x v="13"/>
    <s v="Staples"/>
    <n v="3.76"/>
    <n v="2"/>
    <n v="0"/>
    <n v="1.3159999999999998"/>
  </r>
  <r>
    <n v="1487"/>
    <x v="710"/>
    <x v="1"/>
    <x v="502"/>
    <d v="2012-11-07T00:00:00"/>
    <x v="1"/>
    <s v="CM-12655"/>
    <s v="Corinna Mitchell"/>
    <s v="Home Office"/>
    <s v="United States"/>
    <s v="Los Angeles"/>
    <x v="1"/>
    <n v="90008"/>
    <x v="1"/>
    <s v="TEC-PH-10003580"/>
    <x v="2"/>
    <x v="7"/>
    <s v="Cisco IP Phone 7961G-GE VoIP phone"/>
    <n v="1212.848"/>
    <n v="7"/>
    <n v="0.2"/>
    <n v="106.12420000000014"/>
  </r>
  <r>
    <n v="1488"/>
    <x v="710"/>
    <x v="1"/>
    <x v="502"/>
    <d v="2012-11-07T00:00:00"/>
    <x v="1"/>
    <s v="CM-12655"/>
    <s v="Corinna Mitchell"/>
    <s v="Home Office"/>
    <s v="United States"/>
    <s v="Los Angeles"/>
    <x v="1"/>
    <n v="90008"/>
    <x v="1"/>
    <s v="TEC-AC-10001109"/>
    <x v="2"/>
    <x v="11"/>
    <s v="Logitech Trackman Marble Mouse"/>
    <n v="89.97"/>
    <n v="3"/>
    <n v="0"/>
    <n v="37.787400000000005"/>
  </r>
  <r>
    <n v="1489"/>
    <x v="710"/>
    <x v="1"/>
    <x v="502"/>
    <d v="2012-11-07T00:00:00"/>
    <x v="1"/>
    <s v="CM-12655"/>
    <s v="Corinna Mitchell"/>
    <s v="Home Office"/>
    <s v="United States"/>
    <s v="Los Angeles"/>
    <x v="1"/>
    <n v="90008"/>
    <x v="1"/>
    <s v="FUR-FU-10003347"/>
    <x v="0"/>
    <x v="5"/>
    <s v="Coloredge Poster Frame"/>
    <n v="42.599999999999994"/>
    <n v="3"/>
    <n v="0"/>
    <n v="16.614000000000001"/>
  </r>
  <r>
    <n v="1490"/>
    <x v="711"/>
    <x v="2"/>
    <x v="503"/>
    <d v="2011-12-06T00:00:00"/>
    <x v="1"/>
    <s v="Co-12640"/>
    <s v="Corey-Lock"/>
    <s v="Consumer"/>
    <s v="United States"/>
    <s v="Philadelphia"/>
    <x v="9"/>
    <n v="19143"/>
    <x v="3"/>
    <s v="OFF-LA-10000452"/>
    <x v="1"/>
    <x v="2"/>
    <s v="Avery 488"/>
    <n v="5.04"/>
    <n v="2"/>
    <n v="0.2"/>
    <n v="1.764"/>
  </r>
  <r>
    <n v="1491"/>
    <x v="712"/>
    <x v="3"/>
    <x v="504"/>
    <d v="2014-05-06T00:00:00"/>
    <x v="0"/>
    <s v="DL-13495"/>
    <s v="Dionis Lloyd"/>
    <s v="Corporate"/>
    <s v="United States"/>
    <s v="New York City"/>
    <x v="15"/>
    <n v="10024"/>
    <x v="3"/>
    <s v="OFF-EN-10002986"/>
    <x v="1"/>
    <x v="12"/>
    <s v="#10-4 1/8&quot; x 9 1/2&quot; Premium Diagonal Seam Envelopes"/>
    <n v="62.96"/>
    <n v="4"/>
    <n v="0"/>
    <n v="28.332000000000001"/>
  </r>
  <r>
    <n v="1492"/>
    <x v="713"/>
    <x v="3"/>
    <x v="221"/>
    <d v="2014-11-29T00:00:00"/>
    <x v="1"/>
    <s v="TS-21370"/>
    <s v="Todd Sumrall"/>
    <s v="Corporate"/>
    <s v="United States"/>
    <s v="New York City"/>
    <x v="15"/>
    <n v="10035"/>
    <x v="3"/>
    <s v="OFF-PA-10001838"/>
    <x v="1"/>
    <x v="10"/>
    <s v="Adams Telephone Message Book W/Dividers/Space For Phone Numbers, 5 1/4&quot;X8 1/2&quot;, 300/Messages"/>
    <n v="5.88"/>
    <n v="1"/>
    <n v="0"/>
    <n v="2.8811999999999998"/>
  </r>
  <r>
    <n v="1493"/>
    <x v="713"/>
    <x v="3"/>
    <x v="221"/>
    <d v="2014-11-29T00:00:00"/>
    <x v="1"/>
    <s v="TS-21370"/>
    <s v="Todd Sumrall"/>
    <s v="Corporate"/>
    <s v="United States"/>
    <s v="New York City"/>
    <x v="15"/>
    <n v="10035"/>
    <x v="3"/>
    <s v="FUR-CH-10000785"/>
    <x v="0"/>
    <x v="1"/>
    <s v="Global Ergonomic Managers Chair"/>
    <n v="977.29200000000003"/>
    <n v="6"/>
    <n v="0.1"/>
    <n v="173.74080000000001"/>
  </r>
  <r>
    <n v="1494"/>
    <x v="714"/>
    <x v="3"/>
    <x v="505"/>
    <d v="2014-11-04T00:00:00"/>
    <x v="1"/>
    <s v="JW-15220"/>
    <s v="Jane Waco"/>
    <s v="Corporate"/>
    <s v="United States"/>
    <s v="Vancouver"/>
    <x v="4"/>
    <n v="98661"/>
    <x v="1"/>
    <s v="FUR-FU-10002885"/>
    <x v="0"/>
    <x v="5"/>
    <s v="Magna Visual Magnetic Picture Hangers"/>
    <n v="9.64"/>
    <n v="2"/>
    <n v="0"/>
    <n v="3.6632000000000007"/>
  </r>
  <r>
    <n v="1495"/>
    <x v="715"/>
    <x v="2"/>
    <x v="506"/>
    <d v="2011-12-19T00:00:00"/>
    <x v="0"/>
    <s v="RF-19840"/>
    <s v="Roy Französisch"/>
    <s v="Consumer"/>
    <s v="United States"/>
    <s v="Columbus"/>
    <x v="32"/>
    <n v="31907"/>
    <x v="0"/>
    <s v="OFF-AR-10002952"/>
    <x v="1"/>
    <x v="6"/>
    <s v="Stanley Contemporary Battery Pencil Sharpeners"/>
    <n v="40.049999999999997"/>
    <n v="3"/>
    <n v="0"/>
    <n v="11.213999999999999"/>
  </r>
  <r>
    <n v="1496"/>
    <x v="716"/>
    <x v="3"/>
    <x v="507"/>
    <d v="2014-09-09T00:00:00"/>
    <x v="1"/>
    <s v="JD-15790"/>
    <s v="John Dryer"/>
    <s v="Consumer"/>
    <s v="United States"/>
    <s v="Coppell"/>
    <x v="5"/>
    <n v="75019"/>
    <x v="2"/>
    <s v="OFF-AR-10003759"/>
    <x v="1"/>
    <x v="6"/>
    <s v="Crayola Anti Dust Chalk, 12/Pack"/>
    <n v="10.192000000000002"/>
    <n v="7"/>
    <n v="0.2"/>
    <n v="3.1849999999999992"/>
  </r>
  <r>
    <n v="1497"/>
    <x v="716"/>
    <x v="3"/>
    <x v="507"/>
    <d v="2014-09-09T00:00:00"/>
    <x v="1"/>
    <s v="JD-15790"/>
    <s v="John Dryer"/>
    <s v="Consumer"/>
    <s v="United States"/>
    <s v="Coppell"/>
    <x v="5"/>
    <n v="75019"/>
    <x v="2"/>
    <s v="OFF-ST-10004950"/>
    <x v="1"/>
    <x v="4"/>
    <s v="Acco Perma 3000 Stacking Storage Drawers"/>
    <n v="16.784000000000002"/>
    <n v="1"/>
    <n v="0.2"/>
    <n v="-0.20980000000000043"/>
  </r>
  <r>
    <n v="1498"/>
    <x v="716"/>
    <x v="3"/>
    <x v="507"/>
    <d v="2014-09-09T00:00:00"/>
    <x v="1"/>
    <s v="JD-15790"/>
    <s v="John Dryer"/>
    <s v="Consumer"/>
    <s v="United States"/>
    <s v="Coppell"/>
    <x v="5"/>
    <n v="75019"/>
    <x v="2"/>
    <s v="OFF-AR-10001940"/>
    <x v="1"/>
    <x v="6"/>
    <s v="Sanford Colorific Eraseable Coloring Pencils, 12 Count"/>
    <n v="13.120000000000001"/>
    <n v="5"/>
    <n v="0.2"/>
    <n v="3.7720000000000002"/>
  </r>
  <r>
    <n v="1499"/>
    <x v="717"/>
    <x v="0"/>
    <x v="508"/>
    <d v="2013-10-21T00:00:00"/>
    <x v="2"/>
    <s v="NK-18490"/>
    <s v="Neil Knudson"/>
    <s v="Home Office"/>
    <s v="United States"/>
    <s v="San Francisco"/>
    <x v="1"/>
    <n v="94122"/>
    <x v="1"/>
    <s v="OFF-BI-10003981"/>
    <x v="1"/>
    <x v="8"/>
    <s v="Avery Durable Plastic 1&quot; Binders"/>
    <n v="18.16"/>
    <n v="5"/>
    <n v="0.2"/>
    <n v="6.5830000000000011"/>
  </r>
  <r>
    <n v="1500"/>
    <x v="718"/>
    <x v="3"/>
    <x v="105"/>
    <d v="2014-11-19T00:00:00"/>
    <x v="1"/>
    <s v="NG-18430"/>
    <s v="Nathan Gelder"/>
    <s v="Consumer"/>
    <s v="United States"/>
    <s v="Austin"/>
    <x v="5"/>
    <n v="78745"/>
    <x v="2"/>
    <s v="OFF-PA-10002749"/>
    <x v="1"/>
    <x v="10"/>
    <s v="Wirebound Message Books, 5-1/2 x 4 Forms, 2 or 4 Forms per Page"/>
    <n v="16.056000000000001"/>
    <n v="3"/>
    <n v="0.2"/>
    <n v="5.8203000000000005"/>
  </r>
  <r>
    <n v="1501"/>
    <x v="718"/>
    <x v="3"/>
    <x v="105"/>
    <d v="2014-11-19T00:00:00"/>
    <x v="1"/>
    <s v="NG-18430"/>
    <s v="Nathan Gelder"/>
    <s v="Consumer"/>
    <s v="United States"/>
    <s v="Austin"/>
    <x v="5"/>
    <n v="78745"/>
    <x v="2"/>
    <s v="OFF-PA-10003823"/>
    <x v="1"/>
    <x v="10"/>
    <s v="Xerox 197"/>
    <n v="223.05600000000001"/>
    <n v="9"/>
    <n v="0.2"/>
    <n v="69.704999999999984"/>
  </r>
  <r>
    <n v="1502"/>
    <x v="718"/>
    <x v="3"/>
    <x v="105"/>
    <d v="2014-11-19T00:00:00"/>
    <x v="1"/>
    <s v="NG-18430"/>
    <s v="Nathan Gelder"/>
    <s v="Consumer"/>
    <s v="United States"/>
    <s v="Austin"/>
    <x v="5"/>
    <n v="78745"/>
    <x v="2"/>
    <s v="OFF-ST-10003716"/>
    <x v="1"/>
    <x v="4"/>
    <s v="Tennsco Double-Tier Lockers"/>
    <n v="540.048"/>
    <n v="3"/>
    <n v="0.2"/>
    <n v="-47.254199999999997"/>
  </r>
  <r>
    <n v="1503"/>
    <x v="719"/>
    <x v="0"/>
    <x v="390"/>
    <d v="2013-12-02T00:00:00"/>
    <x v="1"/>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x v="1"/>
    <s v="AT-10435"/>
    <s v="Alyssa Tate"/>
    <s v="Home Office"/>
    <s v="United States"/>
    <s v="Los Angeles"/>
    <x v="1"/>
    <n v="90045"/>
    <x v="1"/>
    <s v="FUR-FU-10000010"/>
    <x v="0"/>
    <x v="5"/>
    <s v="DAX Value U-Channel Document Frames, Easel Back"/>
    <n v="9.94"/>
    <n v="2"/>
    <n v="0"/>
    <n v="3.0813999999999995"/>
  </r>
  <r>
    <n v="1505"/>
    <x v="720"/>
    <x v="1"/>
    <x v="509"/>
    <d v="2012-08-07T00:00:00"/>
    <x v="1"/>
    <s v="PC-19000"/>
    <s v="Pauline Chand"/>
    <s v="Home Office"/>
    <s v="United States"/>
    <s v="Los Angeles"/>
    <x v="1"/>
    <n v="90004"/>
    <x v="1"/>
    <s v="OFF-AR-10001868"/>
    <x v="1"/>
    <x v="6"/>
    <s v="Prang Dustless Chalk Sticks"/>
    <n v="6.72"/>
    <n v="4"/>
    <n v="0"/>
    <n v="3.36"/>
  </r>
  <r>
    <n v="1506"/>
    <x v="720"/>
    <x v="1"/>
    <x v="509"/>
    <d v="2012-08-07T00:00:00"/>
    <x v="1"/>
    <s v="PC-19000"/>
    <s v="Pauline Chand"/>
    <s v="Home Office"/>
    <s v="United States"/>
    <s v="Los Angeles"/>
    <x v="1"/>
    <n v="90004"/>
    <x v="1"/>
    <s v="FUR-TA-10003715"/>
    <x v="0"/>
    <x v="3"/>
    <s v="Hon 2111 Invitation Series Corner Table"/>
    <n v="1004.9760000000001"/>
    <n v="6"/>
    <n v="0.2"/>
    <n v="-175.87080000000009"/>
  </r>
  <r>
    <n v="1507"/>
    <x v="721"/>
    <x v="3"/>
    <x v="165"/>
    <d v="2014-12-30T00:00:00"/>
    <x v="1"/>
    <s v="AR-10540"/>
    <s v="Andy Reiter"/>
    <s v="Consumer"/>
    <s v="United States"/>
    <s v="New York City"/>
    <x v="15"/>
    <n v="10024"/>
    <x v="3"/>
    <s v="OFF-BI-10003708"/>
    <x v="1"/>
    <x v="8"/>
    <s v="Acco Four Pocket Poly Ring Binder with Label Holder, Smoke, 1&quot;"/>
    <n v="17.880000000000003"/>
    <n v="3"/>
    <n v="0.2"/>
    <n v="5.5875000000000004"/>
  </r>
  <r>
    <n v="1508"/>
    <x v="722"/>
    <x v="0"/>
    <x v="42"/>
    <d v="2013-09-24T00:00:00"/>
    <x v="1"/>
    <s v="CS-12505"/>
    <s v="Cindy Stewart"/>
    <s v="Consumer"/>
    <s v="United States"/>
    <s v="Columbus"/>
    <x v="32"/>
    <n v="31907"/>
    <x v="0"/>
    <s v="TEC-MA-10004458"/>
    <x v="2"/>
    <x v="15"/>
    <s v="Lexmark X 9575 Professional All-in-One Color Printer"/>
    <n v="396"/>
    <n v="4"/>
    <n v="0"/>
    <n v="190.07999999999998"/>
  </r>
  <r>
    <n v="1509"/>
    <x v="723"/>
    <x v="3"/>
    <x v="389"/>
    <d v="2014-12-11T00:00:00"/>
    <x v="3"/>
    <s v="LS-16975"/>
    <s v="Lindsay Shagiari"/>
    <s v="Home Office"/>
    <s v="United States"/>
    <s v="Omaha"/>
    <x v="8"/>
    <n v="68104"/>
    <x v="2"/>
    <s v="OFF-BI-10004965"/>
    <x v="1"/>
    <x v="8"/>
    <s v="Ibico Covers for Plastic or Wire Binding Elements"/>
    <n v="34.5"/>
    <n v="3"/>
    <n v="0"/>
    <n v="15.524999999999999"/>
  </r>
  <r>
    <n v="1510"/>
    <x v="724"/>
    <x v="3"/>
    <x v="510"/>
    <d v="2014-09-16T00:00:00"/>
    <x v="2"/>
    <s v="JM-15535"/>
    <s v="Jessica Myrick"/>
    <s v="Consumer"/>
    <s v="United States"/>
    <s v="Los Angeles"/>
    <x v="1"/>
    <n v="90036"/>
    <x v="1"/>
    <s v="FUR-FU-10004270"/>
    <x v="0"/>
    <x v="5"/>
    <s v="Eldon Image Series Desk Accessories, Burgundy"/>
    <n v="8.36"/>
    <n v="2"/>
    <n v="0"/>
    <n v="3.0095999999999998"/>
  </r>
  <r>
    <n v="1511"/>
    <x v="725"/>
    <x v="3"/>
    <x v="92"/>
    <d v="2014-07-02T00:00:00"/>
    <x v="1"/>
    <s v="NH-18610"/>
    <s v="Nicole Hansen"/>
    <s v="Corporate"/>
    <s v="United States"/>
    <s v="Pomona"/>
    <x v="1"/>
    <n v="91767"/>
    <x v="1"/>
    <s v="OFF-AR-10002135"/>
    <x v="1"/>
    <x v="6"/>
    <s v="Boston Heavy-Duty Trimline Electric Pencil Sharpeners"/>
    <n v="385.6"/>
    <n v="8"/>
    <n v="0"/>
    <n v="111.82399999999996"/>
  </r>
  <r>
    <n v="1512"/>
    <x v="725"/>
    <x v="3"/>
    <x v="92"/>
    <d v="2014-07-02T00:00:00"/>
    <x v="1"/>
    <s v="NH-18610"/>
    <s v="Nicole Hansen"/>
    <s v="Corporate"/>
    <s v="United States"/>
    <s v="Pomona"/>
    <x v="1"/>
    <n v="91767"/>
    <x v="1"/>
    <s v="OFF-AR-10003514"/>
    <x v="1"/>
    <x v="6"/>
    <s v="4009 Highlighters by Sanford"/>
    <n v="35.82"/>
    <n v="9"/>
    <n v="0"/>
    <n v="11.820599999999997"/>
  </r>
  <r>
    <n v="1513"/>
    <x v="726"/>
    <x v="3"/>
    <x v="238"/>
    <d v="2014-08-23T00:00:00"/>
    <x v="1"/>
    <s v="RA-19915"/>
    <s v="Russell Applegate"/>
    <s v="Consumer"/>
    <s v="United States"/>
    <s v="Dallas"/>
    <x v="5"/>
    <n v="75220"/>
    <x v="2"/>
    <s v="OFF-ST-10002276"/>
    <x v="1"/>
    <x v="4"/>
    <s v="Safco Steel Mobile File Cart"/>
    <n v="200.06400000000002"/>
    <n v="3"/>
    <n v="0.2"/>
    <n v="12.504000000000005"/>
  </r>
  <r>
    <n v="1514"/>
    <x v="726"/>
    <x v="3"/>
    <x v="238"/>
    <d v="2014-08-23T00:00:00"/>
    <x v="1"/>
    <s v="RA-19915"/>
    <s v="Russell Applegate"/>
    <s v="Consumer"/>
    <s v="United States"/>
    <s v="Dallas"/>
    <x v="5"/>
    <n v="75220"/>
    <x v="2"/>
    <s v="OFF-BI-10001098"/>
    <x v="1"/>
    <x v="8"/>
    <s v="Acco D-Ring Binder w/DublLock"/>
    <n v="21.379999999999995"/>
    <n v="5"/>
    <n v="0.8"/>
    <n v="-33.139000000000003"/>
  </r>
  <r>
    <n v="1515"/>
    <x v="726"/>
    <x v="3"/>
    <x v="238"/>
    <d v="2014-08-23T00:00:00"/>
    <x v="1"/>
    <s v="RA-19915"/>
    <s v="Russell Applegate"/>
    <s v="Consumer"/>
    <s v="United States"/>
    <s v="Dallas"/>
    <x v="5"/>
    <n v="75220"/>
    <x v="2"/>
    <s v="OFF-BI-10001636"/>
    <x v="1"/>
    <x v="8"/>
    <s v="Ibico Plastic and Wire Spiral Binding Combs"/>
    <n v="6.743999999999998"/>
    <n v="4"/>
    <n v="0.8"/>
    <n v="-11.4648"/>
  </r>
  <r>
    <n v="1516"/>
    <x v="727"/>
    <x v="3"/>
    <x v="157"/>
    <d v="2014-12-18T00:00:00"/>
    <x v="1"/>
    <s v="AI-10855"/>
    <s v="Arianne Irving"/>
    <s v="Consumer"/>
    <s v="United States"/>
    <s v="Philadelphia"/>
    <x v="9"/>
    <n v="19120"/>
    <x v="3"/>
    <s v="FUR-CH-10002961"/>
    <x v="0"/>
    <x v="1"/>
    <s v="Leather Task Chair, Black"/>
    <n v="63.686"/>
    <n v="1"/>
    <n v="0.3"/>
    <n v="-9.0980000000000025"/>
  </r>
  <r>
    <n v="1517"/>
    <x v="728"/>
    <x v="3"/>
    <x v="389"/>
    <d v="2014-12-15T00:00:00"/>
    <x v="0"/>
    <s v="MC-17845"/>
    <s v="Michael Chen"/>
    <s v="Consumer"/>
    <s v="United States"/>
    <s v="North Las Vegas"/>
    <x v="33"/>
    <n v="89031"/>
    <x v="1"/>
    <s v="FUR-TA-10004256"/>
    <x v="0"/>
    <x v="3"/>
    <s v="Bretford “Just In Time” Height-Adjustable Multi-Task Work Tables"/>
    <n v="1669.6"/>
    <n v="4"/>
    <n v="0"/>
    <n v="116.87199999999984"/>
  </r>
  <r>
    <n v="1518"/>
    <x v="729"/>
    <x v="2"/>
    <x v="511"/>
    <d v="2011-02-07T00:00:00"/>
    <x v="0"/>
    <s v="TB-21400"/>
    <s v="Tom Boeckenhauer"/>
    <s v="Consumer"/>
    <s v="United States"/>
    <s v="Seattle"/>
    <x v="4"/>
    <n v="98105"/>
    <x v="1"/>
    <s v="OFF-BI-10004593"/>
    <x v="1"/>
    <x v="8"/>
    <s v="Ibico Laser Imprintable Binding System Covers"/>
    <n v="83.84"/>
    <n v="2"/>
    <n v="0.2"/>
    <n v="27.247999999999998"/>
  </r>
  <r>
    <n v="1519"/>
    <x v="729"/>
    <x v="2"/>
    <x v="511"/>
    <d v="2011-02-07T00:00:00"/>
    <x v="0"/>
    <s v="TB-21400"/>
    <s v="Tom Boeckenhauer"/>
    <s v="Consumer"/>
    <s v="United States"/>
    <s v="Seattle"/>
    <x v="4"/>
    <n v="98105"/>
    <x v="1"/>
    <s v="OFF-BI-10002827"/>
    <x v="1"/>
    <x v="8"/>
    <s v="Avery Durable Poly Binders"/>
    <n v="13.272000000000002"/>
    <n v="3"/>
    <n v="0.2"/>
    <n v="4.3133999999999997"/>
  </r>
  <r>
    <n v="1520"/>
    <x v="730"/>
    <x v="3"/>
    <x v="512"/>
    <d v="2014-02-15T00:00:00"/>
    <x v="0"/>
    <s v="VW-21775"/>
    <s v="Victoria Wilson"/>
    <s v="Corporate"/>
    <s v="United States"/>
    <s v="San Francisco"/>
    <x v="1"/>
    <n v="94110"/>
    <x v="1"/>
    <s v="OFF-BI-10001759"/>
    <x v="1"/>
    <x v="8"/>
    <s v="Acco Pressboard Covers with Storage Hooks, 14 7/8&quot; x 11&quot;, Dark Blue"/>
    <n v="21.335999999999999"/>
    <n v="7"/>
    <n v="0.2"/>
    <n v="7.7343000000000011"/>
  </r>
  <r>
    <n v="1521"/>
    <x v="731"/>
    <x v="3"/>
    <x v="513"/>
    <d v="2014-04-22T00:00:00"/>
    <x v="1"/>
    <s v="PL-18925"/>
    <s v="Paul Lucas"/>
    <s v="Home Office"/>
    <s v="United States"/>
    <s v="Chicago"/>
    <x v="10"/>
    <n v="60610"/>
    <x v="2"/>
    <s v="OFF-AR-10001419"/>
    <x v="1"/>
    <x v="6"/>
    <s v="Newell 325"/>
    <n v="16.520000000000003"/>
    <n v="5"/>
    <n v="0.2"/>
    <n v="2.0649999999999986"/>
  </r>
  <r>
    <n v="1522"/>
    <x v="732"/>
    <x v="1"/>
    <x v="401"/>
    <d v="2012-12-11T00:00:00"/>
    <x v="1"/>
    <s v="GH-14425"/>
    <s v="Gary Hwang"/>
    <s v="Consumer"/>
    <s v="United States"/>
    <s v="Tucson"/>
    <x v="16"/>
    <n v="85705"/>
    <x v="1"/>
    <s v="FUR-FU-10002253"/>
    <x v="0"/>
    <x v="5"/>
    <s v="Howard Miller 13&quot; Diameter Pewter Finish Round Wall Clock"/>
    <n v="206.11199999999997"/>
    <n v="6"/>
    <n v="0.2"/>
    <n v="48.951600000000013"/>
  </r>
  <r>
    <n v="1523"/>
    <x v="732"/>
    <x v="1"/>
    <x v="401"/>
    <d v="2012-12-11T00:00:00"/>
    <x v="1"/>
    <s v="GH-14425"/>
    <s v="Gary Hwang"/>
    <s v="Consumer"/>
    <s v="United States"/>
    <s v="Tucson"/>
    <x v="16"/>
    <n v="85705"/>
    <x v="1"/>
    <s v="OFF-PA-10002586"/>
    <x v="1"/>
    <x v="10"/>
    <s v="Xerox 1970"/>
    <n v="19.920000000000002"/>
    <n v="5"/>
    <n v="0.2"/>
    <n v="6.7230000000000008"/>
  </r>
  <r>
    <n v="1524"/>
    <x v="732"/>
    <x v="1"/>
    <x v="401"/>
    <d v="2012-12-11T00:00:00"/>
    <x v="1"/>
    <s v="GH-14425"/>
    <s v="Gary Hwang"/>
    <s v="Consumer"/>
    <s v="United States"/>
    <s v="Tucson"/>
    <x v="16"/>
    <n v="85705"/>
    <x v="1"/>
    <s v="OFF-PA-10003039"/>
    <x v="1"/>
    <x v="10"/>
    <s v="Xerox 1960"/>
    <n v="198.27200000000002"/>
    <n v="8"/>
    <n v="0.2"/>
    <n v="61.959999999999987"/>
  </r>
  <r>
    <n v="1525"/>
    <x v="732"/>
    <x v="1"/>
    <x v="401"/>
    <d v="2012-12-11T00:00:00"/>
    <x v="1"/>
    <s v="GH-14425"/>
    <s v="Gary Hwang"/>
    <s v="Consumer"/>
    <s v="United States"/>
    <s v="Tucson"/>
    <x v="16"/>
    <n v="85705"/>
    <x v="1"/>
    <s v="OFF-ST-10004804"/>
    <x v="1"/>
    <x v="4"/>
    <s v="Belkin 19&quot; Vented Equipment Shelf, Black"/>
    <n v="247.10399999999998"/>
    <n v="6"/>
    <n v="0.2"/>
    <n v="-58.68719999999999"/>
  </r>
  <r>
    <n v="1526"/>
    <x v="732"/>
    <x v="1"/>
    <x v="401"/>
    <d v="2012-12-11T00:00:00"/>
    <x v="1"/>
    <s v="GH-14425"/>
    <s v="Gary Hwang"/>
    <s v="Consumer"/>
    <s v="United States"/>
    <s v="Tucson"/>
    <x v="16"/>
    <n v="85705"/>
    <x v="1"/>
    <s v="OFF-AR-10004042"/>
    <x v="1"/>
    <x v="6"/>
    <s v="BOSTON Model 1800 Electric Pencil Sharpeners, Putty/Woodgrain"/>
    <n v="86.304000000000002"/>
    <n v="6"/>
    <n v="0.2"/>
    <n v="9.7091999999999885"/>
  </r>
  <r>
    <n v="1527"/>
    <x v="733"/>
    <x v="0"/>
    <x v="405"/>
    <d v="2013-07-28T00:00:00"/>
    <x v="1"/>
    <s v="CJ-12010"/>
    <s v="Caroline Jumper"/>
    <s v="Consumer"/>
    <s v="United States"/>
    <s v="Allentown"/>
    <x v="9"/>
    <n v="18103"/>
    <x v="3"/>
    <s v="OFF-AR-10002221"/>
    <x v="1"/>
    <x v="6"/>
    <s v="12 Colored Short Pencils"/>
    <n v="4.16"/>
    <n v="2"/>
    <n v="0.2"/>
    <n v="0.36400000000000032"/>
  </r>
  <r>
    <n v="1528"/>
    <x v="733"/>
    <x v="0"/>
    <x v="405"/>
    <d v="2013-07-28T00:00:00"/>
    <x v="1"/>
    <s v="CJ-12010"/>
    <s v="Caroline Jumper"/>
    <s v="Consumer"/>
    <s v="United States"/>
    <s v="Allentown"/>
    <x v="9"/>
    <n v="18103"/>
    <x v="3"/>
    <s v="FUR-FU-10002456"/>
    <x v="0"/>
    <x v="5"/>
    <s v="Master Caster Door Stop, Large Neon Orange"/>
    <n v="11.648000000000001"/>
    <n v="2"/>
    <n v="0.2"/>
    <n v="3.3488000000000011"/>
  </r>
  <r>
    <n v="1529"/>
    <x v="734"/>
    <x v="1"/>
    <x v="209"/>
    <d v="2012-11-10T00:00:00"/>
    <x v="0"/>
    <s v="MC-18130"/>
    <s v="Mike Caudle"/>
    <s v="Corporate"/>
    <s v="United States"/>
    <s v="Newark"/>
    <x v="13"/>
    <n v="19711"/>
    <x v="3"/>
    <s v="OFF-FA-10004968"/>
    <x v="1"/>
    <x v="13"/>
    <s v="Rubber Band Ball"/>
    <n v="26.18"/>
    <n v="7"/>
    <n v="0"/>
    <n v="0.5236000000000014"/>
  </r>
  <r>
    <n v="1530"/>
    <x v="734"/>
    <x v="1"/>
    <x v="209"/>
    <d v="2012-11-10T00:00:00"/>
    <x v="0"/>
    <s v="MC-18130"/>
    <s v="Mike Caudle"/>
    <s v="Corporate"/>
    <s v="United States"/>
    <s v="Newark"/>
    <x v="13"/>
    <n v="19711"/>
    <x v="3"/>
    <s v="OFF-PA-10001274"/>
    <x v="1"/>
    <x v="10"/>
    <s v="Loose Memo Sheets"/>
    <n v="7.3"/>
    <n v="2"/>
    <n v="0"/>
    <n v="3.4309999999999996"/>
  </r>
  <r>
    <n v="1531"/>
    <x v="735"/>
    <x v="1"/>
    <x v="514"/>
    <d v="2012-03-31T00:00:00"/>
    <x v="1"/>
    <s v="BV-11245"/>
    <s v="Benjamin Venier"/>
    <s v="Corporate"/>
    <s v="United States"/>
    <s v="Miami"/>
    <x v="2"/>
    <n v="33142"/>
    <x v="0"/>
    <s v="OFF-PA-10001125"/>
    <x v="1"/>
    <x v="10"/>
    <s v="Xerox 1988"/>
    <n v="74.352000000000004"/>
    <n v="3"/>
    <n v="0.2"/>
    <n v="23.234999999999992"/>
  </r>
  <r>
    <n v="1532"/>
    <x v="736"/>
    <x v="3"/>
    <x v="515"/>
    <d v="2014-09-06T00:00:00"/>
    <x v="1"/>
    <s v="JF-15490"/>
    <s v="Jeremy Farry"/>
    <s v="Consumer"/>
    <s v="United States"/>
    <s v="Tempe"/>
    <x v="16"/>
    <n v="85281"/>
    <x v="1"/>
    <s v="OFF-ST-10000344"/>
    <x v="1"/>
    <x v="4"/>
    <s v="Neat Ideas Personal Hanging Folder Files, Black"/>
    <n v="10.744"/>
    <n v="1"/>
    <n v="0.2"/>
    <n v="0.80579999999999963"/>
  </r>
  <r>
    <n v="1533"/>
    <x v="736"/>
    <x v="3"/>
    <x v="515"/>
    <d v="2014-09-06T00:00:00"/>
    <x v="1"/>
    <s v="JF-15490"/>
    <s v="Jeremy Farry"/>
    <s v="Consumer"/>
    <s v="United States"/>
    <s v="Tempe"/>
    <x v="16"/>
    <n v="85281"/>
    <x v="1"/>
    <s v="OFF-FA-10000585"/>
    <x v="1"/>
    <x v="13"/>
    <s v="OIC Bulk Pack Metal Binder Clips"/>
    <n v="8.3760000000000012"/>
    <n v="3"/>
    <n v="0.2"/>
    <n v="2.7222"/>
  </r>
  <r>
    <n v="1534"/>
    <x v="737"/>
    <x v="0"/>
    <x v="429"/>
    <d v="2013-12-09T00:00:00"/>
    <x v="1"/>
    <s v="EB-13840"/>
    <s v="Ellis Ballard"/>
    <s v="Corporate"/>
    <s v="United States"/>
    <s v="New York City"/>
    <x v="15"/>
    <n v="10035"/>
    <x v="3"/>
    <s v="OFF-ST-10003324"/>
    <x v="1"/>
    <x v="4"/>
    <s v="Belkin OmniView SE Rackmount Kit"/>
    <n v="212.88"/>
    <n v="6"/>
    <n v="0"/>
    <n v="0"/>
  </r>
  <r>
    <n v="1535"/>
    <x v="738"/>
    <x v="3"/>
    <x v="516"/>
    <d v="2014-02-15T00:00:00"/>
    <x v="1"/>
    <s v="MP-18175"/>
    <s v="Mike Pelletier"/>
    <s v="Home Office"/>
    <s v="United States"/>
    <s v="Laguna Niguel"/>
    <x v="1"/>
    <n v="92677"/>
    <x v="1"/>
    <s v="FUR-BO-10004015"/>
    <x v="0"/>
    <x v="0"/>
    <s v="Bush Andora Bookcase, Maple/Graphite Gray Finish"/>
    <n v="203.98299999999998"/>
    <n v="2"/>
    <n v="0.15"/>
    <n v="16.798599999999979"/>
  </r>
  <r>
    <n v="1536"/>
    <x v="739"/>
    <x v="0"/>
    <x v="517"/>
    <d v="2013-11-03T00:00:00"/>
    <x v="1"/>
    <s v="JM-15655"/>
    <s v="Jim Mitchum"/>
    <s v="Corporate"/>
    <s v="United States"/>
    <s v="Bridgeton"/>
    <x v="30"/>
    <n v="8302"/>
    <x v="3"/>
    <s v="OFF-ST-10000419"/>
    <x v="1"/>
    <x v="4"/>
    <s v="Rogers Jumbo File, Granite"/>
    <n v="40.74"/>
    <n v="3"/>
    <n v="0"/>
    <n v="0.4073999999999991"/>
  </r>
  <r>
    <n v="1537"/>
    <x v="739"/>
    <x v="0"/>
    <x v="517"/>
    <d v="2013-11-03T00:00:00"/>
    <x v="1"/>
    <s v="JM-15655"/>
    <s v="Jim Mitchum"/>
    <s v="Corporate"/>
    <s v="United States"/>
    <s v="Bridgeton"/>
    <x v="30"/>
    <n v="8302"/>
    <x v="3"/>
    <s v="OFF-AP-10001626"/>
    <x v="1"/>
    <x v="9"/>
    <s v="Commercial WindTunnel Clean Air Upright Vacuum, Replacement Belts, Filtration Bags"/>
    <n v="11.67"/>
    <n v="3"/>
    <n v="0"/>
    <n v="3.0342000000000002"/>
  </r>
  <r>
    <n v="1538"/>
    <x v="740"/>
    <x v="3"/>
    <x v="175"/>
    <d v="2014-09-18T00:00:00"/>
    <x v="0"/>
    <s v="CL-11890"/>
    <s v="Carl Ludwig"/>
    <s v="Consumer"/>
    <s v="United States"/>
    <s v="Everett"/>
    <x v="31"/>
    <n v="2149"/>
    <x v="3"/>
    <s v="TEC-PH-10000439"/>
    <x v="2"/>
    <x v="7"/>
    <s v="GE DSL Phone Line Filter"/>
    <n v="39.99"/>
    <n v="1"/>
    <n v="0"/>
    <n v="11.597099999999998"/>
  </r>
  <r>
    <n v="1539"/>
    <x v="740"/>
    <x v="3"/>
    <x v="175"/>
    <d v="2014-09-18T00:00:00"/>
    <x v="0"/>
    <s v="CL-11890"/>
    <s v="Carl Ludwig"/>
    <s v="Consumer"/>
    <s v="United States"/>
    <s v="Everett"/>
    <x v="31"/>
    <n v="2149"/>
    <x v="3"/>
    <s v="OFF-AR-10003478"/>
    <x v="1"/>
    <x v="6"/>
    <s v="Avery Hi-Liter EverBold Pen Style Fluorescent Highlighters, 4/Pack"/>
    <n v="16.28"/>
    <n v="2"/>
    <n v="0"/>
    <n v="6.5120000000000005"/>
  </r>
  <r>
    <n v="1540"/>
    <x v="740"/>
    <x v="3"/>
    <x v="175"/>
    <d v="2014-09-18T00:00:00"/>
    <x v="0"/>
    <s v="CL-11890"/>
    <s v="Carl Ludwig"/>
    <s v="Consumer"/>
    <s v="United States"/>
    <s v="Everett"/>
    <x v="31"/>
    <n v="2149"/>
    <x v="3"/>
    <s v="FUR-BO-10002545"/>
    <x v="0"/>
    <x v="0"/>
    <s v="Atlantic Metals Mobile 3-Shelf Bookcases, Custom Colors"/>
    <n v="782.94"/>
    <n v="3"/>
    <n v="0"/>
    <n v="203.56440000000003"/>
  </r>
  <r>
    <n v="1541"/>
    <x v="740"/>
    <x v="3"/>
    <x v="175"/>
    <d v="2014-09-18T00:00:00"/>
    <x v="0"/>
    <s v="CL-11890"/>
    <s v="Carl Ludwig"/>
    <s v="Consumer"/>
    <s v="United States"/>
    <s v="Everett"/>
    <x v="31"/>
    <n v="2149"/>
    <x v="3"/>
    <s v="OFF-BI-10001765"/>
    <x v="1"/>
    <x v="8"/>
    <s v="Wilson Jones Heavy-Duty Casebound Ring Binders with Metal Hinges"/>
    <n v="242.48000000000002"/>
    <n v="7"/>
    <n v="0"/>
    <n v="116.39039999999999"/>
  </r>
  <r>
    <n v="1542"/>
    <x v="741"/>
    <x v="2"/>
    <x v="518"/>
    <d v="2011-03-16T00:00:00"/>
    <x v="0"/>
    <s v="CK-12205"/>
    <s v="Chloris Kastensmidt"/>
    <s v="Consumer"/>
    <s v="United States"/>
    <s v="Columbus"/>
    <x v="24"/>
    <n v="43229"/>
    <x v="3"/>
    <s v="FUR-FU-10003981"/>
    <x v="0"/>
    <x v="5"/>
    <s v="Eldon Wave Desk Accessories"/>
    <n v="8.32"/>
    <n v="5"/>
    <n v="0.2"/>
    <n v="2.2880000000000003"/>
  </r>
  <r>
    <n v="1543"/>
    <x v="741"/>
    <x v="2"/>
    <x v="518"/>
    <d v="2011-03-16T00:00:00"/>
    <x v="0"/>
    <s v="CK-12205"/>
    <s v="Chloris Kastensmidt"/>
    <s v="Consumer"/>
    <s v="United States"/>
    <s v="Columbus"/>
    <x v="24"/>
    <n v="43229"/>
    <x v="3"/>
    <s v="OFF-FA-10001561"/>
    <x v="1"/>
    <x v="13"/>
    <s v="Stockwell Push Pins"/>
    <n v="10.464000000000002"/>
    <n v="6"/>
    <n v="0.2"/>
    <n v="1.7003999999999992"/>
  </r>
  <r>
    <n v="1544"/>
    <x v="742"/>
    <x v="2"/>
    <x v="519"/>
    <d v="2011-02-09T00:00:00"/>
    <x v="1"/>
    <s v="DB-13270"/>
    <s v="Deborah Brumfield"/>
    <s v="Home Office"/>
    <s v="United States"/>
    <s v="San Diego"/>
    <x v="1"/>
    <n v="92024"/>
    <x v="1"/>
    <s v="OFF-BI-10004230"/>
    <x v="1"/>
    <x v="8"/>
    <s v="GBC Recycled Grain Textured Covers"/>
    <n v="82.896000000000001"/>
    <n v="3"/>
    <n v="0.2"/>
    <n v="29.0136"/>
  </r>
  <r>
    <n v="1545"/>
    <x v="742"/>
    <x v="2"/>
    <x v="519"/>
    <d v="2011-02-09T00:00:00"/>
    <x v="1"/>
    <s v="DB-13270"/>
    <s v="Deborah Brumfield"/>
    <s v="Home Office"/>
    <s v="United States"/>
    <s v="San Diego"/>
    <x v="1"/>
    <n v="92024"/>
    <x v="1"/>
    <s v="OFF-PA-10000350"/>
    <x v="1"/>
    <x v="10"/>
    <s v="Message Book, Standard Line &quot;While You Were Out&quot;, 5 1/2&quot; X 4&quot;, 200 Sets/Book"/>
    <n v="34.24"/>
    <n v="4"/>
    <n v="0"/>
    <n v="16.0928"/>
  </r>
  <r>
    <n v="1546"/>
    <x v="743"/>
    <x v="2"/>
    <x v="520"/>
    <d v="2012-01-04T00:00:00"/>
    <x v="0"/>
    <s v="PC-18745"/>
    <s v="Pamela Coakley"/>
    <s v="Corporate"/>
    <s v="United States"/>
    <s v="Watertown"/>
    <x v="15"/>
    <n v="13601"/>
    <x v="3"/>
    <s v="FUR-BO-10002613"/>
    <x v="0"/>
    <x v="0"/>
    <s v="Atlantic Metals Mobile 4-Shelf Bookcases, Custom Colors"/>
    <n v="1573.4880000000001"/>
    <n v="7"/>
    <n v="0.2"/>
    <n v="196.68599999999986"/>
  </r>
  <r>
    <n v="1547"/>
    <x v="744"/>
    <x v="1"/>
    <x v="521"/>
    <d v="2012-11-27T00:00:00"/>
    <x v="1"/>
    <s v="VB-21745"/>
    <s v="Victoria Brennan"/>
    <s v="Corporate"/>
    <s v="United States"/>
    <s v="San Antonio"/>
    <x v="5"/>
    <n v="78207"/>
    <x v="2"/>
    <s v="OFF-PA-10000994"/>
    <x v="1"/>
    <x v="10"/>
    <s v="Xerox 1915"/>
    <n v="335.52"/>
    <n v="4"/>
    <n v="0.2"/>
    <n v="117.43199999999999"/>
  </r>
  <r>
    <n v="1548"/>
    <x v="744"/>
    <x v="1"/>
    <x v="521"/>
    <d v="2012-11-27T00:00:00"/>
    <x v="1"/>
    <s v="VB-21745"/>
    <s v="Victoria Brennan"/>
    <s v="Corporate"/>
    <s v="United States"/>
    <s v="San Antonio"/>
    <x v="5"/>
    <n v="78207"/>
    <x v="2"/>
    <s v="OFF-BI-10002867"/>
    <x v="1"/>
    <x v="8"/>
    <s v="GBC Recycled Regency Composition Covers"/>
    <n v="23.911999999999995"/>
    <n v="2"/>
    <n v="0.8"/>
    <n v="-40.650400000000019"/>
  </r>
  <r>
    <n v="1549"/>
    <x v="744"/>
    <x v="1"/>
    <x v="521"/>
    <d v="2012-11-27T00:00:00"/>
    <x v="1"/>
    <s v="VB-21745"/>
    <s v="Victoria Brennan"/>
    <s v="Corporate"/>
    <s v="United States"/>
    <s v="San Antonio"/>
    <x v="5"/>
    <n v="78207"/>
    <x v="2"/>
    <s v="OFF-ST-10001291"/>
    <x v="1"/>
    <x v="4"/>
    <s v="Tenex Personal Self-Stacking Standard File Box, Black/Gray"/>
    <n v="27.056000000000001"/>
    <n v="2"/>
    <n v="0.2"/>
    <n v="2.3673999999999991"/>
  </r>
  <r>
    <n v="1550"/>
    <x v="745"/>
    <x v="2"/>
    <x v="522"/>
    <d v="2011-07-08T00:00:00"/>
    <x v="2"/>
    <s v="EP-13915"/>
    <s v="Emily Phan"/>
    <s v="Consumer"/>
    <s v="United States"/>
    <s v="New York City"/>
    <x v="15"/>
    <n v="10011"/>
    <x v="3"/>
    <s v="TEC-CO-10001046"/>
    <x v="2"/>
    <x v="16"/>
    <s v="Canon Imageclass D680 Copier / Fax"/>
    <n v="559.99200000000008"/>
    <n v="1"/>
    <n v="0.2"/>
    <n v="174.99749999999997"/>
  </r>
  <r>
    <n v="1551"/>
    <x v="746"/>
    <x v="3"/>
    <x v="38"/>
    <d v="2014-11-19T00:00:00"/>
    <x v="0"/>
    <s v="ME-17320"/>
    <s v="Maria Etezadi"/>
    <s v="Home Office"/>
    <s v="United States"/>
    <s v="Houston"/>
    <x v="5"/>
    <n v="77095"/>
    <x v="2"/>
    <s v="OFF-AP-10004868"/>
    <x v="1"/>
    <x v="9"/>
    <s v="Hoover Commercial Soft Guard Upright Vacuum And Disposable Filtration Bags"/>
    <n v="9.3239999999999981"/>
    <n v="6"/>
    <n v="0.8"/>
    <n v="-24.708599999999997"/>
  </r>
  <r>
    <n v="1552"/>
    <x v="747"/>
    <x v="0"/>
    <x v="26"/>
    <d v="2013-06-23T00:00:00"/>
    <x v="1"/>
    <s v="IG-15085"/>
    <s v="Ivan Gibson"/>
    <s v="Consumer"/>
    <s v="United States"/>
    <s v="San Diego"/>
    <x v="1"/>
    <n v="92024"/>
    <x v="1"/>
    <s v="OFF-PA-10000806"/>
    <x v="1"/>
    <x v="10"/>
    <s v="Xerox 1934"/>
    <n v="111.96"/>
    <n v="2"/>
    <n v="0"/>
    <n v="54.860399999999998"/>
  </r>
  <r>
    <n v="1553"/>
    <x v="748"/>
    <x v="2"/>
    <x v="523"/>
    <d v="2011-05-05T00:00:00"/>
    <x v="2"/>
    <s v="JS-15940"/>
    <s v="Joni Sundaresam"/>
    <s v="Home Office"/>
    <s v="United States"/>
    <s v="Appleton"/>
    <x v="6"/>
    <n v="54915"/>
    <x v="2"/>
    <s v="OFF-LA-10002195"/>
    <x v="1"/>
    <x v="2"/>
    <s v="Avery 481"/>
    <n v="21.560000000000002"/>
    <n v="7"/>
    <n v="0"/>
    <n v="10.348799999999999"/>
  </r>
  <r>
    <n v="1554"/>
    <x v="749"/>
    <x v="3"/>
    <x v="524"/>
    <d v="2014-10-22T00:00:00"/>
    <x v="1"/>
    <s v="BO-11425"/>
    <s v="Bobby Odegard"/>
    <s v="Consumer"/>
    <s v="United States"/>
    <s v="Richmond"/>
    <x v="0"/>
    <n v="40475"/>
    <x v="0"/>
    <s v="OFF-BI-10003719"/>
    <x v="1"/>
    <x v="8"/>
    <s v="Large Capacity Hanging Post Binders"/>
    <n v="124.75"/>
    <n v="5"/>
    <n v="0"/>
    <n v="57.384999999999991"/>
  </r>
  <r>
    <n v="1555"/>
    <x v="750"/>
    <x v="1"/>
    <x v="525"/>
    <d v="2012-02-13T00:00:00"/>
    <x v="1"/>
    <s v="VW-21775"/>
    <s v="Victoria Wilson"/>
    <s v="Corporate"/>
    <s v="United States"/>
    <s v="Bellevue"/>
    <x v="4"/>
    <n v="98006"/>
    <x v="1"/>
    <s v="OFF-AR-10001315"/>
    <x v="1"/>
    <x v="6"/>
    <s v="Newell 310"/>
    <n v="5.28"/>
    <n v="3"/>
    <n v="0"/>
    <n v="1.5311999999999999"/>
  </r>
  <r>
    <n v="1556"/>
    <x v="751"/>
    <x v="3"/>
    <x v="507"/>
    <d v="2014-09-09T00:00:00"/>
    <x v="1"/>
    <s v="AB-10150"/>
    <s v="Aimee Bixby"/>
    <s v="Consumer"/>
    <s v="United States"/>
    <s v="Long Beach"/>
    <x v="15"/>
    <n v="11561"/>
    <x v="3"/>
    <s v="TEC-AC-10000171"/>
    <x v="2"/>
    <x v="11"/>
    <s v="Verbatim 25 GB 6x Blu-ray Single Layer Recordable Disc, 25/Pack"/>
    <n v="91.96"/>
    <n v="4"/>
    <n v="0"/>
    <n v="39.5428"/>
  </r>
  <r>
    <n v="1557"/>
    <x v="752"/>
    <x v="0"/>
    <x v="195"/>
    <d v="2013-05-16T00:00:00"/>
    <x v="1"/>
    <s v="JW-16075"/>
    <s v="Julia West"/>
    <s v="Consumer"/>
    <s v="United States"/>
    <s v="Philadelphia"/>
    <x v="9"/>
    <n v="19140"/>
    <x v="3"/>
    <s v="OFF-EN-10003134"/>
    <x v="1"/>
    <x v="12"/>
    <s v="Staples"/>
    <n v="9.3439999999999994"/>
    <n v="1"/>
    <n v="0.2"/>
    <n v="3.504"/>
  </r>
  <r>
    <n v="1558"/>
    <x v="752"/>
    <x v="0"/>
    <x v="195"/>
    <d v="2013-05-16T00:00:00"/>
    <x v="1"/>
    <s v="JW-16075"/>
    <s v="Julia West"/>
    <s v="Consumer"/>
    <s v="United States"/>
    <s v="Philadelphia"/>
    <x v="9"/>
    <n v="19140"/>
    <x v="3"/>
    <s v="OFF-AR-10001955"/>
    <x v="1"/>
    <x v="6"/>
    <s v="Newell 319"/>
    <n v="79.36"/>
    <n v="5"/>
    <n v="0.2"/>
    <n v="9.919999999999991"/>
  </r>
  <r>
    <n v="1559"/>
    <x v="753"/>
    <x v="1"/>
    <x v="199"/>
    <d v="2012-03-18T00:00:00"/>
    <x v="0"/>
    <s v="JE-15475"/>
    <s v="Jeremy Ellison"/>
    <s v="Consumer"/>
    <s v="United States"/>
    <s v="Seattle"/>
    <x v="4"/>
    <n v="98103"/>
    <x v="1"/>
    <s v="FUR-TA-10001039"/>
    <x v="0"/>
    <x v="3"/>
    <s v="KI Adjustable-Height Table"/>
    <n v="171.96"/>
    <n v="2"/>
    <n v="0"/>
    <n v="44.709600000000009"/>
  </r>
  <r>
    <n v="1560"/>
    <x v="754"/>
    <x v="0"/>
    <x v="526"/>
    <d v="2013-04-14T00:00:00"/>
    <x v="1"/>
    <s v="EB-13750"/>
    <s v="Edward Becker"/>
    <s v="Corporate"/>
    <s v="United States"/>
    <s v="Seattle"/>
    <x v="4"/>
    <n v="98103"/>
    <x v="1"/>
    <s v="OFF-BI-10003712"/>
    <x v="1"/>
    <x v="8"/>
    <s v="Acco Pressboard Covers with Storage Hooks, 14 7/8&quot; x 11&quot;, Light Blue"/>
    <n v="35.352000000000004"/>
    <n v="9"/>
    <n v="0.2"/>
    <n v="12.815099999999997"/>
  </r>
  <r>
    <n v="1561"/>
    <x v="755"/>
    <x v="2"/>
    <x v="527"/>
    <d v="2011-04-09T00:00:00"/>
    <x v="1"/>
    <s v="PK-18910"/>
    <s v="Paul Knutson"/>
    <s v="Home Office"/>
    <s v="United States"/>
    <s v="San Francisco"/>
    <x v="1"/>
    <n v="94109"/>
    <x v="1"/>
    <s v="OFF-LA-10001641"/>
    <x v="1"/>
    <x v="2"/>
    <s v="Avery 518"/>
    <n v="18.899999999999999"/>
    <n v="6"/>
    <n v="0"/>
    <n v="9.0719999999999992"/>
  </r>
  <r>
    <n v="1562"/>
    <x v="756"/>
    <x v="3"/>
    <x v="528"/>
    <d v="2014-09-07T00:00:00"/>
    <x v="2"/>
    <s v="CS-12400"/>
    <s v="Christopher Schild"/>
    <s v="Home Office"/>
    <s v="United States"/>
    <s v="Seattle"/>
    <x v="4"/>
    <n v="98115"/>
    <x v="1"/>
    <s v="OFF-AR-10003732"/>
    <x v="1"/>
    <x v="6"/>
    <s v="Newell 333"/>
    <n v="2.78"/>
    <n v="1"/>
    <n v="0"/>
    <n v="0.72279999999999989"/>
  </r>
  <r>
    <n v="1563"/>
    <x v="757"/>
    <x v="3"/>
    <x v="160"/>
    <d v="2014-07-01T00:00:00"/>
    <x v="3"/>
    <s v="SG-20470"/>
    <s v="Sheri Gordon"/>
    <s v="Consumer"/>
    <s v="United States"/>
    <s v="New York City"/>
    <x v="15"/>
    <n v="10011"/>
    <x v="3"/>
    <s v="FUR-TA-10000577"/>
    <x v="0"/>
    <x v="3"/>
    <s v="Bretford CR4500 Series Slim Rectangular Table"/>
    <n v="1044.6299999999999"/>
    <n v="5"/>
    <n v="0.4"/>
    <n v="-295.97849999999994"/>
  </r>
  <r>
    <n v="1564"/>
    <x v="758"/>
    <x v="1"/>
    <x v="529"/>
    <d v="2012-11-09T00:00:00"/>
    <x v="3"/>
    <s v="CM-12190"/>
    <s v="Charlotte Melton"/>
    <s v="Consumer"/>
    <s v="United States"/>
    <s v="Philadelphia"/>
    <x v="9"/>
    <n v="19134"/>
    <x v="3"/>
    <s v="OFF-PA-10004000"/>
    <x v="1"/>
    <x v="10"/>
    <s v="While You Were Out Pads, 50 per Pad, 4 x 5 1/4, Green Cycle"/>
    <n v="11.352000000000002"/>
    <n v="3"/>
    <n v="0.2"/>
    <n v="4.1151"/>
  </r>
  <r>
    <n v="1565"/>
    <x v="759"/>
    <x v="2"/>
    <x v="530"/>
    <d v="2011-03-04T00:00:00"/>
    <x v="3"/>
    <s v="CL-12565"/>
    <s v="Clay Ludtke"/>
    <s v="Consumer"/>
    <s v="United States"/>
    <s v="Columbia"/>
    <x v="20"/>
    <n v="29203"/>
    <x v="0"/>
    <s v="OFF-ST-10001370"/>
    <x v="1"/>
    <x v="4"/>
    <s v="Sensible Storage WireTech Storage Systems"/>
    <n v="354.90000000000003"/>
    <n v="5"/>
    <n v="0"/>
    <n v="17.744999999999962"/>
  </r>
  <r>
    <n v="1566"/>
    <x v="760"/>
    <x v="1"/>
    <x v="531"/>
    <d v="2012-03-25T00:00:00"/>
    <x v="1"/>
    <s v="JO-15550"/>
    <s v="Jesus Ocampo"/>
    <s v="Home Office"/>
    <s v="United States"/>
    <s v="Seattle"/>
    <x v="4"/>
    <n v="98105"/>
    <x v="1"/>
    <s v="TEC-PH-10004539"/>
    <x v="2"/>
    <x v="7"/>
    <s v="Wireless Extenders zBoost YX545 SOHO Signal Booster"/>
    <n v="453.57600000000002"/>
    <n v="3"/>
    <n v="0.2"/>
    <n v="39.687899999999985"/>
  </r>
  <r>
    <n v="1567"/>
    <x v="761"/>
    <x v="1"/>
    <x v="239"/>
    <d v="2012-11-30T00:00:00"/>
    <x v="2"/>
    <s v="AW-10840"/>
    <s v="Anthony Witt"/>
    <s v="Consumer"/>
    <s v="United States"/>
    <s v="Allen"/>
    <x v="5"/>
    <n v="75002"/>
    <x v="2"/>
    <s v="TEC-AC-10003038"/>
    <x v="2"/>
    <x v="11"/>
    <s v="Kingston Digital DataTraveler 16GB USB 2.0"/>
    <n v="21.48"/>
    <n v="3"/>
    <n v="0.2"/>
    <n v="-0.26850000000000307"/>
  </r>
  <r>
    <n v="1568"/>
    <x v="761"/>
    <x v="1"/>
    <x v="239"/>
    <d v="2012-11-30T00:00:00"/>
    <x v="2"/>
    <s v="AW-10840"/>
    <s v="Anthony Witt"/>
    <s v="Consumer"/>
    <s v="United States"/>
    <s v="Allen"/>
    <x v="5"/>
    <n v="75002"/>
    <x v="2"/>
    <s v="OFF-BI-10000088"/>
    <x v="1"/>
    <x v="8"/>
    <s v="GBC Imprintable Covers"/>
    <n v="8.7839999999999989"/>
    <n v="4"/>
    <n v="0.8"/>
    <n v="-13.615200000000002"/>
  </r>
  <r>
    <n v="1569"/>
    <x v="762"/>
    <x v="3"/>
    <x v="532"/>
    <d v="2014-06-12T00:00:00"/>
    <x v="3"/>
    <s v="DV-13465"/>
    <s v="Dianna Vittorini"/>
    <s v="Consumer"/>
    <s v="United States"/>
    <s v="Los Angeles"/>
    <x v="1"/>
    <n v="90004"/>
    <x v="1"/>
    <s v="OFF-PA-10000357"/>
    <x v="1"/>
    <x v="10"/>
    <s v="White Dual Perf Computer Printout Paper, 2700 Sheets, 1 Part, Heavyweight, 20 lbs., 14 7/8 x 11"/>
    <n v="122.97"/>
    <n v="3"/>
    <n v="0"/>
    <n v="60.255300000000005"/>
  </r>
  <r>
    <n v="1570"/>
    <x v="763"/>
    <x v="3"/>
    <x v="200"/>
    <d v="2014-12-01T00:00:00"/>
    <x v="1"/>
    <s v="AH-10075"/>
    <s v="Adam Hart"/>
    <s v="Corporate"/>
    <s v="United States"/>
    <s v="Atlanta"/>
    <x v="32"/>
    <n v="30318"/>
    <x v="0"/>
    <s v="OFF-AR-10003504"/>
    <x v="1"/>
    <x v="6"/>
    <s v="Newell 347"/>
    <n v="12.84"/>
    <n v="3"/>
    <n v="0"/>
    <n v="3.7235999999999989"/>
  </r>
  <r>
    <n v="1571"/>
    <x v="764"/>
    <x v="2"/>
    <x v="533"/>
    <d v="2011-11-25T00:00:00"/>
    <x v="2"/>
    <s v="SC-20095"/>
    <s v="Sanjit Chand"/>
    <s v="Consumer"/>
    <s v="United States"/>
    <s v="Los Angeles"/>
    <x v="1"/>
    <n v="90004"/>
    <x v="1"/>
    <s v="FUR-CH-10000863"/>
    <x v="0"/>
    <x v="1"/>
    <s v="Novimex Swivel Fabric Task Chair"/>
    <n v="603.91999999999996"/>
    <n v="5"/>
    <n v="0.2"/>
    <n v="-67.941000000000003"/>
  </r>
  <r>
    <n v="1572"/>
    <x v="764"/>
    <x v="2"/>
    <x v="533"/>
    <d v="2011-11-25T00:00:00"/>
    <x v="2"/>
    <s v="SC-20095"/>
    <s v="Sanjit Chand"/>
    <s v="Consumer"/>
    <s v="United States"/>
    <s v="Los Angeles"/>
    <x v="1"/>
    <n v="90004"/>
    <x v="1"/>
    <s v="OFF-EN-10003160"/>
    <x v="1"/>
    <x v="12"/>
    <s v="Pastel Pink Envelopes"/>
    <n v="21.84"/>
    <n v="3"/>
    <n v="0"/>
    <n v="10.4832"/>
  </r>
  <r>
    <n v="1573"/>
    <x v="764"/>
    <x v="2"/>
    <x v="533"/>
    <d v="2011-11-25T00:00:00"/>
    <x v="2"/>
    <s v="SC-20095"/>
    <s v="Sanjit Chand"/>
    <s v="Consumer"/>
    <s v="United States"/>
    <s v="Los Angeles"/>
    <x v="1"/>
    <n v="90004"/>
    <x v="1"/>
    <s v="TEC-AC-10003280"/>
    <x v="2"/>
    <x v="11"/>
    <s v="Belkin F8E887 USB Wired Ergonomic Keyboard"/>
    <n v="29.99"/>
    <n v="1"/>
    <n v="0"/>
    <n v="6.2978999999999985"/>
  </r>
  <r>
    <n v="1574"/>
    <x v="764"/>
    <x v="2"/>
    <x v="533"/>
    <d v="2011-11-25T00:00:00"/>
    <x v="2"/>
    <s v="SC-20095"/>
    <s v="Sanjit Chand"/>
    <s v="Consumer"/>
    <s v="United States"/>
    <s v="Los Angeles"/>
    <x v="1"/>
    <n v="90004"/>
    <x v="1"/>
    <s v="FUR-CH-10000595"/>
    <x v="0"/>
    <x v="1"/>
    <s v="Safco Contoured Stacking Chairs"/>
    <n v="381.44000000000005"/>
    <n v="2"/>
    <n v="0.2"/>
    <n v="23.839999999999975"/>
  </r>
  <r>
    <n v="1575"/>
    <x v="765"/>
    <x v="2"/>
    <x v="534"/>
    <d v="2011-12-18T00:00:00"/>
    <x v="2"/>
    <s v="MC-18100"/>
    <s v="Mick Crebagga"/>
    <s v="Consumer"/>
    <s v="United States"/>
    <s v="El Paso"/>
    <x v="5"/>
    <n v="79907"/>
    <x v="2"/>
    <s v="TEC-PH-10000169"/>
    <x v="2"/>
    <x v="7"/>
    <s v="ARKON Windshield Dashboard Air Vent Car Mount Holder"/>
    <n v="40.68"/>
    <n v="3"/>
    <n v="0.2"/>
    <n v="-9.153000000000004"/>
  </r>
  <r>
    <n v="1576"/>
    <x v="765"/>
    <x v="2"/>
    <x v="534"/>
    <d v="2011-12-18T00:00:00"/>
    <x v="2"/>
    <s v="MC-18100"/>
    <s v="Mick Crebagga"/>
    <s v="Consumer"/>
    <s v="United States"/>
    <s v="El Paso"/>
    <x v="5"/>
    <n v="79907"/>
    <x v="2"/>
    <s v="FUR-CH-10004675"/>
    <x v="0"/>
    <x v="1"/>
    <s v="Lifetime Advantage Folding Chairs, 4/Carton"/>
    <n v="763.28"/>
    <n v="5"/>
    <n v="0.3"/>
    <n v="-21.807999999999993"/>
  </r>
  <r>
    <n v="1577"/>
    <x v="766"/>
    <x v="0"/>
    <x v="183"/>
    <d v="2013-04-28T00:00:00"/>
    <x v="1"/>
    <s v="TT-21460"/>
    <s v="Tonja Turnell"/>
    <s v="Home Office"/>
    <s v="United States"/>
    <s v="Aurora"/>
    <x v="10"/>
    <n v="60505"/>
    <x v="2"/>
    <s v="OFF-ST-10002406"/>
    <x v="1"/>
    <x v="4"/>
    <s v="Pizazz Global Quick File"/>
    <n v="23.952000000000002"/>
    <n v="2"/>
    <n v="0.2"/>
    <n v="2.3952000000000018"/>
  </r>
  <r>
    <n v="1578"/>
    <x v="767"/>
    <x v="0"/>
    <x v="454"/>
    <d v="2013-05-28T00:00:00"/>
    <x v="1"/>
    <s v="AP-10720"/>
    <s v="Anne Pryor"/>
    <s v="Home Office"/>
    <s v="United States"/>
    <s v="Florence"/>
    <x v="19"/>
    <n v="35630"/>
    <x v="0"/>
    <s v="OFF-PA-10001526"/>
    <x v="1"/>
    <x v="10"/>
    <s v="Xerox 1949"/>
    <n v="4.9800000000000004"/>
    <n v="1"/>
    <n v="0"/>
    <n v="2.4402000000000004"/>
  </r>
  <r>
    <n v="1579"/>
    <x v="768"/>
    <x v="0"/>
    <x v="535"/>
    <d v="2013-03-02T00:00:00"/>
    <x v="2"/>
    <s v="DL-12865"/>
    <s v="Dan Lawera"/>
    <s v="Consumer"/>
    <s v="United States"/>
    <s v="New York City"/>
    <x v="15"/>
    <n v="10011"/>
    <x v="3"/>
    <s v="OFF-AP-10004336"/>
    <x v="1"/>
    <x v="9"/>
    <s v="Conquest 14 Commercial Heavy-Duty Upright Vacuum, Collection System, Accessory Kit"/>
    <n v="170.88"/>
    <n v="3"/>
    <n v="0"/>
    <n v="49.555199999999978"/>
  </r>
  <r>
    <n v="1580"/>
    <x v="769"/>
    <x v="1"/>
    <x v="101"/>
    <d v="2012-08-12T00:00:00"/>
    <x v="2"/>
    <s v="NP-18325"/>
    <s v="Naresj Patel"/>
    <s v="Consumer"/>
    <s v="United States"/>
    <s v="New York City"/>
    <x v="15"/>
    <n v="10024"/>
    <x v="3"/>
    <s v="TEC-PH-10003012"/>
    <x v="2"/>
    <x v="7"/>
    <s v="Nortel Meridian M3904 Professional Digital phone"/>
    <n v="307.98"/>
    <n v="2"/>
    <n v="0"/>
    <n v="89.314199999999971"/>
  </r>
  <r>
    <n v="1581"/>
    <x v="769"/>
    <x v="1"/>
    <x v="101"/>
    <d v="2012-08-12T00:00:00"/>
    <x v="2"/>
    <s v="NP-18325"/>
    <s v="Naresj Patel"/>
    <s v="Consumer"/>
    <s v="United States"/>
    <s v="New York City"/>
    <x v="15"/>
    <n v="10024"/>
    <x v="3"/>
    <s v="FUR-TA-10002607"/>
    <x v="0"/>
    <x v="3"/>
    <s v="KI Conference Tables"/>
    <n v="382.80599999999998"/>
    <n v="9"/>
    <n v="0.4"/>
    <n v="-153.12239999999997"/>
  </r>
  <r>
    <n v="1582"/>
    <x v="769"/>
    <x v="1"/>
    <x v="101"/>
    <d v="2012-08-12T00:00:00"/>
    <x v="2"/>
    <s v="NP-18325"/>
    <s v="Naresj Patel"/>
    <s v="Consumer"/>
    <s v="United States"/>
    <s v="New York City"/>
    <x v="15"/>
    <n v="10024"/>
    <x v="3"/>
    <s v="OFF-ST-10000642"/>
    <x v="1"/>
    <x v="4"/>
    <s v="Tennsco Lockers, Gray"/>
    <n v="41.96"/>
    <n v="2"/>
    <n v="0"/>
    <n v="2.9371999999999971"/>
  </r>
  <r>
    <n v="1583"/>
    <x v="769"/>
    <x v="1"/>
    <x v="101"/>
    <d v="2012-08-12T00:00:00"/>
    <x v="2"/>
    <s v="NP-18325"/>
    <s v="Naresj Patel"/>
    <s v="Consumer"/>
    <s v="United States"/>
    <s v="New York City"/>
    <x v="15"/>
    <n v="10024"/>
    <x v="3"/>
    <s v="OFF-BI-10000545"/>
    <x v="1"/>
    <x v="8"/>
    <s v="GBC Ibimaster 500 Manual ProClick Binding System"/>
    <n v="1217.568"/>
    <n v="2"/>
    <n v="0.2"/>
    <n v="456.58800000000002"/>
  </r>
  <r>
    <n v="1584"/>
    <x v="769"/>
    <x v="1"/>
    <x v="101"/>
    <d v="2012-08-12T00:00:00"/>
    <x v="2"/>
    <s v="NP-18325"/>
    <s v="Naresj Patel"/>
    <s v="Consumer"/>
    <s v="United States"/>
    <s v="New York City"/>
    <x v="15"/>
    <n v="10024"/>
    <x v="3"/>
    <s v="FUR-FU-10002157"/>
    <x v="0"/>
    <x v="5"/>
    <s v="Artistic Insta-Plaque"/>
    <n v="47.04"/>
    <n v="3"/>
    <n v="0"/>
    <n v="18.345599999999997"/>
  </r>
  <r>
    <n v="1585"/>
    <x v="769"/>
    <x v="1"/>
    <x v="101"/>
    <d v="2012-08-12T00:00:00"/>
    <x v="2"/>
    <s v="NP-18325"/>
    <s v="Naresj Patel"/>
    <s v="Consumer"/>
    <s v="United States"/>
    <s v="New York City"/>
    <x v="15"/>
    <n v="10024"/>
    <x v="3"/>
    <s v="FUR-FU-10001706"/>
    <x v="0"/>
    <x v="5"/>
    <s v="Longer-Life Soft White Bulbs"/>
    <n v="6.16"/>
    <n v="2"/>
    <n v="0"/>
    <n v="2.9567999999999999"/>
  </r>
  <r>
    <n v="1586"/>
    <x v="769"/>
    <x v="1"/>
    <x v="101"/>
    <d v="2012-08-12T00:00:00"/>
    <x v="2"/>
    <s v="NP-18325"/>
    <s v="Naresj Patel"/>
    <s v="Consumer"/>
    <s v="United States"/>
    <s v="New York City"/>
    <x v="15"/>
    <n v="10024"/>
    <x v="3"/>
    <s v="TEC-PH-10000984"/>
    <x v="2"/>
    <x v="7"/>
    <s v="Panasonic KX-TG9471B"/>
    <n v="979.95"/>
    <n v="5"/>
    <n v="0"/>
    <n v="274.38600000000008"/>
  </r>
  <r>
    <n v="1587"/>
    <x v="769"/>
    <x v="1"/>
    <x v="101"/>
    <d v="2012-08-12T00:00:00"/>
    <x v="2"/>
    <s v="NP-18325"/>
    <s v="Naresj Patel"/>
    <s v="Consumer"/>
    <s v="United States"/>
    <s v="New York City"/>
    <x v="15"/>
    <n v="10024"/>
    <x v="3"/>
    <s v="OFF-PA-10001357"/>
    <x v="1"/>
    <x v="10"/>
    <s v="Xerox 1886"/>
    <n v="143.69999999999999"/>
    <n v="3"/>
    <n v="0"/>
    <n v="68.975999999999999"/>
  </r>
  <r>
    <n v="1588"/>
    <x v="769"/>
    <x v="1"/>
    <x v="101"/>
    <d v="2012-08-12T00:00:00"/>
    <x v="2"/>
    <s v="NP-18325"/>
    <s v="Naresj Patel"/>
    <s v="Consumer"/>
    <s v="United States"/>
    <s v="New York City"/>
    <x v="15"/>
    <n v="10024"/>
    <x v="3"/>
    <s v="OFF-FA-10000992"/>
    <x v="1"/>
    <x v="13"/>
    <s v="Acco Clips to Go Binder Clips, 24 Clips in Two Sizes"/>
    <n v="10.649999999999999"/>
    <n v="3"/>
    <n v="0"/>
    <n v="5.0054999999999996"/>
  </r>
  <r>
    <n v="1589"/>
    <x v="769"/>
    <x v="1"/>
    <x v="101"/>
    <d v="2012-08-12T00:00:00"/>
    <x v="2"/>
    <s v="NP-18325"/>
    <s v="Naresj Patel"/>
    <s v="Consumer"/>
    <s v="United States"/>
    <s v="New York City"/>
    <x v="15"/>
    <n v="10024"/>
    <x v="3"/>
    <s v="TEC-AC-10002600"/>
    <x v="2"/>
    <x v="11"/>
    <s v="Belkin QODE FastFit Bluetooth Keyboard"/>
    <n v="247.8"/>
    <n v="4"/>
    <n v="0"/>
    <n v="34.692000000000007"/>
  </r>
  <r>
    <n v="1590"/>
    <x v="770"/>
    <x v="0"/>
    <x v="536"/>
    <d v="2013-05-17T00:00:00"/>
    <x v="1"/>
    <s v="VG-21805"/>
    <s v="Vivek Grady"/>
    <s v="Corporate"/>
    <s v="United States"/>
    <s v="Virginia Beach"/>
    <x v="17"/>
    <n v="23464"/>
    <x v="0"/>
    <s v="OFF-AR-10001662"/>
    <x v="1"/>
    <x v="6"/>
    <s v="Rogers Handheld Barrel Pencil Sharpener"/>
    <n v="10.96"/>
    <n v="4"/>
    <n v="0"/>
    <n v="2.9592000000000009"/>
  </r>
  <r>
    <n v="1591"/>
    <x v="771"/>
    <x v="0"/>
    <x v="173"/>
    <d v="2013-04-20T00:00:00"/>
    <x v="1"/>
    <s v="MY-18295"/>
    <s v="Muhammed Yedwab"/>
    <s v="Corporate"/>
    <s v="United States"/>
    <s v="Grapevine"/>
    <x v="5"/>
    <n v="76051"/>
    <x v="2"/>
    <s v="OFF-AR-10001221"/>
    <x v="1"/>
    <x v="6"/>
    <s v="Dixon Ticonderoga Erasable Colored Pencil Set, 12-Color"/>
    <n v="33.488000000000007"/>
    <n v="7"/>
    <n v="0.2"/>
    <n v="5.8603999999999967"/>
  </r>
  <r>
    <n v="1592"/>
    <x v="771"/>
    <x v="0"/>
    <x v="173"/>
    <d v="2013-04-20T00:00:00"/>
    <x v="1"/>
    <s v="MY-18295"/>
    <s v="Muhammed Yedwab"/>
    <s v="Corporate"/>
    <s v="United States"/>
    <s v="Grapevine"/>
    <x v="5"/>
    <n v="76051"/>
    <x v="2"/>
    <s v="OFF-FA-10002988"/>
    <x v="1"/>
    <x v="13"/>
    <s v="Ideal Clamps"/>
    <n v="8.0399999999999991"/>
    <n v="5"/>
    <n v="0.2"/>
    <n v="2.9144999999999994"/>
  </r>
  <r>
    <n v="1593"/>
    <x v="772"/>
    <x v="1"/>
    <x v="537"/>
    <d v="2012-06-25T00:00:00"/>
    <x v="0"/>
    <s v="RD-19480"/>
    <s v="Rick Duston"/>
    <s v="Consumer"/>
    <s v="United States"/>
    <s v="Olympia"/>
    <x v="4"/>
    <n v="98502"/>
    <x v="1"/>
    <s v="TEC-PH-10004830"/>
    <x v="2"/>
    <x v="7"/>
    <s v="Pyle PRT45 Retro Home Telephone"/>
    <n v="201.56800000000001"/>
    <n v="4"/>
    <n v="0.2"/>
    <n v="22.676399999999994"/>
  </r>
  <r>
    <n v="1594"/>
    <x v="773"/>
    <x v="2"/>
    <x v="538"/>
    <d v="2011-10-19T00:00:00"/>
    <x v="3"/>
    <s v="JF-15490"/>
    <s v="Jeremy Farry"/>
    <s v="Consumer"/>
    <s v="United States"/>
    <s v="Los Angeles"/>
    <x v="1"/>
    <n v="90032"/>
    <x v="1"/>
    <s v="OFF-PA-10004519"/>
    <x v="1"/>
    <x v="10"/>
    <s v="Spiral Phone Message Books with Labels by Adams"/>
    <n v="13.440000000000001"/>
    <n v="3"/>
    <n v="0"/>
    <n v="6.5856000000000012"/>
  </r>
  <r>
    <n v="1595"/>
    <x v="774"/>
    <x v="1"/>
    <x v="539"/>
    <d v="2012-03-27T00:00:00"/>
    <x v="2"/>
    <s v="DP-13390"/>
    <s v="Dennis Pardue"/>
    <s v="Home Office"/>
    <s v="United States"/>
    <s v="Peoria"/>
    <x v="10"/>
    <n v="61604"/>
    <x v="2"/>
    <s v="FUR-BO-10000362"/>
    <x v="0"/>
    <x v="0"/>
    <s v="Sauder Inglewood Library Bookcases"/>
    <n v="359.05799999999994"/>
    <n v="3"/>
    <n v="0.3"/>
    <n v="-35.905799999999999"/>
  </r>
  <r>
    <n v="1596"/>
    <x v="775"/>
    <x v="3"/>
    <x v="540"/>
    <d v="2014-05-13T00:00:00"/>
    <x v="1"/>
    <s v="MD-17350"/>
    <s v="Maribeth Dona"/>
    <s v="Consumer"/>
    <s v="United States"/>
    <s v="Columbus"/>
    <x v="24"/>
    <n v="43229"/>
    <x v="3"/>
    <s v="FUR-CH-10004540"/>
    <x v="0"/>
    <x v="1"/>
    <s v="Global Chrome Stack Chair"/>
    <n v="47.991999999999997"/>
    <n v="2"/>
    <n v="0.3"/>
    <n v="-2.0567999999999991"/>
  </r>
  <r>
    <n v="1597"/>
    <x v="776"/>
    <x v="3"/>
    <x v="524"/>
    <d v="2014-10-19T00:00:00"/>
    <x v="2"/>
    <s v="MY-17380"/>
    <s v="Maribeth Yedwab"/>
    <s v="Corporate"/>
    <s v="United States"/>
    <s v="New York City"/>
    <x v="15"/>
    <n v="10011"/>
    <x v="3"/>
    <s v="FUR-FU-10001290"/>
    <x v="0"/>
    <x v="5"/>
    <s v="Executive Impressions Supervisor Wall Clock"/>
    <n v="547.30000000000007"/>
    <n v="13"/>
    <n v="0"/>
    <n v="175.13599999999997"/>
  </r>
  <r>
    <n v="1598"/>
    <x v="777"/>
    <x v="3"/>
    <x v="123"/>
    <d v="2014-11-22T00:00:00"/>
    <x v="0"/>
    <s v="AB-10150"/>
    <s v="Aimee Bixby"/>
    <s v="Consumer"/>
    <s v="United States"/>
    <s v="Carrollton"/>
    <x v="5"/>
    <n v="75007"/>
    <x v="2"/>
    <s v="OFF-PA-10000308"/>
    <x v="1"/>
    <x v="10"/>
    <s v="Xerox 1901"/>
    <n v="16.896000000000001"/>
    <n v="4"/>
    <n v="0.2"/>
    <n v="5.2799999999999994"/>
  </r>
  <r>
    <n v="1599"/>
    <x v="777"/>
    <x v="3"/>
    <x v="123"/>
    <d v="2014-11-22T00:00:00"/>
    <x v="0"/>
    <s v="AB-10150"/>
    <s v="Aimee Bixby"/>
    <s v="Consumer"/>
    <s v="United States"/>
    <s v="Carrollton"/>
    <x v="5"/>
    <n v="75007"/>
    <x v="2"/>
    <s v="OFF-SU-10001165"/>
    <x v="1"/>
    <x v="14"/>
    <s v="Acme Elite Stainless Steel Scissors"/>
    <n v="6.6720000000000006"/>
    <n v="1"/>
    <n v="0.2"/>
    <n v="0.50039999999999996"/>
  </r>
  <r>
    <n v="1600"/>
    <x v="777"/>
    <x v="3"/>
    <x v="123"/>
    <d v="2014-11-22T00:00:00"/>
    <x v="0"/>
    <s v="AB-10150"/>
    <s v="Aimee Bixby"/>
    <s v="Consumer"/>
    <s v="United States"/>
    <s v="Carrollton"/>
    <x v="5"/>
    <n v="75007"/>
    <x v="2"/>
    <s v="OFF-AR-10003373"/>
    <x v="1"/>
    <x v="6"/>
    <s v="Boston School Pro Electric Pencil Sharpener, 1670"/>
    <n v="99.13600000000001"/>
    <n v="4"/>
    <n v="0.2"/>
    <n v="8.674399999999995"/>
  </r>
  <r>
    <n v="1601"/>
    <x v="777"/>
    <x v="3"/>
    <x v="123"/>
    <d v="2014-11-22T00:00:00"/>
    <x v="0"/>
    <s v="AB-10150"/>
    <s v="Aimee Bixby"/>
    <s v="Consumer"/>
    <s v="United States"/>
    <s v="Carrollton"/>
    <x v="5"/>
    <n v="75007"/>
    <x v="2"/>
    <s v="FUR-FU-10001967"/>
    <x v="0"/>
    <x v="5"/>
    <s v="Telescoping Adjustable Floor Lamp"/>
    <n v="15.991999999999999"/>
    <n v="2"/>
    <n v="0.6"/>
    <n v="-13.992999999999999"/>
  </r>
  <r>
    <n v="1602"/>
    <x v="778"/>
    <x v="0"/>
    <x v="541"/>
    <d v="2013-05-14T00:00:00"/>
    <x v="0"/>
    <s v="GB-14530"/>
    <s v="George Bell"/>
    <s v="Corporate"/>
    <s v="United States"/>
    <s v="Dover"/>
    <x v="13"/>
    <n v="19901"/>
    <x v="3"/>
    <s v="FUR-FU-10001488"/>
    <x v="0"/>
    <x v="5"/>
    <s v="Tenex 46&quot; x 60&quot; Computer Anti-Static Chairmat, Rectangular Shaped"/>
    <n v="211.96"/>
    <n v="2"/>
    <n v="0"/>
    <n v="42.391999999999996"/>
  </r>
  <r>
    <n v="1603"/>
    <x v="779"/>
    <x v="0"/>
    <x v="25"/>
    <d v="2013-12-18T00:00:00"/>
    <x v="1"/>
    <s v="CA-12775"/>
    <s v="Cynthia Arntzen"/>
    <s v="Consumer"/>
    <s v="United States"/>
    <s v="Smyrna"/>
    <x v="18"/>
    <n v="37167"/>
    <x v="0"/>
    <s v="OFF-AR-10003251"/>
    <x v="1"/>
    <x v="6"/>
    <s v="Prang Drawing Pencil Set"/>
    <n v="6.6719999999999988"/>
    <n v="3"/>
    <n v="0.2"/>
    <n v="1.6679999999999997"/>
  </r>
  <r>
    <n v="1604"/>
    <x v="780"/>
    <x v="3"/>
    <x v="329"/>
    <d v="2014-12-05T00:00:00"/>
    <x v="1"/>
    <s v="ME-17725"/>
    <s v="Max Engle"/>
    <s v="Consumer"/>
    <s v="United States"/>
    <s v="Newark"/>
    <x v="13"/>
    <n v="19711"/>
    <x v="3"/>
    <s v="OFF-AR-10001044"/>
    <x v="1"/>
    <x v="6"/>
    <s v="BOSTON Ranger #55 Pencil Sharpener, Black"/>
    <n v="155.94"/>
    <n v="6"/>
    <n v="0"/>
    <n v="45.222599999999993"/>
  </r>
  <r>
    <n v="1605"/>
    <x v="781"/>
    <x v="0"/>
    <x v="475"/>
    <d v="2013-04-25T00:00:00"/>
    <x v="0"/>
    <s v="JO-15280"/>
    <s v="Jas O'Carroll"/>
    <s v="Consumer"/>
    <s v="United States"/>
    <s v="Los Angeles"/>
    <x v="1"/>
    <n v="90049"/>
    <x v="1"/>
    <s v="TEC-PH-10004700"/>
    <x v="2"/>
    <x v="7"/>
    <s v="PowerGen Dual USB Car Charger"/>
    <n v="39.960000000000008"/>
    <n v="5"/>
    <n v="0.2"/>
    <n v="12.986999999999995"/>
  </r>
  <r>
    <n v="1606"/>
    <x v="781"/>
    <x v="0"/>
    <x v="475"/>
    <d v="2013-04-25T00:00:00"/>
    <x v="0"/>
    <s v="JO-15280"/>
    <s v="Jas O'Carroll"/>
    <s v="Consumer"/>
    <s v="United States"/>
    <s v="Los Angeles"/>
    <x v="1"/>
    <n v="90049"/>
    <x v="1"/>
    <s v="OFF-AR-10000823"/>
    <x v="1"/>
    <x v="6"/>
    <s v="Newell 307"/>
    <n v="5.46"/>
    <n v="3"/>
    <n v="0"/>
    <n v="1.5288000000000002"/>
  </r>
  <r>
    <n v="1607"/>
    <x v="781"/>
    <x v="0"/>
    <x v="475"/>
    <d v="2013-04-25T00:00:00"/>
    <x v="0"/>
    <s v="JO-15280"/>
    <s v="Jas O'Carroll"/>
    <s v="Consumer"/>
    <s v="United States"/>
    <s v="Los Angeles"/>
    <x v="1"/>
    <n v="90049"/>
    <x v="1"/>
    <s v="OFF-AR-10004456"/>
    <x v="1"/>
    <x v="6"/>
    <s v="Panasonic KP-4ABK Battery-Operated Pencil Sharpener"/>
    <n v="73.2"/>
    <n v="5"/>
    <n v="0"/>
    <n v="21.227999999999998"/>
  </r>
  <r>
    <n v="1608"/>
    <x v="781"/>
    <x v="0"/>
    <x v="475"/>
    <d v="2013-04-25T00:00:00"/>
    <x v="0"/>
    <s v="JO-15280"/>
    <s v="Jas O'Carroll"/>
    <s v="Consumer"/>
    <s v="United States"/>
    <s v="Los Angeles"/>
    <x v="1"/>
    <n v="90049"/>
    <x v="1"/>
    <s v="OFF-BI-10000050"/>
    <x v="1"/>
    <x v="8"/>
    <s v="Angle-D Binders with Locking Rings, Label Holders"/>
    <n v="5.84"/>
    <n v="1"/>
    <n v="0.2"/>
    <n v="1.9709999999999996"/>
  </r>
  <r>
    <n v="1609"/>
    <x v="781"/>
    <x v="0"/>
    <x v="475"/>
    <d v="2013-04-25T00:00:00"/>
    <x v="0"/>
    <s v="JO-15280"/>
    <s v="Jas O'Carroll"/>
    <s v="Consumer"/>
    <s v="United States"/>
    <s v="Los Angeles"/>
    <x v="1"/>
    <n v="90049"/>
    <x v="1"/>
    <s v="OFF-PA-10002377"/>
    <x v="1"/>
    <x v="10"/>
    <s v="Adams Telephone Message Book W/Dividers/Space For Phone Numbers, 5 1/4&quot;X8 1/2&quot;, 200/Messages"/>
    <n v="22.72"/>
    <n v="4"/>
    <n v="0"/>
    <n v="10.223999999999998"/>
  </r>
  <r>
    <n v="1610"/>
    <x v="781"/>
    <x v="0"/>
    <x v="475"/>
    <d v="2013-04-25T00:00:00"/>
    <x v="0"/>
    <s v="JO-15280"/>
    <s v="Jas O'Carroll"/>
    <s v="Consumer"/>
    <s v="United States"/>
    <s v="Los Angeles"/>
    <x v="1"/>
    <n v="90049"/>
    <x v="1"/>
    <s v="OFF-BI-10000591"/>
    <x v="1"/>
    <x v="8"/>
    <s v="Avery Binder Labels"/>
    <n v="9.3360000000000003"/>
    <n v="3"/>
    <n v="0.2"/>
    <n v="3.2675999999999994"/>
  </r>
  <r>
    <n v="1611"/>
    <x v="782"/>
    <x v="2"/>
    <x v="542"/>
    <d v="2011-05-30T00:00:00"/>
    <x v="1"/>
    <s v="ML-17395"/>
    <s v="Marina Lichtenstein"/>
    <s v="Corporate"/>
    <s v="United States"/>
    <s v="Los Angeles"/>
    <x v="1"/>
    <n v="90008"/>
    <x v="1"/>
    <s v="FUR-BO-10000362"/>
    <x v="0"/>
    <x v="0"/>
    <s v="Sauder Inglewood Library Bookcases"/>
    <n v="290.666"/>
    <n v="2"/>
    <n v="0.15"/>
    <n v="27.356800000000007"/>
  </r>
  <r>
    <n v="1612"/>
    <x v="782"/>
    <x v="2"/>
    <x v="542"/>
    <d v="2011-05-30T00:00:00"/>
    <x v="1"/>
    <s v="ML-17395"/>
    <s v="Marina Lichtenstein"/>
    <s v="Corporate"/>
    <s v="United States"/>
    <s v="Los Angeles"/>
    <x v="1"/>
    <n v="90008"/>
    <x v="1"/>
    <s v="TEC-PH-10000441"/>
    <x v="2"/>
    <x v="7"/>
    <s v="VTech DS6151"/>
    <n v="201.584"/>
    <n v="2"/>
    <n v="0.2"/>
    <n v="20.158400000000015"/>
  </r>
  <r>
    <n v="1613"/>
    <x v="782"/>
    <x v="2"/>
    <x v="542"/>
    <d v="2011-05-30T00:00:00"/>
    <x v="1"/>
    <s v="ML-17395"/>
    <s v="Marina Lichtenstein"/>
    <s v="Corporate"/>
    <s v="United States"/>
    <s v="Los Angeles"/>
    <x v="1"/>
    <n v="90008"/>
    <x v="1"/>
    <s v="TEC-PH-10002726"/>
    <x v="2"/>
    <x v="7"/>
    <s v="netTALK DUO VoIP Telephone Service"/>
    <n v="83.984000000000009"/>
    <n v="2"/>
    <n v="0.2"/>
    <n v="31.494"/>
  </r>
  <r>
    <n v="1614"/>
    <x v="783"/>
    <x v="3"/>
    <x v="202"/>
    <d v="2014-12-26T00:00:00"/>
    <x v="1"/>
    <s v="YS-21880"/>
    <s v="Yana Sorensen"/>
    <s v="Corporate"/>
    <s v="United States"/>
    <s v="Oakland"/>
    <x v="1"/>
    <n v="94601"/>
    <x v="1"/>
    <s v="OFF-ST-10003306"/>
    <x v="1"/>
    <x v="4"/>
    <s v="Letter Size Cart"/>
    <n v="1000.0200000000001"/>
    <n v="7"/>
    <n v="0"/>
    <n v="290.00579999999991"/>
  </r>
  <r>
    <n v="1615"/>
    <x v="784"/>
    <x v="0"/>
    <x v="543"/>
    <d v="2013-03-20T00:00:00"/>
    <x v="1"/>
    <s v="PL-18925"/>
    <s v="Paul Lucas"/>
    <s v="Home Office"/>
    <s v="United States"/>
    <s v="Philadelphia"/>
    <x v="9"/>
    <n v="19143"/>
    <x v="3"/>
    <s v="TEC-AC-10004855"/>
    <x v="2"/>
    <x v="11"/>
    <s v="V7 USB Numeric Keypad"/>
    <n v="83.976000000000013"/>
    <n v="3"/>
    <n v="0.2"/>
    <n v="-13.646100000000001"/>
  </r>
  <r>
    <n v="1616"/>
    <x v="785"/>
    <x v="1"/>
    <x v="544"/>
    <d v="2012-08-16T00:00:00"/>
    <x v="1"/>
    <s v="JK-16120"/>
    <s v="Julie Kriz"/>
    <s v="Home Office"/>
    <s v="United States"/>
    <s v="Eagan"/>
    <x v="11"/>
    <n v="55122"/>
    <x v="2"/>
    <s v="OFF-LA-10002787"/>
    <x v="1"/>
    <x v="2"/>
    <s v="Avery 480"/>
    <n v="3.75"/>
    <n v="1"/>
    <n v="0"/>
    <n v="1.7999999999999998"/>
  </r>
  <r>
    <n v="1617"/>
    <x v="785"/>
    <x v="1"/>
    <x v="544"/>
    <d v="2012-08-16T00:00:00"/>
    <x v="1"/>
    <s v="JK-16120"/>
    <s v="Julie Kriz"/>
    <s v="Home Office"/>
    <s v="United States"/>
    <s v="Eagan"/>
    <x v="11"/>
    <n v="55122"/>
    <x v="2"/>
    <s v="OFF-LA-10002043"/>
    <x v="1"/>
    <x v="2"/>
    <s v="Avery 489"/>
    <n v="41.4"/>
    <n v="4"/>
    <n v="0"/>
    <n v="19.872"/>
  </r>
  <r>
    <n v="1618"/>
    <x v="785"/>
    <x v="1"/>
    <x v="544"/>
    <d v="2012-08-16T00:00:00"/>
    <x v="1"/>
    <s v="JK-16120"/>
    <s v="Julie Kriz"/>
    <s v="Home Office"/>
    <s v="United States"/>
    <s v="Eagan"/>
    <x v="11"/>
    <n v="55122"/>
    <x v="2"/>
    <s v="OFF-AR-10001915"/>
    <x v="1"/>
    <x v="6"/>
    <s v="Peel-Off China Markers"/>
    <n v="29.79"/>
    <n v="3"/>
    <n v="0"/>
    <n v="12.511800000000001"/>
  </r>
  <r>
    <n v="1619"/>
    <x v="786"/>
    <x v="0"/>
    <x v="545"/>
    <d v="2013-09-15T00:00:00"/>
    <x v="0"/>
    <s v="PN-18775"/>
    <s v="Parhena Norris"/>
    <s v="Home Office"/>
    <s v="United States"/>
    <s v="New York City"/>
    <x v="15"/>
    <n v="10011"/>
    <x v="3"/>
    <s v="OFF-ST-10000352"/>
    <x v="1"/>
    <x v="4"/>
    <s v="Acco Perma 2700 Stacking Storage Drawers"/>
    <n v="59.48"/>
    <n v="2"/>
    <n v="0"/>
    <n v="8.9220000000000041"/>
  </r>
  <r>
    <n v="1620"/>
    <x v="786"/>
    <x v="0"/>
    <x v="545"/>
    <d v="2013-09-15T00:00:00"/>
    <x v="0"/>
    <s v="PN-18775"/>
    <s v="Parhena Norris"/>
    <s v="Home Office"/>
    <s v="United States"/>
    <s v="New York City"/>
    <x v="15"/>
    <n v="10011"/>
    <x v="3"/>
    <s v="OFF-PA-10000575"/>
    <x v="1"/>
    <x v="10"/>
    <s v="Wirebound Message Books, Four 2 3/4 x 5 White Forms per Page"/>
    <n v="6.69"/>
    <n v="1"/>
    <n v="0"/>
    <n v="3.0773999999999999"/>
  </r>
  <r>
    <n v="1621"/>
    <x v="787"/>
    <x v="3"/>
    <x v="141"/>
    <d v="2014-07-16T00:00:00"/>
    <x v="1"/>
    <s v="JC-15385"/>
    <s v="Jenna Caffey"/>
    <s v="Consumer"/>
    <s v="United States"/>
    <s v="Kent"/>
    <x v="4"/>
    <n v="98031"/>
    <x v="1"/>
    <s v="FUR-FU-10002937"/>
    <x v="0"/>
    <x v="5"/>
    <s v="GE 48&quot; Fluorescent Tube, Cool White Energy Saver, 34 Watts, 30/Box"/>
    <n v="198.46"/>
    <n v="2"/>
    <n v="0"/>
    <n v="99.23"/>
  </r>
  <r>
    <n v="1622"/>
    <x v="787"/>
    <x v="3"/>
    <x v="141"/>
    <d v="2014-07-16T00:00:00"/>
    <x v="1"/>
    <s v="JC-15385"/>
    <s v="Jenna Caffey"/>
    <s v="Consumer"/>
    <s v="United States"/>
    <s v="Kent"/>
    <x v="4"/>
    <n v="98031"/>
    <x v="1"/>
    <s v="OFF-LA-10003930"/>
    <x v="1"/>
    <x v="2"/>
    <s v="Dot Matrix Printer Tape Reel Labels, White, 5000/Box"/>
    <n v="786.48"/>
    <n v="8"/>
    <n v="0"/>
    <n v="385.37520000000001"/>
  </r>
  <r>
    <n v="1623"/>
    <x v="787"/>
    <x v="3"/>
    <x v="141"/>
    <d v="2014-07-16T00:00:00"/>
    <x v="1"/>
    <s v="JC-15385"/>
    <s v="Jenna Caffey"/>
    <s v="Consumer"/>
    <s v="United States"/>
    <s v="Kent"/>
    <x v="4"/>
    <n v="98031"/>
    <x v="1"/>
    <s v="OFF-BI-10001107"/>
    <x v="1"/>
    <x v="8"/>
    <s v="GBC White Gloss Covers, Plain Front"/>
    <n v="23.168000000000003"/>
    <n v="2"/>
    <n v="0.2"/>
    <n v="7.8191999999999995"/>
  </r>
  <r>
    <n v="1624"/>
    <x v="787"/>
    <x v="3"/>
    <x v="141"/>
    <d v="2014-07-16T00:00:00"/>
    <x v="1"/>
    <s v="JC-15385"/>
    <s v="Jenna Caffey"/>
    <s v="Consumer"/>
    <s v="United States"/>
    <s v="Kent"/>
    <x v="4"/>
    <n v="98031"/>
    <x v="1"/>
    <s v="TEC-AC-10003063"/>
    <x v="2"/>
    <x v="11"/>
    <s v="Micro Innovations USB RF Wireless Keyboard with Mouse"/>
    <n v="50"/>
    <n v="2"/>
    <n v="0"/>
    <n v="10.5"/>
  </r>
  <r>
    <n v="1625"/>
    <x v="788"/>
    <x v="1"/>
    <x v="546"/>
    <d v="2012-12-24T00:00:00"/>
    <x v="1"/>
    <s v="JG-15160"/>
    <s v="James Galang"/>
    <s v="Consumer"/>
    <s v="United States"/>
    <s v="Los Angeles"/>
    <x v="1"/>
    <n v="90049"/>
    <x v="1"/>
    <s v="TEC-PH-10002922"/>
    <x v="2"/>
    <x v="7"/>
    <s v="ShoreTel ShorePhone IP 230 VoIP phone"/>
    <n v="675.96"/>
    <n v="5"/>
    <n v="0.2"/>
    <n v="84.494999999999948"/>
  </r>
  <r>
    <n v="1626"/>
    <x v="788"/>
    <x v="1"/>
    <x v="546"/>
    <d v="2012-12-24T00:00:00"/>
    <x v="1"/>
    <s v="JG-15160"/>
    <s v="James Galang"/>
    <s v="Consumer"/>
    <s v="United States"/>
    <s v="Los Angeles"/>
    <x v="1"/>
    <n v="90049"/>
    <x v="1"/>
    <s v="TEC-AC-10002049"/>
    <x v="2"/>
    <x v="11"/>
    <s v="Plantronics Savi W720 Multi-Device Wireless Headset System"/>
    <n v="1265.8499999999999"/>
    <n v="3"/>
    <n v="0"/>
    <n v="556.97400000000005"/>
  </r>
  <r>
    <n v="1627"/>
    <x v="789"/>
    <x v="1"/>
    <x v="547"/>
    <d v="2012-11-22T00:00:00"/>
    <x v="1"/>
    <s v="PO-19180"/>
    <s v="Philisse Overcash"/>
    <s v="Home Office"/>
    <s v="United States"/>
    <s v="New York City"/>
    <x v="15"/>
    <n v="10011"/>
    <x v="3"/>
    <s v="OFF-AP-10002457"/>
    <x v="1"/>
    <x v="9"/>
    <s v="Eureka The Boss Plus 12-Amp Hard Box Upright Vacuum, Red"/>
    <n v="523.25"/>
    <n v="5"/>
    <n v="0"/>
    <n v="141.27749999999997"/>
  </r>
  <r>
    <n v="1628"/>
    <x v="790"/>
    <x v="1"/>
    <x v="496"/>
    <d v="2012-09-30T00:00:00"/>
    <x v="1"/>
    <s v="MC-17275"/>
    <s v="Marc Crier"/>
    <s v="Consumer"/>
    <s v="United States"/>
    <s v="Lafayette"/>
    <x v="28"/>
    <n v="70506"/>
    <x v="0"/>
    <s v="FUR-CH-10001270"/>
    <x v="0"/>
    <x v="1"/>
    <s v="Harbour Creations Steel Folding Chair"/>
    <n v="517.5"/>
    <n v="6"/>
    <n v="0"/>
    <n v="155.24999999999994"/>
  </r>
  <r>
    <n v="1629"/>
    <x v="791"/>
    <x v="3"/>
    <x v="548"/>
    <d v="2014-06-26T00:00:00"/>
    <x v="0"/>
    <s v="AS-10240"/>
    <s v="Alan Shonely"/>
    <s v="Consumer"/>
    <s v="United States"/>
    <s v="Cleveland"/>
    <x v="24"/>
    <n v="44105"/>
    <x v="3"/>
    <s v="FUR-FU-10004415"/>
    <x v="0"/>
    <x v="5"/>
    <s v="Stacking Tray, Side-Loading, Legal, Smoke"/>
    <n v="17.920000000000002"/>
    <n v="5"/>
    <n v="0.2"/>
    <n v="2.4639999999999986"/>
  </r>
  <r>
    <n v="1630"/>
    <x v="791"/>
    <x v="3"/>
    <x v="548"/>
    <d v="2014-06-26T00:00:00"/>
    <x v="0"/>
    <s v="AS-10240"/>
    <s v="Alan Shonely"/>
    <s v="Consumer"/>
    <s v="United States"/>
    <s v="Cleveland"/>
    <x v="24"/>
    <n v="44105"/>
    <x v="3"/>
    <s v="OFF-BI-10001510"/>
    <x v="1"/>
    <x v="8"/>
    <s v="Deluxe Heavy-Duty Vinyl Round Ring Binder"/>
    <n v="41.256000000000007"/>
    <n v="6"/>
    <n v="0.7"/>
    <n v="-34.38000000000001"/>
  </r>
  <r>
    <n v="1631"/>
    <x v="792"/>
    <x v="0"/>
    <x v="541"/>
    <d v="2013-05-09T00:00:00"/>
    <x v="3"/>
    <s v="CL-12565"/>
    <s v="Clay Ludtke"/>
    <s v="Consumer"/>
    <s v="United States"/>
    <s v="Cleveland"/>
    <x v="24"/>
    <n v="44105"/>
    <x v="3"/>
    <s v="OFF-ST-10002011"/>
    <x v="1"/>
    <x v="4"/>
    <s v="Smead Adjustable Mobile File Trolley with Lockable Top"/>
    <n v="1006.056"/>
    <n v="3"/>
    <n v="0.2"/>
    <n v="88.029900000000055"/>
  </r>
  <r>
    <n v="1632"/>
    <x v="792"/>
    <x v="0"/>
    <x v="541"/>
    <d v="2013-05-09T00:00:00"/>
    <x v="3"/>
    <s v="CL-12565"/>
    <s v="Clay Ludtke"/>
    <s v="Consumer"/>
    <s v="United States"/>
    <s v="Cleveland"/>
    <x v="24"/>
    <n v="44105"/>
    <x v="3"/>
    <s v="OFF-PA-10002986"/>
    <x v="1"/>
    <x v="10"/>
    <s v="Xerox 1898"/>
    <n v="10.688000000000001"/>
    <n v="2"/>
    <n v="0.2"/>
    <n v="3.7407999999999997"/>
  </r>
  <r>
    <n v="1633"/>
    <x v="792"/>
    <x v="0"/>
    <x v="541"/>
    <d v="2013-05-09T00:00:00"/>
    <x v="3"/>
    <s v="CL-12565"/>
    <s v="Clay Ludtke"/>
    <s v="Consumer"/>
    <s v="United States"/>
    <s v="Cleveland"/>
    <x v="24"/>
    <n v="44105"/>
    <x v="3"/>
    <s v="OFF-PA-10004451"/>
    <x v="1"/>
    <x v="10"/>
    <s v="Xerox 222"/>
    <n v="10.368000000000002"/>
    <n v="2"/>
    <n v="0.2"/>
    <n v="3.6288"/>
  </r>
  <r>
    <n v="1634"/>
    <x v="792"/>
    <x v="0"/>
    <x v="541"/>
    <d v="2013-05-09T00:00:00"/>
    <x v="3"/>
    <s v="CL-12565"/>
    <s v="Clay Ludtke"/>
    <s v="Consumer"/>
    <s v="United States"/>
    <s v="Cleveland"/>
    <x v="24"/>
    <n v="44105"/>
    <x v="3"/>
    <s v="OFF-ST-10000649"/>
    <x v="1"/>
    <x v="4"/>
    <s v="Hanging Personal Folder File"/>
    <n v="25.12"/>
    <n v="2"/>
    <n v="0.2"/>
    <n v="1.5700000000000012"/>
  </r>
  <r>
    <n v="1635"/>
    <x v="792"/>
    <x v="0"/>
    <x v="541"/>
    <d v="2013-05-09T00:00:00"/>
    <x v="3"/>
    <s v="CL-12565"/>
    <s v="Clay Ludtke"/>
    <s v="Consumer"/>
    <s v="United States"/>
    <s v="Cleveland"/>
    <x v="24"/>
    <n v="44105"/>
    <x v="3"/>
    <s v="TEC-AC-10001465"/>
    <x v="2"/>
    <x v="11"/>
    <s v="SanDisk Cruzer 64 GB USB Flash Drive"/>
    <n v="58.112000000000002"/>
    <n v="2"/>
    <n v="0.2"/>
    <n v="7.263999999999994"/>
  </r>
  <r>
    <n v="1636"/>
    <x v="793"/>
    <x v="2"/>
    <x v="35"/>
    <d v="2011-12-02T00:00:00"/>
    <x v="1"/>
    <s v="NW-18400"/>
    <s v="Natalie Webber"/>
    <s v="Consumer"/>
    <s v="United States"/>
    <s v="Tigard"/>
    <x v="21"/>
    <n v="97224"/>
    <x v="1"/>
    <s v="OFF-PA-10001166"/>
    <x v="1"/>
    <x v="10"/>
    <s v="Xerox 2"/>
    <n v="15.552000000000003"/>
    <n v="3"/>
    <n v="0.2"/>
    <n v="5.4432"/>
  </r>
  <r>
    <n v="1637"/>
    <x v="793"/>
    <x v="2"/>
    <x v="35"/>
    <d v="2011-12-02T00:00:00"/>
    <x v="1"/>
    <s v="NW-18400"/>
    <s v="Natalie Webber"/>
    <s v="Consumer"/>
    <s v="United States"/>
    <s v="Tigard"/>
    <x v="21"/>
    <n v="97224"/>
    <x v="1"/>
    <s v="OFF-ST-10001097"/>
    <x v="1"/>
    <x v="4"/>
    <s v="Office Impressions Heavy Duty Welded Shelving &amp; Multimedia Storage Drawers"/>
    <n v="669.08"/>
    <n v="5"/>
    <n v="0.2"/>
    <n v="-167.27"/>
  </r>
  <r>
    <n v="1638"/>
    <x v="793"/>
    <x v="2"/>
    <x v="35"/>
    <d v="2011-12-02T00:00:00"/>
    <x v="1"/>
    <s v="NW-18400"/>
    <s v="Natalie Webber"/>
    <s v="Consumer"/>
    <s v="United States"/>
    <s v="Tigard"/>
    <x v="21"/>
    <n v="97224"/>
    <x v="1"/>
    <s v="TEC-PH-10000038"/>
    <x v="2"/>
    <x v="7"/>
    <s v="Jawbone MINI JAMBOX Wireless Bluetooth Speaker"/>
    <n v="438.33600000000001"/>
    <n v="4"/>
    <n v="0.2"/>
    <n v="-87.667200000000037"/>
  </r>
  <r>
    <n v="1639"/>
    <x v="794"/>
    <x v="0"/>
    <x v="439"/>
    <d v="2013-06-02T00:00:00"/>
    <x v="1"/>
    <s v="TB-21280"/>
    <s v="Toby Braunhardt"/>
    <s v="Consumer"/>
    <s v="United States"/>
    <s v="Washington"/>
    <x v="40"/>
    <n v="20016"/>
    <x v="3"/>
    <s v="OFF-PA-10002689"/>
    <x v="1"/>
    <x v="10"/>
    <s v="Weyerhaeuser First Choice Laser/Copy Paper (20Lb. and 88 Bright)"/>
    <n v="19.440000000000001"/>
    <n v="3"/>
    <n v="0"/>
    <n v="9.3312000000000008"/>
  </r>
  <r>
    <n v="1640"/>
    <x v="794"/>
    <x v="0"/>
    <x v="439"/>
    <d v="2013-06-02T00:00:00"/>
    <x v="1"/>
    <s v="TB-21280"/>
    <s v="Toby Braunhardt"/>
    <s v="Consumer"/>
    <s v="United States"/>
    <s v="Washington"/>
    <x v="40"/>
    <n v="20016"/>
    <x v="3"/>
    <s v="OFF-BI-10004728"/>
    <x v="1"/>
    <x v="8"/>
    <s v="Wilson Jones Turn Tabs Binder Tool for Ring Binders"/>
    <n v="9.64"/>
    <n v="2"/>
    <n v="0"/>
    <n v="4.4344000000000001"/>
  </r>
  <r>
    <n v="1641"/>
    <x v="794"/>
    <x v="0"/>
    <x v="439"/>
    <d v="2013-06-02T00:00:00"/>
    <x v="1"/>
    <s v="TB-21280"/>
    <s v="Toby Braunhardt"/>
    <s v="Consumer"/>
    <s v="United States"/>
    <s v="Washington"/>
    <x v="40"/>
    <n v="20016"/>
    <x v="3"/>
    <s v="OFF-PA-10004675"/>
    <x v="1"/>
    <x v="10"/>
    <s v="Telephone Message Books with Fax/Mobile Section, 5 1/2&quot; x 3 3/16&quot;"/>
    <n v="12.7"/>
    <n v="2"/>
    <n v="0"/>
    <n v="5.8419999999999996"/>
  </r>
  <r>
    <n v="1642"/>
    <x v="794"/>
    <x v="0"/>
    <x v="439"/>
    <d v="2013-06-02T00:00:00"/>
    <x v="1"/>
    <s v="TB-21280"/>
    <s v="Toby Braunhardt"/>
    <s v="Consumer"/>
    <s v="United States"/>
    <s v="Washington"/>
    <x v="40"/>
    <n v="20016"/>
    <x v="3"/>
    <s v="FUR-FU-10000629"/>
    <x v="0"/>
    <x v="5"/>
    <s v="9-3/4 Diameter Round Wall Clock"/>
    <n v="41.37"/>
    <n v="3"/>
    <n v="0"/>
    <n v="17.375399999999999"/>
  </r>
  <r>
    <n v="1643"/>
    <x v="795"/>
    <x v="2"/>
    <x v="503"/>
    <d v="2011-12-04T00:00:00"/>
    <x v="1"/>
    <s v="BS-11380"/>
    <s v="Bill Stewart"/>
    <s v="Corporate"/>
    <s v="United States"/>
    <s v="Skokie"/>
    <x v="10"/>
    <n v="60076"/>
    <x v="2"/>
    <s v="OFF-FA-10003112"/>
    <x v="1"/>
    <x v="13"/>
    <s v="Staples"/>
    <n v="12.624000000000001"/>
    <n v="2"/>
    <n v="0.2"/>
    <n v="3.944999999999999"/>
  </r>
  <r>
    <n v="1644"/>
    <x v="796"/>
    <x v="1"/>
    <x v="531"/>
    <d v="2012-03-20T00:00:00"/>
    <x v="2"/>
    <s v="FH-14365"/>
    <s v="Fred Hopkins"/>
    <s v="Corporate"/>
    <s v="United States"/>
    <s v="Seattle"/>
    <x v="4"/>
    <n v="98115"/>
    <x v="1"/>
    <s v="OFF-ST-10000142"/>
    <x v="1"/>
    <x v="4"/>
    <s v="Deluxe Rollaway Locking File with Drawer"/>
    <n v="1247.6399999999999"/>
    <n v="3"/>
    <n v="0"/>
    <n v="349.33919999999995"/>
  </r>
  <r>
    <n v="1645"/>
    <x v="796"/>
    <x v="1"/>
    <x v="531"/>
    <d v="2012-03-20T00:00:00"/>
    <x v="2"/>
    <s v="FH-14365"/>
    <s v="Fred Hopkins"/>
    <s v="Corporate"/>
    <s v="United States"/>
    <s v="Seattle"/>
    <x v="4"/>
    <n v="98115"/>
    <x v="1"/>
    <s v="TEC-CO-10001766"/>
    <x v="2"/>
    <x v="16"/>
    <s v="Canon PC940 Copier"/>
    <n v="3149.9300000000003"/>
    <n v="7"/>
    <n v="0"/>
    <n v="1480.4670999999998"/>
  </r>
  <r>
    <n v="1646"/>
    <x v="796"/>
    <x v="1"/>
    <x v="531"/>
    <d v="2012-03-20T00:00:00"/>
    <x v="2"/>
    <s v="FH-14365"/>
    <s v="Fred Hopkins"/>
    <s v="Corporate"/>
    <s v="United States"/>
    <s v="Seattle"/>
    <x v="4"/>
    <n v="98115"/>
    <x v="1"/>
    <s v="OFF-PA-10004359"/>
    <x v="1"/>
    <x v="10"/>
    <s v="Multicolor Computer Printout Paper"/>
    <n v="209.7"/>
    <n v="2"/>
    <n v="0"/>
    <n v="100.65599999999999"/>
  </r>
  <r>
    <n v="1647"/>
    <x v="797"/>
    <x v="1"/>
    <x v="549"/>
    <d v="2012-11-03T00:00:00"/>
    <x v="2"/>
    <s v="VM-21685"/>
    <s v="Valerie Mitchum"/>
    <s v="Home Office"/>
    <s v="United States"/>
    <s v="Philadelphia"/>
    <x v="9"/>
    <n v="19140"/>
    <x v="3"/>
    <s v="TEC-AC-10002323"/>
    <x v="2"/>
    <x v="11"/>
    <s v="SanDisk Ultra 32 GB MicroSDHC Class 10 Memory Card"/>
    <n v="35.360000000000007"/>
    <n v="2"/>
    <n v="0.2"/>
    <n v="-3.0939999999999994"/>
  </r>
  <r>
    <n v="1648"/>
    <x v="797"/>
    <x v="1"/>
    <x v="549"/>
    <d v="2012-11-03T00:00:00"/>
    <x v="2"/>
    <s v="VM-21685"/>
    <s v="Valerie Mitchum"/>
    <s v="Home Office"/>
    <s v="United States"/>
    <s v="Philadelphia"/>
    <x v="9"/>
    <n v="19140"/>
    <x v="3"/>
    <s v="OFF-FA-10001135"/>
    <x v="1"/>
    <x v="13"/>
    <s v="Brites Rubber Bands, 1 1/2 oz. Box"/>
    <n v="3.1680000000000001"/>
    <n v="2"/>
    <n v="0.2"/>
    <n v="-0.71279999999999988"/>
  </r>
  <r>
    <n v="1649"/>
    <x v="798"/>
    <x v="1"/>
    <x v="120"/>
    <d v="2012-09-29T00:00:00"/>
    <x v="0"/>
    <s v="SF-20200"/>
    <s v="Sarah Foster"/>
    <s v="Consumer"/>
    <s v="United States"/>
    <s v="Philadelphia"/>
    <x v="9"/>
    <n v="19143"/>
    <x v="3"/>
    <s v="OFF-BI-10004224"/>
    <x v="1"/>
    <x v="8"/>
    <s v="Catalog Binders with Expanding Posts"/>
    <n v="121.10400000000003"/>
    <n v="6"/>
    <n v="0.7"/>
    <n v="-100.91999999999999"/>
  </r>
  <r>
    <n v="1650"/>
    <x v="798"/>
    <x v="1"/>
    <x v="120"/>
    <d v="2012-09-29T00:00:00"/>
    <x v="0"/>
    <s v="SF-20200"/>
    <s v="Sarah Foster"/>
    <s v="Consumer"/>
    <s v="United States"/>
    <s v="Philadelphia"/>
    <x v="9"/>
    <n v="19143"/>
    <x v="3"/>
    <s v="TEC-PH-10003357"/>
    <x v="2"/>
    <x v="7"/>
    <s v="Grandstream GXP2100 Mainstream Business Phone"/>
    <n v="45.893999999999998"/>
    <n v="1"/>
    <n v="0.4"/>
    <n v="-9.178799999999999"/>
  </r>
  <r>
    <n v="1651"/>
    <x v="799"/>
    <x v="2"/>
    <x v="550"/>
    <d v="2011-08-29T00:00:00"/>
    <x v="3"/>
    <s v="HH-15010"/>
    <s v="Hilary Holden"/>
    <s v="Corporate"/>
    <s v="United States"/>
    <s v="San Francisco"/>
    <x v="1"/>
    <n v="94110"/>
    <x v="1"/>
    <s v="OFF-PA-10004475"/>
    <x v="1"/>
    <x v="10"/>
    <s v="Xerox 1940"/>
    <n v="109.92"/>
    <n v="2"/>
    <n v="0"/>
    <n v="53.860799999999998"/>
  </r>
  <r>
    <n v="1652"/>
    <x v="799"/>
    <x v="2"/>
    <x v="550"/>
    <d v="2011-08-29T00:00:00"/>
    <x v="3"/>
    <s v="HH-15010"/>
    <s v="Hilary Holden"/>
    <s v="Corporate"/>
    <s v="United States"/>
    <s v="San Francisco"/>
    <x v="1"/>
    <n v="94110"/>
    <x v="1"/>
    <s v="OFF-PA-10003001"/>
    <x v="1"/>
    <x v="10"/>
    <s v="Xerox 1986"/>
    <n v="13.36"/>
    <n v="2"/>
    <n v="0"/>
    <n v="6.4127999999999998"/>
  </r>
  <r>
    <n v="1653"/>
    <x v="800"/>
    <x v="3"/>
    <x v="551"/>
    <d v="2014-11-22T00:00:00"/>
    <x v="2"/>
    <s v="CD-12280"/>
    <s v="Christina DeMoss"/>
    <s v="Consumer"/>
    <s v="United States"/>
    <s v="Seattle"/>
    <x v="4"/>
    <n v="98105"/>
    <x v="1"/>
    <s v="OFF-ST-10003442"/>
    <x v="1"/>
    <x v="4"/>
    <s v="Eldon Portable Mobile Manager"/>
    <n v="169.68"/>
    <n v="6"/>
    <n v="0"/>
    <n v="45.813600000000001"/>
  </r>
  <r>
    <n v="1654"/>
    <x v="800"/>
    <x v="3"/>
    <x v="551"/>
    <d v="2014-11-22T00:00:00"/>
    <x v="2"/>
    <s v="CD-12280"/>
    <s v="Christina DeMoss"/>
    <s v="Consumer"/>
    <s v="United States"/>
    <s v="Seattle"/>
    <x v="4"/>
    <n v="98105"/>
    <x v="1"/>
    <s v="TEC-AC-10003832"/>
    <x v="2"/>
    <x v="11"/>
    <s v="Imation 16GB Mini TravelDrive USB 2.0 Flash Drive"/>
    <n v="132.52000000000001"/>
    <n v="4"/>
    <n v="0"/>
    <n v="54.333200000000005"/>
  </r>
  <r>
    <n v="1655"/>
    <x v="800"/>
    <x v="3"/>
    <x v="551"/>
    <d v="2014-11-22T00:00:00"/>
    <x v="2"/>
    <s v="CD-12280"/>
    <s v="Christina DeMoss"/>
    <s v="Consumer"/>
    <s v="United States"/>
    <s v="Seattle"/>
    <x v="4"/>
    <n v="98105"/>
    <x v="1"/>
    <s v="OFF-FA-10000611"/>
    <x v="1"/>
    <x v="13"/>
    <s v="Binder Clips by OIC"/>
    <n v="2.96"/>
    <n v="2"/>
    <n v="0"/>
    <n v="1.4207999999999998"/>
  </r>
  <r>
    <n v="1656"/>
    <x v="800"/>
    <x v="3"/>
    <x v="551"/>
    <d v="2014-11-22T00:00:00"/>
    <x v="2"/>
    <s v="CD-12280"/>
    <s v="Christina DeMoss"/>
    <s v="Consumer"/>
    <s v="United States"/>
    <s v="Seattle"/>
    <x v="4"/>
    <n v="98105"/>
    <x v="1"/>
    <s v="OFF-BI-10001116"/>
    <x v="1"/>
    <x v="8"/>
    <s v="Wilson Jones 1&quot; Hanging DublLock Ring Binders"/>
    <n v="8.4480000000000004"/>
    <n v="2"/>
    <n v="0.2"/>
    <n v="2.9568000000000003"/>
  </r>
  <r>
    <n v="1657"/>
    <x v="800"/>
    <x v="3"/>
    <x v="551"/>
    <d v="2014-11-22T00:00:00"/>
    <x v="2"/>
    <s v="CD-12280"/>
    <s v="Christina DeMoss"/>
    <s v="Consumer"/>
    <s v="United States"/>
    <s v="Seattle"/>
    <x v="4"/>
    <n v="98105"/>
    <x v="1"/>
    <s v="OFF-ST-10000563"/>
    <x v="1"/>
    <x v="4"/>
    <s v="Fellowes Bankers Box Stor/Drawer Steel Plus"/>
    <n v="95.94"/>
    <n v="3"/>
    <n v="0"/>
    <n v="9.5940000000000012"/>
  </r>
  <r>
    <n v="1658"/>
    <x v="801"/>
    <x v="2"/>
    <x v="552"/>
    <d v="2011-05-15T00:00:00"/>
    <x v="2"/>
    <s v="HL-15040"/>
    <s v="Hunter Lopez"/>
    <s v="Consumer"/>
    <s v="United States"/>
    <s v="Milwaukee"/>
    <x v="6"/>
    <n v="53209"/>
    <x v="2"/>
    <s v="FUR-FU-10000010"/>
    <x v="0"/>
    <x v="5"/>
    <s v="DAX Value U-Channel Document Frames, Easel Back"/>
    <n v="34.79"/>
    <n v="7"/>
    <n v="0"/>
    <n v="10.784899999999999"/>
  </r>
  <r>
    <n v="1659"/>
    <x v="802"/>
    <x v="3"/>
    <x v="176"/>
    <d v="2014-01-27T00:00:00"/>
    <x v="1"/>
    <s v="TH-21100"/>
    <s v="Thea Hendricks"/>
    <s v="Consumer"/>
    <s v="United States"/>
    <s v="Los Angeles"/>
    <x v="1"/>
    <n v="90045"/>
    <x v="1"/>
    <s v="TEC-PH-10004922"/>
    <x v="2"/>
    <x v="7"/>
    <s v="RCA Visys Integrated PBX 8-Line Router"/>
    <n v="160.77600000000001"/>
    <n v="3"/>
    <n v="0.2"/>
    <n v="10.048500000000004"/>
  </r>
  <r>
    <n v="1660"/>
    <x v="803"/>
    <x v="3"/>
    <x v="505"/>
    <d v="2014-11-07T00:00:00"/>
    <x v="1"/>
    <s v="MM-18055"/>
    <s v="Michelle Moray"/>
    <s v="Consumer"/>
    <s v="United States"/>
    <s v="Seattle"/>
    <x v="4"/>
    <n v="98115"/>
    <x v="1"/>
    <s v="OFF-BI-10004330"/>
    <x v="1"/>
    <x v="8"/>
    <s v="GBC Velobind Prepunched Cover Sets, Regency Series"/>
    <n v="88.751999999999995"/>
    <n v="3"/>
    <n v="0.2"/>
    <n v="27.734999999999996"/>
  </r>
  <r>
    <n v="1661"/>
    <x v="803"/>
    <x v="3"/>
    <x v="505"/>
    <d v="2014-11-07T00:00:00"/>
    <x v="1"/>
    <s v="MM-18055"/>
    <s v="Michelle Moray"/>
    <s v="Consumer"/>
    <s v="United States"/>
    <s v="Seattle"/>
    <x v="4"/>
    <n v="98115"/>
    <x v="1"/>
    <s v="OFF-BI-10002072"/>
    <x v="1"/>
    <x v="8"/>
    <s v="Cardinal Slant-D Ring Binders"/>
    <n v="13.904"/>
    <n v="2"/>
    <n v="0.2"/>
    <n v="5.2139999999999995"/>
  </r>
  <r>
    <n v="1662"/>
    <x v="804"/>
    <x v="3"/>
    <x v="504"/>
    <d v="2014-05-07T00:00:00"/>
    <x v="1"/>
    <s v="QJ-19255"/>
    <s v="Quincy Jones"/>
    <s v="Corporate"/>
    <s v="United States"/>
    <s v="Philadelphia"/>
    <x v="9"/>
    <n v="19143"/>
    <x v="3"/>
    <s v="TEC-PH-10002549"/>
    <x v="2"/>
    <x v="7"/>
    <s v="Polycom SoundPoint IP 450 VoIP phone"/>
    <n v="677.57999999999993"/>
    <n v="5"/>
    <n v="0.4"/>
    <n v="-158.10199999999998"/>
  </r>
  <r>
    <n v="1663"/>
    <x v="804"/>
    <x v="3"/>
    <x v="504"/>
    <d v="2014-05-07T00:00:00"/>
    <x v="1"/>
    <s v="QJ-19255"/>
    <s v="Quincy Jones"/>
    <s v="Corporate"/>
    <s v="United States"/>
    <s v="Philadelphia"/>
    <x v="9"/>
    <n v="19143"/>
    <x v="3"/>
    <s v="OFF-BI-10002353"/>
    <x v="1"/>
    <x v="8"/>
    <s v="GBC VeloBind Cover Sets"/>
    <n v="13.896000000000001"/>
    <n v="3"/>
    <n v="0.7"/>
    <n v="-9.2639999999999993"/>
  </r>
  <r>
    <n v="1664"/>
    <x v="805"/>
    <x v="0"/>
    <x v="390"/>
    <d v="2013-11-27T00:00:00"/>
    <x v="0"/>
    <s v="NS-18505"/>
    <s v="Neola Schneider"/>
    <s v="Consumer"/>
    <s v="United States"/>
    <s v="Dallas"/>
    <x v="5"/>
    <n v="75217"/>
    <x v="2"/>
    <s v="OFF-ST-10001325"/>
    <x v="1"/>
    <x v="4"/>
    <s v="Sterilite Officeware Hinged File Box"/>
    <n v="41.92"/>
    <n v="5"/>
    <n v="0.2"/>
    <n v="3.6679999999999993"/>
  </r>
  <r>
    <n v="1665"/>
    <x v="805"/>
    <x v="0"/>
    <x v="390"/>
    <d v="2013-11-27T00:00:00"/>
    <x v="0"/>
    <s v="NS-18505"/>
    <s v="Neola Schneider"/>
    <s v="Consumer"/>
    <s v="United States"/>
    <s v="Dallas"/>
    <x v="5"/>
    <n v="75217"/>
    <x v="2"/>
    <s v="TEC-AC-10002049"/>
    <x v="2"/>
    <x v="11"/>
    <s v="Logitech G19 Programmable Gaming Keyboard"/>
    <n v="297.57600000000002"/>
    <n v="3"/>
    <n v="0.2"/>
    <n v="-7.4394000000000347"/>
  </r>
  <r>
    <n v="1666"/>
    <x v="805"/>
    <x v="0"/>
    <x v="390"/>
    <d v="2013-11-27T00:00:00"/>
    <x v="0"/>
    <s v="NS-18505"/>
    <s v="Neola Schneider"/>
    <s v="Consumer"/>
    <s v="United States"/>
    <s v="Dallas"/>
    <x v="5"/>
    <n v="75217"/>
    <x v="2"/>
    <s v="OFF-FA-10002676"/>
    <x v="1"/>
    <x v="13"/>
    <s v="Colored Push Pins"/>
    <n v="4.3440000000000003"/>
    <n v="3"/>
    <n v="0.2"/>
    <n v="0.86879999999999979"/>
  </r>
  <r>
    <n v="1667"/>
    <x v="805"/>
    <x v="0"/>
    <x v="390"/>
    <d v="2013-11-27T00:00:00"/>
    <x v="0"/>
    <s v="NS-18505"/>
    <s v="Neola Schneider"/>
    <s v="Consumer"/>
    <s v="United States"/>
    <s v="Dallas"/>
    <x v="5"/>
    <n v="75217"/>
    <x v="2"/>
    <s v="TEC-AC-10003023"/>
    <x v="2"/>
    <x v="11"/>
    <s v="Logitech G105 Gaming Keyboard"/>
    <n v="94.992000000000004"/>
    <n v="2"/>
    <n v="0.2"/>
    <n v="-2.374800000000004"/>
  </r>
  <r>
    <n v="1668"/>
    <x v="805"/>
    <x v="0"/>
    <x v="390"/>
    <d v="2013-11-27T00:00:00"/>
    <x v="0"/>
    <s v="NS-18505"/>
    <s v="Neola Schneider"/>
    <s v="Consumer"/>
    <s v="United States"/>
    <s v="Dallas"/>
    <x v="5"/>
    <n v="75217"/>
    <x v="2"/>
    <s v="OFF-PA-10000167"/>
    <x v="1"/>
    <x v="10"/>
    <s v="Xerox 1925"/>
    <n v="74.352000000000004"/>
    <n v="3"/>
    <n v="0.2"/>
    <n v="23.234999999999992"/>
  </r>
  <r>
    <n v="1669"/>
    <x v="805"/>
    <x v="0"/>
    <x v="390"/>
    <d v="2013-11-27T00:00:00"/>
    <x v="0"/>
    <s v="NS-18505"/>
    <s v="Neola Schneider"/>
    <s v="Consumer"/>
    <s v="United States"/>
    <s v="Dallas"/>
    <x v="5"/>
    <n v="75217"/>
    <x v="2"/>
    <s v="OFF-AR-10003405"/>
    <x v="1"/>
    <x v="6"/>
    <s v="Dixon My First Ticonderoga Pencil, #2"/>
    <n v="14.04"/>
    <n v="3"/>
    <n v="0.2"/>
    <n v="1.5794999999999986"/>
  </r>
  <r>
    <n v="1670"/>
    <x v="806"/>
    <x v="1"/>
    <x v="553"/>
    <d v="2012-01-15T00:00:00"/>
    <x v="1"/>
    <s v="MM-17920"/>
    <s v="Michael Moore"/>
    <s v="Consumer"/>
    <s v="United States"/>
    <s v="New York City"/>
    <x v="15"/>
    <n v="10011"/>
    <x v="3"/>
    <s v="FUR-TA-10001889"/>
    <x v="0"/>
    <x v="3"/>
    <s v="Bush Advantage Collection Racetrack Conference Table"/>
    <n v="1018.1039999999999"/>
    <n v="4"/>
    <n v="0.4"/>
    <n v="-373.3048"/>
  </r>
  <r>
    <n v="1671"/>
    <x v="807"/>
    <x v="3"/>
    <x v="15"/>
    <d v="2014-10-27T00:00:00"/>
    <x v="1"/>
    <s v="RD-19480"/>
    <s v="Rick Duston"/>
    <s v="Consumer"/>
    <s v="United States"/>
    <s v="Houston"/>
    <x v="5"/>
    <n v="77095"/>
    <x v="2"/>
    <s v="TEC-PH-10002185"/>
    <x v="2"/>
    <x v="7"/>
    <s v="QVS USB Car Charger 2-Port 2.1Amp for iPod/iPhone/iPad/iPad 2/iPad 3"/>
    <n v="16.68"/>
    <n v="3"/>
    <n v="0.2"/>
    <n v="5.2125000000000004"/>
  </r>
  <r>
    <n v="1672"/>
    <x v="808"/>
    <x v="0"/>
    <x v="554"/>
    <d v="2013-03-26T00:00:00"/>
    <x v="2"/>
    <s v="RB-19645"/>
    <s v="Robert Barroso"/>
    <s v="Corporate"/>
    <s v="United States"/>
    <s v="North Las Vegas"/>
    <x v="33"/>
    <n v="89031"/>
    <x v="1"/>
    <s v="TEC-AC-10001013"/>
    <x v="2"/>
    <x v="11"/>
    <s v="Logitech ClearChat Comfort/USB Headset H390"/>
    <n v="58.58"/>
    <n v="2"/>
    <n v="0"/>
    <n v="19.331399999999995"/>
  </r>
  <r>
    <n v="1673"/>
    <x v="809"/>
    <x v="3"/>
    <x v="445"/>
    <d v="2014-07-08T00:00:00"/>
    <x v="1"/>
    <s v="RD-19585"/>
    <s v="Rob Dowd"/>
    <s v="Consumer"/>
    <s v="United States"/>
    <s v="Plano"/>
    <x v="5"/>
    <n v="75023"/>
    <x v="2"/>
    <s v="TEC-PH-10002726"/>
    <x v="2"/>
    <x v="7"/>
    <s v="netTALK DUO VoIP Telephone Service"/>
    <n v="167.96800000000002"/>
    <n v="4"/>
    <n v="0.2"/>
    <n v="62.988"/>
  </r>
  <r>
    <n v="1674"/>
    <x v="810"/>
    <x v="1"/>
    <x v="555"/>
    <d v="2012-12-12T00:00:00"/>
    <x v="2"/>
    <s v="SW-20455"/>
    <s v="Shaun Weien"/>
    <s v="Consumer"/>
    <s v="United States"/>
    <s v="Suffolk"/>
    <x v="17"/>
    <n v="23434"/>
    <x v="0"/>
    <s v="OFF-LA-10003930"/>
    <x v="1"/>
    <x v="2"/>
    <s v="Dot Matrix Printer Tape Reel Labels, White, 5000/Box"/>
    <n v="196.62"/>
    <n v="2"/>
    <n v="0"/>
    <n v="96.343800000000002"/>
  </r>
  <r>
    <n v="1675"/>
    <x v="811"/>
    <x v="1"/>
    <x v="14"/>
    <d v="2012-09-21T00:00:00"/>
    <x v="1"/>
    <s v="SF-20965"/>
    <s v="Sylvia Foulston"/>
    <s v="Corporate"/>
    <s v="United States"/>
    <s v="Houston"/>
    <x v="5"/>
    <n v="77041"/>
    <x v="2"/>
    <s v="FUR-FU-10003535"/>
    <x v="0"/>
    <x v="5"/>
    <s v="Howard Miller Distant Time Traveler Alarm Clock"/>
    <n v="21.936000000000003"/>
    <n v="2"/>
    <n v="0.6"/>
    <n v="-10.419600000000003"/>
  </r>
  <r>
    <n v="1676"/>
    <x v="811"/>
    <x v="1"/>
    <x v="14"/>
    <d v="2012-09-21T00:00:00"/>
    <x v="1"/>
    <s v="SF-20965"/>
    <s v="Sylvia Foulston"/>
    <s v="Corporate"/>
    <s v="United States"/>
    <s v="Houston"/>
    <x v="5"/>
    <n v="77041"/>
    <x v="2"/>
    <s v="OFF-BI-10000088"/>
    <x v="1"/>
    <x v="8"/>
    <s v="GBC Imprintable Covers"/>
    <n v="6.5879999999999992"/>
    <n v="3"/>
    <n v="0.8"/>
    <n v="-10.211400000000005"/>
  </r>
  <r>
    <n v="1677"/>
    <x v="812"/>
    <x v="0"/>
    <x v="556"/>
    <d v="2013-05-25T00:00:00"/>
    <x v="1"/>
    <s v="EB-13930"/>
    <s v="Eric Barreto"/>
    <s v="Consumer"/>
    <s v="United States"/>
    <s v="San Francisco"/>
    <x v="1"/>
    <n v="94110"/>
    <x v="1"/>
    <s v="OFF-ST-10000604"/>
    <x v="1"/>
    <x v="4"/>
    <s v="Home/Office Personal File Carts"/>
    <n v="104.28"/>
    <n v="3"/>
    <n v="0"/>
    <n v="26.069999999999993"/>
  </r>
  <r>
    <n v="1678"/>
    <x v="812"/>
    <x v="0"/>
    <x v="556"/>
    <d v="2013-05-25T00:00:00"/>
    <x v="1"/>
    <s v="EB-13930"/>
    <s v="Eric Barreto"/>
    <s v="Consumer"/>
    <s v="United States"/>
    <s v="San Francisco"/>
    <x v="1"/>
    <n v="94110"/>
    <x v="1"/>
    <s v="OFF-PA-10004040"/>
    <x v="1"/>
    <x v="10"/>
    <s v="Universal Premium White Copier/Laser Paper (20Lb. and 87 Bright)"/>
    <n v="17.940000000000001"/>
    <n v="3"/>
    <n v="0"/>
    <n v="8.7906000000000013"/>
  </r>
  <r>
    <n v="1679"/>
    <x v="813"/>
    <x v="2"/>
    <x v="557"/>
    <d v="2011-09-13T00:00:00"/>
    <x v="1"/>
    <s v="SB-20290"/>
    <s v="Sean Braxton"/>
    <s v="Corporate"/>
    <s v="United States"/>
    <s v="Philadelphia"/>
    <x v="9"/>
    <n v="19134"/>
    <x v="3"/>
    <s v="OFF-ST-10002344"/>
    <x v="1"/>
    <x v="4"/>
    <s v="Carina 42&quot;Hx23 3/4&quot;W Media Storage Unit"/>
    <n v="64.784000000000006"/>
    <n v="1"/>
    <n v="0.2"/>
    <n v="-14.576399999999996"/>
  </r>
  <r>
    <n v="1680"/>
    <x v="813"/>
    <x v="2"/>
    <x v="557"/>
    <d v="2011-09-13T00:00:00"/>
    <x v="1"/>
    <s v="SB-20290"/>
    <s v="Sean Braxton"/>
    <s v="Corporate"/>
    <s v="United States"/>
    <s v="Philadelphia"/>
    <x v="9"/>
    <n v="19134"/>
    <x v="3"/>
    <s v="TEC-PH-10003589"/>
    <x v="2"/>
    <x v="7"/>
    <s v="invisibleSHIELD by ZAGG Smudge-Free Screen Protector"/>
    <n v="32.381999999999998"/>
    <n v="3"/>
    <n v="0.4"/>
    <n v="4.3175999999999988"/>
  </r>
  <r>
    <n v="1681"/>
    <x v="813"/>
    <x v="2"/>
    <x v="557"/>
    <d v="2011-09-13T00:00:00"/>
    <x v="1"/>
    <s v="SB-20290"/>
    <s v="Sean Braxton"/>
    <s v="Corporate"/>
    <s v="United States"/>
    <s v="Philadelphia"/>
    <x v="9"/>
    <n v="19134"/>
    <x v="3"/>
    <s v="FUR-FU-10000758"/>
    <x v="0"/>
    <x v="5"/>
    <s v="DAX Natural Wood-Tone Poster Frame"/>
    <n v="42.368000000000002"/>
    <n v="2"/>
    <n v="0.2"/>
    <n v="8.4735999999999958"/>
  </r>
  <r>
    <n v="1682"/>
    <x v="813"/>
    <x v="2"/>
    <x v="557"/>
    <d v="2011-09-13T00:00:00"/>
    <x v="1"/>
    <s v="SB-20290"/>
    <s v="Sean Braxton"/>
    <s v="Corporate"/>
    <s v="United States"/>
    <s v="Philadelphia"/>
    <x v="9"/>
    <n v="19134"/>
    <x v="3"/>
    <s v="TEC-MA-10004679"/>
    <x v="2"/>
    <x v="15"/>
    <s v="StarTech.com 10/100 VDSL2 Ethernet Extender Kit"/>
    <n v="399.54"/>
    <n v="4"/>
    <n v="0.7"/>
    <n v="-559.35599999999988"/>
  </r>
  <r>
    <n v="1683"/>
    <x v="814"/>
    <x v="0"/>
    <x v="321"/>
    <d v="2013-10-02T00:00:00"/>
    <x v="0"/>
    <s v="PS-18760"/>
    <s v="Pamela Stobb"/>
    <s v="Consumer"/>
    <s v="United States"/>
    <s v="Los Angeles"/>
    <x v="1"/>
    <n v="90008"/>
    <x v="1"/>
    <s v="OFF-PA-10000176"/>
    <x v="1"/>
    <x v="10"/>
    <s v="Xerox 1887"/>
    <n v="18.97"/>
    <n v="1"/>
    <n v="0"/>
    <n v="9.105599999999999"/>
  </r>
  <r>
    <n v="1684"/>
    <x v="815"/>
    <x v="0"/>
    <x v="77"/>
    <d v="2013-11-13T00:00:00"/>
    <x v="1"/>
    <s v="CB-12535"/>
    <s v="Claudia Bergmann"/>
    <s v="Corporate"/>
    <s v="United States"/>
    <s v="San Francisco"/>
    <x v="1"/>
    <n v="94110"/>
    <x v="1"/>
    <s v="FUR-FU-10002597"/>
    <x v="0"/>
    <x v="5"/>
    <s v="C-Line Magnetic Cubicle Keepers, Clear Polypropylene"/>
    <n v="14.82"/>
    <n v="3"/>
    <n v="0"/>
    <n v="6.224400000000001"/>
  </r>
  <r>
    <n v="1685"/>
    <x v="816"/>
    <x v="3"/>
    <x v="558"/>
    <d v="2014-04-28T00:00:00"/>
    <x v="2"/>
    <s v="DK-12835"/>
    <s v="Damala Kotsonis"/>
    <s v="Corporate"/>
    <s v="United States"/>
    <s v="Philadelphia"/>
    <x v="9"/>
    <n v="19143"/>
    <x v="3"/>
    <s v="OFF-AP-10002495"/>
    <x v="1"/>
    <x v="9"/>
    <s v="Acco Smartsocket Table Surge Protector, 6 Color-Coded Adapter Outlets"/>
    <n v="99.28"/>
    <n v="2"/>
    <n v="0.2"/>
    <n v="12.409999999999989"/>
  </r>
  <r>
    <n v="1686"/>
    <x v="816"/>
    <x v="3"/>
    <x v="558"/>
    <d v="2014-04-28T00:00:00"/>
    <x v="2"/>
    <s v="DK-12835"/>
    <s v="Damala Kotsonis"/>
    <s v="Corporate"/>
    <s v="United States"/>
    <s v="Philadelphia"/>
    <x v="9"/>
    <n v="19143"/>
    <x v="3"/>
    <s v="OFF-BI-10002813"/>
    <x v="1"/>
    <x v="8"/>
    <s v="Avery Reinforcements for Hole-Punch Pages"/>
    <n v="1.1880000000000002"/>
    <n v="2"/>
    <n v="0.7"/>
    <n v="-0.98999999999999977"/>
  </r>
  <r>
    <n v="1687"/>
    <x v="816"/>
    <x v="3"/>
    <x v="558"/>
    <d v="2014-04-28T00:00:00"/>
    <x v="2"/>
    <s v="DK-12835"/>
    <s v="Damala Kotsonis"/>
    <s v="Corporate"/>
    <s v="United States"/>
    <s v="Philadelphia"/>
    <x v="9"/>
    <n v="19143"/>
    <x v="3"/>
    <s v="OFF-BI-10002414"/>
    <x v="1"/>
    <x v="8"/>
    <s v="GBC ProClick Spines for 32-Hole Punch"/>
    <n v="7.5180000000000007"/>
    <n v="2"/>
    <n v="0.7"/>
    <n v="-5.7637999999999998"/>
  </r>
  <r>
    <n v="1688"/>
    <x v="817"/>
    <x v="3"/>
    <x v="389"/>
    <d v="2014-12-13T00:00:00"/>
    <x v="2"/>
    <s v="AW-10840"/>
    <s v="Anthony Witt"/>
    <s v="Consumer"/>
    <s v="United States"/>
    <s v="Philadelphia"/>
    <x v="9"/>
    <n v="19140"/>
    <x v="3"/>
    <s v="OFF-PA-10000788"/>
    <x v="1"/>
    <x v="10"/>
    <s v="Xerox 210"/>
    <n v="10.368000000000002"/>
    <n v="2"/>
    <n v="0.2"/>
    <n v="3.6288"/>
  </r>
  <r>
    <n v="1689"/>
    <x v="817"/>
    <x v="3"/>
    <x v="389"/>
    <d v="2014-12-13T00:00:00"/>
    <x v="2"/>
    <s v="AW-10840"/>
    <s v="Anthony Witt"/>
    <s v="Consumer"/>
    <s v="United States"/>
    <s v="Philadelphia"/>
    <x v="9"/>
    <n v="19140"/>
    <x v="3"/>
    <s v="FUR-FU-10004306"/>
    <x v="0"/>
    <x v="5"/>
    <s v="Electrix Halogen Magnifier Lamp"/>
    <n v="310.88000000000005"/>
    <n v="2"/>
    <n v="0.2"/>
    <n v="23.315999999999988"/>
  </r>
  <r>
    <n v="1690"/>
    <x v="818"/>
    <x v="2"/>
    <x v="559"/>
    <d v="2011-08-20T00:00:00"/>
    <x v="1"/>
    <s v="TS-21610"/>
    <s v="Troy Staebel"/>
    <s v="Consumer"/>
    <s v="United States"/>
    <s v="Philadelphia"/>
    <x v="9"/>
    <n v="19143"/>
    <x v="3"/>
    <s v="FUR-TA-10001539"/>
    <x v="0"/>
    <x v="3"/>
    <s v="Chromcraft Rectangular Conference Tables"/>
    <n v="853.09199999999987"/>
    <n v="6"/>
    <n v="0.4"/>
    <n v="-227.49120000000016"/>
  </r>
  <r>
    <n v="1691"/>
    <x v="819"/>
    <x v="3"/>
    <x v="34"/>
    <d v="2014-12-16T00:00:00"/>
    <x v="1"/>
    <s v="HF-14995"/>
    <s v="Herbert Flentye"/>
    <s v="Consumer"/>
    <s v="United States"/>
    <s v="Indianapolis"/>
    <x v="14"/>
    <n v="46203"/>
    <x v="2"/>
    <s v="OFF-PA-10000575"/>
    <x v="1"/>
    <x v="10"/>
    <s v="Wirebound Message Books, Four 2 3/4 x 5 White Forms per Page"/>
    <n v="33.450000000000003"/>
    <n v="5"/>
    <n v="0"/>
    <n v="15.387"/>
  </r>
  <r>
    <n v="1692"/>
    <x v="819"/>
    <x v="3"/>
    <x v="34"/>
    <d v="2014-12-16T00:00:00"/>
    <x v="1"/>
    <s v="HF-14995"/>
    <s v="Herbert Flentye"/>
    <s v="Consumer"/>
    <s v="United States"/>
    <s v="Indianapolis"/>
    <x v="14"/>
    <n v="46203"/>
    <x v="2"/>
    <s v="OFF-BI-10004182"/>
    <x v="1"/>
    <x v="8"/>
    <s v="Economy Binders"/>
    <n v="10.4"/>
    <n v="5"/>
    <n v="0"/>
    <n v="5.0960000000000001"/>
  </r>
  <r>
    <n v="1693"/>
    <x v="820"/>
    <x v="0"/>
    <x v="560"/>
    <d v="2013-03-20T00:00:00"/>
    <x v="1"/>
    <s v="HZ-14950"/>
    <s v="Henia Zydlo"/>
    <s v="Consumer"/>
    <s v="United States"/>
    <s v="Columbus"/>
    <x v="24"/>
    <n v="43229"/>
    <x v="3"/>
    <s v="FUR-FU-10004020"/>
    <x v="0"/>
    <x v="5"/>
    <s v="Advantus Panel Wall Acrylic Frame"/>
    <n v="21.880000000000003"/>
    <n v="5"/>
    <n v="0.2"/>
    <n v="6.2904999999999998"/>
  </r>
  <r>
    <n v="1694"/>
    <x v="821"/>
    <x v="0"/>
    <x v="190"/>
    <d v="2013-06-30T00:00:00"/>
    <x v="0"/>
    <s v="AB-10255"/>
    <s v="Alejandro Ballentine"/>
    <s v="Home Office"/>
    <s v="United States"/>
    <s v="Plano"/>
    <x v="5"/>
    <n v="75023"/>
    <x v="2"/>
    <s v="TEC-AC-10003133"/>
    <x v="2"/>
    <x v="11"/>
    <s v="Memorex Mini Travel Drive 4 GB USB 2.0 Flash Drive"/>
    <n v="13.616"/>
    <n v="2"/>
    <n v="0.2"/>
    <n v="3.5742000000000012"/>
  </r>
  <r>
    <n v="1695"/>
    <x v="822"/>
    <x v="1"/>
    <x v="12"/>
    <d v="2012-09-28T00:00:00"/>
    <x v="0"/>
    <s v="PO-19195"/>
    <s v="Phillina Ober"/>
    <s v="Home Office"/>
    <s v="United States"/>
    <s v="Bayonne"/>
    <x v="30"/>
    <n v="7002"/>
    <x v="3"/>
    <s v="TEC-AC-10002006"/>
    <x v="2"/>
    <x v="11"/>
    <s v="Memorex Micro Travel Drive 16 GB"/>
    <n v="63.96"/>
    <n v="4"/>
    <n v="0"/>
    <n v="19.827599999999997"/>
  </r>
  <r>
    <n v="1696"/>
    <x v="822"/>
    <x v="1"/>
    <x v="12"/>
    <d v="2012-09-28T00:00:00"/>
    <x v="0"/>
    <s v="PO-19195"/>
    <s v="Phillina Ober"/>
    <s v="Home Office"/>
    <s v="United States"/>
    <s v="Bayonne"/>
    <x v="30"/>
    <n v="7002"/>
    <x v="3"/>
    <s v="OFF-BI-10003314"/>
    <x v="1"/>
    <x v="8"/>
    <s v="Tuff Stuff Recycled Round Ring Binders"/>
    <n v="14.46"/>
    <n v="3"/>
    <n v="0"/>
    <n v="7.0853999999999999"/>
  </r>
  <r>
    <n v="1697"/>
    <x v="822"/>
    <x v="1"/>
    <x v="12"/>
    <d v="2012-09-28T00:00:00"/>
    <x v="0"/>
    <s v="PO-19195"/>
    <s v="Phillina Ober"/>
    <s v="Home Office"/>
    <s v="United States"/>
    <s v="Bayonne"/>
    <x v="30"/>
    <n v="7002"/>
    <x v="3"/>
    <s v="TEC-PH-10002726"/>
    <x v="2"/>
    <x v="7"/>
    <s v="netTALK DUO VoIP Telephone Service"/>
    <n v="104.98"/>
    <n v="2"/>
    <n v="0"/>
    <n v="52.49"/>
  </r>
  <r>
    <n v="1698"/>
    <x v="823"/>
    <x v="1"/>
    <x v="17"/>
    <d v="2012-12-31T00:00:00"/>
    <x v="1"/>
    <s v="AG-10900"/>
    <s v="Arthur Gainer"/>
    <s v="Consumer"/>
    <s v="United States"/>
    <s v="Los Angeles"/>
    <x v="1"/>
    <n v="90008"/>
    <x v="1"/>
    <s v="OFF-AP-10000240"/>
    <x v="1"/>
    <x v="9"/>
    <s v="Belkin F9G930V10-GRY 9 Outlet Surge"/>
    <n v="106.96"/>
    <n v="2"/>
    <n v="0"/>
    <n v="31.018399999999986"/>
  </r>
  <r>
    <n v="1699"/>
    <x v="823"/>
    <x v="1"/>
    <x v="17"/>
    <d v="2012-12-31T00:00:00"/>
    <x v="1"/>
    <s v="AG-10900"/>
    <s v="Arthur Gainer"/>
    <s v="Consumer"/>
    <s v="United States"/>
    <s v="Los Angeles"/>
    <x v="1"/>
    <n v="90008"/>
    <x v="1"/>
    <s v="OFF-LA-10002381"/>
    <x v="1"/>
    <x v="2"/>
    <s v="Avery 497"/>
    <n v="21.560000000000002"/>
    <n v="7"/>
    <n v="0"/>
    <n v="10.348799999999999"/>
  </r>
  <r>
    <n v="1700"/>
    <x v="824"/>
    <x v="2"/>
    <x v="561"/>
    <d v="2011-06-07T00:00:00"/>
    <x v="0"/>
    <s v="SC-20725"/>
    <s v="Steven Cartwright"/>
    <s v="Consumer"/>
    <s v="United States"/>
    <s v="Seattle"/>
    <x v="4"/>
    <n v="98115"/>
    <x v="1"/>
    <s v="FUR-TA-10004086"/>
    <x v="0"/>
    <x v="3"/>
    <s v="KI Adjustable-Height Table"/>
    <n v="515.88"/>
    <n v="6"/>
    <n v="0"/>
    <n v="113.49359999999999"/>
  </r>
  <r>
    <n v="1701"/>
    <x v="825"/>
    <x v="1"/>
    <x v="562"/>
    <d v="2012-07-15T00:00:00"/>
    <x v="0"/>
    <s v="ND-18370"/>
    <s v="Natalie DeCherney"/>
    <s v="Consumer"/>
    <s v="United States"/>
    <s v="New York City"/>
    <x v="15"/>
    <n v="10035"/>
    <x v="3"/>
    <s v="OFF-BI-10000320"/>
    <x v="1"/>
    <x v="8"/>
    <s v="GBC Plastic Binding Combs"/>
    <n v="11.808"/>
    <n v="2"/>
    <n v="0.2"/>
    <n v="4.2804000000000002"/>
  </r>
  <r>
    <n v="1702"/>
    <x v="825"/>
    <x v="1"/>
    <x v="562"/>
    <d v="2012-07-15T00:00:00"/>
    <x v="0"/>
    <s v="ND-18370"/>
    <s v="Natalie DeCherney"/>
    <s v="Consumer"/>
    <s v="United States"/>
    <s v="New York City"/>
    <x v="15"/>
    <n v="10035"/>
    <x v="3"/>
    <s v="FUR-CH-10000595"/>
    <x v="0"/>
    <x v="1"/>
    <s v="Safco Contoured Stacking Chairs"/>
    <n v="1931.04"/>
    <n v="9"/>
    <n v="0.1"/>
    <n v="321.83999999999992"/>
  </r>
  <r>
    <n v="1703"/>
    <x v="825"/>
    <x v="1"/>
    <x v="562"/>
    <d v="2012-07-15T00:00:00"/>
    <x v="0"/>
    <s v="ND-18370"/>
    <s v="Natalie DeCherney"/>
    <s v="Consumer"/>
    <s v="United States"/>
    <s v="New York City"/>
    <x v="15"/>
    <n v="10035"/>
    <x v="3"/>
    <s v="OFF-PA-10000349"/>
    <x v="1"/>
    <x v="10"/>
    <s v="Staples"/>
    <n v="9.9600000000000009"/>
    <n v="2"/>
    <n v="0"/>
    <n v="4.6812000000000005"/>
  </r>
  <r>
    <n v="1704"/>
    <x v="826"/>
    <x v="2"/>
    <x v="563"/>
    <d v="2011-02-07T00:00:00"/>
    <x v="1"/>
    <s v="CD-12790"/>
    <s v="Cynthia Delaney"/>
    <s v="Home Office"/>
    <s v="United States"/>
    <s v="San Diego"/>
    <x v="1"/>
    <n v="92037"/>
    <x v="1"/>
    <s v="OFF-FA-10001843"/>
    <x v="1"/>
    <x v="13"/>
    <s v="Staples"/>
    <n v="12.350000000000001"/>
    <n v="5"/>
    <n v="0"/>
    <n v="5.8045"/>
  </r>
  <r>
    <n v="1705"/>
    <x v="827"/>
    <x v="0"/>
    <x v="387"/>
    <d v="2013-03-09T00:00:00"/>
    <x v="3"/>
    <s v="PG-18820"/>
    <s v="Patrick Gardner"/>
    <s v="Consumer"/>
    <s v="United States"/>
    <s v="Glendale"/>
    <x v="16"/>
    <n v="85301"/>
    <x v="1"/>
    <s v="OFF-BI-10003676"/>
    <x v="1"/>
    <x v="8"/>
    <s v="GBC Standard Recycled Report Covers, Clear Plastic Sheets"/>
    <n v="9.7020000000000017"/>
    <n v="3"/>
    <n v="0.7"/>
    <n v="-7.1147999999999989"/>
  </r>
  <r>
    <n v="1706"/>
    <x v="828"/>
    <x v="1"/>
    <x v="6"/>
    <d v="2012-11-26T00:00:00"/>
    <x v="1"/>
    <s v="IM-15070"/>
    <s v="Irene Maddox"/>
    <s v="Consumer"/>
    <s v="United States"/>
    <s v="Philadelphia"/>
    <x v="9"/>
    <n v="19120"/>
    <x v="3"/>
    <s v="OFF-BI-10003638"/>
    <x v="1"/>
    <x v="8"/>
    <s v="GBC Durable Plastic Covers"/>
    <n v="11.610000000000003"/>
    <n v="2"/>
    <n v="0.7"/>
    <n v="-9.2880000000000003"/>
  </r>
  <r>
    <n v="1707"/>
    <x v="829"/>
    <x v="3"/>
    <x v="505"/>
    <d v="2014-11-06T00:00:00"/>
    <x v="1"/>
    <s v="JK-15205"/>
    <s v="Jamie Kunitz"/>
    <s v="Consumer"/>
    <s v="United States"/>
    <s v="San Francisco"/>
    <x v="1"/>
    <n v="94122"/>
    <x v="1"/>
    <s v="OFF-LA-10003077"/>
    <x v="1"/>
    <x v="2"/>
    <s v="Avery 500"/>
    <n v="43.86"/>
    <n v="6"/>
    <n v="0"/>
    <n v="20.614199999999997"/>
  </r>
  <r>
    <n v="1708"/>
    <x v="829"/>
    <x v="3"/>
    <x v="505"/>
    <d v="2014-11-06T00:00:00"/>
    <x v="1"/>
    <s v="JK-15205"/>
    <s v="Jamie Kunitz"/>
    <s v="Consumer"/>
    <s v="United States"/>
    <s v="San Francisco"/>
    <x v="1"/>
    <n v="94122"/>
    <x v="1"/>
    <s v="TEC-PH-10003505"/>
    <x v="2"/>
    <x v="7"/>
    <s v="Geemarc AmpliPOWER60"/>
    <n v="148.47999999999999"/>
    <n v="2"/>
    <n v="0.2"/>
    <n v="16.703999999999986"/>
  </r>
  <r>
    <n v="1709"/>
    <x v="829"/>
    <x v="3"/>
    <x v="505"/>
    <d v="2014-11-06T00:00:00"/>
    <x v="1"/>
    <s v="JK-15205"/>
    <s v="Jamie Kunitz"/>
    <s v="Consumer"/>
    <s v="United States"/>
    <s v="San Francisco"/>
    <x v="1"/>
    <n v="94122"/>
    <x v="1"/>
    <s v="OFF-PA-10003424"/>
    <x v="1"/>
    <x v="10"/>
    <s v="&quot;While you Were Out&quot; Message Book, One Form per Page"/>
    <n v="7.42"/>
    <n v="2"/>
    <n v="0"/>
    <n v="3.71"/>
  </r>
  <r>
    <n v="1710"/>
    <x v="829"/>
    <x v="3"/>
    <x v="505"/>
    <d v="2014-11-06T00:00:00"/>
    <x v="1"/>
    <s v="JK-15205"/>
    <s v="Jamie Kunitz"/>
    <s v="Consumer"/>
    <s v="United States"/>
    <s v="San Francisco"/>
    <x v="1"/>
    <n v="94122"/>
    <x v="1"/>
    <s v="FUR-CH-10003061"/>
    <x v="0"/>
    <x v="1"/>
    <s v="Global Leather Task Chair, Black"/>
    <n v="71.992000000000004"/>
    <n v="1"/>
    <n v="0.2"/>
    <n v="-0.89990000000001302"/>
  </r>
  <r>
    <n v="1711"/>
    <x v="829"/>
    <x v="3"/>
    <x v="505"/>
    <d v="2014-11-06T00:00:00"/>
    <x v="1"/>
    <s v="JK-15205"/>
    <s v="Jamie Kunitz"/>
    <s v="Consumer"/>
    <s v="United States"/>
    <s v="San Francisco"/>
    <x v="1"/>
    <n v="94122"/>
    <x v="1"/>
    <s v="OFF-AR-10003514"/>
    <x v="1"/>
    <x v="6"/>
    <s v="4009 Highlighters by Sanford"/>
    <n v="19.899999999999999"/>
    <n v="5"/>
    <n v="0"/>
    <n v="6.5669999999999984"/>
  </r>
  <r>
    <n v="1712"/>
    <x v="829"/>
    <x v="3"/>
    <x v="505"/>
    <d v="2014-11-06T00:00:00"/>
    <x v="1"/>
    <s v="JK-15205"/>
    <s v="Jamie Kunitz"/>
    <s v="Consumer"/>
    <s v="United States"/>
    <s v="San Francisco"/>
    <x v="1"/>
    <n v="94122"/>
    <x v="1"/>
    <s v="OFF-AP-10002684"/>
    <x v="1"/>
    <x v="9"/>
    <s v="Acco 7-Outlet Masterpiece Power Center, Wihtout Fax/Phone Line Protection"/>
    <n v="1702.12"/>
    <n v="14"/>
    <n v="0"/>
    <n v="510.63599999999985"/>
  </r>
  <r>
    <n v="1713"/>
    <x v="830"/>
    <x v="1"/>
    <x v="564"/>
    <d v="2012-02-04T00:00:00"/>
    <x v="1"/>
    <s v="JP-15520"/>
    <s v="Jeremy Pistek"/>
    <s v="Consumer"/>
    <s v="United States"/>
    <s v="Houston"/>
    <x v="5"/>
    <n v="77070"/>
    <x v="2"/>
    <s v="OFF-PA-10004405"/>
    <x v="1"/>
    <x v="10"/>
    <s v="Rediform Voice Mail Log Books"/>
    <n v="14.303999999999998"/>
    <n v="6"/>
    <n v="0.2"/>
    <n v="5.0064000000000002"/>
  </r>
  <r>
    <n v="1714"/>
    <x v="831"/>
    <x v="3"/>
    <x v="565"/>
    <d v="2014-09-14T00:00:00"/>
    <x v="0"/>
    <s v="MM-18055"/>
    <s v="Michelle Moray"/>
    <s v="Consumer"/>
    <s v="United States"/>
    <s v="Chicago"/>
    <x v="10"/>
    <n v="60610"/>
    <x v="2"/>
    <s v="FUR-TA-10004289"/>
    <x v="0"/>
    <x v="3"/>
    <s v="BoxOffice By Design Rectangular and Half-Moon Meeting Room Tables"/>
    <n v="765.625"/>
    <n v="7"/>
    <n v="0.5"/>
    <n v="-566.5625"/>
  </r>
  <r>
    <n v="1715"/>
    <x v="832"/>
    <x v="3"/>
    <x v="566"/>
    <d v="2014-10-14T00:00:00"/>
    <x v="1"/>
    <s v="DC-13285"/>
    <s v="Debra Catini"/>
    <s v="Consumer"/>
    <s v="United States"/>
    <s v="San Francisco"/>
    <x v="1"/>
    <n v="94110"/>
    <x v="1"/>
    <s v="FUR-BO-10003965"/>
    <x v="0"/>
    <x v="0"/>
    <s v="O'Sullivan Manor Hill 2-Door Library in Brianna Oak"/>
    <n v="307.666"/>
    <n v="2"/>
    <n v="0.15"/>
    <n v="-14.478399999999979"/>
  </r>
  <r>
    <n v="1716"/>
    <x v="833"/>
    <x v="0"/>
    <x v="567"/>
    <d v="2013-05-05T00:00:00"/>
    <x v="1"/>
    <s v="JL-15835"/>
    <s v="John Lee"/>
    <s v="Consumer"/>
    <s v="United States"/>
    <s v="New York City"/>
    <x v="15"/>
    <n v="10011"/>
    <x v="3"/>
    <s v="OFF-BI-10003314"/>
    <x v="1"/>
    <x v="8"/>
    <s v="Tuff Stuff Recycled Round Ring Binders"/>
    <n v="7.7120000000000006"/>
    <n v="2"/>
    <n v="0.2"/>
    <n v="2.7956000000000003"/>
  </r>
  <r>
    <n v="1717"/>
    <x v="834"/>
    <x v="0"/>
    <x v="288"/>
    <d v="2013-05-25T00:00:00"/>
    <x v="1"/>
    <s v="BN-11515"/>
    <s v="Bradley Nguyen"/>
    <s v="Consumer"/>
    <s v="United States"/>
    <s v="New York City"/>
    <x v="15"/>
    <n v="10011"/>
    <x v="3"/>
    <s v="OFF-AP-10001563"/>
    <x v="1"/>
    <x v="9"/>
    <s v="Belkin Premiere Surge Master II 8-outlet surge protector"/>
    <n v="242.89999999999998"/>
    <n v="5"/>
    <n v="0"/>
    <n v="70.440999999999974"/>
  </r>
  <r>
    <n v="1718"/>
    <x v="834"/>
    <x v="0"/>
    <x v="288"/>
    <d v="2013-05-25T00:00:00"/>
    <x v="1"/>
    <s v="BN-11515"/>
    <s v="Bradley Nguyen"/>
    <s v="Consumer"/>
    <s v="United States"/>
    <s v="New York City"/>
    <x v="15"/>
    <n v="10011"/>
    <x v="3"/>
    <s v="OFF-ST-10004123"/>
    <x v="1"/>
    <x v="4"/>
    <s v="Safco Industrial Wire Shelving System"/>
    <n v="454.90000000000003"/>
    <n v="5"/>
    <n v="0"/>
    <n v="0"/>
  </r>
  <r>
    <n v="1719"/>
    <x v="834"/>
    <x v="0"/>
    <x v="288"/>
    <d v="2013-05-25T00:00:00"/>
    <x v="1"/>
    <s v="BN-11515"/>
    <s v="Bradley Nguyen"/>
    <s v="Consumer"/>
    <s v="United States"/>
    <s v="New York City"/>
    <x v="15"/>
    <n v="10011"/>
    <x v="3"/>
    <s v="FUR-FU-10002088"/>
    <x v="0"/>
    <x v="5"/>
    <s v="Nu-Dell Float Frame 11 x 14 1/2"/>
    <n v="35.92"/>
    <n v="4"/>
    <n v="0"/>
    <n v="15.086400000000001"/>
  </r>
  <r>
    <n v="1720"/>
    <x v="834"/>
    <x v="0"/>
    <x v="288"/>
    <d v="2013-05-25T00:00:00"/>
    <x v="1"/>
    <s v="BN-11515"/>
    <s v="Bradley Nguyen"/>
    <s v="Consumer"/>
    <s v="United States"/>
    <s v="New York City"/>
    <x v="15"/>
    <n v="10011"/>
    <x v="3"/>
    <s v="FUR-FU-10000010"/>
    <x v="0"/>
    <x v="5"/>
    <s v="DAX Value U-Channel Document Frames, Easel Back"/>
    <n v="39.76"/>
    <n v="8"/>
    <n v="0"/>
    <n v="12.325599999999998"/>
  </r>
  <r>
    <n v="1721"/>
    <x v="834"/>
    <x v="0"/>
    <x v="288"/>
    <d v="2013-05-25T00:00:00"/>
    <x v="1"/>
    <s v="BN-11515"/>
    <s v="Bradley Nguyen"/>
    <s v="Consumer"/>
    <s v="United States"/>
    <s v="New York City"/>
    <x v="15"/>
    <n v="10011"/>
    <x v="3"/>
    <s v="OFF-BI-10002824"/>
    <x v="1"/>
    <x v="8"/>
    <s v="Recycled Easel Ring Binders"/>
    <n v="47.744"/>
    <n v="4"/>
    <n v="0.2"/>
    <n v="14.919999999999995"/>
  </r>
  <r>
    <n v="1722"/>
    <x v="835"/>
    <x v="1"/>
    <x v="139"/>
    <d v="2012-12-25T00:00:00"/>
    <x v="1"/>
    <s v="KD-16345"/>
    <s v="Katherine Ducich"/>
    <s v="Consumer"/>
    <s v="United States"/>
    <s v="Chicago"/>
    <x v="10"/>
    <n v="60623"/>
    <x v="2"/>
    <s v="TEC-PH-10001061"/>
    <x v="2"/>
    <x v="7"/>
    <s v="Apple iPhone 5C"/>
    <n v="159.98400000000001"/>
    <n v="2"/>
    <n v="0.2"/>
    <n v="11.998799999999996"/>
  </r>
  <r>
    <n v="1723"/>
    <x v="835"/>
    <x v="1"/>
    <x v="139"/>
    <d v="2012-12-25T00:00:00"/>
    <x v="1"/>
    <s v="KD-16345"/>
    <s v="Katherine Ducich"/>
    <s v="Consumer"/>
    <s v="United States"/>
    <s v="Chicago"/>
    <x v="10"/>
    <n v="60623"/>
    <x v="2"/>
    <s v="TEC-AC-10000736"/>
    <x v="2"/>
    <x v="11"/>
    <s v="Logitech G600 MMO Gaming Mouse"/>
    <n v="255.96799999999999"/>
    <n v="4"/>
    <n v="0.2"/>
    <n v="51.193599999999996"/>
  </r>
  <r>
    <n v="1724"/>
    <x v="835"/>
    <x v="1"/>
    <x v="139"/>
    <d v="2012-12-25T00:00:00"/>
    <x v="1"/>
    <s v="KD-16345"/>
    <s v="Katherine Ducich"/>
    <s v="Consumer"/>
    <s v="United States"/>
    <s v="Chicago"/>
    <x v="10"/>
    <n v="60623"/>
    <x v="2"/>
    <s v="FUR-BO-10003966"/>
    <x v="0"/>
    <x v="0"/>
    <s v="Sauder Facets Collection Library, Sky Alder Finish"/>
    <n v="359.05799999999994"/>
    <n v="3"/>
    <n v="0.3"/>
    <n v="-71.811600000000027"/>
  </r>
  <r>
    <n v="1725"/>
    <x v="836"/>
    <x v="1"/>
    <x v="546"/>
    <d v="2012-12-20T00:00:00"/>
    <x v="2"/>
    <s v="JK-15370"/>
    <s v="Jay Kimmel"/>
    <s v="Consumer"/>
    <s v="United States"/>
    <s v="Philadelphia"/>
    <x v="9"/>
    <n v="19143"/>
    <x v="3"/>
    <s v="OFF-AP-10000828"/>
    <x v="1"/>
    <x v="9"/>
    <s v="Avanti 4.4 Cu. Ft. Refrigerator"/>
    <n v="434.35199999999998"/>
    <n v="3"/>
    <n v="0.2"/>
    <n v="43.43519999999998"/>
  </r>
  <r>
    <n v="1726"/>
    <x v="836"/>
    <x v="1"/>
    <x v="546"/>
    <d v="2012-12-20T00:00:00"/>
    <x v="2"/>
    <s v="JK-15370"/>
    <s v="Jay Kimmel"/>
    <s v="Consumer"/>
    <s v="United States"/>
    <s v="Philadelphia"/>
    <x v="9"/>
    <n v="19143"/>
    <x v="3"/>
    <s v="OFF-AP-10002906"/>
    <x v="1"/>
    <x v="9"/>
    <s v="Hoover Replacement Belt for Commercial Guardsman Heavy-Duty Upright Vacuum"/>
    <n v="3.5520000000000005"/>
    <n v="2"/>
    <n v="0.2"/>
    <n v="0.44399999999999973"/>
  </r>
  <r>
    <n v="1727"/>
    <x v="836"/>
    <x v="1"/>
    <x v="546"/>
    <d v="2012-12-20T00:00:00"/>
    <x v="2"/>
    <s v="JK-15370"/>
    <s v="Jay Kimmel"/>
    <s v="Consumer"/>
    <s v="United States"/>
    <s v="Philadelphia"/>
    <x v="9"/>
    <n v="19143"/>
    <x v="3"/>
    <s v="OFF-AP-10003860"/>
    <x v="1"/>
    <x v="9"/>
    <s v="Fellowes Advanced 8 Outlet Surge Suppressor with Phone/Fax Protection"/>
    <n v="88.832000000000008"/>
    <n v="4"/>
    <n v="0.2"/>
    <n v="7.7728000000000002"/>
  </r>
  <r>
    <n v="1728"/>
    <x v="837"/>
    <x v="3"/>
    <x v="568"/>
    <d v="2014-05-05T00:00:00"/>
    <x v="0"/>
    <s v="FM-14215"/>
    <s v="Filia McAdams"/>
    <s v="Corporate"/>
    <s v="United States"/>
    <s v="Dublin"/>
    <x v="24"/>
    <n v="43017"/>
    <x v="3"/>
    <s v="FUR-TA-10001307"/>
    <x v="0"/>
    <x v="3"/>
    <s v="SAFCO PlanMaster Heigh-Adjustable Drafting Table Base, 43w x 30d x 30-37h, Black"/>
    <n v="1048.3499999999999"/>
    <n v="5"/>
    <n v="0.4"/>
    <n v="-69.889999999999986"/>
  </r>
  <r>
    <n v="1729"/>
    <x v="838"/>
    <x v="0"/>
    <x v="569"/>
    <d v="2013-02-07T00:00:00"/>
    <x v="3"/>
    <s v="CA-12265"/>
    <s v="Christina Anderson"/>
    <s v="Consumer"/>
    <s v="United States"/>
    <s v="Springfield"/>
    <x v="17"/>
    <n v="22153"/>
    <x v="0"/>
    <s v="TEC-AC-10003063"/>
    <x v="2"/>
    <x v="11"/>
    <s v="Micro Innovations USB RF Wireless Keyboard with Mouse"/>
    <n v="100"/>
    <n v="4"/>
    <n v="0"/>
    <n v="21"/>
  </r>
  <r>
    <n v="1730"/>
    <x v="838"/>
    <x v="0"/>
    <x v="569"/>
    <d v="2013-02-07T00:00:00"/>
    <x v="3"/>
    <s v="CA-12265"/>
    <s v="Christina Anderson"/>
    <s v="Consumer"/>
    <s v="United States"/>
    <s v="Springfield"/>
    <x v="17"/>
    <n v="22153"/>
    <x v="0"/>
    <s v="OFF-LA-10001045"/>
    <x v="1"/>
    <x v="2"/>
    <s v="Permanent Self-Adhesive File Folder Labels for Typewriters by Universal"/>
    <n v="7.83"/>
    <n v="3"/>
    <n v="0"/>
    <n v="3.6017999999999999"/>
  </r>
  <r>
    <n v="1731"/>
    <x v="839"/>
    <x v="2"/>
    <x v="450"/>
    <d v="2011-10-03T00:00:00"/>
    <x v="1"/>
    <s v="KD-16495"/>
    <s v="Keith Dawkins"/>
    <s v="Corporate"/>
    <s v="United States"/>
    <s v="Fayetteville"/>
    <x v="3"/>
    <n v="28314"/>
    <x v="0"/>
    <s v="OFF-PA-10001457"/>
    <x v="1"/>
    <x v="10"/>
    <s v="White GlueTop Scratch Pads"/>
    <n v="96.256"/>
    <n v="8"/>
    <n v="0.2"/>
    <n v="31.283199999999987"/>
  </r>
  <r>
    <n v="1732"/>
    <x v="839"/>
    <x v="2"/>
    <x v="450"/>
    <d v="2011-10-03T00:00:00"/>
    <x v="1"/>
    <s v="KD-16495"/>
    <s v="Keith Dawkins"/>
    <s v="Corporate"/>
    <s v="United States"/>
    <s v="Fayetteville"/>
    <x v="3"/>
    <n v="28314"/>
    <x v="0"/>
    <s v="OFF-PA-10001804"/>
    <x v="1"/>
    <x v="10"/>
    <s v="Xerox 195"/>
    <n v="10.688000000000001"/>
    <n v="2"/>
    <n v="0.2"/>
    <n v="3.7407999999999997"/>
  </r>
  <r>
    <n v="1733"/>
    <x v="840"/>
    <x v="0"/>
    <x v="212"/>
    <d v="2013-07-15T00:00:00"/>
    <x v="1"/>
    <s v="LH-17155"/>
    <s v="Logan Haushalter"/>
    <s v="Consumer"/>
    <s v="United States"/>
    <s v="Dallas"/>
    <x v="5"/>
    <n v="75081"/>
    <x v="2"/>
    <s v="OFF-ST-10000689"/>
    <x v="1"/>
    <x v="4"/>
    <s v="Fellowes Strictly Business Drawer File, Letter/Legal Size"/>
    <n v="338.04"/>
    <n v="3"/>
    <n v="0.2"/>
    <n v="-33.804000000000002"/>
  </r>
  <r>
    <n v="1734"/>
    <x v="840"/>
    <x v="0"/>
    <x v="212"/>
    <d v="2013-07-15T00:00:00"/>
    <x v="1"/>
    <s v="LH-17155"/>
    <s v="Logan Haushalter"/>
    <s v="Consumer"/>
    <s v="United States"/>
    <s v="Dallas"/>
    <x v="5"/>
    <n v="75081"/>
    <x v="2"/>
    <s v="OFF-AR-10002135"/>
    <x v="1"/>
    <x v="6"/>
    <s v="Boston Heavy-Duty Trimline Electric Pencil Sharpeners"/>
    <n v="154.24"/>
    <n v="4"/>
    <n v="0.2"/>
    <n v="17.351999999999975"/>
  </r>
  <r>
    <n v="1735"/>
    <x v="841"/>
    <x v="3"/>
    <x v="570"/>
    <d v="2014-08-02T00:00:00"/>
    <x v="0"/>
    <s v="AG-10675"/>
    <s v="Anna Gayman"/>
    <s v="Consumer"/>
    <s v="United States"/>
    <s v="Jacksonville"/>
    <x v="3"/>
    <n v="28540"/>
    <x v="0"/>
    <s v="OFF-AP-10002082"/>
    <x v="1"/>
    <x v="9"/>
    <s v="Holmes HEPA Air Purifier"/>
    <n v="34.848000000000006"/>
    <n v="2"/>
    <n v="0.2"/>
    <n v="6.5339999999999971"/>
  </r>
  <r>
    <n v="1736"/>
    <x v="841"/>
    <x v="3"/>
    <x v="570"/>
    <d v="2014-08-02T00:00:00"/>
    <x v="0"/>
    <s v="AG-10675"/>
    <s v="Anna Gayman"/>
    <s v="Consumer"/>
    <s v="United States"/>
    <s v="Jacksonville"/>
    <x v="3"/>
    <n v="28540"/>
    <x v="0"/>
    <s v="TEC-PH-10003442"/>
    <x v="2"/>
    <x v="7"/>
    <s v="Samsung Replacement EH64AVFWE Premium Headset"/>
    <n v="22"/>
    <n v="5"/>
    <n v="0.2"/>
    <n v="1.375"/>
  </r>
  <r>
    <n v="1737"/>
    <x v="841"/>
    <x v="3"/>
    <x v="570"/>
    <d v="2014-08-02T00:00:00"/>
    <x v="0"/>
    <s v="AG-10675"/>
    <s v="Anna Gayman"/>
    <s v="Consumer"/>
    <s v="United States"/>
    <s v="Jacksonville"/>
    <x v="3"/>
    <n v="28540"/>
    <x v="0"/>
    <s v="OFF-AR-10002833"/>
    <x v="1"/>
    <x v="6"/>
    <s v="Newell 322"/>
    <n v="4.3680000000000003"/>
    <n v="3"/>
    <n v="0.2"/>
    <n v="0.3822000000000001"/>
  </r>
  <r>
    <n v="1738"/>
    <x v="842"/>
    <x v="1"/>
    <x v="37"/>
    <d v="2012-09-09T00:00:00"/>
    <x v="1"/>
    <s v="DB-13120"/>
    <s v="David Bremer"/>
    <s v="Corporate"/>
    <s v="United States"/>
    <s v="San Francisco"/>
    <x v="1"/>
    <n v="94122"/>
    <x v="1"/>
    <s v="OFF-ST-10001325"/>
    <x v="1"/>
    <x v="4"/>
    <s v="Sterilite Officeware Hinged File Box"/>
    <n v="31.44"/>
    <n v="3"/>
    <n v="0"/>
    <n v="8.4888000000000012"/>
  </r>
  <r>
    <n v="1739"/>
    <x v="842"/>
    <x v="1"/>
    <x v="37"/>
    <d v="2012-09-09T00:00:00"/>
    <x v="1"/>
    <s v="DB-13120"/>
    <s v="David Bremer"/>
    <s v="Corporate"/>
    <s v="United States"/>
    <s v="San Francisco"/>
    <x v="1"/>
    <n v="94122"/>
    <x v="1"/>
    <s v="TEC-AC-10003038"/>
    <x v="2"/>
    <x v="11"/>
    <s v="Kingston Digital DataTraveler 16GB USB 2.0"/>
    <n v="17.899999999999999"/>
    <n v="2"/>
    <n v="0"/>
    <n v="3.400999999999998"/>
  </r>
  <r>
    <n v="1740"/>
    <x v="842"/>
    <x v="1"/>
    <x v="37"/>
    <d v="2012-09-09T00:00:00"/>
    <x v="1"/>
    <s v="DB-13120"/>
    <s v="David Bremer"/>
    <s v="Corporate"/>
    <s v="United States"/>
    <s v="San Francisco"/>
    <x v="1"/>
    <n v="94122"/>
    <x v="1"/>
    <s v="TEC-AC-10003590"/>
    <x v="2"/>
    <x v="11"/>
    <s v="TRENDnet 56K USB 2.0 Phone, Internet and Fax Modem"/>
    <n v="129.44999999999999"/>
    <n v="5"/>
    <n v="0"/>
    <n v="46.601999999999997"/>
  </r>
  <r>
    <n v="1741"/>
    <x v="843"/>
    <x v="2"/>
    <x v="128"/>
    <d v="2011-08-16T00:00:00"/>
    <x v="1"/>
    <s v="ED-13885"/>
    <s v="Emily Ducich"/>
    <s v="Home Office"/>
    <s v="United States"/>
    <s v="San Diego"/>
    <x v="1"/>
    <n v="92037"/>
    <x v="1"/>
    <s v="OFF-LA-10000262"/>
    <x v="1"/>
    <x v="2"/>
    <s v="Avery 494"/>
    <n v="20.88"/>
    <n v="8"/>
    <n v="0"/>
    <n v="9.6047999999999991"/>
  </r>
  <r>
    <n v="1742"/>
    <x v="844"/>
    <x v="3"/>
    <x v="505"/>
    <d v="2014-11-04T00:00:00"/>
    <x v="1"/>
    <s v="MC-18100"/>
    <s v="Mick Crebagga"/>
    <s v="Consumer"/>
    <s v="United States"/>
    <s v="Philadelphia"/>
    <x v="9"/>
    <n v="19140"/>
    <x v="3"/>
    <s v="OFF-PA-10004355"/>
    <x v="1"/>
    <x v="10"/>
    <s v="Xerox 231"/>
    <n v="20.736000000000004"/>
    <n v="4"/>
    <n v="0.2"/>
    <n v="7.2576000000000001"/>
  </r>
  <r>
    <n v="1743"/>
    <x v="844"/>
    <x v="3"/>
    <x v="505"/>
    <d v="2014-11-04T00:00:00"/>
    <x v="1"/>
    <s v="MC-18100"/>
    <s v="Mick Crebagga"/>
    <s v="Consumer"/>
    <s v="United States"/>
    <s v="Philadelphia"/>
    <x v="9"/>
    <n v="19140"/>
    <x v="3"/>
    <s v="FUR-FU-10004415"/>
    <x v="0"/>
    <x v="5"/>
    <s v="Stacking Tray, Side-Loading, Legal, Smoke"/>
    <n v="7.168000000000001"/>
    <n v="2"/>
    <n v="0.2"/>
    <n v="0.98559999999999937"/>
  </r>
  <r>
    <n v="1744"/>
    <x v="844"/>
    <x v="3"/>
    <x v="505"/>
    <d v="2014-11-04T00:00:00"/>
    <x v="1"/>
    <s v="MC-18100"/>
    <s v="Mick Crebagga"/>
    <s v="Consumer"/>
    <s v="United States"/>
    <s v="Philadelphia"/>
    <x v="9"/>
    <n v="19140"/>
    <x v="3"/>
    <s v="OFF-ST-10002486"/>
    <x v="1"/>
    <x v="4"/>
    <s v="Eldon Shelf Savers Cubes and Bins"/>
    <n v="11.168000000000001"/>
    <n v="2"/>
    <n v="0.2"/>
    <n v="-2.5128000000000008"/>
  </r>
  <r>
    <n v="1745"/>
    <x v="844"/>
    <x v="3"/>
    <x v="505"/>
    <d v="2014-11-04T00:00:00"/>
    <x v="1"/>
    <s v="MC-18100"/>
    <s v="Mick Crebagga"/>
    <s v="Consumer"/>
    <s v="United States"/>
    <s v="Philadelphia"/>
    <x v="9"/>
    <n v="19140"/>
    <x v="3"/>
    <s v="TEC-AC-10001142"/>
    <x v="2"/>
    <x v="11"/>
    <s v="First Data FD10 PIN Pad"/>
    <n v="442.40000000000003"/>
    <n v="7"/>
    <n v="0.2"/>
    <n v="-55.300000000000068"/>
  </r>
  <r>
    <n v="1746"/>
    <x v="845"/>
    <x v="2"/>
    <x v="571"/>
    <d v="2011-06-09T00:00:00"/>
    <x v="2"/>
    <s v="BM-11785"/>
    <s v="Bryan Mills"/>
    <s v="Consumer"/>
    <s v="United States"/>
    <s v="Rochester"/>
    <x v="15"/>
    <n v="14609"/>
    <x v="3"/>
    <s v="OFF-AR-10002656"/>
    <x v="1"/>
    <x v="6"/>
    <s v="Sanford Liquid Accent Highlighters"/>
    <n v="13.36"/>
    <n v="2"/>
    <n v="0"/>
    <n v="4.9431999999999992"/>
  </r>
  <r>
    <n v="1747"/>
    <x v="846"/>
    <x v="0"/>
    <x v="572"/>
    <d v="2013-08-18T00:00:00"/>
    <x v="0"/>
    <s v="EM-14065"/>
    <s v="Erin Mull"/>
    <s v="Consumer"/>
    <s v="United States"/>
    <s v="Jacksonville"/>
    <x v="3"/>
    <n v="28540"/>
    <x v="0"/>
    <s v="OFF-BI-10000138"/>
    <x v="1"/>
    <x v="8"/>
    <s v="Acco Translucent Poly Ring Binders"/>
    <n v="11.232000000000001"/>
    <n v="8"/>
    <n v="0.7"/>
    <n v="-8.2367999999999988"/>
  </r>
  <r>
    <n v="1748"/>
    <x v="846"/>
    <x v="0"/>
    <x v="572"/>
    <d v="2013-08-18T00:00:00"/>
    <x v="0"/>
    <s v="EM-14065"/>
    <s v="Erin Mull"/>
    <s v="Consumer"/>
    <s v="United States"/>
    <s v="Jacksonville"/>
    <x v="3"/>
    <n v="28540"/>
    <x v="0"/>
    <s v="OFF-PA-10004947"/>
    <x v="1"/>
    <x v="10"/>
    <s v="Staples"/>
    <n v="10.272000000000002"/>
    <n v="3"/>
    <n v="0.2"/>
    <n v="3.2099999999999982"/>
  </r>
  <r>
    <n v="1749"/>
    <x v="847"/>
    <x v="2"/>
    <x v="573"/>
    <d v="2011-04-29T00:00:00"/>
    <x v="1"/>
    <s v="DA-13450"/>
    <s v="Dianna Arnett"/>
    <s v="Home Office"/>
    <s v="United States"/>
    <s v="Houston"/>
    <x v="5"/>
    <n v="77095"/>
    <x v="2"/>
    <s v="OFF-PA-10003543"/>
    <x v="1"/>
    <x v="10"/>
    <s v="Xerox 1985"/>
    <n v="10.368000000000002"/>
    <n v="2"/>
    <n v="0.2"/>
    <n v="3.6288"/>
  </r>
  <r>
    <n v="1750"/>
    <x v="847"/>
    <x v="2"/>
    <x v="573"/>
    <d v="2011-04-29T00:00:00"/>
    <x v="1"/>
    <s v="DA-13450"/>
    <s v="Dianna Arnett"/>
    <s v="Home Office"/>
    <s v="United States"/>
    <s v="Houston"/>
    <x v="5"/>
    <n v="77095"/>
    <x v="2"/>
    <s v="OFF-AR-10002221"/>
    <x v="1"/>
    <x v="6"/>
    <s v="12 Colored Short Pencils"/>
    <n v="6.24"/>
    <n v="3"/>
    <n v="0.2"/>
    <n v="0.54600000000000071"/>
  </r>
  <r>
    <n v="1751"/>
    <x v="848"/>
    <x v="1"/>
    <x v="6"/>
    <d v="2012-11-27T00:00:00"/>
    <x v="1"/>
    <s v="MO-17800"/>
    <s v="Meg O'Connel"/>
    <s v="Home Office"/>
    <s v="United States"/>
    <s v="San Antonio"/>
    <x v="5"/>
    <n v="78207"/>
    <x v="2"/>
    <s v="FUR-TA-10004607"/>
    <x v="0"/>
    <x v="3"/>
    <s v="Hon 2111 Invitation Series Straight Table"/>
    <n v="206.96200000000002"/>
    <n v="2"/>
    <n v="0.3"/>
    <n v="-32.522600000000011"/>
  </r>
  <r>
    <n v="1752"/>
    <x v="849"/>
    <x v="3"/>
    <x v="336"/>
    <d v="2014-10-18T00:00:00"/>
    <x v="2"/>
    <s v="JW-15955"/>
    <s v="Joni Wasserman"/>
    <s v="Consumer"/>
    <s v="United States"/>
    <s v="Oakland"/>
    <x v="1"/>
    <n v="94601"/>
    <x v="1"/>
    <s v="FUR-FU-10001918"/>
    <x v="0"/>
    <x v="5"/>
    <s v="C-Line Cubicle Keepers Polyproplyene Holder With Velcro Backings"/>
    <n v="9.4600000000000009"/>
    <n v="2"/>
    <n v="0"/>
    <n v="3.6894000000000009"/>
  </r>
  <r>
    <n v="1753"/>
    <x v="850"/>
    <x v="3"/>
    <x v="574"/>
    <d v="2014-12-06T00:00:00"/>
    <x v="2"/>
    <s v="VW-21775"/>
    <s v="Victoria Wilson"/>
    <s v="Corporate"/>
    <s v="United States"/>
    <s v="San Francisco"/>
    <x v="1"/>
    <n v="94122"/>
    <x v="1"/>
    <s v="OFF-ST-10004340"/>
    <x v="1"/>
    <x v="4"/>
    <s v="Fellowes Mobile File Cart, Black"/>
    <n v="559.62"/>
    <n v="9"/>
    <n v="0"/>
    <n v="151.09740000000002"/>
  </r>
  <r>
    <n v="1754"/>
    <x v="850"/>
    <x v="3"/>
    <x v="574"/>
    <d v="2014-12-06T00:00:00"/>
    <x v="2"/>
    <s v="VW-21775"/>
    <s v="Victoria Wilson"/>
    <s v="Corporate"/>
    <s v="United States"/>
    <s v="San Francisco"/>
    <x v="1"/>
    <n v="94122"/>
    <x v="1"/>
    <s v="OFF-PA-10004475"/>
    <x v="1"/>
    <x v="10"/>
    <s v="Xerox 1940"/>
    <n v="109.92"/>
    <n v="2"/>
    <n v="0"/>
    <n v="53.860799999999998"/>
  </r>
  <r>
    <n v="1755"/>
    <x v="850"/>
    <x v="3"/>
    <x v="574"/>
    <d v="2014-12-06T00:00:00"/>
    <x v="2"/>
    <s v="VW-21775"/>
    <s v="Victoria Wilson"/>
    <s v="Corporate"/>
    <s v="United States"/>
    <s v="San Francisco"/>
    <x v="1"/>
    <n v="94122"/>
    <x v="1"/>
    <s v="OFF-PA-10003893"/>
    <x v="1"/>
    <x v="10"/>
    <s v="Xerox 1962"/>
    <n v="8.56"/>
    <n v="2"/>
    <n v="0"/>
    <n v="3.8519999999999994"/>
  </r>
  <r>
    <n v="1756"/>
    <x v="851"/>
    <x v="1"/>
    <x v="575"/>
    <d v="2012-12-11T00:00:00"/>
    <x v="0"/>
    <s v="TT-21460"/>
    <s v="Tonja Turnell"/>
    <s v="Home Office"/>
    <s v="United States"/>
    <s v="Fort Worth"/>
    <x v="5"/>
    <n v="76106"/>
    <x v="2"/>
    <s v="OFF-PA-10000100"/>
    <x v="1"/>
    <x v="10"/>
    <s v="Xerox 1945"/>
    <n v="360.71199999999999"/>
    <n v="11"/>
    <n v="0.2"/>
    <n v="130.75810000000001"/>
  </r>
  <r>
    <n v="1757"/>
    <x v="851"/>
    <x v="1"/>
    <x v="575"/>
    <d v="2012-12-11T00:00:00"/>
    <x v="0"/>
    <s v="TT-21460"/>
    <s v="Tonja Turnell"/>
    <s v="Home Office"/>
    <s v="United States"/>
    <s v="Fort Worth"/>
    <x v="5"/>
    <n v="76106"/>
    <x v="2"/>
    <s v="TEC-PH-10001817"/>
    <x v="2"/>
    <x v="7"/>
    <s v="Wilson Electronics DB Pro Signal Booster"/>
    <n v="1718.4"/>
    <n v="6"/>
    <n v="0.2"/>
    <n v="150.36000000000013"/>
  </r>
  <r>
    <n v="1758"/>
    <x v="852"/>
    <x v="1"/>
    <x v="562"/>
    <d v="2012-07-15T00:00:00"/>
    <x v="2"/>
    <s v="SL-20155"/>
    <s v="Sara Luxemburg"/>
    <s v="Home Office"/>
    <s v="United States"/>
    <s v="Houston"/>
    <x v="5"/>
    <n v="77095"/>
    <x v="2"/>
    <s v="OFF-BI-10001765"/>
    <x v="1"/>
    <x v="8"/>
    <s v="Wilson Jones Heavy-Duty Casebound Ring Binders with Metal Hinges"/>
    <n v="41.567999999999991"/>
    <n v="6"/>
    <n v="0.8"/>
    <n v="-66.508800000000036"/>
  </r>
  <r>
    <n v="1759"/>
    <x v="853"/>
    <x v="2"/>
    <x v="218"/>
    <d v="2011-05-17T00:00:00"/>
    <x v="1"/>
    <s v="RM-19375"/>
    <s v="Raymond Messe"/>
    <s v="Consumer"/>
    <s v="United States"/>
    <s v="Houston"/>
    <x v="5"/>
    <n v="77095"/>
    <x v="2"/>
    <s v="TEC-AC-10001013"/>
    <x v="2"/>
    <x v="11"/>
    <s v="Logitech ClearChat Comfort/USB Headset H390"/>
    <n v="46.864000000000004"/>
    <n v="2"/>
    <n v="0.2"/>
    <n v="7.615399999999994"/>
  </r>
  <r>
    <n v="1760"/>
    <x v="854"/>
    <x v="2"/>
    <x v="576"/>
    <d v="2011-01-13T00:00:00"/>
    <x v="1"/>
    <s v="MB-18085"/>
    <s v="Mick Brown"/>
    <s v="Consumer"/>
    <s v="United States"/>
    <s v="Philadelphia"/>
    <x v="9"/>
    <n v="19143"/>
    <x v="3"/>
    <s v="OFF-AR-10003478"/>
    <x v="1"/>
    <x v="6"/>
    <s v="Avery Hi-Liter EverBold Pen Style Fluorescent Highlighters, 4/Pack"/>
    <n v="19.536000000000001"/>
    <n v="3"/>
    <n v="0.2"/>
    <n v="4.8840000000000003"/>
  </r>
  <r>
    <n v="1761"/>
    <x v="855"/>
    <x v="1"/>
    <x v="577"/>
    <d v="2012-09-09T00:00:00"/>
    <x v="1"/>
    <s v="AG-10900"/>
    <s v="Arthur Gainer"/>
    <s v="Consumer"/>
    <s v="United States"/>
    <s v="San Diego"/>
    <x v="1"/>
    <n v="92105"/>
    <x v="1"/>
    <s v="FUR-BO-10000330"/>
    <x v="0"/>
    <x v="0"/>
    <s v="Sauder Camden County Barrister Bookcase, Planked Cherry Finish"/>
    <n v="411.33199999999999"/>
    <n v="4"/>
    <n v="0.15"/>
    <n v="-4.8391999999999769"/>
  </r>
  <r>
    <n v="1762"/>
    <x v="855"/>
    <x v="1"/>
    <x v="577"/>
    <d v="2012-09-09T00:00:00"/>
    <x v="1"/>
    <s v="AG-10900"/>
    <s v="Arthur Gainer"/>
    <s v="Consumer"/>
    <s v="United States"/>
    <s v="San Diego"/>
    <x v="1"/>
    <n v="92105"/>
    <x v="1"/>
    <s v="OFF-BI-10001900"/>
    <x v="1"/>
    <x v="8"/>
    <s v="DXL Angle-View Binders with Locking Rings, Black"/>
    <n v="28.752000000000002"/>
    <n v="6"/>
    <n v="0.2"/>
    <n v="9.7037999999999993"/>
  </r>
  <r>
    <n v="1763"/>
    <x v="855"/>
    <x v="1"/>
    <x v="577"/>
    <d v="2012-09-09T00:00:00"/>
    <x v="1"/>
    <s v="AG-10900"/>
    <s v="Arthur Gainer"/>
    <s v="Consumer"/>
    <s v="United States"/>
    <s v="San Diego"/>
    <x v="1"/>
    <n v="92105"/>
    <x v="1"/>
    <s v="FUR-BO-10003159"/>
    <x v="0"/>
    <x v="0"/>
    <s v="Sauder Camden County Collection Libraries, Planked Cherry Finish"/>
    <n v="293.19900000000001"/>
    <n v="3"/>
    <n v="0.15"/>
    <n v="-20.696400000000025"/>
  </r>
  <r>
    <n v="1764"/>
    <x v="856"/>
    <x v="0"/>
    <x v="578"/>
    <d v="2013-08-09T00:00:00"/>
    <x v="1"/>
    <s v="ML-17755"/>
    <s v="Max Ludwig"/>
    <s v="Home Office"/>
    <s v="United States"/>
    <s v="Suffolk"/>
    <x v="17"/>
    <n v="23434"/>
    <x v="0"/>
    <s v="OFF-SU-10002573"/>
    <x v="1"/>
    <x v="14"/>
    <s v="Acme 10&quot; Easy Grip Assistive Scissors"/>
    <n v="35.06"/>
    <n v="2"/>
    <n v="0"/>
    <n v="10.517999999999997"/>
  </r>
  <r>
    <n v="1765"/>
    <x v="856"/>
    <x v="0"/>
    <x v="578"/>
    <d v="2013-08-09T00:00:00"/>
    <x v="1"/>
    <s v="ML-17755"/>
    <s v="Max Ludwig"/>
    <s v="Home Office"/>
    <s v="United States"/>
    <s v="Suffolk"/>
    <x v="17"/>
    <n v="23434"/>
    <x v="0"/>
    <s v="OFF-LA-10004484"/>
    <x v="1"/>
    <x v="2"/>
    <s v="Avery 476"/>
    <n v="4.13"/>
    <n v="1"/>
    <n v="0"/>
    <n v="1.8997999999999999"/>
  </r>
  <r>
    <n v="1766"/>
    <x v="856"/>
    <x v="0"/>
    <x v="578"/>
    <d v="2013-08-09T00:00:00"/>
    <x v="1"/>
    <s v="ML-17755"/>
    <s v="Max Ludwig"/>
    <s v="Home Office"/>
    <s v="United States"/>
    <s v="Suffolk"/>
    <x v="17"/>
    <n v="23434"/>
    <x v="0"/>
    <s v="FUR-FU-10001591"/>
    <x v="0"/>
    <x v="5"/>
    <s v="Advantus Panel Wall Certificate Holder - 8.5x11"/>
    <n v="109.8"/>
    <n v="9"/>
    <n v="0"/>
    <n v="46.116000000000007"/>
  </r>
  <r>
    <n v="1767"/>
    <x v="856"/>
    <x v="0"/>
    <x v="578"/>
    <d v="2013-08-09T00:00:00"/>
    <x v="1"/>
    <s v="ML-17755"/>
    <s v="Max Ludwig"/>
    <s v="Home Office"/>
    <s v="United States"/>
    <s v="Suffolk"/>
    <x v="17"/>
    <n v="23434"/>
    <x v="0"/>
    <s v="OFF-LA-10002034"/>
    <x v="1"/>
    <x v="2"/>
    <s v="Avery 478"/>
    <n v="9.82"/>
    <n v="2"/>
    <n v="0"/>
    <n v="4.8117999999999999"/>
  </r>
  <r>
    <n v="1768"/>
    <x v="857"/>
    <x v="2"/>
    <x v="579"/>
    <d v="2011-03-26T00:00:00"/>
    <x v="1"/>
    <s v="CC-12685"/>
    <s v="Craig Carroll"/>
    <s v="Consumer"/>
    <s v="United States"/>
    <s v="Greensboro"/>
    <x v="3"/>
    <n v="27405"/>
    <x v="0"/>
    <s v="OFF-BI-10004410"/>
    <x v="1"/>
    <x v="8"/>
    <s v="C-Line Peel &amp; Stick Add-On Filing Pockets, 8-3/4 x 5-1/8, 10/Pack"/>
    <n v="7.644000000000001"/>
    <n v="4"/>
    <n v="0.7"/>
    <n v="-5.8603999999999985"/>
  </r>
  <r>
    <n v="1769"/>
    <x v="857"/>
    <x v="2"/>
    <x v="579"/>
    <d v="2011-03-26T00:00:00"/>
    <x v="1"/>
    <s v="CC-12685"/>
    <s v="Craig Carroll"/>
    <s v="Consumer"/>
    <s v="United States"/>
    <s v="Greensboro"/>
    <x v="3"/>
    <n v="27405"/>
    <x v="0"/>
    <s v="OFF-BI-10002735"/>
    <x v="1"/>
    <x v="8"/>
    <s v="GBC Prestige Therm-A-Bind Covers"/>
    <n v="51.465000000000018"/>
    <n v="5"/>
    <n v="0.7"/>
    <n v="-39.456499999999991"/>
  </r>
  <r>
    <n v="1770"/>
    <x v="858"/>
    <x v="3"/>
    <x v="580"/>
    <d v="2014-03-09T00:00:00"/>
    <x v="1"/>
    <s v="SC-20770"/>
    <s v="Stewart Carmichael"/>
    <s v="Corporate"/>
    <s v="United States"/>
    <s v="Dallas"/>
    <x v="5"/>
    <n v="75081"/>
    <x v="2"/>
    <s v="OFF-SU-10001935"/>
    <x v="1"/>
    <x v="14"/>
    <s v="Staples"/>
    <n v="6.9760000000000009"/>
    <n v="4"/>
    <n v="0.2"/>
    <n v="-1.3952000000000013"/>
  </r>
  <r>
    <n v="1771"/>
    <x v="858"/>
    <x v="3"/>
    <x v="580"/>
    <d v="2014-03-09T00:00:00"/>
    <x v="1"/>
    <s v="SC-20770"/>
    <s v="Stewart Carmichael"/>
    <s v="Corporate"/>
    <s v="United States"/>
    <s v="Dallas"/>
    <x v="5"/>
    <n v="75081"/>
    <x v="2"/>
    <s v="OFF-BI-10003291"/>
    <x v="1"/>
    <x v="8"/>
    <s v="Wilson Jones Leather-Like Binders with DublLock Round Rings"/>
    <n v="12.221999999999998"/>
    <n v="7"/>
    <n v="0.8"/>
    <n v="-20.166300000000007"/>
  </r>
  <r>
    <n v="1772"/>
    <x v="859"/>
    <x v="0"/>
    <x v="581"/>
    <d v="2013-11-30T00:00:00"/>
    <x v="0"/>
    <s v="GG-14650"/>
    <s v="Greg Guthrie"/>
    <s v="Corporate"/>
    <s v="United States"/>
    <s v="Chicago"/>
    <x v="10"/>
    <n v="60623"/>
    <x v="2"/>
    <s v="OFF-ST-10004337"/>
    <x v="1"/>
    <x v="4"/>
    <s v="SAFCO Commercial Wire Shelving, 72h"/>
    <n v="97.984000000000009"/>
    <n v="2"/>
    <n v="0.2"/>
    <n v="-24.496000000000002"/>
  </r>
  <r>
    <n v="1773"/>
    <x v="859"/>
    <x v="0"/>
    <x v="581"/>
    <d v="2013-11-30T00:00:00"/>
    <x v="0"/>
    <s v="GG-14650"/>
    <s v="Greg Guthrie"/>
    <s v="Corporate"/>
    <s v="United States"/>
    <s v="Chicago"/>
    <x v="10"/>
    <n v="60623"/>
    <x v="2"/>
    <s v="TEC-AC-10001266"/>
    <x v="2"/>
    <x v="11"/>
    <s v="Memorex Micro Travel Drive 8 GB"/>
    <n v="62.400000000000006"/>
    <n v="6"/>
    <n v="0.2"/>
    <n v="19.499999999999993"/>
  </r>
  <r>
    <n v="1774"/>
    <x v="860"/>
    <x v="2"/>
    <x v="582"/>
    <d v="2011-05-03T00:00:00"/>
    <x v="1"/>
    <s v="MY-18295"/>
    <s v="Muhammed Yedwab"/>
    <s v="Corporate"/>
    <s v="United States"/>
    <s v="Baltimore"/>
    <x v="39"/>
    <n v="21215"/>
    <x v="3"/>
    <s v="OFF-BI-10001628"/>
    <x v="1"/>
    <x v="8"/>
    <s v="Acco Data Flex Cable Posts For Top &amp; Bottom Load Binders, 6&quot; Capacity"/>
    <n v="20.86"/>
    <n v="2"/>
    <n v="0"/>
    <n v="9.3869999999999987"/>
  </r>
  <r>
    <n v="1775"/>
    <x v="860"/>
    <x v="2"/>
    <x v="582"/>
    <d v="2011-05-03T00:00:00"/>
    <x v="1"/>
    <s v="MY-18295"/>
    <s v="Muhammed Yedwab"/>
    <s v="Corporate"/>
    <s v="United States"/>
    <s v="Baltimore"/>
    <x v="39"/>
    <n v="21215"/>
    <x v="3"/>
    <s v="OFF-ST-10000877"/>
    <x v="1"/>
    <x v="4"/>
    <s v="Recycled Steel Personal File for Standard File Folders"/>
    <n v="497.61"/>
    <n v="9"/>
    <n v="0"/>
    <n v="129.37860000000001"/>
  </r>
  <r>
    <n v="1776"/>
    <x v="860"/>
    <x v="2"/>
    <x v="582"/>
    <d v="2011-05-03T00:00:00"/>
    <x v="1"/>
    <s v="MY-18295"/>
    <s v="Muhammed Yedwab"/>
    <s v="Corporate"/>
    <s v="United States"/>
    <s v="Baltimore"/>
    <x v="39"/>
    <n v="21215"/>
    <x v="3"/>
    <s v="OFF-AR-10004752"/>
    <x v="1"/>
    <x v="6"/>
    <s v="Blackstonian Pencils"/>
    <n v="5.34"/>
    <n v="2"/>
    <n v="0"/>
    <n v="1.4952000000000001"/>
  </r>
  <r>
    <n v="1777"/>
    <x v="860"/>
    <x v="2"/>
    <x v="582"/>
    <d v="2011-05-03T00:00:00"/>
    <x v="1"/>
    <s v="MY-18295"/>
    <s v="Muhammed Yedwab"/>
    <s v="Corporate"/>
    <s v="United States"/>
    <s v="Baltimore"/>
    <x v="39"/>
    <n v="21215"/>
    <x v="3"/>
    <s v="OFF-LA-10000452"/>
    <x v="1"/>
    <x v="2"/>
    <s v="Avery 488"/>
    <n v="3.15"/>
    <n v="1"/>
    <n v="0"/>
    <n v="1.512"/>
  </r>
  <r>
    <n v="1778"/>
    <x v="861"/>
    <x v="1"/>
    <x v="27"/>
    <d v="2012-11-28T00:00:00"/>
    <x v="1"/>
    <s v="DP-13000"/>
    <s v="Darren Powers"/>
    <s v="Consumer"/>
    <s v="United States"/>
    <s v="Los Angeles"/>
    <x v="1"/>
    <n v="90004"/>
    <x v="1"/>
    <s v="OFF-PA-10000675"/>
    <x v="1"/>
    <x v="10"/>
    <s v="Xerox 1919"/>
    <n v="368.91"/>
    <n v="9"/>
    <n v="0"/>
    <n v="180.76590000000002"/>
  </r>
  <r>
    <n v="1779"/>
    <x v="861"/>
    <x v="1"/>
    <x v="27"/>
    <d v="2012-11-28T00:00:00"/>
    <x v="1"/>
    <s v="DP-13000"/>
    <s v="Darren Powers"/>
    <s v="Consumer"/>
    <s v="United States"/>
    <s v="Los Angeles"/>
    <x v="1"/>
    <n v="90004"/>
    <x v="1"/>
    <s v="OFF-AR-10003045"/>
    <x v="1"/>
    <x v="6"/>
    <s v="Prang Colored Pencils"/>
    <n v="14.7"/>
    <n v="5"/>
    <n v="0"/>
    <n v="6.6150000000000002"/>
  </r>
  <r>
    <n v="1780"/>
    <x v="862"/>
    <x v="0"/>
    <x v="583"/>
    <d v="2013-11-17T00:00:00"/>
    <x v="1"/>
    <s v="BD-11770"/>
    <s v="Bryan Davis"/>
    <s v="Consumer"/>
    <s v="United States"/>
    <s v="New York City"/>
    <x v="15"/>
    <n v="10011"/>
    <x v="3"/>
    <s v="TEC-AC-10003447"/>
    <x v="2"/>
    <x v="11"/>
    <s v="Micropad Numeric Keypads"/>
    <n v="59.97"/>
    <n v="3"/>
    <n v="0"/>
    <n v="14.992499999999996"/>
  </r>
  <r>
    <n v="1781"/>
    <x v="862"/>
    <x v="0"/>
    <x v="583"/>
    <d v="2013-11-17T00:00:00"/>
    <x v="1"/>
    <s v="BD-11770"/>
    <s v="Bryan Davis"/>
    <s v="Consumer"/>
    <s v="United States"/>
    <s v="New York City"/>
    <x v="15"/>
    <n v="10011"/>
    <x v="3"/>
    <s v="OFF-ST-10002276"/>
    <x v="1"/>
    <x v="4"/>
    <s v="Safco Steel Mobile File Cart"/>
    <n v="83.36"/>
    <n v="1"/>
    <n v="0"/>
    <n v="20.840000000000003"/>
  </r>
  <r>
    <n v="1782"/>
    <x v="863"/>
    <x v="1"/>
    <x v="584"/>
    <d v="2012-07-13T00:00:00"/>
    <x v="1"/>
    <s v="CB-12535"/>
    <s v="Claudia Bergmann"/>
    <s v="Corporate"/>
    <s v="United States"/>
    <s v="Franklin"/>
    <x v="31"/>
    <n v="2038"/>
    <x v="3"/>
    <s v="OFF-PA-10001609"/>
    <x v="1"/>
    <x v="10"/>
    <s v="Tops Wirebound Message Log Books"/>
    <n v="6.58"/>
    <n v="2"/>
    <n v="0"/>
    <n v="3.0267999999999997"/>
  </r>
  <r>
    <n v="1783"/>
    <x v="863"/>
    <x v="1"/>
    <x v="584"/>
    <d v="2012-07-13T00:00:00"/>
    <x v="1"/>
    <s v="CB-12535"/>
    <s v="Claudia Bergmann"/>
    <s v="Corporate"/>
    <s v="United States"/>
    <s v="Franklin"/>
    <x v="31"/>
    <n v="2038"/>
    <x v="3"/>
    <s v="OFF-BI-10001597"/>
    <x v="1"/>
    <x v="8"/>
    <s v="Wilson Jones Ledger-Size, Piano-Hinge Binder, 2&quot;, Blue"/>
    <n v="122.94"/>
    <n v="3"/>
    <n v="0"/>
    <n v="59.011199999999988"/>
  </r>
  <r>
    <n v="1784"/>
    <x v="864"/>
    <x v="3"/>
    <x v="585"/>
    <d v="2014-09-27T00:00:00"/>
    <x v="1"/>
    <s v="JE-15610"/>
    <s v="Jim Epp"/>
    <s v="Corporate"/>
    <s v="United States"/>
    <s v="Milwaukee"/>
    <x v="6"/>
    <n v="53209"/>
    <x v="2"/>
    <s v="OFF-PA-10004475"/>
    <x v="1"/>
    <x v="10"/>
    <s v="Xerox 1940"/>
    <n v="219.84"/>
    <n v="4"/>
    <n v="0"/>
    <n v="107.7216"/>
  </r>
  <r>
    <n v="1785"/>
    <x v="864"/>
    <x v="3"/>
    <x v="585"/>
    <d v="2014-09-27T00:00:00"/>
    <x v="1"/>
    <s v="JE-15610"/>
    <s v="Jim Epp"/>
    <s v="Corporate"/>
    <s v="United States"/>
    <s v="Milwaukee"/>
    <x v="6"/>
    <n v="53209"/>
    <x v="2"/>
    <s v="TEC-AC-10004510"/>
    <x v="2"/>
    <x v="11"/>
    <s v="Logitech Desktop MK120 Mouse and keyboard Combo"/>
    <n v="98.16"/>
    <n v="6"/>
    <n v="0"/>
    <n v="9.8159999999999954"/>
  </r>
  <r>
    <n v="1786"/>
    <x v="864"/>
    <x v="3"/>
    <x v="585"/>
    <d v="2014-09-27T00:00:00"/>
    <x v="1"/>
    <s v="JE-15610"/>
    <s v="Jim Epp"/>
    <s v="Corporate"/>
    <s v="United States"/>
    <s v="Milwaukee"/>
    <x v="6"/>
    <n v="53209"/>
    <x v="2"/>
    <s v="OFF-BI-10002976"/>
    <x v="1"/>
    <x v="8"/>
    <s v="ACCOHIDE Binder by Acco"/>
    <n v="33.04"/>
    <n v="8"/>
    <n v="0"/>
    <n v="15.5288"/>
  </r>
  <r>
    <n v="1787"/>
    <x v="864"/>
    <x v="3"/>
    <x v="585"/>
    <d v="2014-09-27T00:00:00"/>
    <x v="1"/>
    <s v="JE-15610"/>
    <s v="Jim Epp"/>
    <s v="Corporate"/>
    <s v="United States"/>
    <s v="Milwaukee"/>
    <x v="6"/>
    <n v="53209"/>
    <x v="2"/>
    <s v="TEC-PH-10001615"/>
    <x v="2"/>
    <x v="7"/>
    <s v="AT&amp;T CL82213"/>
    <n v="86.97"/>
    <n v="3"/>
    <n v="0"/>
    <n v="25.221299999999989"/>
  </r>
  <r>
    <n v="1788"/>
    <x v="865"/>
    <x v="1"/>
    <x v="586"/>
    <d v="2012-02-19T00:00:00"/>
    <x v="1"/>
    <s v="RP-19855"/>
    <s v="Roy Phan"/>
    <s v="Corporate"/>
    <s v="United States"/>
    <s v="Kenosha"/>
    <x v="6"/>
    <n v="53142"/>
    <x v="2"/>
    <s v="TEC-PH-10001819"/>
    <x v="2"/>
    <x v="7"/>
    <s v="Innergie mMini Combo Duo USB Travel Charging Kit"/>
    <n v="134.97"/>
    <n v="3"/>
    <n v="0"/>
    <n v="64.785599999999988"/>
  </r>
  <r>
    <n v="1789"/>
    <x v="865"/>
    <x v="1"/>
    <x v="586"/>
    <d v="2012-02-19T00:00:00"/>
    <x v="1"/>
    <s v="RP-19855"/>
    <s v="Roy Phan"/>
    <s v="Corporate"/>
    <s v="United States"/>
    <s v="Kenosha"/>
    <x v="6"/>
    <n v="53142"/>
    <x v="2"/>
    <s v="TEC-PH-10000560"/>
    <x v="2"/>
    <x v="7"/>
    <s v="Samsung Galaxy S III - 16GB - pebble blue (T-Mobile)"/>
    <n v="699.98"/>
    <n v="2"/>
    <n v="0"/>
    <n v="195.99440000000004"/>
  </r>
  <r>
    <n v="1790"/>
    <x v="865"/>
    <x v="1"/>
    <x v="586"/>
    <d v="2012-02-19T00:00:00"/>
    <x v="1"/>
    <s v="RP-19855"/>
    <s v="Roy Phan"/>
    <s v="Corporate"/>
    <s v="United States"/>
    <s v="Kenosha"/>
    <x v="6"/>
    <n v="53142"/>
    <x v="2"/>
    <s v="TEC-AC-10004568"/>
    <x v="2"/>
    <x v="11"/>
    <s v="Maxell LTO Ultrium - 800 GB"/>
    <n v="139.94999999999999"/>
    <n v="5"/>
    <n v="0"/>
    <n v="26.590499999999988"/>
  </r>
  <r>
    <n v="1791"/>
    <x v="866"/>
    <x v="2"/>
    <x v="587"/>
    <d v="2011-10-04T00:00:00"/>
    <x v="1"/>
    <s v="RA-19915"/>
    <s v="Russell Applegate"/>
    <s v="Consumer"/>
    <s v="United States"/>
    <s v="New York City"/>
    <x v="15"/>
    <n v="10011"/>
    <x v="3"/>
    <s v="OFF-PA-10004092"/>
    <x v="1"/>
    <x v="10"/>
    <s v="Tops Green Bar Computer Printout Paper"/>
    <n v="48.94"/>
    <n v="1"/>
    <n v="0"/>
    <n v="24.47"/>
  </r>
  <r>
    <n v="1792"/>
    <x v="867"/>
    <x v="2"/>
    <x v="588"/>
    <d v="2011-12-03T00:00:00"/>
    <x v="2"/>
    <s v="RP-19390"/>
    <s v="Resi Pölking"/>
    <s v="Consumer"/>
    <s v="United States"/>
    <s v="Madison"/>
    <x v="6"/>
    <n v="53711"/>
    <x v="2"/>
    <s v="FUR-CH-10001854"/>
    <x v="0"/>
    <x v="1"/>
    <s v="Office Star - Professional Matrix Back Chair with 2-to-1 Synchro Tilt and Mesh Fabric Seat"/>
    <n v="2807.84"/>
    <n v="8"/>
    <n v="0"/>
    <n v="673.88160000000016"/>
  </r>
  <r>
    <n v="1793"/>
    <x v="867"/>
    <x v="2"/>
    <x v="588"/>
    <d v="2011-12-03T00:00:00"/>
    <x v="2"/>
    <s v="RP-19390"/>
    <s v="Resi Pölking"/>
    <s v="Consumer"/>
    <s v="United States"/>
    <s v="Madison"/>
    <x v="6"/>
    <n v="53711"/>
    <x v="2"/>
    <s v="OFF-AR-10000475"/>
    <x v="1"/>
    <x v="6"/>
    <s v="Hunt BOSTON Vista Battery-Operated Pencil Sharpener, Black"/>
    <n v="46.64"/>
    <n v="4"/>
    <n v="0"/>
    <n v="12.592800000000004"/>
  </r>
  <r>
    <n v="1794"/>
    <x v="868"/>
    <x v="2"/>
    <x v="589"/>
    <d v="2011-12-13T00:00:00"/>
    <x v="1"/>
    <s v="TB-21175"/>
    <s v="Thomas Boland"/>
    <s v="Corporate"/>
    <s v="United States"/>
    <s v="Houston"/>
    <x v="5"/>
    <n v="77041"/>
    <x v="2"/>
    <s v="OFF-ST-10000777"/>
    <x v="1"/>
    <x v="4"/>
    <s v="Companion Letter/Legal File, Black"/>
    <n v="60.415999999999997"/>
    <n v="2"/>
    <n v="0.2"/>
    <n v="6.0416000000000025"/>
  </r>
  <r>
    <n v="1795"/>
    <x v="869"/>
    <x v="0"/>
    <x v="64"/>
    <d v="2013-09-11T00:00:00"/>
    <x v="1"/>
    <s v="BE-11455"/>
    <s v="Brad Eason"/>
    <s v="Home Office"/>
    <s v="United States"/>
    <s v="Olathe"/>
    <x v="41"/>
    <n v="66062"/>
    <x v="2"/>
    <s v="OFF-AR-10004022"/>
    <x v="1"/>
    <x v="6"/>
    <s v="Panasonic KP-380BK Classic Electric Pencil Sharpener"/>
    <n v="107.94"/>
    <n v="3"/>
    <n v="0"/>
    <n v="26.984999999999992"/>
  </r>
  <r>
    <n v="1796"/>
    <x v="870"/>
    <x v="3"/>
    <x v="151"/>
    <d v="2014-08-31T00:00:00"/>
    <x v="2"/>
    <s v="MR-17545"/>
    <s v="Mathew Reese"/>
    <s v="Home Office"/>
    <s v="United States"/>
    <s v="New York City"/>
    <x v="15"/>
    <n v="10024"/>
    <x v="3"/>
    <s v="OFF-ST-10002352"/>
    <x v="1"/>
    <x v="4"/>
    <s v="Iris Project Case"/>
    <n v="63.84"/>
    <n v="8"/>
    <n v="0"/>
    <n v="16.598399999999998"/>
  </r>
  <r>
    <n v="1797"/>
    <x v="870"/>
    <x v="3"/>
    <x v="151"/>
    <d v="2014-08-31T00:00:00"/>
    <x v="2"/>
    <s v="MR-17545"/>
    <s v="Mathew Reese"/>
    <s v="Home Office"/>
    <s v="United States"/>
    <s v="New York City"/>
    <x v="15"/>
    <n v="10024"/>
    <x v="3"/>
    <s v="TEC-PH-10000455"/>
    <x v="2"/>
    <x v="7"/>
    <s v="GE 30522EE2"/>
    <n v="347.96999999999997"/>
    <n v="3"/>
    <n v="0"/>
    <n v="100.91129999999997"/>
  </r>
  <r>
    <n v="1798"/>
    <x v="870"/>
    <x v="3"/>
    <x v="151"/>
    <d v="2014-08-31T00:00:00"/>
    <x v="2"/>
    <s v="MR-17545"/>
    <s v="Mathew Reese"/>
    <s v="Home Office"/>
    <s v="United States"/>
    <s v="New York City"/>
    <x v="15"/>
    <n v="10024"/>
    <x v="3"/>
    <s v="OFF-BI-10003910"/>
    <x v="1"/>
    <x v="8"/>
    <s v="DXL Angle-View Binders with Locking Rings by Samsill"/>
    <n v="37.008000000000003"/>
    <n v="6"/>
    <n v="0.2"/>
    <n v="11.565"/>
  </r>
  <r>
    <n v="1799"/>
    <x v="871"/>
    <x v="0"/>
    <x v="274"/>
    <d v="2013-07-12T00:00:00"/>
    <x v="1"/>
    <s v="RM-19375"/>
    <s v="Raymond Messe"/>
    <s v="Consumer"/>
    <s v="United States"/>
    <s v="San Jose"/>
    <x v="1"/>
    <n v="95123"/>
    <x v="1"/>
    <s v="FUR-FU-10003039"/>
    <x v="0"/>
    <x v="5"/>
    <s v="Howard Miller 11-1/2&quot; Diameter Grantwood Wall Clock"/>
    <n v="215.65"/>
    <n v="5"/>
    <n v="0"/>
    <n v="73.320999999999998"/>
  </r>
  <r>
    <n v="1800"/>
    <x v="872"/>
    <x v="0"/>
    <x v="590"/>
    <d v="2013-08-11T00:00:00"/>
    <x v="0"/>
    <s v="JF-15565"/>
    <s v="Jill Fjeld"/>
    <s v="Consumer"/>
    <s v="United States"/>
    <s v="Dallas"/>
    <x v="5"/>
    <n v="75081"/>
    <x v="2"/>
    <s v="OFF-FA-10000585"/>
    <x v="1"/>
    <x v="13"/>
    <s v="OIC Bulk Pack Metal Binder Clips"/>
    <n v="11.168000000000001"/>
    <n v="4"/>
    <n v="0.2"/>
    <n v="3.6295999999999995"/>
  </r>
  <r>
    <n v="1801"/>
    <x v="872"/>
    <x v="0"/>
    <x v="590"/>
    <d v="2013-08-11T00:00:00"/>
    <x v="0"/>
    <s v="JF-15565"/>
    <s v="Jill Fjeld"/>
    <s v="Consumer"/>
    <s v="United States"/>
    <s v="Dallas"/>
    <x v="5"/>
    <n v="75081"/>
    <x v="2"/>
    <s v="OFF-PA-10001994"/>
    <x v="1"/>
    <x v="10"/>
    <s v="Ink Jet Note and Greeting Cards, 8-1/2&quot; x 5-1/2&quot; Card Size"/>
    <n v="53.952000000000005"/>
    <n v="3"/>
    <n v="0.2"/>
    <n v="17.534399999999998"/>
  </r>
  <r>
    <n v="1802"/>
    <x v="873"/>
    <x v="0"/>
    <x v="373"/>
    <d v="2013-11-20T00:00:00"/>
    <x v="1"/>
    <s v="AS-10135"/>
    <s v="Adrian Shami"/>
    <s v="Home Office"/>
    <s v="United States"/>
    <s v="Auburn"/>
    <x v="4"/>
    <n v="98002"/>
    <x v="1"/>
    <s v="FUR-FU-10004270"/>
    <x v="0"/>
    <x v="5"/>
    <s v="Eldon Image Series Desk Accessories, Burgundy"/>
    <n v="4.18"/>
    <n v="1"/>
    <n v="0"/>
    <n v="1.5047999999999999"/>
  </r>
  <r>
    <n v="1803"/>
    <x v="874"/>
    <x v="3"/>
    <x v="585"/>
    <d v="2014-09-27T00:00:00"/>
    <x v="0"/>
    <s v="JA-15970"/>
    <s v="Joseph Airdo"/>
    <s v="Consumer"/>
    <s v="United States"/>
    <s v="Philadelphia"/>
    <x v="9"/>
    <n v="19134"/>
    <x v="3"/>
    <s v="OFF-BI-10002498"/>
    <x v="1"/>
    <x v="8"/>
    <s v="Clear Mylar Reinforcing Strips"/>
    <n v="5.6070000000000011"/>
    <n v="1"/>
    <n v="0.7"/>
    <n v="-4.2987000000000002"/>
  </r>
  <r>
    <n v="1804"/>
    <x v="874"/>
    <x v="3"/>
    <x v="585"/>
    <d v="2014-09-27T00:00:00"/>
    <x v="0"/>
    <s v="JA-15970"/>
    <s v="Joseph Airdo"/>
    <s v="Consumer"/>
    <s v="United States"/>
    <s v="Philadelphia"/>
    <x v="9"/>
    <n v="19134"/>
    <x v="3"/>
    <s v="OFF-SU-10002881"/>
    <x v="1"/>
    <x v="14"/>
    <s v="Martin Yale Chadless Opener Electric Letter Opener"/>
    <n v="4663.7360000000008"/>
    <n v="7"/>
    <n v="0.2"/>
    <n v="-1049.3406"/>
  </r>
  <r>
    <n v="1805"/>
    <x v="874"/>
    <x v="3"/>
    <x v="585"/>
    <d v="2014-09-27T00:00:00"/>
    <x v="0"/>
    <s v="JA-15970"/>
    <s v="Joseph Airdo"/>
    <s v="Consumer"/>
    <s v="United States"/>
    <s v="Philadelphia"/>
    <x v="9"/>
    <n v="19134"/>
    <x v="3"/>
    <s v="TEC-AC-10002926"/>
    <x v="2"/>
    <x v="11"/>
    <s v="Logitech Wireless Marathon Mouse M705"/>
    <n v="79.984000000000009"/>
    <n v="2"/>
    <n v="0.2"/>
    <n v="22.995400000000004"/>
  </r>
  <r>
    <n v="1806"/>
    <x v="875"/>
    <x v="0"/>
    <x v="591"/>
    <d v="2013-12-29T00:00:00"/>
    <x v="2"/>
    <s v="GK-14620"/>
    <s v="Grace Kelly"/>
    <s v="Corporate"/>
    <s v="United States"/>
    <s v="Los Angeles"/>
    <x v="1"/>
    <n v="90049"/>
    <x v="1"/>
    <s v="TEC-PH-10002200"/>
    <x v="2"/>
    <x v="7"/>
    <s v="Samsung Galaxy Note 2"/>
    <n v="2575.944"/>
    <n v="7"/>
    <n v="0.2"/>
    <n v="257.59440000000029"/>
  </r>
  <r>
    <n v="1807"/>
    <x v="875"/>
    <x v="0"/>
    <x v="591"/>
    <d v="2013-12-29T00:00:00"/>
    <x v="2"/>
    <s v="GK-14620"/>
    <s v="Grace Kelly"/>
    <s v="Corporate"/>
    <s v="United States"/>
    <s v="Los Angeles"/>
    <x v="1"/>
    <n v="90049"/>
    <x v="1"/>
    <s v="OFF-PA-10002005"/>
    <x v="1"/>
    <x v="10"/>
    <s v="Xerox 225"/>
    <n v="45.36"/>
    <n v="7"/>
    <n v="0"/>
    <n v="21.772800000000004"/>
  </r>
  <r>
    <n v="1808"/>
    <x v="875"/>
    <x v="0"/>
    <x v="591"/>
    <d v="2013-12-29T00:00:00"/>
    <x v="2"/>
    <s v="GK-14620"/>
    <s v="Grace Kelly"/>
    <s v="Corporate"/>
    <s v="United States"/>
    <s v="Los Angeles"/>
    <x v="1"/>
    <n v="90049"/>
    <x v="1"/>
    <s v="TEC-AC-10001465"/>
    <x v="2"/>
    <x v="11"/>
    <s v="SanDisk Cruzer 64 GB USB Flash Drive"/>
    <n v="254.24"/>
    <n v="7"/>
    <n v="0"/>
    <n v="76.271999999999977"/>
  </r>
  <r>
    <n v="1809"/>
    <x v="876"/>
    <x v="0"/>
    <x v="592"/>
    <d v="2013-02-13T00:00:00"/>
    <x v="2"/>
    <s v="PB-19210"/>
    <s v="Phillip Breyer"/>
    <s v="Corporate"/>
    <s v="United States"/>
    <s v="Tulsa"/>
    <x v="26"/>
    <n v="74133"/>
    <x v="2"/>
    <s v="TEC-PH-10004897"/>
    <x v="2"/>
    <x v="7"/>
    <s v="Mediabridge Sport Armband iPhone 5s"/>
    <n v="69.930000000000007"/>
    <n v="7"/>
    <n v="0"/>
    <n v="0.69929999999999914"/>
  </r>
  <r>
    <n v="1810"/>
    <x v="877"/>
    <x v="0"/>
    <x v="248"/>
    <d v="2013-10-30T00:00:00"/>
    <x v="1"/>
    <s v="HK-14890"/>
    <s v="Heather Kirkland"/>
    <s v="Corporate"/>
    <s v="United States"/>
    <s v="Chicago"/>
    <x v="10"/>
    <n v="60610"/>
    <x v="2"/>
    <s v="FUR-FU-10001196"/>
    <x v="0"/>
    <x v="5"/>
    <s v="DAX Cubicle Frames - 8x10"/>
    <n v="16.155999999999999"/>
    <n v="7"/>
    <n v="0.6"/>
    <n v="-12.116999999999999"/>
  </r>
  <r>
    <n v="1811"/>
    <x v="877"/>
    <x v="0"/>
    <x v="248"/>
    <d v="2013-10-30T00:00:00"/>
    <x v="1"/>
    <s v="HK-14890"/>
    <s v="Heather Kirkland"/>
    <s v="Corporate"/>
    <s v="United States"/>
    <s v="Chicago"/>
    <x v="10"/>
    <n v="60610"/>
    <x v="2"/>
    <s v="OFF-PA-10000595"/>
    <x v="1"/>
    <x v="10"/>
    <s v="Xerox 1929"/>
    <n v="54.816000000000003"/>
    <n v="3"/>
    <n v="0.2"/>
    <n v="17.815199999999997"/>
  </r>
  <r>
    <n v="1812"/>
    <x v="878"/>
    <x v="2"/>
    <x v="3"/>
    <d v="2011-06-11T00:00:00"/>
    <x v="0"/>
    <s v="FO-14305"/>
    <s v="Frank Olsen"/>
    <s v="Consumer"/>
    <s v="United States"/>
    <s v="Harrisonburg"/>
    <x v="17"/>
    <n v="22801"/>
    <x v="0"/>
    <s v="FUR-TA-10004534"/>
    <x v="0"/>
    <x v="3"/>
    <s v="Bevis 44 x 96 Conference Tables"/>
    <n v="1441.3"/>
    <n v="7"/>
    <n v="0"/>
    <n v="245.0209999999999"/>
  </r>
  <r>
    <n v="1813"/>
    <x v="879"/>
    <x v="3"/>
    <x v="225"/>
    <d v="2014-11-27T00:00:00"/>
    <x v="1"/>
    <s v="BT-11680"/>
    <s v="Brian Thompson"/>
    <s v="Consumer"/>
    <s v="United States"/>
    <s v="Newark"/>
    <x v="24"/>
    <n v="43055"/>
    <x v="3"/>
    <s v="FUR-FU-10001861"/>
    <x v="0"/>
    <x v="5"/>
    <s v="Floodlight Indoor Halogen Bulbs, 1 Bulb per Pack, 60 Watts"/>
    <n v="77.599999999999994"/>
    <n v="5"/>
    <n v="0.2"/>
    <n v="28.129999999999995"/>
  </r>
  <r>
    <n v="1814"/>
    <x v="879"/>
    <x v="3"/>
    <x v="225"/>
    <d v="2014-11-27T00:00:00"/>
    <x v="1"/>
    <s v="BT-11680"/>
    <s v="Brian Thompson"/>
    <s v="Consumer"/>
    <s v="United States"/>
    <s v="Newark"/>
    <x v="24"/>
    <n v="43055"/>
    <x v="3"/>
    <s v="FUR-FU-10000206"/>
    <x v="0"/>
    <x v="5"/>
    <s v="GE General Purpose, Extra Long Life, Showcase &amp; Floodlight Incandescent Bulbs"/>
    <n v="4.6560000000000006"/>
    <n v="2"/>
    <n v="0.2"/>
    <n v="1.5713999999999997"/>
  </r>
  <r>
    <n v="1815"/>
    <x v="880"/>
    <x v="1"/>
    <x v="471"/>
    <d v="2012-09-18T00:00:00"/>
    <x v="1"/>
    <s v="SP-20620"/>
    <s v="Stefania Perrino"/>
    <s v="Corporate"/>
    <s v="United States"/>
    <s v="Los Angeles"/>
    <x v="1"/>
    <n v="90045"/>
    <x v="1"/>
    <s v="FUR-TA-10002607"/>
    <x v="0"/>
    <x v="3"/>
    <s v="KI Conference Tables"/>
    <n v="170.13600000000002"/>
    <n v="3"/>
    <n v="0.2"/>
    <n v="-8.5067999999999913"/>
  </r>
  <r>
    <n v="1816"/>
    <x v="881"/>
    <x v="1"/>
    <x v="593"/>
    <d v="2012-06-04T00:00:00"/>
    <x v="3"/>
    <s v="LL-16840"/>
    <s v="Lauren Leatherbury"/>
    <s v="Consumer"/>
    <s v="United States"/>
    <s v="Seattle"/>
    <x v="4"/>
    <n v="98105"/>
    <x v="1"/>
    <s v="OFF-LA-10000443"/>
    <x v="1"/>
    <x v="2"/>
    <s v="Avery 501"/>
    <n v="7.38"/>
    <n v="2"/>
    <n v="0"/>
    <n v="3.4685999999999999"/>
  </r>
  <r>
    <n v="1817"/>
    <x v="881"/>
    <x v="1"/>
    <x v="593"/>
    <d v="2012-06-04T00:00:00"/>
    <x v="3"/>
    <s v="LL-16840"/>
    <s v="Lauren Leatherbury"/>
    <s v="Consumer"/>
    <s v="United States"/>
    <s v="Seattle"/>
    <x v="4"/>
    <n v="98105"/>
    <x v="1"/>
    <s v="OFF-AR-10004685"/>
    <x v="1"/>
    <x v="6"/>
    <s v="Binney &amp; Smith Crayola Metallic Colored Pencils, 8-Color Set"/>
    <n v="9.26"/>
    <n v="2"/>
    <n v="0"/>
    <n v="3.0557999999999996"/>
  </r>
  <r>
    <n v="1818"/>
    <x v="882"/>
    <x v="1"/>
    <x v="350"/>
    <d v="2012-12-15T00:00:00"/>
    <x v="0"/>
    <s v="MC-17575"/>
    <s v="Matt Collins"/>
    <s v="Consumer"/>
    <s v="United States"/>
    <s v="Los Angeles"/>
    <x v="1"/>
    <n v="90036"/>
    <x v="1"/>
    <s v="OFF-LA-10001771"/>
    <x v="1"/>
    <x v="2"/>
    <s v="Avery 513"/>
    <n v="9.9600000000000009"/>
    <n v="2"/>
    <n v="0"/>
    <n v="4.5815999999999999"/>
  </r>
  <r>
    <n v="1819"/>
    <x v="883"/>
    <x v="2"/>
    <x v="594"/>
    <d v="2011-05-29T00:00:00"/>
    <x v="1"/>
    <s v="JL-15235"/>
    <s v="Janet Lee"/>
    <s v="Consumer"/>
    <s v="United States"/>
    <s v="Chicago"/>
    <x v="10"/>
    <n v="60623"/>
    <x v="2"/>
    <s v="OFF-AP-10001394"/>
    <x v="1"/>
    <x v="9"/>
    <s v="Harmony Air Purifier"/>
    <n v="75.59999999999998"/>
    <n v="2"/>
    <n v="0.8"/>
    <n v="-166.32000000000005"/>
  </r>
  <r>
    <n v="1820"/>
    <x v="883"/>
    <x v="2"/>
    <x v="594"/>
    <d v="2011-05-29T00:00:00"/>
    <x v="1"/>
    <s v="JL-15235"/>
    <s v="Janet Lee"/>
    <s v="Consumer"/>
    <s v="United States"/>
    <s v="Chicago"/>
    <x v="10"/>
    <n v="60623"/>
    <x v="2"/>
    <s v="FUR-FU-10002553"/>
    <x v="0"/>
    <x v="5"/>
    <s v="Electrix Incandescent Magnifying Lamp, Black"/>
    <n v="29.32"/>
    <n v="2"/>
    <n v="0.6"/>
    <n v="-24.188999999999993"/>
  </r>
  <r>
    <n v="1821"/>
    <x v="884"/>
    <x v="0"/>
    <x v="595"/>
    <d v="2013-02-20T00:00:00"/>
    <x v="1"/>
    <s v="EA-14035"/>
    <s v="Erin Ashbrook"/>
    <s v="Corporate"/>
    <s v="United States"/>
    <s v="Chicago"/>
    <x v="10"/>
    <n v="60623"/>
    <x v="2"/>
    <s v="OFF-AP-10004233"/>
    <x v="1"/>
    <x v="9"/>
    <s v="Honeywell Enviracaire Portable Air Cleaner for up to 8 x 10 Room"/>
    <n v="92.063999999999979"/>
    <n v="6"/>
    <n v="0.8"/>
    <n v="-225.55680000000007"/>
  </r>
  <r>
    <n v="1822"/>
    <x v="884"/>
    <x v="0"/>
    <x v="595"/>
    <d v="2013-02-20T00:00:00"/>
    <x v="1"/>
    <s v="EA-14035"/>
    <s v="Erin Ashbrook"/>
    <s v="Corporate"/>
    <s v="United States"/>
    <s v="Chicago"/>
    <x v="10"/>
    <n v="60623"/>
    <x v="2"/>
    <s v="OFF-FA-10000304"/>
    <x v="1"/>
    <x v="13"/>
    <s v="Advantus Push Pins"/>
    <n v="6.9760000000000009"/>
    <n v="4"/>
    <n v="0.2"/>
    <n v="1.8312000000000004"/>
  </r>
  <r>
    <n v="1823"/>
    <x v="884"/>
    <x v="0"/>
    <x v="595"/>
    <d v="2013-02-20T00:00:00"/>
    <x v="1"/>
    <s v="EA-14035"/>
    <s v="Erin Ashbrook"/>
    <s v="Corporate"/>
    <s v="United States"/>
    <s v="Chicago"/>
    <x v="10"/>
    <n v="60623"/>
    <x v="2"/>
    <s v="FUR-CH-10004754"/>
    <x v="0"/>
    <x v="1"/>
    <s v="Global Stack Chair with Arms, Black"/>
    <n v="62.957999999999998"/>
    <n v="3"/>
    <n v="0.3"/>
    <n v="-2.6981999999999999"/>
  </r>
  <r>
    <n v="1824"/>
    <x v="884"/>
    <x v="0"/>
    <x v="595"/>
    <d v="2013-02-20T00:00:00"/>
    <x v="1"/>
    <s v="EA-14035"/>
    <s v="Erin Ashbrook"/>
    <s v="Corporate"/>
    <s v="United States"/>
    <s v="Chicago"/>
    <x v="10"/>
    <n v="60623"/>
    <x v="2"/>
    <s v="OFF-PA-10000809"/>
    <x v="1"/>
    <x v="10"/>
    <s v="Xerox 206"/>
    <n v="5.1840000000000011"/>
    <n v="1"/>
    <n v="0.2"/>
    <n v="1.8144"/>
  </r>
  <r>
    <n v="1825"/>
    <x v="885"/>
    <x v="0"/>
    <x v="596"/>
    <d v="2013-12-29T00:00:00"/>
    <x v="1"/>
    <s v="SA-20830"/>
    <s v="Sue Ann Reed"/>
    <s v="Consumer"/>
    <s v="United States"/>
    <s v="Redmond"/>
    <x v="21"/>
    <n v="97756"/>
    <x v="1"/>
    <s v="OFF-BI-10003694"/>
    <x v="1"/>
    <x v="8"/>
    <s v="Avery 3 1/2&quot; Diskette Storage Pages, 10/Pack"/>
    <n v="31.32"/>
    <n v="10"/>
    <n v="0.7"/>
    <n v="-25.05599999999999"/>
  </r>
  <r>
    <n v="1826"/>
    <x v="885"/>
    <x v="0"/>
    <x v="596"/>
    <d v="2013-12-29T00:00:00"/>
    <x v="1"/>
    <s v="SA-20830"/>
    <s v="Sue Ann Reed"/>
    <s v="Consumer"/>
    <s v="United States"/>
    <s v="Redmond"/>
    <x v="21"/>
    <n v="97756"/>
    <x v="1"/>
    <s v="FUR-FU-10001935"/>
    <x v="0"/>
    <x v="5"/>
    <s v="3M Hangers With Command Adhesive"/>
    <n v="11.840000000000002"/>
    <n v="4"/>
    <n v="0.2"/>
    <n v="3.108000000000001"/>
  </r>
  <r>
    <n v="1827"/>
    <x v="885"/>
    <x v="0"/>
    <x v="596"/>
    <d v="2013-12-29T00:00:00"/>
    <x v="1"/>
    <s v="SA-20830"/>
    <s v="Sue Ann Reed"/>
    <s v="Consumer"/>
    <s v="United States"/>
    <s v="Redmond"/>
    <x v="21"/>
    <n v="97756"/>
    <x v="1"/>
    <s v="FUR-FU-10002878"/>
    <x v="0"/>
    <x v="5"/>
    <s v="Seth Thomas 14&quot; Day/Date Wall Clock"/>
    <n v="22.784000000000002"/>
    <n v="1"/>
    <n v="0.2"/>
    <n v="4.8416000000000006"/>
  </r>
  <r>
    <n v="1828"/>
    <x v="886"/>
    <x v="0"/>
    <x v="597"/>
    <d v="2013-02-11T00:00:00"/>
    <x v="0"/>
    <s v="CH-12070"/>
    <s v="Cathy Hwang"/>
    <s v="Home Office"/>
    <s v="United States"/>
    <s v="Raleigh"/>
    <x v="3"/>
    <n v="27604"/>
    <x v="0"/>
    <s v="TEC-PH-10002624"/>
    <x v="2"/>
    <x v="7"/>
    <s v="Samsung Galaxy S4 Mini"/>
    <n v="1127.9760000000001"/>
    <n v="3"/>
    <n v="0.2"/>
    <n v="126.8972999999998"/>
  </r>
  <r>
    <n v="1829"/>
    <x v="887"/>
    <x v="1"/>
    <x v="562"/>
    <d v="2012-07-15T00:00:00"/>
    <x v="0"/>
    <s v="ND-18460"/>
    <s v="Neil Ducich"/>
    <s v="Corporate"/>
    <s v="United States"/>
    <s v="Macon"/>
    <x v="32"/>
    <n v="31204"/>
    <x v="0"/>
    <s v="OFF-PA-10000019"/>
    <x v="1"/>
    <x v="10"/>
    <s v="Xerox 1931"/>
    <n v="38.880000000000003"/>
    <n v="6"/>
    <n v="0"/>
    <n v="18.662400000000002"/>
  </r>
  <r>
    <n v="1830"/>
    <x v="888"/>
    <x v="2"/>
    <x v="598"/>
    <d v="2011-05-24T00:00:00"/>
    <x v="1"/>
    <s v="BS-11755"/>
    <s v="Bruce Stewart"/>
    <s v="Consumer"/>
    <s v="United States"/>
    <s v="Cleveland"/>
    <x v="24"/>
    <n v="44105"/>
    <x v="3"/>
    <s v="TEC-PH-10002885"/>
    <x v="2"/>
    <x v="7"/>
    <s v="Apple iPhone 5"/>
    <n v="779.79600000000005"/>
    <n v="2"/>
    <n v="0.4"/>
    <n v="-168.95579999999995"/>
  </r>
  <r>
    <n v="1831"/>
    <x v="889"/>
    <x v="3"/>
    <x v="208"/>
    <d v="2014-10-22T00:00:00"/>
    <x v="3"/>
    <s v="SL-20155"/>
    <s v="Sara Luxemburg"/>
    <s v="Home Office"/>
    <s v="United States"/>
    <s v="Muskogee"/>
    <x v="26"/>
    <n v="74403"/>
    <x v="2"/>
    <s v="TEC-PH-10000895"/>
    <x v="2"/>
    <x v="7"/>
    <s v="Polycom VVX 310 VoIP phone"/>
    <n v="1439.92"/>
    <n v="8"/>
    <n v="0"/>
    <n v="374.37920000000008"/>
  </r>
  <r>
    <n v="1832"/>
    <x v="889"/>
    <x v="3"/>
    <x v="208"/>
    <d v="2014-10-22T00:00:00"/>
    <x v="3"/>
    <s v="SL-20155"/>
    <s v="Sara Luxemburg"/>
    <s v="Home Office"/>
    <s v="United States"/>
    <s v="Muskogee"/>
    <x v="26"/>
    <n v="74403"/>
    <x v="2"/>
    <s v="FUR-TA-10002356"/>
    <x v="0"/>
    <x v="3"/>
    <s v="Bevis Boat-Shaped Conference Table"/>
    <n v="262.11"/>
    <n v="1"/>
    <n v="0"/>
    <n v="62.906399999999991"/>
  </r>
  <r>
    <n v="1833"/>
    <x v="890"/>
    <x v="1"/>
    <x v="599"/>
    <d v="2012-11-09T00:00:00"/>
    <x v="1"/>
    <s v="GB-14530"/>
    <s v="George Bell"/>
    <s v="Corporate"/>
    <s v="United States"/>
    <s v="Monroe"/>
    <x v="3"/>
    <n v="28110"/>
    <x v="0"/>
    <s v="FUR-CH-10001270"/>
    <x v="0"/>
    <x v="1"/>
    <s v="Harbour Creations Steel Folding Chair"/>
    <n v="207"/>
    <n v="3"/>
    <n v="0.2"/>
    <n v="25.874999999999972"/>
  </r>
  <r>
    <n v="1834"/>
    <x v="891"/>
    <x v="3"/>
    <x v="378"/>
    <d v="2014-08-08T00:00:00"/>
    <x v="1"/>
    <s v="AS-10045"/>
    <s v="Aaron Smayling"/>
    <s v="Corporate"/>
    <s v="United States"/>
    <s v="Austin"/>
    <x v="5"/>
    <n v="78745"/>
    <x v="2"/>
    <s v="TEC-MA-10000488"/>
    <x v="2"/>
    <x v="15"/>
    <s v="Bady BDG101FRU Card Printer"/>
    <n v="1439.982"/>
    <n v="3"/>
    <n v="0.4"/>
    <n v="-263.99670000000026"/>
  </r>
  <r>
    <n v="1835"/>
    <x v="891"/>
    <x v="3"/>
    <x v="378"/>
    <d v="2014-08-08T00:00:00"/>
    <x v="1"/>
    <s v="AS-10045"/>
    <s v="Aaron Smayling"/>
    <s v="Corporate"/>
    <s v="United States"/>
    <s v="Austin"/>
    <x v="5"/>
    <n v="78745"/>
    <x v="2"/>
    <s v="OFF-PA-10003729"/>
    <x v="1"/>
    <x v="10"/>
    <s v="Xerox 1998"/>
    <n v="36.288000000000011"/>
    <n v="7"/>
    <n v="0.2"/>
    <n v="12.700800000000001"/>
  </r>
  <r>
    <n v="1836"/>
    <x v="892"/>
    <x v="2"/>
    <x v="261"/>
    <d v="2011-06-24T00:00:00"/>
    <x v="2"/>
    <s v="RM-19375"/>
    <s v="Raymond Messe"/>
    <s v="Consumer"/>
    <s v="United States"/>
    <s v="Meriden"/>
    <x v="29"/>
    <n v="6450"/>
    <x v="3"/>
    <s v="OFF-AR-10003056"/>
    <x v="1"/>
    <x v="6"/>
    <s v="Newell 341"/>
    <n v="21.400000000000002"/>
    <n v="5"/>
    <n v="0"/>
    <n v="6.2059999999999977"/>
  </r>
  <r>
    <n v="1837"/>
    <x v="893"/>
    <x v="3"/>
    <x v="600"/>
    <d v="2014-02-22T00:00:00"/>
    <x v="0"/>
    <s v="NH-18610"/>
    <s v="Nicole Hansen"/>
    <s v="Corporate"/>
    <s v="United States"/>
    <s v="Roswell"/>
    <x v="32"/>
    <n v="30076"/>
    <x v="0"/>
    <s v="OFF-AP-10002518"/>
    <x v="1"/>
    <x v="9"/>
    <s v="Kensington 7 Outlet MasterPiece Power Center"/>
    <n v="1245.8599999999999"/>
    <n v="7"/>
    <n v="0"/>
    <n v="361.29939999999988"/>
  </r>
  <r>
    <n v="1838"/>
    <x v="894"/>
    <x v="2"/>
    <x v="601"/>
    <d v="2011-08-05T00:00:00"/>
    <x v="1"/>
    <s v="BF-10975"/>
    <s v="Barbara Fisher"/>
    <s v="Corporate"/>
    <s v="United States"/>
    <s v="Charlotte"/>
    <x v="3"/>
    <n v="28205"/>
    <x v="0"/>
    <s v="OFF-LA-10000240"/>
    <x v="1"/>
    <x v="2"/>
    <s v="Self-Adhesive Address Labels for Typewriters by Universal"/>
    <n v="17.544"/>
    <n v="3"/>
    <n v="0.2"/>
    <n v="5.9210999999999983"/>
  </r>
  <r>
    <n v="1839"/>
    <x v="894"/>
    <x v="2"/>
    <x v="601"/>
    <d v="2011-08-05T00:00:00"/>
    <x v="1"/>
    <s v="BF-10975"/>
    <s v="Barbara Fisher"/>
    <s v="Corporate"/>
    <s v="United States"/>
    <s v="Charlotte"/>
    <x v="3"/>
    <n v="28205"/>
    <x v="0"/>
    <s v="FUR-FU-10000629"/>
    <x v="0"/>
    <x v="5"/>
    <s v="9-3/4 Diameter Round Wall Clock"/>
    <n v="44.128"/>
    <n v="4"/>
    <n v="0.2"/>
    <n v="12.135200000000001"/>
  </r>
  <r>
    <n v="1840"/>
    <x v="894"/>
    <x v="2"/>
    <x v="601"/>
    <d v="2011-08-05T00:00:00"/>
    <x v="1"/>
    <s v="BF-10975"/>
    <s v="Barbara Fisher"/>
    <s v="Corporate"/>
    <s v="United States"/>
    <s v="Charlotte"/>
    <x v="3"/>
    <n v="28205"/>
    <x v="0"/>
    <s v="OFF-AP-10001005"/>
    <x v="1"/>
    <x v="9"/>
    <s v="Honeywell Quietcare HEPA Air Cleaner"/>
    <n v="62.920000000000009"/>
    <n v="1"/>
    <n v="0.2"/>
    <n v="10.224499999999994"/>
  </r>
  <r>
    <n v="1841"/>
    <x v="894"/>
    <x v="2"/>
    <x v="601"/>
    <d v="2011-08-05T00:00:00"/>
    <x v="1"/>
    <s v="BF-10975"/>
    <s v="Barbara Fisher"/>
    <s v="Corporate"/>
    <s v="United States"/>
    <s v="Charlotte"/>
    <x v="3"/>
    <n v="28205"/>
    <x v="0"/>
    <s v="OFF-PA-10002377"/>
    <x v="1"/>
    <x v="10"/>
    <s v="Xerox 1916"/>
    <n v="78.304000000000002"/>
    <n v="2"/>
    <n v="0.2"/>
    <n v="29.363999999999997"/>
  </r>
  <r>
    <n v="1842"/>
    <x v="895"/>
    <x v="0"/>
    <x v="427"/>
    <d v="2013-07-24T00:00:00"/>
    <x v="1"/>
    <s v="KH-16330"/>
    <s v="Katharine Harms"/>
    <s v="Corporate"/>
    <s v="United States"/>
    <s v="Bowling Green"/>
    <x v="0"/>
    <n v="42104"/>
    <x v="0"/>
    <s v="FUR-CH-10000988"/>
    <x v="0"/>
    <x v="1"/>
    <s v="Hon Olson Stacker Stools"/>
    <n v="140.81"/>
    <n v="1"/>
    <n v="0"/>
    <n v="39.4268"/>
  </r>
  <r>
    <n v="1843"/>
    <x v="896"/>
    <x v="1"/>
    <x v="97"/>
    <d v="2012-02-11T00:00:00"/>
    <x v="0"/>
    <s v="FA-14230"/>
    <s v="Frank Atkinson"/>
    <s v="Corporate"/>
    <s v="United States"/>
    <s v="San Antonio"/>
    <x v="5"/>
    <n v="78207"/>
    <x v="2"/>
    <s v="OFF-LA-10001074"/>
    <x v="1"/>
    <x v="2"/>
    <s v="Round Specialty Laser Printer Labels"/>
    <n v="40.096000000000004"/>
    <n v="4"/>
    <n v="0.2"/>
    <n v="13.532399999999996"/>
  </r>
  <r>
    <n v="1844"/>
    <x v="896"/>
    <x v="1"/>
    <x v="97"/>
    <d v="2012-02-11T00:00:00"/>
    <x v="0"/>
    <s v="FA-14230"/>
    <s v="Frank Atkinson"/>
    <s v="Corporate"/>
    <s v="United States"/>
    <s v="San Antonio"/>
    <x v="5"/>
    <n v="78207"/>
    <x v="2"/>
    <s v="FUR-FU-10001986"/>
    <x v="0"/>
    <x v="5"/>
    <s v="Dana Fluorescent Magnifying Lamp, White, 36&quot;"/>
    <n v="40.783999999999999"/>
    <n v="2"/>
    <n v="0.6"/>
    <n v="-30.588000000000001"/>
  </r>
  <r>
    <n v="1845"/>
    <x v="897"/>
    <x v="3"/>
    <x v="570"/>
    <d v="2014-08-03T00:00:00"/>
    <x v="1"/>
    <s v="GW-14605"/>
    <s v="Giulietta Weimer"/>
    <s v="Consumer"/>
    <s v="United States"/>
    <s v="Seattle"/>
    <x v="4"/>
    <n v="98115"/>
    <x v="1"/>
    <s v="TEC-AC-10003027"/>
    <x v="2"/>
    <x v="11"/>
    <s v="Imation 8GB Mini TravelDrive USB 2.0 Flash Drive"/>
    <n v="90.570000000000007"/>
    <n v="3"/>
    <n v="0"/>
    <n v="11.774100000000004"/>
  </r>
  <r>
    <n v="1846"/>
    <x v="898"/>
    <x v="3"/>
    <x v="602"/>
    <d v="2014-01-18T00:00:00"/>
    <x v="0"/>
    <s v="DA-13450"/>
    <s v="Dianna Arnett"/>
    <s v="Home Office"/>
    <s v="United States"/>
    <s v="Washington"/>
    <x v="40"/>
    <n v="20016"/>
    <x v="3"/>
    <s v="OFF-PA-10001804"/>
    <x v="1"/>
    <x v="10"/>
    <s v="Xerox 195"/>
    <n v="40.08"/>
    <n v="6"/>
    <n v="0"/>
    <n v="19.238399999999999"/>
  </r>
  <r>
    <n v="1847"/>
    <x v="898"/>
    <x v="3"/>
    <x v="602"/>
    <d v="2014-01-18T00:00:00"/>
    <x v="0"/>
    <s v="DA-13450"/>
    <s v="Dianna Arnett"/>
    <s v="Home Office"/>
    <s v="United States"/>
    <s v="Washington"/>
    <x v="40"/>
    <n v="20016"/>
    <x v="3"/>
    <s v="FUR-FU-10004973"/>
    <x v="0"/>
    <x v="5"/>
    <s v="Flat Face Poster Frame"/>
    <n v="37.68"/>
    <n v="2"/>
    <n v="0"/>
    <n v="15.825600000000001"/>
  </r>
  <r>
    <n v="1848"/>
    <x v="899"/>
    <x v="3"/>
    <x v="18"/>
    <d v="2014-09-11T00:00:00"/>
    <x v="3"/>
    <s v="FH-14275"/>
    <s v="Frank Hawley"/>
    <s v="Corporate"/>
    <s v="United States"/>
    <s v="Los Angeles"/>
    <x v="1"/>
    <n v="90004"/>
    <x v="1"/>
    <s v="FUR-CH-10002602"/>
    <x v="0"/>
    <x v="1"/>
    <s v="DMI Arturo Collection Mission-style Design Wood Chair"/>
    <n v="362.35199999999998"/>
    <n v="3"/>
    <n v="0.2"/>
    <n v="27.176400000000015"/>
  </r>
  <r>
    <n v="1849"/>
    <x v="899"/>
    <x v="3"/>
    <x v="18"/>
    <d v="2014-09-11T00:00:00"/>
    <x v="3"/>
    <s v="FH-14275"/>
    <s v="Frank Hawley"/>
    <s v="Corporate"/>
    <s v="United States"/>
    <s v="Los Angeles"/>
    <x v="1"/>
    <n v="90004"/>
    <x v="1"/>
    <s v="OFF-BI-10004140"/>
    <x v="1"/>
    <x v="8"/>
    <s v="Avery Non-Stick Binders"/>
    <n v="7.1840000000000011"/>
    <n v="2"/>
    <n v="0.2"/>
    <n v="2.2449999999999992"/>
  </r>
  <r>
    <n v="1850"/>
    <x v="900"/>
    <x v="1"/>
    <x v="603"/>
    <d v="2012-07-25T00:00:00"/>
    <x v="0"/>
    <s v="RK-19300"/>
    <s v="Ralph Kennedy"/>
    <s v="Consumer"/>
    <s v="United States"/>
    <s v="South Bend"/>
    <x v="14"/>
    <n v="46614"/>
    <x v="2"/>
    <s v="OFF-ST-10000464"/>
    <x v="1"/>
    <x v="4"/>
    <s v="Multi-Use Personal File Cart and Caster Set, Three Stacking Bins"/>
    <n v="34.76"/>
    <n v="1"/>
    <n v="0"/>
    <n v="9.732800000000001"/>
  </r>
  <r>
    <n v="1851"/>
    <x v="900"/>
    <x v="1"/>
    <x v="603"/>
    <d v="2012-07-25T00:00:00"/>
    <x v="0"/>
    <s v="RK-19300"/>
    <s v="Ralph Kennedy"/>
    <s v="Consumer"/>
    <s v="United States"/>
    <s v="South Bend"/>
    <x v="14"/>
    <n v="46614"/>
    <x v="2"/>
    <s v="TEC-AC-10002253"/>
    <x v="2"/>
    <x v="11"/>
    <s v="Imation Bio 8GB USB Flash Drive Imation Corp"/>
    <n v="831.2"/>
    <n v="5"/>
    <n v="0"/>
    <n v="124.68000000000004"/>
  </r>
  <r>
    <n v="1852"/>
    <x v="900"/>
    <x v="1"/>
    <x v="603"/>
    <d v="2012-07-25T00:00:00"/>
    <x v="0"/>
    <s v="RK-19300"/>
    <s v="Ralph Kennedy"/>
    <s v="Consumer"/>
    <s v="United States"/>
    <s v="South Bend"/>
    <x v="14"/>
    <n v="46614"/>
    <x v="2"/>
    <s v="OFF-PA-10000528"/>
    <x v="1"/>
    <x v="10"/>
    <s v="Xerox 1981"/>
    <n v="26.400000000000002"/>
    <n v="5"/>
    <n v="0"/>
    <n v="11.879999999999999"/>
  </r>
  <r>
    <n v="1853"/>
    <x v="900"/>
    <x v="1"/>
    <x v="603"/>
    <d v="2012-07-25T00:00:00"/>
    <x v="0"/>
    <s v="RK-19300"/>
    <s v="Ralph Kennedy"/>
    <s v="Consumer"/>
    <s v="United States"/>
    <s v="South Bend"/>
    <x v="14"/>
    <n v="46614"/>
    <x v="2"/>
    <s v="OFF-EN-10000483"/>
    <x v="1"/>
    <x v="12"/>
    <s v="White Envelopes, White Envelopes with Clear Poly Window"/>
    <n v="106.75"/>
    <n v="7"/>
    <n v="0"/>
    <n v="49.10499999999999"/>
  </r>
  <r>
    <n v="1854"/>
    <x v="900"/>
    <x v="1"/>
    <x v="603"/>
    <d v="2012-07-25T00:00:00"/>
    <x v="0"/>
    <s v="RK-19300"/>
    <s v="Ralph Kennedy"/>
    <s v="Consumer"/>
    <s v="United States"/>
    <s v="South Bend"/>
    <x v="14"/>
    <n v="46614"/>
    <x v="2"/>
    <s v="OFF-PA-10003129"/>
    <x v="1"/>
    <x v="10"/>
    <s v="Tops White Computer Printout Paper"/>
    <n v="97.82"/>
    <n v="2"/>
    <n v="0"/>
    <n v="45.975399999999993"/>
  </r>
  <r>
    <n v="1855"/>
    <x v="900"/>
    <x v="1"/>
    <x v="603"/>
    <d v="2012-07-25T00:00:00"/>
    <x v="0"/>
    <s v="RK-19300"/>
    <s v="Ralph Kennedy"/>
    <s v="Consumer"/>
    <s v="United States"/>
    <s v="South Bend"/>
    <x v="14"/>
    <n v="46614"/>
    <x v="2"/>
    <s v="OFF-ST-10003442"/>
    <x v="1"/>
    <x v="4"/>
    <s v="Eldon Portable Mobile Manager"/>
    <n v="141.4"/>
    <n v="5"/>
    <n v="0"/>
    <n v="38.177999999999997"/>
  </r>
  <r>
    <n v="1856"/>
    <x v="901"/>
    <x v="2"/>
    <x v="604"/>
    <d v="2011-06-17T00:00:00"/>
    <x v="1"/>
    <s v="FM-14215"/>
    <s v="Filia McAdams"/>
    <s v="Corporate"/>
    <s v="United States"/>
    <s v="Los Angeles"/>
    <x v="1"/>
    <n v="90032"/>
    <x v="1"/>
    <s v="OFF-AR-10003631"/>
    <x v="1"/>
    <x v="6"/>
    <s v="Staples"/>
    <n v="14.52"/>
    <n v="3"/>
    <n v="0"/>
    <n v="4.7915999999999999"/>
  </r>
  <r>
    <n v="1857"/>
    <x v="902"/>
    <x v="3"/>
    <x v="605"/>
    <d v="2014-05-16T00:00:00"/>
    <x v="0"/>
    <s v="AC-10420"/>
    <s v="Alyssa Crouse"/>
    <s v="Corporate"/>
    <s v="United States"/>
    <s v="Houston"/>
    <x v="5"/>
    <n v="77041"/>
    <x v="2"/>
    <s v="OFF-ST-10000563"/>
    <x v="1"/>
    <x v="4"/>
    <s v="Fellowes Bankers Box Stor/Drawer Steel Plus"/>
    <n v="127.92000000000002"/>
    <n v="5"/>
    <n v="0.2"/>
    <n v="-15.990000000000002"/>
  </r>
  <r>
    <n v="1858"/>
    <x v="902"/>
    <x v="3"/>
    <x v="605"/>
    <d v="2014-05-16T00:00:00"/>
    <x v="0"/>
    <s v="AC-10420"/>
    <s v="Alyssa Crouse"/>
    <s v="Corporate"/>
    <s v="United States"/>
    <s v="Houston"/>
    <x v="5"/>
    <n v="77041"/>
    <x v="2"/>
    <s v="OFF-BI-10002133"/>
    <x v="1"/>
    <x v="8"/>
    <s v="Wilson Jones Elliptical Ring 3 1/2&quot; Capacity Binders, 800 sheets"/>
    <n v="34.239999999999988"/>
    <n v="4"/>
    <n v="0.8"/>
    <n v="-53.072000000000017"/>
  </r>
  <r>
    <n v="1859"/>
    <x v="903"/>
    <x v="1"/>
    <x v="37"/>
    <d v="2012-09-05T00:00:00"/>
    <x v="2"/>
    <s v="JB-15400"/>
    <s v="Jennifer Braxton"/>
    <s v="Corporate"/>
    <s v="United States"/>
    <s v="Bristol"/>
    <x v="29"/>
    <n v="6010"/>
    <x v="3"/>
    <s v="OFF-AP-10002311"/>
    <x v="1"/>
    <x v="9"/>
    <s v="Holmes Replacement Filter for HEPA Air Cleaner, Very Large Room, HEPA Filter"/>
    <n v="137.62"/>
    <n v="2"/>
    <n v="0"/>
    <n v="60.552800000000005"/>
  </r>
  <r>
    <n v="1860"/>
    <x v="903"/>
    <x v="1"/>
    <x v="37"/>
    <d v="2012-09-05T00:00:00"/>
    <x v="2"/>
    <s v="JB-15400"/>
    <s v="Jennifer Braxton"/>
    <s v="Corporate"/>
    <s v="United States"/>
    <s v="Bristol"/>
    <x v="29"/>
    <n v="6010"/>
    <x v="3"/>
    <s v="TEC-PH-10004959"/>
    <x v="2"/>
    <x v="7"/>
    <s v="Classic Ivory Antique Telephone ZL1810"/>
    <n v="100.49"/>
    <n v="1"/>
    <n v="0"/>
    <n v="25.122500000000002"/>
  </r>
  <r>
    <n v="1861"/>
    <x v="904"/>
    <x v="3"/>
    <x v="606"/>
    <d v="2014-03-28T00:00:00"/>
    <x v="2"/>
    <s v="GM-14440"/>
    <s v="Gary McGarr"/>
    <s v="Consumer"/>
    <s v="United States"/>
    <s v="New York City"/>
    <x v="15"/>
    <n v="10009"/>
    <x v="3"/>
    <s v="FUR-BO-10001918"/>
    <x v="0"/>
    <x v="0"/>
    <s v="Sauder Forest Hills Library with Doors, Woodland Oak Finish"/>
    <n v="257.56799999999998"/>
    <n v="2"/>
    <n v="0.2"/>
    <n v="-28.976400000000012"/>
  </r>
  <r>
    <n v="1862"/>
    <x v="904"/>
    <x v="3"/>
    <x v="606"/>
    <d v="2014-03-28T00:00:00"/>
    <x v="2"/>
    <s v="GM-14440"/>
    <s v="Gary McGarr"/>
    <s v="Consumer"/>
    <s v="United States"/>
    <s v="New York City"/>
    <x v="15"/>
    <n v="10009"/>
    <x v="3"/>
    <s v="TEC-PH-10004896"/>
    <x v="2"/>
    <x v="7"/>
    <s v="Nokia Lumia 521 (T-Mobile)"/>
    <n v="119.96"/>
    <n v="4"/>
    <n v="0"/>
    <n v="33.588800000000006"/>
  </r>
  <r>
    <n v="1863"/>
    <x v="905"/>
    <x v="2"/>
    <x v="607"/>
    <d v="2011-11-12T00:00:00"/>
    <x v="3"/>
    <s v="RF-19840"/>
    <s v="Roy Französisch"/>
    <s v="Consumer"/>
    <s v="United States"/>
    <s v="San Antonio"/>
    <x v="5"/>
    <n v="78207"/>
    <x v="2"/>
    <s v="OFF-ST-10001328"/>
    <x v="1"/>
    <x v="4"/>
    <s v="Personal Filing Tote with Lid, Black/Gray"/>
    <n v="49.632000000000005"/>
    <n v="4"/>
    <n v="0.2"/>
    <n v="4.9632000000000005"/>
  </r>
  <r>
    <n v="1864"/>
    <x v="906"/>
    <x v="0"/>
    <x v="63"/>
    <d v="2013-10-18T00:00:00"/>
    <x v="1"/>
    <s v="NC-18625"/>
    <s v="Noah Childs"/>
    <s v="Corporate"/>
    <s v="United States"/>
    <s v="Aurora"/>
    <x v="22"/>
    <n v="80013"/>
    <x v="1"/>
    <s v="FUR-TA-10004575"/>
    <x v="0"/>
    <x v="3"/>
    <s v="Hon 5100 Series Wood Tables"/>
    <n v="727.45"/>
    <n v="5"/>
    <n v="0.5"/>
    <n v="-465.5680000000001"/>
  </r>
  <r>
    <n v="1865"/>
    <x v="906"/>
    <x v="0"/>
    <x v="63"/>
    <d v="2013-10-18T00:00:00"/>
    <x v="1"/>
    <s v="NC-18625"/>
    <s v="Noah Childs"/>
    <s v="Corporate"/>
    <s v="United States"/>
    <s v="Aurora"/>
    <x v="22"/>
    <n v="80013"/>
    <x v="1"/>
    <s v="FUR-FU-10001617"/>
    <x v="0"/>
    <x v="5"/>
    <s v="Executive Impressions 8-1/2&quot; Career Panel/Partition Cubicle Clock"/>
    <n v="24.96"/>
    <n v="3"/>
    <n v="0.2"/>
    <n v="4.3679999999999986"/>
  </r>
  <r>
    <n v="1866"/>
    <x v="907"/>
    <x v="3"/>
    <x v="105"/>
    <d v="2014-11-13T00:00:00"/>
    <x v="3"/>
    <s v="NG-18355"/>
    <s v="Nat Gilpin"/>
    <s v="Corporate"/>
    <s v="United States"/>
    <s v="Newark"/>
    <x v="24"/>
    <n v="43055"/>
    <x v="3"/>
    <s v="TEC-PH-10002824"/>
    <x v="2"/>
    <x v="7"/>
    <s v="Jabra SPEAK 410 Multidevice Speakerphone"/>
    <n v="370.78199999999998"/>
    <n v="3"/>
    <n v="0.4"/>
    <n v="-92.695500000000038"/>
  </r>
  <r>
    <n v="1867"/>
    <x v="908"/>
    <x v="3"/>
    <x v="4"/>
    <d v="2014-04-19T00:00:00"/>
    <x v="2"/>
    <s v="AH-10075"/>
    <s v="Adam Hart"/>
    <s v="Corporate"/>
    <s v="United States"/>
    <s v="Henderson"/>
    <x v="33"/>
    <n v="89015"/>
    <x v="1"/>
    <s v="FUR-FU-10004460"/>
    <x v="0"/>
    <x v="5"/>
    <s v="Howard Miller 12&quot; Round Wall Clock"/>
    <n v="196.45"/>
    <n v="5"/>
    <n v="0"/>
    <n v="70.72199999999998"/>
  </r>
  <r>
    <n v="1868"/>
    <x v="909"/>
    <x v="1"/>
    <x v="608"/>
    <d v="2012-07-01T00:00:00"/>
    <x v="1"/>
    <s v="CH-12070"/>
    <s v="Cathy Hwang"/>
    <s v="Home Office"/>
    <s v="United States"/>
    <s v="Philadelphia"/>
    <x v="9"/>
    <n v="19143"/>
    <x v="3"/>
    <s v="OFF-PA-10003309"/>
    <x v="1"/>
    <x v="10"/>
    <s v="Xerox 211"/>
    <n v="31.104000000000006"/>
    <n v="6"/>
    <n v="0.2"/>
    <n v="10.8864"/>
  </r>
  <r>
    <n v="1869"/>
    <x v="909"/>
    <x v="1"/>
    <x v="608"/>
    <d v="2012-07-01T00:00:00"/>
    <x v="1"/>
    <s v="CH-12070"/>
    <s v="Cathy Hwang"/>
    <s v="Home Office"/>
    <s v="United States"/>
    <s v="Philadelphia"/>
    <x v="9"/>
    <n v="19143"/>
    <x v="3"/>
    <s v="OFF-ST-10002554"/>
    <x v="1"/>
    <x v="4"/>
    <s v="Tennsco Industrial Shelving"/>
    <n v="78.256"/>
    <n v="2"/>
    <n v="0.2"/>
    <n v="-17.607599999999998"/>
  </r>
  <r>
    <n v="1870"/>
    <x v="910"/>
    <x v="0"/>
    <x v="370"/>
    <d v="2013-08-30T00:00:00"/>
    <x v="0"/>
    <s v="CC-12145"/>
    <s v="Charles Crestani"/>
    <s v="Consumer"/>
    <s v="United States"/>
    <s v="Seattle"/>
    <x v="4"/>
    <n v="98103"/>
    <x v="1"/>
    <s v="OFF-PA-10000019"/>
    <x v="1"/>
    <x v="10"/>
    <s v="Xerox 1931"/>
    <n v="6.48"/>
    <n v="1"/>
    <n v="0"/>
    <n v="3.1104000000000003"/>
  </r>
  <r>
    <n v="1871"/>
    <x v="911"/>
    <x v="2"/>
    <x v="609"/>
    <d v="2011-07-25T00:00:00"/>
    <x v="1"/>
    <s v="ME-18010"/>
    <s v="Michelle Ellison"/>
    <s v="Corporate"/>
    <s v="United States"/>
    <s v="San Francisco"/>
    <x v="1"/>
    <n v="94122"/>
    <x v="1"/>
    <s v="OFF-AR-10002067"/>
    <x v="1"/>
    <x v="6"/>
    <s v="Newell 334"/>
    <n v="99.2"/>
    <n v="5"/>
    <n v="0"/>
    <n v="25.792000000000002"/>
  </r>
  <r>
    <n v="1872"/>
    <x v="911"/>
    <x v="2"/>
    <x v="609"/>
    <d v="2011-07-25T00:00:00"/>
    <x v="1"/>
    <s v="ME-18010"/>
    <s v="Michelle Ellison"/>
    <s v="Corporate"/>
    <s v="United States"/>
    <s v="San Francisco"/>
    <x v="1"/>
    <n v="94122"/>
    <x v="1"/>
    <s v="FUR-CH-10001215"/>
    <x v="0"/>
    <x v="1"/>
    <s v="Global Troy Executive Leather Low-Back Tilter"/>
    <n v="801.5680000000001"/>
    <n v="2"/>
    <n v="0.2"/>
    <n v="50.097999999999985"/>
  </r>
  <r>
    <n v="1873"/>
    <x v="911"/>
    <x v="2"/>
    <x v="609"/>
    <d v="2011-07-25T00:00:00"/>
    <x v="1"/>
    <s v="ME-18010"/>
    <s v="Michelle Ellison"/>
    <s v="Corporate"/>
    <s v="United States"/>
    <s v="San Francisco"/>
    <x v="1"/>
    <n v="94122"/>
    <x v="1"/>
    <s v="FUR-TA-10004175"/>
    <x v="0"/>
    <x v="3"/>
    <s v="Hon 30&quot; x 60&quot; Table with Locking Drawer"/>
    <n v="272.84800000000001"/>
    <n v="1"/>
    <n v="0.2"/>
    <n v="27.284800000000004"/>
  </r>
  <r>
    <n v="1874"/>
    <x v="912"/>
    <x v="3"/>
    <x v="610"/>
    <d v="2014-11-26T00:00:00"/>
    <x v="1"/>
    <s v="BP-11230"/>
    <s v="Benjamin Patterson"/>
    <s v="Consumer"/>
    <s v="United States"/>
    <s v="Spokane"/>
    <x v="4"/>
    <n v="99207"/>
    <x v="1"/>
    <s v="FUR-TA-10004767"/>
    <x v="0"/>
    <x v="3"/>
    <s v="Safco Drafting Table"/>
    <n v="70.98"/>
    <n v="1"/>
    <n v="0"/>
    <n v="20.584199999999996"/>
  </r>
  <r>
    <n v="1875"/>
    <x v="913"/>
    <x v="2"/>
    <x v="611"/>
    <d v="2011-06-09T00:00:00"/>
    <x v="1"/>
    <s v="MP-17470"/>
    <s v="Mark Packer"/>
    <s v="Home Office"/>
    <s v="United States"/>
    <s v="Columbus"/>
    <x v="24"/>
    <n v="43229"/>
    <x v="3"/>
    <s v="OFF-PA-10001685"/>
    <x v="1"/>
    <x v="10"/>
    <s v="Staples"/>
    <n v="16.224"/>
    <n v="2"/>
    <n v="0.2"/>
    <n v="5.8812000000000006"/>
  </r>
  <r>
    <n v="1876"/>
    <x v="914"/>
    <x v="0"/>
    <x v="612"/>
    <d v="2013-03-17T00:00:00"/>
    <x v="1"/>
    <s v="CJ-12010"/>
    <s v="Caroline Jumper"/>
    <s v="Consumer"/>
    <s v="United States"/>
    <s v="Long Beach"/>
    <x v="15"/>
    <n v="11561"/>
    <x v="3"/>
    <s v="FUR-BO-10003272"/>
    <x v="0"/>
    <x v="0"/>
    <s v="O'Sullivan Living Dimensions 5-Shelf Bookcases"/>
    <n v="176.78399999999999"/>
    <n v="1"/>
    <n v="0.2"/>
    <n v="-22.098000000000013"/>
  </r>
  <r>
    <n v="1877"/>
    <x v="915"/>
    <x v="3"/>
    <x v="613"/>
    <d v="2014-03-30T00:00:00"/>
    <x v="1"/>
    <s v="JC-15775"/>
    <s v="John Castell"/>
    <s v="Consumer"/>
    <s v="United States"/>
    <s v="San Antonio"/>
    <x v="5"/>
    <n v="78207"/>
    <x v="2"/>
    <s v="TEC-PH-10000984"/>
    <x v="2"/>
    <x v="7"/>
    <s v="Panasonic KX-TG9471B"/>
    <n v="470.37600000000009"/>
    <n v="3"/>
    <n v="0.2"/>
    <n v="47.037600000000026"/>
  </r>
  <r>
    <n v="1878"/>
    <x v="916"/>
    <x v="3"/>
    <x v="614"/>
    <d v="2015-01-03T00:00:00"/>
    <x v="1"/>
    <s v="JG-15160"/>
    <s v="James Galang"/>
    <s v="Consumer"/>
    <s v="United States"/>
    <s v="Los Angeles"/>
    <x v="1"/>
    <n v="90049"/>
    <x v="1"/>
    <s v="FUR-CH-10002880"/>
    <x v="0"/>
    <x v="1"/>
    <s v="Global High-Back Leather Tilter, Burgundy"/>
    <n v="393.56799999999998"/>
    <n v="4"/>
    <n v="0.2"/>
    <n v="-44.276400000000024"/>
  </r>
  <r>
    <n v="1879"/>
    <x v="916"/>
    <x v="3"/>
    <x v="614"/>
    <d v="2015-01-03T00:00:00"/>
    <x v="1"/>
    <s v="JG-15160"/>
    <s v="James Galang"/>
    <s v="Consumer"/>
    <s v="United States"/>
    <s v="Los Angeles"/>
    <x v="1"/>
    <n v="90049"/>
    <x v="1"/>
    <s v="TEC-PH-10002563"/>
    <x v="2"/>
    <x v="7"/>
    <s v="Adtran 1202752G1"/>
    <n v="302.37599999999998"/>
    <n v="3"/>
    <n v="0.2"/>
    <n v="22.678200000000018"/>
  </r>
  <r>
    <n v="1880"/>
    <x v="917"/>
    <x v="3"/>
    <x v="615"/>
    <d v="2014-04-03T00:00:00"/>
    <x v="1"/>
    <s v="CK-12760"/>
    <s v="Cyma Kinney"/>
    <s v="Corporate"/>
    <s v="United States"/>
    <s v="Jacksonville"/>
    <x v="2"/>
    <n v="32216"/>
    <x v="0"/>
    <s v="OFF-BI-10001191"/>
    <x v="1"/>
    <x v="8"/>
    <s v="Canvas Sectional Post Binders"/>
    <n v="68.742000000000019"/>
    <n v="9"/>
    <n v="0.7"/>
    <n v="-48.119399999999985"/>
  </r>
  <r>
    <n v="1881"/>
    <x v="918"/>
    <x v="1"/>
    <x v="616"/>
    <d v="2012-03-05T00:00:00"/>
    <x v="3"/>
    <s v="LF-17185"/>
    <s v="Luke Foster"/>
    <s v="Consumer"/>
    <s v="United States"/>
    <s v="New York City"/>
    <x v="15"/>
    <n v="10011"/>
    <x v="3"/>
    <s v="OFF-EN-10002621"/>
    <x v="1"/>
    <x v="12"/>
    <s v="Staples"/>
    <n v="29.339999999999996"/>
    <n v="3"/>
    <n v="0"/>
    <n v="14.669999999999998"/>
  </r>
  <r>
    <n v="1882"/>
    <x v="918"/>
    <x v="1"/>
    <x v="616"/>
    <d v="2012-03-05T00:00:00"/>
    <x v="3"/>
    <s v="LF-17185"/>
    <s v="Luke Foster"/>
    <s v="Consumer"/>
    <s v="United States"/>
    <s v="New York City"/>
    <x v="15"/>
    <n v="10011"/>
    <x v="3"/>
    <s v="FUR-CH-10001146"/>
    <x v="0"/>
    <x v="1"/>
    <s v="Global Value Mid-Back Manager's Chair, Gray"/>
    <n v="383.60700000000003"/>
    <n v="7"/>
    <n v="0.1"/>
    <n v="63.934499999999971"/>
  </r>
  <r>
    <n v="1883"/>
    <x v="918"/>
    <x v="1"/>
    <x v="616"/>
    <d v="2012-03-05T00:00:00"/>
    <x v="3"/>
    <s v="LF-17185"/>
    <s v="Luke Foster"/>
    <s v="Consumer"/>
    <s v="United States"/>
    <s v="New York City"/>
    <x v="15"/>
    <n v="10011"/>
    <x v="3"/>
    <s v="OFF-ST-10000689"/>
    <x v="1"/>
    <x v="4"/>
    <s v="Fellowes Strictly Business Drawer File, Letter/Legal Size"/>
    <n v="563.4"/>
    <n v="4"/>
    <n v="0"/>
    <n v="67.608000000000004"/>
  </r>
  <r>
    <n v="1884"/>
    <x v="919"/>
    <x v="0"/>
    <x v="373"/>
    <d v="2013-11-18T00:00:00"/>
    <x v="1"/>
    <s v="CC-12430"/>
    <s v="Chuck Clark"/>
    <s v="Home Office"/>
    <s v="United States"/>
    <s v="Philadelphia"/>
    <x v="9"/>
    <n v="19143"/>
    <x v="3"/>
    <s v="OFF-PA-10001289"/>
    <x v="1"/>
    <x v="10"/>
    <s v="White Computer Printout Paper by Universal"/>
    <n v="217.05599999999998"/>
    <n v="7"/>
    <n v="0.2"/>
    <n v="78.6828"/>
  </r>
  <r>
    <n v="1885"/>
    <x v="920"/>
    <x v="3"/>
    <x v="617"/>
    <d v="2014-01-24T00:00:00"/>
    <x v="0"/>
    <s v="DL-12865"/>
    <s v="Dan Lawera"/>
    <s v="Consumer"/>
    <s v="United States"/>
    <s v="Keller"/>
    <x v="5"/>
    <n v="76248"/>
    <x v="2"/>
    <s v="OFF-LA-10003714"/>
    <x v="1"/>
    <x v="2"/>
    <s v="Avery 510"/>
    <n v="6"/>
    <n v="2"/>
    <n v="0.2"/>
    <n v="2.0999999999999996"/>
  </r>
  <r>
    <n v="1886"/>
    <x v="921"/>
    <x v="0"/>
    <x v="183"/>
    <d v="2013-04-27T00:00:00"/>
    <x v="0"/>
    <s v="PG-18895"/>
    <s v="Paul Gonzalez"/>
    <s v="Consumer"/>
    <s v="United States"/>
    <s v="San Francisco"/>
    <x v="1"/>
    <n v="94122"/>
    <x v="1"/>
    <s v="FUR-FU-10001889"/>
    <x v="0"/>
    <x v="5"/>
    <s v="Ultra Door Pull Handle"/>
    <n v="31.56"/>
    <n v="3"/>
    <n v="0"/>
    <n v="10.4148"/>
  </r>
  <r>
    <n v="1887"/>
    <x v="922"/>
    <x v="2"/>
    <x v="8"/>
    <d v="2011-05-15T00:00:00"/>
    <x v="2"/>
    <s v="EH-14005"/>
    <s v="Erica Hernandez"/>
    <s v="Home Office"/>
    <s v="United States"/>
    <s v="Hialeah"/>
    <x v="2"/>
    <n v="33012"/>
    <x v="0"/>
    <s v="OFF-FA-10002815"/>
    <x v="1"/>
    <x v="13"/>
    <s v="Staples"/>
    <n v="7.104000000000001"/>
    <n v="2"/>
    <n v="0.2"/>
    <n v="2.3976000000000002"/>
  </r>
  <r>
    <n v="1888"/>
    <x v="922"/>
    <x v="2"/>
    <x v="8"/>
    <d v="2011-05-15T00:00:00"/>
    <x v="2"/>
    <s v="EH-14005"/>
    <s v="Erica Hernandez"/>
    <s v="Home Office"/>
    <s v="United States"/>
    <s v="Hialeah"/>
    <x v="2"/>
    <n v="33012"/>
    <x v="0"/>
    <s v="OFF-BI-10004519"/>
    <x v="1"/>
    <x v="8"/>
    <s v="GBC DocuBind P100 Manual Binding Machine"/>
    <n v="398.35200000000003"/>
    <n v="8"/>
    <n v="0.7"/>
    <n v="-331.95999999999992"/>
  </r>
  <r>
    <n v="1889"/>
    <x v="923"/>
    <x v="2"/>
    <x v="618"/>
    <d v="2011-10-22T00:00:00"/>
    <x v="2"/>
    <s v="TB-21520"/>
    <s v="Tracy Blumstein"/>
    <s v="Consumer"/>
    <s v="United States"/>
    <s v="Fairfield"/>
    <x v="24"/>
    <n v="45014"/>
    <x v="3"/>
    <s v="OFF-AP-10004708"/>
    <x v="1"/>
    <x v="9"/>
    <s v="Fellowes Superior 10 Outlet Split Surge Protector"/>
    <n v="121.79200000000002"/>
    <n v="4"/>
    <n v="0.2"/>
    <n v="13.701599999999988"/>
  </r>
  <r>
    <n v="1890"/>
    <x v="923"/>
    <x v="2"/>
    <x v="618"/>
    <d v="2011-10-22T00:00:00"/>
    <x v="2"/>
    <s v="TB-21520"/>
    <s v="Tracy Blumstein"/>
    <s v="Consumer"/>
    <s v="United States"/>
    <s v="Fairfield"/>
    <x v="24"/>
    <n v="45014"/>
    <x v="3"/>
    <s v="FUR-TA-10000617"/>
    <x v="0"/>
    <x v="3"/>
    <s v="Hon Practical Foundations 30 x 60 Training Table, Light Gray/Charcoal"/>
    <n v="409.59000000000003"/>
    <n v="3"/>
    <n v="0.4"/>
    <n v="-122.87700000000004"/>
  </r>
  <r>
    <n v="1891"/>
    <x v="924"/>
    <x v="2"/>
    <x v="619"/>
    <d v="2011-03-18T00:00:00"/>
    <x v="1"/>
    <s v="DK-13225"/>
    <s v="Dean Katz"/>
    <s v="Corporate"/>
    <s v="United States"/>
    <s v="Huntington Beach"/>
    <x v="1"/>
    <n v="92646"/>
    <x v="1"/>
    <s v="OFF-PA-10001204"/>
    <x v="1"/>
    <x v="10"/>
    <s v="Xerox 1972"/>
    <n v="10.56"/>
    <n v="2"/>
    <n v="0"/>
    <n v="4.7519999999999998"/>
  </r>
  <r>
    <n v="1892"/>
    <x v="924"/>
    <x v="2"/>
    <x v="619"/>
    <d v="2011-03-18T00:00:00"/>
    <x v="1"/>
    <s v="DK-13225"/>
    <s v="Dean Katz"/>
    <s v="Corporate"/>
    <s v="United States"/>
    <s v="Huntington Beach"/>
    <x v="1"/>
    <n v="92646"/>
    <x v="1"/>
    <s v="OFF-AR-10003723"/>
    <x v="1"/>
    <x v="6"/>
    <s v="Avery Hi-Liter Fluorescent Desk Style Markers"/>
    <n v="3.38"/>
    <n v="1"/>
    <n v="0"/>
    <n v="1.2505999999999999"/>
  </r>
  <r>
    <n v="1893"/>
    <x v="925"/>
    <x v="3"/>
    <x v="66"/>
    <d v="2014-12-25T00:00:00"/>
    <x v="0"/>
    <s v="JP-15520"/>
    <s v="Jeremy Pistek"/>
    <s v="Consumer"/>
    <s v="United States"/>
    <s v="Port Orange"/>
    <x v="2"/>
    <n v="32127"/>
    <x v="0"/>
    <s v="OFF-EN-10002621"/>
    <x v="1"/>
    <x v="12"/>
    <s v="Staples"/>
    <n v="7.8239999999999998"/>
    <n v="1"/>
    <n v="0.2"/>
    <n v="2.9339999999999997"/>
  </r>
  <r>
    <n v="1894"/>
    <x v="926"/>
    <x v="0"/>
    <x v="390"/>
    <d v="2013-11-30T00:00:00"/>
    <x v="1"/>
    <s v="CD-11980"/>
    <s v="Carol Darley"/>
    <s v="Consumer"/>
    <s v="United States"/>
    <s v="Medford"/>
    <x v="21"/>
    <n v="97504"/>
    <x v="1"/>
    <s v="OFF-PA-10000241"/>
    <x v="1"/>
    <x v="10"/>
    <s v="IBM Multi-Purpose Copy Paper, 8 1/2 x 11&quot;, Case"/>
    <n v="24.784000000000002"/>
    <n v="1"/>
    <n v="0.2"/>
    <n v="7.7449999999999983"/>
  </r>
  <r>
    <n v="1895"/>
    <x v="927"/>
    <x v="3"/>
    <x v="574"/>
    <d v="2014-12-06T00:00:00"/>
    <x v="2"/>
    <s v="AS-10090"/>
    <s v="Adam Shillingsburg"/>
    <s v="Consumer"/>
    <s v="United States"/>
    <s v="Charlottesville"/>
    <x v="17"/>
    <n v="22901"/>
    <x v="0"/>
    <s v="OFF-AR-10001446"/>
    <x v="1"/>
    <x v="6"/>
    <s v="Newell 309"/>
    <n v="34.650000000000006"/>
    <n v="3"/>
    <n v="0"/>
    <n v="10.395"/>
  </r>
  <r>
    <n v="1896"/>
    <x v="928"/>
    <x v="1"/>
    <x v="620"/>
    <d v="2013-01-04T00:00:00"/>
    <x v="1"/>
    <s v="JO-15280"/>
    <s v="Jas O'Carroll"/>
    <s v="Consumer"/>
    <s v="United States"/>
    <s v="Missoula"/>
    <x v="37"/>
    <n v="59801"/>
    <x v="1"/>
    <s v="OFF-BI-10004632"/>
    <x v="1"/>
    <x v="8"/>
    <s v="Ibico Hi-Tech Manual Binding System"/>
    <n v="487.98400000000004"/>
    <n v="2"/>
    <n v="0.2"/>
    <n v="152.49499999999998"/>
  </r>
  <r>
    <n v="1897"/>
    <x v="929"/>
    <x v="3"/>
    <x v="621"/>
    <d v="2014-10-07T00:00:00"/>
    <x v="2"/>
    <s v="AC-10450"/>
    <s v="Amy Cox"/>
    <s v="Consumer"/>
    <s v="United States"/>
    <s v="Minneapolis"/>
    <x v="11"/>
    <n v="55407"/>
    <x v="2"/>
    <s v="OFF-BI-10001359"/>
    <x v="1"/>
    <x v="8"/>
    <s v="GBC DocuBind TL300 Electric Binding System"/>
    <n v="1793.98"/>
    <n v="2"/>
    <n v="0"/>
    <n v="843.17059999999992"/>
  </r>
  <r>
    <n v="1898"/>
    <x v="930"/>
    <x v="2"/>
    <x v="550"/>
    <d v="2011-09-02T00:00:00"/>
    <x v="0"/>
    <s v="RA-19945"/>
    <s v="Ryan Akin"/>
    <s v="Consumer"/>
    <s v="United States"/>
    <s v="Miami"/>
    <x v="2"/>
    <n v="33178"/>
    <x v="0"/>
    <s v="OFF-EN-10001749"/>
    <x v="1"/>
    <x v="12"/>
    <s v="Jiffy Padded Mailers with Self-Seal Closure"/>
    <n v="29.808"/>
    <n v="2"/>
    <n v="0.2"/>
    <n v="10.805399999999997"/>
  </r>
  <r>
    <n v="1899"/>
    <x v="930"/>
    <x v="2"/>
    <x v="550"/>
    <d v="2011-09-02T00:00:00"/>
    <x v="0"/>
    <s v="RA-19945"/>
    <s v="Ryan Akin"/>
    <s v="Consumer"/>
    <s v="United States"/>
    <s v="Miami"/>
    <x v="2"/>
    <n v="33178"/>
    <x v="0"/>
    <s v="OFF-BI-10004390"/>
    <x v="1"/>
    <x v="8"/>
    <s v="GBC DocuBind 200 Manual Binding Machine"/>
    <n v="505.1760000000001"/>
    <n v="4"/>
    <n v="0.7"/>
    <n v="-336.78399999999988"/>
  </r>
  <r>
    <n v="1900"/>
    <x v="930"/>
    <x v="2"/>
    <x v="550"/>
    <d v="2011-09-02T00:00:00"/>
    <x v="0"/>
    <s v="RA-19945"/>
    <s v="Ryan Akin"/>
    <s v="Consumer"/>
    <s v="United States"/>
    <s v="Miami"/>
    <x v="2"/>
    <n v="33178"/>
    <x v="0"/>
    <s v="FUR-TA-10001857"/>
    <x v="0"/>
    <x v="3"/>
    <s v="Balt Solid Wood Rectangular Table"/>
    <n v="174.05850000000001"/>
    <n v="3"/>
    <n v="0.45"/>
    <n v="-110.76450000000001"/>
  </r>
  <r>
    <n v="1901"/>
    <x v="931"/>
    <x v="0"/>
    <x v="622"/>
    <d v="2013-07-04T00:00:00"/>
    <x v="0"/>
    <s v="Co-12640"/>
    <s v="Corey-Lock"/>
    <s v="Consumer"/>
    <s v="United States"/>
    <s v="Florence"/>
    <x v="20"/>
    <n v="29501"/>
    <x v="0"/>
    <s v="OFF-ST-10000563"/>
    <x v="1"/>
    <x v="4"/>
    <s v="Fellowes Bankers Box Stor/Drawer Steel Plus"/>
    <n v="191.88"/>
    <n v="6"/>
    <n v="0"/>
    <n v="19.188000000000002"/>
  </r>
  <r>
    <n v="1902"/>
    <x v="932"/>
    <x v="0"/>
    <x v="623"/>
    <d v="2013-08-24T00:00:00"/>
    <x v="2"/>
    <s v="DW-13480"/>
    <s v="Dianna Wilson"/>
    <s v="Home Office"/>
    <s v="United States"/>
    <s v="Detroit"/>
    <x v="12"/>
    <n v="48205"/>
    <x v="2"/>
    <s v="TEC-PH-10004924"/>
    <x v="2"/>
    <x v="7"/>
    <s v="SKILCRAFT Telephone Shoulder Rest, 2&quot; x 6.5&quot; x 2.5&quot;, Black"/>
    <n v="14.78"/>
    <n v="2"/>
    <n v="0"/>
    <n v="3.9906000000000006"/>
  </r>
  <r>
    <n v="1903"/>
    <x v="933"/>
    <x v="3"/>
    <x v="208"/>
    <d v="2014-10-23T00:00:00"/>
    <x v="2"/>
    <s v="DK-12835"/>
    <s v="Damala Kotsonis"/>
    <s v="Corporate"/>
    <s v="United States"/>
    <s v="Springfield"/>
    <x v="21"/>
    <n v="97477"/>
    <x v="1"/>
    <s v="OFF-PA-10003953"/>
    <x v="1"/>
    <x v="10"/>
    <s v="Xerox 218"/>
    <n v="5.1840000000000011"/>
    <n v="1"/>
    <n v="0.2"/>
    <n v="1.8144"/>
  </r>
  <r>
    <n v="1904"/>
    <x v="933"/>
    <x v="3"/>
    <x v="208"/>
    <d v="2014-10-23T00:00:00"/>
    <x v="2"/>
    <s v="DK-12835"/>
    <s v="Damala Kotsonis"/>
    <s v="Corporate"/>
    <s v="United States"/>
    <s v="Springfield"/>
    <x v="21"/>
    <n v="97477"/>
    <x v="1"/>
    <s v="FUR-CH-10000155"/>
    <x v="0"/>
    <x v="1"/>
    <s v="Global Comet Stacking Armless Chair"/>
    <n v="478.48"/>
    <n v="2"/>
    <n v="0.2"/>
    <n v="47.848000000000013"/>
  </r>
  <r>
    <n v="1905"/>
    <x v="933"/>
    <x v="3"/>
    <x v="208"/>
    <d v="2014-10-23T00:00:00"/>
    <x v="2"/>
    <s v="DK-12835"/>
    <s v="Damala Kotsonis"/>
    <s v="Corporate"/>
    <s v="United States"/>
    <s v="Springfield"/>
    <x v="21"/>
    <n v="97477"/>
    <x v="1"/>
    <s v="TEC-AC-10003116"/>
    <x v="2"/>
    <x v="11"/>
    <s v="Memorex Froggy Flash Drive 8 GB"/>
    <n v="28.400000000000002"/>
    <n v="2"/>
    <n v="0.2"/>
    <n v="6.7449999999999983"/>
  </r>
  <r>
    <n v="1906"/>
    <x v="934"/>
    <x v="3"/>
    <x v="208"/>
    <d v="2014-10-25T00:00:00"/>
    <x v="2"/>
    <s v="MD-17860"/>
    <s v="Michael Dominguez"/>
    <s v="Corporate"/>
    <s v="United States"/>
    <s v="Indianapolis"/>
    <x v="14"/>
    <n v="46203"/>
    <x v="2"/>
    <s v="OFF-ST-10002743"/>
    <x v="1"/>
    <x v="4"/>
    <s v="SAFCO Boltless Steel Shelving"/>
    <n v="909.12"/>
    <n v="8"/>
    <n v="0"/>
    <n v="9.091199999999958"/>
  </r>
  <r>
    <n v="1907"/>
    <x v="935"/>
    <x v="0"/>
    <x v="624"/>
    <d v="2013-05-22T00:00:00"/>
    <x v="1"/>
    <s v="RP-19855"/>
    <s v="Roy Phan"/>
    <s v="Corporate"/>
    <s v="United States"/>
    <s v="Apopka"/>
    <x v="2"/>
    <n v="32712"/>
    <x v="0"/>
    <s v="OFF-BI-10001757"/>
    <x v="1"/>
    <x v="8"/>
    <s v="Pressboard Hanging Data Binders for Unburst Sheets"/>
    <n v="2.9520000000000004"/>
    <n v="2"/>
    <n v="0.7"/>
    <n v="-2.1648000000000005"/>
  </r>
  <r>
    <n v="1908"/>
    <x v="935"/>
    <x v="0"/>
    <x v="624"/>
    <d v="2013-05-22T00:00:00"/>
    <x v="1"/>
    <s v="RP-19855"/>
    <s v="Roy Phan"/>
    <s v="Corporate"/>
    <s v="United States"/>
    <s v="Apopka"/>
    <x v="2"/>
    <n v="32712"/>
    <x v="0"/>
    <s v="OFF-BI-10000069"/>
    <x v="1"/>
    <x v="8"/>
    <s v="GBC Prepunched Paper, 19-Hole, for Binding Systems, 24-lb"/>
    <n v="27.018000000000008"/>
    <n v="6"/>
    <n v="0.7"/>
    <n v="-21.61440000000001"/>
  </r>
  <r>
    <n v="1909"/>
    <x v="936"/>
    <x v="1"/>
    <x v="302"/>
    <d v="2012-02-04T00:00:00"/>
    <x v="2"/>
    <s v="RW-19540"/>
    <s v="Rick Wilson"/>
    <s v="Corporate"/>
    <s v="United States"/>
    <s v="Los Angeles"/>
    <x v="1"/>
    <n v="90008"/>
    <x v="1"/>
    <s v="FUR-FU-10004093"/>
    <x v="0"/>
    <x v="5"/>
    <s v="Hand-Finished Solid Wood Document Frame"/>
    <n v="136.91999999999999"/>
    <n v="4"/>
    <n v="0"/>
    <n v="41.075999999999993"/>
  </r>
  <r>
    <n v="1910"/>
    <x v="937"/>
    <x v="3"/>
    <x v="404"/>
    <d v="2014-12-24T00:00:00"/>
    <x v="1"/>
    <s v="DB-13660"/>
    <s v="Duane Benoit"/>
    <s v="Consumer"/>
    <s v="United States"/>
    <s v="Oceanside"/>
    <x v="15"/>
    <n v="11572"/>
    <x v="3"/>
    <s v="FUR-FU-10001037"/>
    <x v="0"/>
    <x v="5"/>
    <s v="DAX Charcoal/Nickel-Tone Document Frame, 5 x 7"/>
    <n v="18.96"/>
    <n v="2"/>
    <n v="0"/>
    <n v="8.532"/>
  </r>
  <r>
    <n v="1911"/>
    <x v="938"/>
    <x v="0"/>
    <x v="625"/>
    <d v="2013-11-23T00:00:00"/>
    <x v="1"/>
    <s v="SC-20770"/>
    <s v="Stewart Carmichael"/>
    <s v="Corporate"/>
    <s v="United States"/>
    <s v="Los Angeles"/>
    <x v="1"/>
    <n v="90008"/>
    <x v="1"/>
    <s v="TEC-AC-10003832"/>
    <x v="2"/>
    <x v="11"/>
    <s v="Imation 16GB Mini TravelDrive USB 2.0 Flash Drive"/>
    <n v="99.390000000000015"/>
    <n v="3"/>
    <n v="0"/>
    <n v="40.749900000000004"/>
  </r>
  <r>
    <n v="1912"/>
    <x v="939"/>
    <x v="3"/>
    <x v="445"/>
    <d v="2014-07-07T00:00:00"/>
    <x v="0"/>
    <s v="FH-14275"/>
    <s v="Frank Hawley"/>
    <s v="Corporate"/>
    <s v="United States"/>
    <s v="Houston"/>
    <x v="5"/>
    <n v="77041"/>
    <x v="2"/>
    <s v="OFF-PA-10001878"/>
    <x v="1"/>
    <x v="10"/>
    <s v="Xerox 1891"/>
    <n v="273.89600000000002"/>
    <n v="7"/>
    <n v="0.2"/>
    <n v="92.43989999999998"/>
  </r>
  <r>
    <n v="1913"/>
    <x v="939"/>
    <x v="3"/>
    <x v="445"/>
    <d v="2014-07-07T00:00:00"/>
    <x v="0"/>
    <s v="FH-14275"/>
    <s v="Frank Hawley"/>
    <s v="Corporate"/>
    <s v="United States"/>
    <s v="Houston"/>
    <x v="5"/>
    <n v="77041"/>
    <x v="2"/>
    <s v="TEC-MA-10003674"/>
    <x v="2"/>
    <x v="15"/>
    <s v="Hewlett-Packard Deskjet 5550 Printer"/>
    <n v="597.13200000000006"/>
    <n v="3"/>
    <n v="0.4"/>
    <n v="49.760999999999967"/>
  </r>
  <r>
    <n v="1914"/>
    <x v="940"/>
    <x v="2"/>
    <x v="626"/>
    <d v="2011-01-18T00:00:00"/>
    <x v="2"/>
    <s v="EH-13990"/>
    <s v="Erica Hackney"/>
    <s v="Consumer"/>
    <s v="United States"/>
    <s v="Roswell"/>
    <x v="32"/>
    <n v="30076"/>
    <x v="0"/>
    <s v="TEC-AC-10003628"/>
    <x v="2"/>
    <x v="11"/>
    <s v="Logitech 910-002974 M325 Wireless Mouse for Web Scrolling"/>
    <n v="149.94999999999999"/>
    <n v="5"/>
    <n v="0"/>
    <n v="65.978000000000009"/>
  </r>
  <r>
    <n v="1915"/>
    <x v="941"/>
    <x v="3"/>
    <x v="504"/>
    <d v="2014-05-06T00:00:00"/>
    <x v="1"/>
    <s v="AS-10630"/>
    <s v="Ann Steele"/>
    <s v="Home Office"/>
    <s v="United States"/>
    <s v="Boynton Beach"/>
    <x v="2"/>
    <n v="33437"/>
    <x v="0"/>
    <s v="OFF-LA-10003190"/>
    <x v="1"/>
    <x v="2"/>
    <s v="Avery 474"/>
    <n v="4.6079999999999997"/>
    <n v="2"/>
    <n v="0.2"/>
    <n v="1.6704000000000001"/>
  </r>
  <r>
    <n v="1916"/>
    <x v="941"/>
    <x v="3"/>
    <x v="504"/>
    <d v="2014-05-06T00:00:00"/>
    <x v="1"/>
    <s v="AS-10630"/>
    <s v="Ann Steele"/>
    <s v="Home Office"/>
    <s v="United States"/>
    <s v="Boynton Beach"/>
    <x v="2"/>
    <n v="33437"/>
    <x v="0"/>
    <s v="OFF-AR-10002280"/>
    <x v="1"/>
    <x v="6"/>
    <s v="Staples"/>
    <n v="15.528"/>
    <n v="3"/>
    <n v="0.2"/>
    <n v="4.8524999999999991"/>
  </r>
  <r>
    <n v="1917"/>
    <x v="941"/>
    <x v="3"/>
    <x v="504"/>
    <d v="2014-05-06T00:00:00"/>
    <x v="1"/>
    <s v="AS-10630"/>
    <s v="Ann Steele"/>
    <s v="Home Office"/>
    <s v="United States"/>
    <s v="Boynton Beach"/>
    <x v="2"/>
    <n v="33437"/>
    <x v="0"/>
    <s v="OFF-LA-10001569"/>
    <x v="1"/>
    <x v="2"/>
    <s v="Avery 499"/>
    <n v="11.952000000000002"/>
    <n v="3"/>
    <n v="0.2"/>
    <n v="3.8843999999999994"/>
  </r>
  <r>
    <n v="1918"/>
    <x v="942"/>
    <x v="1"/>
    <x v="627"/>
    <d v="2012-11-14T00:00:00"/>
    <x v="1"/>
    <s v="HA-14905"/>
    <s v="Helen Abelman"/>
    <s v="Consumer"/>
    <s v="United States"/>
    <s v="Franklin"/>
    <x v="31"/>
    <n v="2038"/>
    <x v="3"/>
    <s v="OFF-AR-10001573"/>
    <x v="1"/>
    <x v="6"/>
    <s v="American Pencil"/>
    <n v="11.65"/>
    <n v="5"/>
    <n v="0"/>
    <n v="3.3784999999999989"/>
  </r>
  <r>
    <n v="1919"/>
    <x v="943"/>
    <x v="1"/>
    <x v="628"/>
    <d v="2012-11-01T00:00:00"/>
    <x v="0"/>
    <s v="CH-12070"/>
    <s v="Cathy Hwang"/>
    <s v="Home Office"/>
    <s v="United States"/>
    <s v="Detroit"/>
    <x v="12"/>
    <n v="48227"/>
    <x v="2"/>
    <s v="TEC-PH-10001809"/>
    <x v="2"/>
    <x v="7"/>
    <s v="Panasonic KX T7736-B Digital phone"/>
    <n v="299.89999999999998"/>
    <n v="2"/>
    <n v="0"/>
    <n v="74.974999999999994"/>
  </r>
  <r>
    <n v="1920"/>
    <x v="944"/>
    <x v="3"/>
    <x v="629"/>
    <d v="2014-08-20T00:00:00"/>
    <x v="2"/>
    <s v="EH-13765"/>
    <s v="Edward Hooks"/>
    <s v="Corporate"/>
    <s v="United States"/>
    <s v="Watertown"/>
    <x v="15"/>
    <n v="13601"/>
    <x v="3"/>
    <s v="OFF-BI-10003091"/>
    <x v="1"/>
    <x v="8"/>
    <s v="GBC DocuBind TL200 Manual Binding Machine"/>
    <n v="895.92"/>
    <n v="5"/>
    <n v="0.2"/>
    <n v="302.37299999999993"/>
  </r>
  <r>
    <n v="1921"/>
    <x v="944"/>
    <x v="3"/>
    <x v="629"/>
    <d v="2014-08-20T00:00:00"/>
    <x v="2"/>
    <s v="EH-13765"/>
    <s v="Edward Hooks"/>
    <s v="Corporate"/>
    <s v="United States"/>
    <s v="Watertown"/>
    <x v="15"/>
    <n v="13601"/>
    <x v="3"/>
    <s v="FUR-CH-10003981"/>
    <x v="0"/>
    <x v="1"/>
    <s v="Global Commerce Series Low-Back Swivel/Tilt Chairs"/>
    <n v="462.56400000000002"/>
    <n v="2"/>
    <n v="0.1"/>
    <n v="97.652399999999943"/>
  </r>
  <r>
    <n v="1922"/>
    <x v="945"/>
    <x v="1"/>
    <x v="292"/>
    <d v="2012-10-09T00:00:00"/>
    <x v="1"/>
    <s v="MZ-17515"/>
    <s v="Mary Zewe"/>
    <s v="Corporate"/>
    <s v="United States"/>
    <s v="Reading"/>
    <x v="9"/>
    <n v="19601"/>
    <x v="3"/>
    <s v="OFF-ST-10002562"/>
    <x v="1"/>
    <x v="4"/>
    <s v="Staples"/>
    <n v="15.008000000000003"/>
    <n v="2"/>
    <n v="0.2"/>
    <n v="1.5007999999999999"/>
  </r>
  <r>
    <n v="1923"/>
    <x v="946"/>
    <x v="0"/>
    <x v="630"/>
    <d v="2013-07-11T00:00:00"/>
    <x v="0"/>
    <s v="SC-20230"/>
    <s v="Scot Coram"/>
    <s v="Corporate"/>
    <s v="United States"/>
    <s v="Arlington"/>
    <x v="5"/>
    <n v="76017"/>
    <x v="2"/>
    <s v="TEC-PH-10004345"/>
    <x v="2"/>
    <x v="7"/>
    <s v="Cisco SPA 502G IP Phone"/>
    <n v="863.6400000000001"/>
    <n v="9"/>
    <n v="0.2"/>
    <n v="107.95499999999998"/>
  </r>
  <r>
    <n v="1924"/>
    <x v="946"/>
    <x v="0"/>
    <x v="630"/>
    <d v="2013-07-11T00:00:00"/>
    <x v="0"/>
    <s v="SC-20230"/>
    <s v="Scot Coram"/>
    <s v="Corporate"/>
    <s v="United States"/>
    <s v="Arlington"/>
    <x v="5"/>
    <n v="76017"/>
    <x v="2"/>
    <s v="OFF-AR-10000588"/>
    <x v="1"/>
    <x v="6"/>
    <s v="Newell 345"/>
    <n v="47.616"/>
    <n v="3"/>
    <n v="0.2"/>
    <n v="3.571200000000001"/>
  </r>
  <r>
    <n v="1925"/>
    <x v="947"/>
    <x v="3"/>
    <x v="256"/>
    <d v="2014-12-08T00:00:00"/>
    <x v="0"/>
    <s v="NP-18325"/>
    <s v="Naresj Patel"/>
    <s v="Consumer"/>
    <s v="United States"/>
    <s v="San Diego"/>
    <x v="1"/>
    <n v="92024"/>
    <x v="1"/>
    <s v="OFF-PA-10003039"/>
    <x v="1"/>
    <x v="10"/>
    <s v="Xerox 1960"/>
    <n v="92.94"/>
    <n v="3"/>
    <n v="0"/>
    <n v="41.822999999999993"/>
  </r>
  <r>
    <n v="1926"/>
    <x v="948"/>
    <x v="3"/>
    <x v="631"/>
    <d v="2014-03-14T00:00:00"/>
    <x v="1"/>
    <s v="LW-16990"/>
    <s v="Lindsay Williams"/>
    <s v="Corporate"/>
    <s v="United States"/>
    <s v="San Francisco"/>
    <x v="1"/>
    <n v="94110"/>
    <x v="1"/>
    <s v="TEC-AC-10001908"/>
    <x v="2"/>
    <x v="11"/>
    <s v="Logitech Wireless Headset h800"/>
    <n v="199.98"/>
    <n v="2"/>
    <n v="0"/>
    <n v="69.992999999999995"/>
  </r>
  <r>
    <n v="1927"/>
    <x v="949"/>
    <x v="0"/>
    <x v="632"/>
    <d v="2013-06-16T00:00:00"/>
    <x v="1"/>
    <s v="GM-14680"/>
    <s v="Greg Matthias"/>
    <s v="Consumer"/>
    <s v="United States"/>
    <s v="Los Angeles"/>
    <x v="1"/>
    <n v="90045"/>
    <x v="1"/>
    <s v="TEC-PH-10001198"/>
    <x v="2"/>
    <x v="7"/>
    <s v="Avaya 4621SW VoIP phone"/>
    <n v="177.48000000000002"/>
    <n v="3"/>
    <n v="0.2"/>
    <n v="19.966499999999982"/>
  </r>
  <r>
    <n v="1928"/>
    <x v="950"/>
    <x v="3"/>
    <x v="354"/>
    <d v="2014-12-02T00:00:00"/>
    <x v="2"/>
    <s v="RH-19495"/>
    <s v="Rick Hansen"/>
    <s v="Consumer"/>
    <s v="United States"/>
    <s v="Denver"/>
    <x v="22"/>
    <n v="80219"/>
    <x v="1"/>
    <s v="OFF-PA-10004071"/>
    <x v="1"/>
    <x v="10"/>
    <s v="Eaton Premium Continuous-Feed Paper, 25% Cotton, Letter Size, White, 1000 Shts/Box"/>
    <n v="88.768000000000001"/>
    <n v="2"/>
    <n v="0.2"/>
    <n v="31.068799999999996"/>
  </r>
  <r>
    <n v="1929"/>
    <x v="951"/>
    <x v="3"/>
    <x v="633"/>
    <d v="2014-03-19T00:00:00"/>
    <x v="0"/>
    <s v="VM-21685"/>
    <s v="Valerie Mitchum"/>
    <s v="Home Office"/>
    <s v="United States"/>
    <s v="Seattle"/>
    <x v="4"/>
    <n v="98105"/>
    <x v="1"/>
    <s v="OFF-PA-10001972"/>
    <x v="1"/>
    <x v="10"/>
    <s v="Xerox 214"/>
    <n v="6.48"/>
    <n v="1"/>
    <n v="0"/>
    <n v="3.1104000000000003"/>
  </r>
  <r>
    <n v="1930"/>
    <x v="951"/>
    <x v="3"/>
    <x v="633"/>
    <d v="2014-03-19T00:00:00"/>
    <x v="0"/>
    <s v="VM-21685"/>
    <s v="Valerie Mitchum"/>
    <s v="Home Office"/>
    <s v="United States"/>
    <s v="Seattle"/>
    <x v="4"/>
    <n v="98105"/>
    <x v="1"/>
    <s v="OFF-ST-10004180"/>
    <x v="1"/>
    <x v="4"/>
    <s v="Safco Commercial Shelving"/>
    <n v="46.51"/>
    <n v="1"/>
    <n v="0"/>
    <n v="1.8603999999999985"/>
  </r>
  <r>
    <n v="1931"/>
    <x v="951"/>
    <x v="3"/>
    <x v="633"/>
    <d v="2014-03-19T00:00:00"/>
    <x v="0"/>
    <s v="VM-21685"/>
    <s v="Valerie Mitchum"/>
    <s v="Home Office"/>
    <s v="United States"/>
    <s v="Seattle"/>
    <x v="4"/>
    <n v="98105"/>
    <x v="1"/>
    <s v="TEC-PH-10004165"/>
    <x v="2"/>
    <x v="7"/>
    <s v="Mitel MiVoice 5330e IP Phone"/>
    <n v="659.97600000000011"/>
    <n v="3"/>
    <n v="0.2"/>
    <n v="49.498199999999969"/>
  </r>
  <r>
    <n v="1932"/>
    <x v="952"/>
    <x v="0"/>
    <x v="581"/>
    <d v="2013-11-30T00:00:00"/>
    <x v="0"/>
    <s v="CC-12670"/>
    <s v="Craig Carreira"/>
    <s v="Consumer"/>
    <s v="United States"/>
    <s v="Scottsdale"/>
    <x v="16"/>
    <n v="85254"/>
    <x v="1"/>
    <s v="TEC-PH-10002483"/>
    <x v="2"/>
    <x v="7"/>
    <s v="Motorola Moto X"/>
    <n v="271.99200000000002"/>
    <n v="1"/>
    <n v="0.2"/>
    <n v="23.799300000000002"/>
  </r>
  <r>
    <n v="1933"/>
    <x v="953"/>
    <x v="3"/>
    <x v="634"/>
    <d v="2014-08-11T00:00:00"/>
    <x v="0"/>
    <s v="SV-20365"/>
    <s v="Seth Vernon"/>
    <s v="Consumer"/>
    <s v="United States"/>
    <s v="Lafayette"/>
    <x v="28"/>
    <n v="70506"/>
    <x v="0"/>
    <s v="FUR-BO-10000468"/>
    <x v="0"/>
    <x v="0"/>
    <s v="O'Sullivan 2-Shelf Heavy-Duty Bookcases"/>
    <n v="145.74"/>
    <n v="3"/>
    <n v="0"/>
    <n v="23.318400000000011"/>
  </r>
  <r>
    <n v="1934"/>
    <x v="953"/>
    <x v="3"/>
    <x v="634"/>
    <d v="2014-08-11T00:00:00"/>
    <x v="0"/>
    <s v="SV-20365"/>
    <s v="Seth Vernon"/>
    <s v="Consumer"/>
    <s v="United States"/>
    <s v="Lafayette"/>
    <x v="28"/>
    <n v="70506"/>
    <x v="0"/>
    <s v="FUR-FU-10001706"/>
    <x v="0"/>
    <x v="5"/>
    <s v="Longer-Life Soft White Bulbs"/>
    <n v="15.4"/>
    <n v="5"/>
    <n v="0"/>
    <n v="7.3919999999999995"/>
  </r>
  <r>
    <n v="1935"/>
    <x v="954"/>
    <x v="3"/>
    <x v="344"/>
    <d v="2014-12-04T00:00:00"/>
    <x v="1"/>
    <s v="LW-16990"/>
    <s v="Lindsay Williams"/>
    <s v="Corporate"/>
    <s v="United States"/>
    <s v="San Francisco"/>
    <x v="1"/>
    <n v="94109"/>
    <x v="1"/>
    <s v="OFF-PA-10003129"/>
    <x v="1"/>
    <x v="10"/>
    <s v="Tops White Computer Printout Paper"/>
    <n v="244.54999999999998"/>
    <n v="5"/>
    <n v="0"/>
    <n v="114.93849999999998"/>
  </r>
  <r>
    <n v="1936"/>
    <x v="954"/>
    <x v="3"/>
    <x v="344"/>
    <d v="2014-12-04T00:00:00"/>
    <x v="1"/>
    <s v="LW-16990"/>
    <s v="Lindsay Williams"/>
    <s v="Corporate"/>
    <s v="United States"/>
    <s v="San Francisco"/>
    <x v="1"/>
    <n v="94109"/>
    <x v="1"/>
    <s v="TEC-AC-10001284"/>
    <x v="2"/>
    <x v="11"/>
    <s v="Enermax Briskie RF Wireless Keyboard and Mouse Combo"/>
    <n v="166.16"/>
    <n v="8"/>
    <n v="0"/>
    <n v="59.817599999999999"/>
  </r>
  <r>
    <n v="1937"/>
    <x v="955"/>
    <x v="1"/>
    <x v="442"/>
    <d v="2012-05-27T00:00:00"/>
    <x v="0"/>
    <s v="NP-18685"/>
    <s v="Nora Pelletier"/>
    <s v="Home Office"/>
    <s v="United States"/>
    <s v="San Francisco"/>
    <x v="1"/>
    <n v="94109"/>
    <x v="1"/>
    <s v="FUR-FU-10002268"/>
    <x v="0"/>
    <x v="5"/>
    <s v="Ultra Door Push Plate"/>
    <n v="14.73"/>
    <n v="3"/>
    <n v="0"/>
    <n v="4.8608999999999991"/>
  </r>
  <r>
    <n v="1938"/>
    <x v="956"/>
    <x v="0"/>
    <x v="630"/>
    <d v="2013-07-13T00:00:00"/>
    <x v="1"/>
    <s v="JE-15715"/>
    <s v="Joe Elijah"/>
    <s v="Consumer"/>
    <s v="United States"/>
    <s v="Broomfield"/>
    <x v="22"/>
    <n v="80020"/>
    <x v="1"/>
    <s v="OFF-BI-10002082"/>
    <x v="1"/>
    <x v="8"/>
    <s v="GBC Twin Loop Wire Binding Elements"/>
    <n v="19.968000000000004"/>
    <n v="2"/>
    <n v="0.7"/>
    <n v="-13.311999999999998"/>
  </r>
  <r>
    <n v="1939"/>
    <x v="956"/>
    <x v="0"/>
    <x v="630"/>
    <d v="2013-07-13T00:00:00"/>
    <x v="1"/>
    <s v="JE-15715"/>
    <s v="Joe Elijah"/>
    <s v="Consumer"/>
    <s v="United States"/>
    <s v="Broomfield"/>
    <x v="22"/>
    <n v="80020"/>
    <x v="1"/>
    <s v="OFF-ST-10001505"/>
    <x v="1"/>
    <x v="4"/>
    <s v="Perma STOR-ALL Hanging File Box, 13 1/8&quot;W x 12 1/4&quot;D x 10 1/2&quot;H"/>
    <n v="33.488000000000007"/>
    <n v="7"/>
    <n v="0.2"/>
    <n v="-1.2558000000000051"/>
  </r>
  <r>
    <n v="1940"/>
    <x v="956"/>
    <x v="0"/>
    <x v="630"/>
    <d v="2013-07-13T00:00:00"/>
    <x v="1"/>
    <s v="JE-15715"/>
    <s v="Joe Elijah"/>
    <s v="Consumer"/>
    <s v="United States"/>
    <s v="Broomfield"/>
    <x v="22"/>
    <n v="80020"/>
    <x v="1"/>
    <s v="OFF-BI-10001634"/>
    <x v="1"/>
    <x v="8"/>
    <s v="Wilson Jones Active Use Binders"/>
    <n v="8.7360000000000024"/>
    <n v="4"/>
    <n v="0.7"/>
    <n v="-6.1151999999999997"/>
  </r>
  <r>
    <n v="1941"/>
    <x v="956"/>
    <x v="0"/>
    <x v="630"/>
    <d v="2013-07-13T00:00:00"/>
    <x v="1"/>
    <s v="JE-15715"/>
    <s v="Joe Elijah"/>
    <s v="Consumer"/>
    <s v="United States"/>
    <s v="Broomfield"/>
    <x v="22"/>
    <n v="80020"/>
    <x v="1"/>
    <s v="FUR-CH-10004287"/>
    <x v="0"/>
    <x v="1"/>
    <s v="SAFCO Arco Folding Chair"/>
    <n v="662.88"/>
    <n v="3"/>
    <n v="0.2"/>
    <n v="74.573999999999955"/>
  </r>
  <r>
    <n v="1942"/>
    <x v="957"/>
    <x v="3"/>
    <x v="635"/>
    <d v="2014-09-02T00:00:00"/>
    <x v="2"/>
    <s v="CP-12085"/>
    <s v="Cathy Prescott"/>
    <s v="Corporate"/>
    <s v="United States"/>
    <s v="Quincy"/>
    <x v="10"/>
    <n v="62301"/>
    <x v="2"/>
    <s v="OFF-LA-10004544"/>
    <x v="1"/>
    <x v="2"/>
    <s v="Avery 505"/>
    <n v="47.360000000000007"/>
    <n v="4"/>
    <n v="0.2"/>
    <n v="17.759999999999998"/>
  </r>
  <r>
    <n v="1943"/>
    <x v="957"/>
    <x v="3"/>
    <x v="635"/>
    <d v="2014-09-02T00:00:00"/>
    <x v="2"/>
    <s v="CP-12085"/>
    <s v="Cathy Prescott"/>
    <s v="Corporate"/>
    <s v="United States"/>
    <s v="Quincy"/>
    <x v="10"/>
    <n v="62301"/>
    <x v="2"/>
    <s v="OFF-ST-10004507"/>
    <x v="1"/>
    <x v="4"/>
    <s v="Advantus Rolling Storage Box"/>
    <n v="27.439999999999998"/>
    <n v="2"/>
    <n v="0.2"/>
    <n v="2.4009999999999998"/>
  </r>
  <r>
    <n v="1944"/>
    <x v="957"/>
    <x v="3"/>
    <x v="635"/>
    <d v="2014-09-02T00:00:00"/>
    <x v="2"/>
    <s v="CP-12085"/>
    <s v="Cathy Prescott"/>
    <s v="Corporate"/>
    <s v="United States"/>
    <s v="Quincy"/>
    <x v="10"/>
    <n v="62301"/>
    <x v="2"/>
    <s v="OFF-BI-10002012"/>
    <x v="1"/>
    <x v="8"/>
    <s v="Wilson Jones Easy Flow II Sheet Lifters"/>
    <n v="3.2399999999999993"/>
    <n v="9"/>
    <n v="0.8"/>
    <n v="-5.1840000000000011"/>
  </r>
  <r>
    <n v="1945"/>
    <x v="958"/>
    <x v="0"/>
    <x v="23"/>
    <d v="2013-06-27T00:00:00"/>
    <x v="1"/>
    <s v="EA-14035"/>
    <s v="Erin Ashbrook"/>
    <s v="Corporate"/>
    <s v="United States"/>
    <s v="Carrollton"/>
    <x v="5"/>
    <n v="75007"/>
    <x v="2"/>
    <s v="TEC-AC-10001109"/>
    <x v="2"/>
    <x v="11"/>
    <s v="Logitech Trackman Marble Mouse"/>
    <n v="95.968000000000004"/>
    <n v="4"/>
    <n v="0.2"/>
    <n v="26.391200000000001"/>
  </r>
  <r>
    <n v="1946"/>
    <x v="958"/>
    <x v="0"/>
    <x v="23"/>
    <d v="2013-06-27T00:00:00"/>
    <x v="1"/>
    <s v="EA-14035"/>
    <s v="Erin Ashbrook"/>
    <s v="Corporate"/>
    <s v="United States"/>
    <s v="Carrollton"/>
    <x v="5"/>
    <n v="75007"/>
    <x v="2"/>
    <s v="OFF-PA-10000809"/>
    <x v="1"/>
    <x v="10"/>
    <s v="Xerox 206"/>
    <n v="10.368000000000002"/>
    <n v="2"/>
    <n v="0.2"/>
    <n v="3.6288"/>
  </r>
  <r>
    <n v="1947"/>
    <x v="959"/>
    <x v="3"/>
    <x v="264"/>
    <d v="2014-09-07T00:00:00"/>
    <x v="1"/>
    <s v="AC-10615"/>
    <s v="Ann Chong"/>
    <s v="Corporate"/>
    <s v="United States"/>
    <s v="New York City"/>
    <x v="15"/>
    <n v="10009"/>
    <x v="3"/>
    <s v="OFF-AR-10000658"/>
    <x v="1"/>
    <x v="6"/>
    <s v="Newell 324"/>
    <n v="23.1"/>
    <n v="2"/>
    <n v="0"/>
    <n v="6.468"/>
  </r>
  <r>
    <n v="1948"/>
    <x v="959"/>
    <x v="3"/>
    <x v="264"/>
    <d v="2014-09-07T00:00:00"/>
    <x v="1"/>
    <s v="AC-10615"/>
    <s v="Ann Chong"/>
    <s v="Corporate"/>
    <s v="United States"/>
    <s v="New York City"/>
    <x v="15"/>
    <n v="10009"/>
    <x v="3"/>
    <s v="FUR-FU-10001196"/>
    <x v="0"/>
    <x v="5"/>
    <s v="DAX Cubicle Frames - 8x10"/>
    <n v="11.54"/>
    <n v="2"/>
    <n v="0"/>
    <n v="3.4619999999999997"/>
  </r>
  <r>
    <n v="1949"/>
    <x v="959"/>
    <x v="3"/>
    <x v="264"/>
    <d v="2014-09-07T00:00:00"/>
    <x v="1"/>
    <s v="AC-10615"/>
    <s v="Ann Chong"/>
    <s v="Corporate"/>
    <s v="United States"/>
    <s v="New York City"/>
    <x v="15"/>
    <n v="10009"/>
    <x v="3"/>
    <s v="FUR-TA-10001889"/>
    <x v="0"/>
    <x v="3"/>
    <s v="Bush Advantage Collection Racetrack Conference Table"/>
    <n v="254.52599999999998"/>
    <n v="1"/>
    <n v="0.4"/>
    <n v="-93.3262"/>
  </r>
  <r>
    <n v="1950"/>
    <x v="959"/>
    <x v="3"/>
    <x v="264"/>
    <d v="2014-09-07T00:00:00"/>
    <x v="1"/>
    <s v="AC-10615"/>
    <s v="Ann Chong"/>
    <s v="Corporate"/>
    <s v="United States"/>
    <s v="New York City"/>
    <x v="15"/>
    <n v="10009"/>
    <x v="3"/>
    <s v="OFF-AP-10000358"/>
    <x v="1"/>
    <x v="9"/>
    <s v="Fellowes Basic Home/Office Series Surge Protectors"/>
    <n v="12.98"/>
    <n v="1"/>
    <n v="0"/>
    <n v="3.7641999999999989"/>
  </r>
  <r>
    <n v="1951"/>
    <x v="959"/>
    <x v="3"/>
    <x v="264"/>
    <d v="2014-09-07T00:00:00"/>
    <x v="1"/>
    <s v="AC-10615"/>
    <s v="Ann Chong"/>
    <s v="Corporate"/>
    <s v="United States"/>
    <s v="New York City"/>
    <x v="15"/>
    <n v="10009"/>
    <x v="3"/>
    <s v="OFF-BI-10004970"/>
    <x v="1"/>
    <x v="8"/>
    <s v="ACCOHIDE 3-Ring Binder, Blue, 1&quot;"/>
    <n v="26.432000000000002"/>
    <n v="8"/>
    <n v="0.2"/>
    <n v="8.9207999999999998"/>
  </r>
  <r>
    <n v="1952"/>
    <x v="959"/>
    <x v="3"/>
    <x v="264"/>
    <d v="2014-09-07T00:00:00"/>
    <x v="1"/>
    <s v="AC-10615"/>
    <s v="Ann Chong"/>
    <s v="Corporate"/>
    <s v="United States"/>
    <s v="New York City"/>
    <x v="15"/>
    <n v="10009"/>
    <x v="3"/>
    <s v="TEC-PH-10003885"/>
    <x v="2"/>
    <x v="7"/>
    <s v="Cisco SPA508G"/>
    <n v="197.96999999999997"/>
    <n v="3"/>
    <n v="0"/>
    <n v="57.41129999999999"/>
  </r>
  <r>
    <n v="1953"/>
    <x v="959"/>
    <x v="3"/>
    <x v="264"/>
    <d v="2014-09-07T00:00:00"/>
    <x v="1"/>
    <s v="AC-10615"/>
    <s v="Ann Chong"/>
    <s v="Corporate"/>
    <s v="United States"/>
    <s v="New York City"/>
    <x v="15"/>
    <n v="10009"/>
    <x v="3"/>
    <s v="OFF-LA-10001641"/>
    <x v="1"/>
    <x v="2"/>
    <s v="Avery 518"/>
    <n v="18.899999999999999"/>
    <n v="6"/>
    <n v="0"/>
    <n v="9.0719999999999992"/>
  </r>
  <r>
    <n v="1954"/>
    <x v="959"/>
    <x v="3"/>
    <x v="264"/>
    <d v="2014-09-07T00:00:00"/>
    <x v="1"/>
    <s v="AC-10615"/>
    <s v="Ann Chong"/>
    <s v="Corporate"/>
    <s v="United States"/>
    <s v="New York City"/>
    <x v="15"/>
    <n v="10009"/>
    <x v="3"/>
    <s v="FUR-CH-10003379"/>
    <x v="0"/>
    <x v="1"/>
    <s v="Global Commerce Series High-Back Swivel/Tilt Chairs"/>
    <n v="1282.4100000000001"/>
    <n v="5"/>
    <n v="0.1"/>
    <n v="213.73500000000001"/>
  </r>
  <r>
    <n v="1955"/>
    <x v="959"/>
    <x v="3"/>
    <x v="264"/>
    <d v="2014-09-07T00:00:00"/>
    <x v="1"/>
    <s v="AC-10615"/>
    <s v="Ann Chong"/>
    <s v="Corporate"/>
    <s v="United States"/>
    <s v="New York City"/>
    <x v="15"/>
    <n v="10009"/>
    <x v="3"/>
    <s v="OFF-AR-10004582"/>
    <x v="1"/>
    <x v="6"/>
    <s v="BIC Brite Liner Grip Highlighters"/>
    <n v="4.92"/>
    <n v="3"/>
    <n v="0"/>
    <n v="2.2139999999999995"/>
  </r>
  <r>
    <n v="1956"/>
    <x v="959"/>
    <x v="3"/>
    <x v="264"/>
    <d v="2014-09-07T00:00:00"/>
    <x v="1"/>
    <s v="AC-10615"/>
    <s v="Ann Chong"/>
    <s v="Corporate"/>
    <s v="United States"/>
    <s v="New York City"/>
    <x v="15"/>
    <n v="10009"/>
    <x v="3"/>
    <s v="TEC-AC-10002842"/>
    <x v="2"/>
    <x v="11"/>
    <s v="WD My Passport Ultra 2TB Portable External Hard Drive"/>
    <n v="238"/>
    <n v="2"/>
    <n v="0"/>
    <n v="38.080000000000013"/>
  </r>
  <r>
    <n v="1957"/>
    <x v="959"/>
    <x v="3"/>
    <x v="264"/>
    <d v="2014-09-07T00:00:00"/>
    <x v="1"/>
    <s v="AC-10615"/>
    <s v="Ann Chong"/>
    <s v="Corporate"/>
    <s v="United States"/>
    <s v="New York City"/>
    <x v="15"/>
    <n v="10009"/>
    <x v="3"/>
    <s v="TEC-AC-10000109"/>
    <x v="2"/>
    <x v="11"/>
    <s v="Sony Micro Vault Click 16 GB USB 2.0 Flash Drive"/>
    <n v="167.97"/>
    <n v="3"/>
    <n v="0"/>
    <n v="40.31280000000001"/>
  </r>
  <r>
    <n v="1958"/>
    <x v="959"/>
    <x v="3"/>
    <x v="264"/>
    <d v="2014-09-07T00:00:00"/>
    <x v="1"/>
    <s v="AC-10615"/>
    <s v="Ann Chong"/>
    <s v="Corporate"/>
    <s v="United States"/>
    <s v="New York City"/>
    <x v="15"/>
    <n v="10009"/>
    <x v="3"/>
    <s v="OFF-PA-10003893"/>
    <x v="1"/>
    <x v="10"/>
    <s v="Xerox 1962"/>
    <n v="17.12"/>
    <n v="4"/>
    <n v="0"/>
    <n v="7.7039999999999988"/>
  </r>
  <r>
    <n v="1959"/>
    <x v="960"/>
    <x v="3"/>
    <x v="18"/>
    <d v="2014-09-16T00:00:00"/>
    <x v="0"/>
    <s v="RW-19690"/>
    <s v="Robert Waldorf"/>
    <s v="Consumer"/>
    <s v="United States"/>
    <s v="Springfield"/>
    <x v="25"/>
    <n v="65807"/>
    <x v="2"/>
    <s v="OFF-BI-10003669"/>
    <x v="1"/>
    <x v="8"/>
    <s v="3M Organizer Strips"/>
    <n v="16.200000000000003"/>
    <n v="3"/>
    <n v="0"/>
    <n v="7.7759999999999998"/>
  </r>
  <r>
    <n v="1960"/>
    <x v="960"/>
    <x v="3"/>
    <x v="18"/>
    <d v="2014-09-16T00:00:00"/>
    <x v="0"/>
    <s v="RW-19690"/>
    <s v="Robert Waldorf"/>
    <s v="Consumer"/>
    <s v="United States"/>
    <s v="Springfield"/>
    <x v="25"/>
    <n v="65807"/>
    <x v="2"/>
    <s v="OFF-AP-10004785"/>
    <x v="1"/>
    <x v="9"/>
    <s v="Holmes Replacement Filter for HEPA Air Cleaner, Medium Room"/>
    <n v="33.99"/>
    <n v="3"/>
    <n v="0"/>
    <n v="14.615700000000004"/>
  </r>
  <r>
    <n v="1961"/>
    <x v="960"/>
    <x v="3"/>
    <x v="18"/>
    <d v="2014-09-16T00:00:00"/>
    <x v="0"/>
    <s v="RW-19690"/>
    <s v="Robert Waldorf"/>
    <s v="Consumer"/>
    <s v="United States"/>
    <s v="Springfield"/>
    <x v="25"/>
    <n v="65807"/>
    <x v="2"/>
    <s v="TEC-AC-10003023"/>
    <x v="2"/>
    <x v="11"/>
    <s v="Logitech G105 Gaming Keyboard"/>
    <n v="296.84999999999997"/>
    <n v="5"/>
    <n v="0"/>
    <n v="53.432999999999993"/>
  </r>
  <r>
    <n v="1962"/>
    <x v="960"/>
    <x v="3"/>
    <x v="18"/>
    <d v="2014-09-16T00:00:00"/>
    <x v="0"/>
    <s v="RW-19690"/>
    <s v="Robert Waldorf"/>
    <s v="Consumer"/>
    <s v="United States"/>
    <s v="Springfield"/>
    <x v="25"/>
    <n v="65807"/>
    <x v="2"/>
    <s v="TEC-AC-10002217"/>
    <x v="2"/>
    <x v="11"/>
    <s v="Imation Clip USB flash drive - 8 GB"/>
    <n v="112.80000000000001"/>
    <n v="6"/>
    <n v="0"/>
    <n v="6.7680000000000007"/>
  </r>
  <r>
    <n v="1963"/>
    <x v="960"/>
    <x v="3"/>
    <x v="18"/>
    <d v="2014-09-16T00:00:00"/>
    <x v="0"/>
    <s v="RW-19690"/>
    <s v="Robert Waldorf"/>
    <s v="Consumer"/>
    <s v="United States"/>
    <s v="Springfield"/>
    <x v="25"/>
    <n v="65807"/>
    <x v="2"/>
    <s v="OFF-BI-10002954"/>
    <x v="1"/>
    <x v="8"/>
    <s v="Newell 3-Hole Punched Plastic Slotted Magazine Holders for Binders"/>
    <n v="13.71"/>
    <n v="3"/>
    <n v="0"/>
    <n v="6.5808"/>
  </r>
  <r>
    <n v="1964"/>
    <x v="960"/>
    <x v="3"/>
    <x v="18"/>
    <d v="2014-09-16T00:00:00"/>
    <x v="0"/>
    <s v="RW-19690"/>
    <s v="Robert Waldorf"/>
    <s v="Consumer"/>
    <s v="United States"/>
    <s v="Springfield"/>
    <x v="25"/>
    <n v="65807"/>
    <x v="2"/>
    <s v="OFF-PA-10002586"/>
    <x v="1"/>
    <x v="10"/>
    <s v="Xerox 1970"/>
    <n v="24.900000000000002"/>
    <n v="5"/>
    <n v="0"/>
    <n v="11.703000000000001"/>
  </r>
  <r>
    <n v="1965"/>
    <x v="960"/>
    <x v="3"/>
    <x v="18"/>
    <d v="2014-09-16T00:00:00"/>
    <x v="0"/>
    <s v="RW-19690"/>
    <s v="Robert Waldorf"/>
    <s v="Consumer"/>
    <s v="United States"/>
    <s v="Springfield"/>
    <x v="25"/>
    <n v="65807"/>
    <x v="2"/>
    <s v="OFF-ST-10000025"/>
    <x v="1"/>
    <x v="4"/>
    <s v="Fellowes Stor/Drawer Steel Plus Storage Drawers"/>
    <n v="286.29000000000002"/>
    <n v="3"/>
    <n v="0"/>
    <n v="17.177399999999977"/>
  </r>
  <r>
    <n v="1966"/>
    <x v="960"/>
    <x v="3"/>
    <x v="18"/>
    <d v="2014-09-16T00:00:00"/>
    <x v="0"/>
    <s v="RW-19690"/>
    <s v="Robert Waldorf"/>
    <s v="Consumer"/>
    <s v="United States"/>
    <s v="Springfield"/>
    <x v="25"/>
    <n v="65807"/>
    <x v="2"/>
    <s v="OFF-AP-10003281"/>
    <x v="1"/>
    <x v="9"/>
    <s v="Acco 6 Outlet Guardian Standard Surge Suppressor"/>
    <n v="24.18"/>
    <n v="2"/>
    <n v="0"/>
    <n v="7.2539999999999978"/>
  </r>
  <r>
    <n v="1967"/>
    <x v="961"/>
    <x v="3"/>
    <x v="202"/>
    <d v="2014-12-29T00:00:00"/>
    <x v="1"/>
    <s v="DB-13210"/>
    <s v="Dean Braden"/>
    <s v="Consumer"/>
    <s v="United States"/>
    <s v="Paterson"/>
    <x v="30"/>
    <n v="7501"/>
    <x v="3"/>
    <s v="TEC-PH-10002103"/>
    <x v="2"/>
    <x v="7"/>
    <s v="Jabra SPEAK 410"/>
    <n v="281.96999999999997"/>
    <n v="3"/>
    <n v="0"/>
    <n v="78.951599999999999"/>
  </r>
  <r>
    <n v="1968"/>
    <x v="961"/>
    <x v="3"/>
    <x v="202"/>
    <d v="2014-12-29T00:00:00"/>
    <x v="1"/>
    <s v="DB-13210"/>
    <s v="Dean Braden"/>
    <s v="Consumer"/>
    <s v="United States"/>
    <s v="Paterson"/>
    <x v="30"/>
    <n v="7501"/>
    <x v="3"/>
    <s v="OFF-SU-10000898"/>
    <x v="1"/>
    <x v="14"/>
    <s v="Acme Hot Forged Carbon Steel Scissors with Nickel-Plated Handles, 3 7/8&quot; Cut, 8&quot;L"/>
    <n v="69.5"/>
    <n v="5"/>
    <n v="0"/>
    <n v="20.154999999999994"/>
  </r>
  <r>
    <n v="1969"/>
    <x v="961"/>
    <x v="3"/>
    <x v="202"/>
    <d v="2014-12-29T00:00:00"/>
    <x v="1"/>
    <s v="DB-13210"/>
    <s v="Dean Braden"/>
    <s v="Consumer"/>
    <s v="United States"/>
    <s v="Paterson"/>
    <x v="30"/>
    <n v="7501"/>
    <x v="3"/>
    <s v="OFF-PA-10001144"/>
    <x v="1"/>
    <x v="10"/>
    <s v="Xerox 1913"/>
    <n v="166.44"/>
    <n v="3"/>
    <n v="0"/>
    <n v="79.891199999999998"/>
  </r>
  <r>
    <n v="1970"/>
    <x v="962"/>
    <x v="3"/>
    <x v="397"/>
    <d v="2014-09-30T00:00:00"/>
    <x v="1"/>
    <s v="BD-11320"/>
    <s v="Bill Donatelli"/>
    <s v="Consumer"/>
    <s v="United States"/>
    <s v="Tulsa"/>
    <x v="26"/>
    <n v="74133"/>
    <x v="2"/>
    <s v="TEC-AC-10004659"/>
    <x v="2"/>
    <x v="11"/>
    <s v="Imation Secure+ Hardware Encrypted USB 2.0 Flash Drive; 16GB"/>
    <n v="291.95999999999998"/>
    <n v="4"/>
    <n v="0"/>
    <n v="102.18599999999998"/>
  </r>
  <r>
    <n v="1971"/>
    <x v="963"/>
    <x v="3"/>
    <x v="636"/>
    <d v="2014-05-12T00:00:00"/>
    <x v="1"/>
    <s v="ML-17755"/>
    <s v="Max Ludwig"/>
    <s v="Home Office"/>
    <s v="United States"/>
    <s v="Chicago"/>
    <x v="10"/>
    <n v="60623"/>
    <x v="2"/>
    <s v="OFF-AR-10004752"/>
    <x v="1"/>
    <x v="6"/>
    <s v="Blackstonian Pencils"/>
    <n v="6.4080000000000004"/>
    <n v="3"/>
    <n v="0.2"/>
    <n v="0.64079999999999981"/>
  </r>
  <r>
    <n v="1972"/>
    <x v="963"/>
    <x v="3"/>
    <x v="636"/>
    <d v="2014-05-12T00:00:00"/>
    <x v="1"/>
    <s v="ML-17755"/>
    <s v="Max Ludwig"/>
    <s v="Home Office"/>
    <s v="United States"/>
    <s v="Chicago"/>
    <x v="10"/>
    <n v="60623"/>
    <x v="2"/>
    <s v="TEC-AC-10004659"/>
    <x v="2"/>
    <x v="11"/>
    <s v="Imation Secure+ Hardware Encrypted USB 2.0 Flash Drive; 16GB"/>
    <n v="408.74399999999997"/>
    <n v="7"/>
    <n v="0.2"/>
    <n v="76.639499999999984"/>
  </r>
  <r>
    <n v="1973"/>
    <x v="964"/>
    <x v="2"/>
    <x v="637"/>
    <d v="2011-12-19T00:00:00"/>
    <x v="1"/>
    <s v="JD-16015"/>
    <s v="Joy Daniels"/>
    <s v="Consumer"/>
    <s v="United States"/>
    <s v="Chicago"/>
    <x v="10"/>
    <n v="60610"/>
    <x v="2"/>
    <s v="OFF-BI-10001249"/>
    <x v="1"/>
    <x v="8"/>
    <s v="Avery Heavy-Duty EZD View Binder with Locking Rings"/>
    <n v="5.1039999999999992"/>
    <n v="4"/>
    <n v="0.8"/>
    <n v="-8.6768000000000018"/>
  </r>
  <r>
    <n v="1974"/>
    <x v="964"/>
    <x v="2"/>
    <x v="637"/>
    <d v="2011-12-19T00:00:00"/>
    <x v="1"/>
    <s v="JD-16015"/>
    <s v="Joy Daniels"/>
    <s v="Consumer"/>
    <s v="United States"/>
    <s v="Chicago"/>
    <x v="10"/>
    <n v="60610"/>
    <x v="2"/>
    <s v="OFF-FA-10003059"/>
    <x v="1"/>
    <x v="13"/>
    <s v="Assorted Color Push Pins"/>
    <n v="2.8960000000000004"/>
    <n v="2"/>
    <n v="0.2"/>
    <n v="0.4705999999999998"/>
  </r>
  <r>
    <n v="1975"/>
    <x v="964"/>
    <x v="2"/>
    <x v="637"/>
    <d v="2011-12-19T00:00:00"/>
    <x v="1"/>
    <s v="JD-16015"/>
    <s v="Joy Daniels"/>
    <s v="Consumer"/>
    <s v="United States"/>
    <s v="Chicago"/>
    <x v="10"/>
    <n v="60610"/>
    <x v="2"/>
    <s v="TEC-AC-10002718"/>
    <x v="2"/>
    <x v="11"/>
    <s v="Belkin Standard 104 key USB Keyboard"/>
    <n v="35.016000000000005"/>
    <n v="3"/>
    <n v="0.2"/>
    <n v="-2.188500000000003"/>
  </r>
  <r>
    <n v="1976"/>
    <x v="965"/>
    <x v="2"/>
    <x v="638"/>
    <d v="2011-10-20T00:00:00"/>
    <x v="0"/>
    <s v="AS-10225"/>
    <s v="Alan Schoenberger"/>
    <s v="Corporate"/>
    <s v="United States"/>
    <s v="Montgomery"/>
    <x v="19"/>
    <n v="36116"/>
    <x v="0"/>
    <s v="OFF-ST-10001522"/>
    <x v="1"/>
    <x v="4"/>
    <s v="Gould Plastics 18-Pocket Panel Bin, 34w x 5-1/4d x 20-1/2h"/>
    <n v="275.96999999999997"/>
    <n v="3"/>
    <n v="0"/>
    <n v="11.038799999999981"/>
  </r>
  <r>
    <n v="1977"/>
    <x v="965"/>
    <x v="2"/>
    <x v="638"/>
    <d v="2011-10-20T00:00:00"/>
    <x v="0"/>
    <s v="AS-10225"/>
    <s v="Alan Schoenberger"/>
    <s v="Corporate"/>
    <s v="United States"/>
    <s v="Montgomery"/>
    <x v="19"/>
    <n v="36116"/>
    <x v="0"/>
    <s v="TEC-PH-10002352"/>
    <x v="2"/>
    <x v="7"/>
    <s v="Avaya IP Phone 1140E VoIP phone"/>
    <n v="1394.95"/>
    <n v="5"/>
    <n v="0"/>
    <n v="362.68699999999995"/>
  </r>
  <r>
    <n v="1978"/>
    <x v="965"/>
    <x v="2"/>
    <x v="638"/>
    <d v="2011-10-20T00:00:00"/>
    <x v="0"/>
    <s v="AS-10225"/>
    <s v="Alan Schoenberger"/>
    <s v="Corporate"/>
    <s v="United States"/>
    <s v="Montgomery"/>
    <x v="19"/>
    <n v="36116"/>
    <x v="0"/>
    <s v="FUR-CH-10003774"/>
    <x v="0"/>
    <x v="1"/>
    <s v="Global Wood Trimmed Manager's Task Chair, Khaki"/>
    <n v="545.88"/>
    <n v="6"/>
    <n v="0"/>
    <n v="70.964399999999983"/>
  </r>
  <r>
    <n v="1979"/>
    <x v="966"/>
    <x v="1"/>
    <x v="412"/>
    <d v="2012-05-12T00:00:00"/>
    <x v="1"/>
    <s v="AA-10375"/>
    <s v="Allen Armold"/>
    <s v="Consumer"/>
    <s v="United States"/>
    <s v="Salem"/>
    <x v="21"/>
    <n v="97301"/>
    <x v="1"/>
    <s v="OFF-AR-10000127"/>
    <x v="1"/>
    <x v="6"/>
    <s v="Newell 321"/>
    <n v="5.2480000000000002"/>
    <n v="2"/>
    <n v="0.2"/>
    <n v="0.59039999999999915"/>
  </r>
  <r>
    <n v="1980"/>
    <x v="967"/>
    <x v="0"/>
    <x v="167"/>
    <d v="2013-04-15T00:00:00"/>
    <x v="3"/>
    <s v="KT-16465"/>
    <s v="Kean Takahito"/>
    <s v="Consumer"/>
    <s v="United States"/>
    <s v="Glendale"/>
    <x v="16"/>
    <n v="85301"/>
    <x v="1"/>
    <s v="FUR-CH-10004086"/>
    <x v="0"/>
    <x v="1"/>
    <s v="Hon 4070 Series Pagoda Armless Upholstered Stacking Chairs"/>
    <n v="933.53600000000006"/>
    <n v="4"/>
    <n v="0.2"/>
    <n v="105.02279999999996"/>
  </r>
  <r>
    <n v="1981"/>
    <x v="967"/>
    <x v="0"/>
    <x v="167"/>
    <d v="2013-04-15T00:00:00"/>
    <x v="3"/>
    <s v="KT-16465"/>
    <s v="Kean Takahito"/>
    <s v="Consumer"/>
    <s v="United States"/>
    <s v="Glendale"/>
    <x v="16"/>
    <n v="85301"/>
    <x v="1"/>
    <s v="OFF-ST-10001228"/>
    <x v="1"/>
    <x v="4"/>
    <s v="Fellowes Personal Hanging Folder Files, Navy"/>
    <n v="42.975999999999999"/>
    <n v="4"/>
    <n v="0.2"/>
    <n v="4.2976000000000028"/>
  </r>
  <r>
    <n v="1982"/>
    <x v="968"/>
    <x v="1"/>
    <x v="639"/>
    <d v="2012-12-16T00:00:00"/>
    <x v="0"/>
    <s v="MM-18280"/>
    <s v="Muhammed MacIntyre"/>
    <s v="Corporate"/>
    <s v="United States"/>
    <s v="Columbus"/>
    <x v="32"/>
    <n v="31907"/>
    <x v="0"/>
    <s v="OFF-BI-10004187"/>
    <x v="1"/>
    <x v="8"/>
    <s v="Staples"/>
    <n v="3.76"/>
    <n v="2"/>
    <n v="0"/>
    <n v="1.8047999999999997"/>
  </r>
  <r>
    <n v="1983"/>
    <x v="969"/>
    <x v="2"/>
    <x v="640"/>
    <d v="2011-12-09T00:00:00"/>
    <x v="1"/>
    <s v="NG-18430"/>
    <s v="Nathan Gelder"/>
    <s v="Consumer"/>
    <s v="United States"/>
    <s v="Oklahoma City"/>
    <x v="26"/>
    <n v="73120"/>
    <x v="2"/>
    <s v="TEC-PH-10003811"/>
    <x v="2"/>
    <x v="7"/>
    <s v="Jabra Supreme Plus Driver Edition Headset"/>
    <n v="479.96"/>
    <n v="4"/>
    <n v="0"/>
    <n v="134.3888"/>
  </r>
  <r>
    <n v="1984"/>
    <x v="970"/>
    <x v="2"/>
    <x v="641"/>
    <d v="2011-11-27T00:00:00"/>
    <x v="0"/>
    <s v="LW-16825"/>
    <s v="Laurel Workman"/>
    <s v="Corporate"/>
    <s v="United States"/>
    <s v="Brentwood"/>
    <x v="1"/>
    <n v="94513"/>
    <x v="1"/>
    <s v="OFF-AP-10000240"/>
    <x v="1"/>
    <x v="9"/>
    <s v="Belkin F9G930V10-GRY 9 Outlet Surge"/>
    <n v="320.88"/>
    <n v="6"/>
    <n v="0"/>
    <n v="93.055199999999957"/>
  </r>
  <r>
    <n v="1985"/>
    <x v="970"/>
    <x v="2"/>
    <x v="641"/>
    <d v="2011-11-27T00:00:00"/>
    <x v="0"/>
    <s v="LW-16825"/>
    <s v="Laurel Workman"/>
    <s v="Corporate"/>
    <s v="United States"/>
    <s v="Brentwood"/>
    <x v="1"/>
    <n v="94513"/>
    <x v="1"/>
    <s v="FUR-FU-10001940"/>
    <x v="0"/>
    <x v="5"/>
    <s v="Staples"/>
    <n v="23.88"/>
    <n v="3"/>
    <n v="0"/>
    <n v="10.507200000000001"/>
  </r>
  <r>
    <n v="1986"/>
    <x v="970"/>
    <x v="2"/>
    <x v="641"/>
    <d v="2011-11-27T00:00:00"/>
    <x v="0"/>
    <s v="LW-16825"/>
    <s v="Laurel Workman"/>
    <s v="Corporate"/>
    <s v="United States"/>
    <s v="Brentwood"/>
    <x v="1"/>
    <n v="94513"/>
    <x v="1"/>
    <s v="OFF-PA-10000575"/>
    <x v="1"/>
    <x v="10"/>
    <s v="Wirebound Message Books, Four 2 3/4 x 5 White Forms per Page"/>
    <n v="26.76"/>
    <n v="4"/>
    <n v="0"/>
    <n v="12.3096"/>
  </r>
  <r>
    <n v="1987"/>
    <x v="971"/>
    <x v="0"/>
    <x v="197"/>
    <d v="2013-07-28T00:00:00"/>
    <x v="2"/>
    <s v="CB-12415"/>
    <s v="Christy Brittain"/>
    <s v="Consumer"/>
    <s v="United States"/>
    <s v="Columbus"/>
    <x v="24"/>
    <n v="43229"/>
    <x v="3"/>
    <s v="TEC-CO-10001449"/>
    <x v="2"/>
    <x v="16"/>
    <s v="Hewlett Packard LaserJet 3310 Copier"/>
    <n v="1439.9759999999999"/>
    <n v="4"/>
    <n v="0.4"/>
    <n v="191.99680000000001"/>
  </r>
  <r>
    <n v="1988"/>
    <x v="972"/>
    <x v="1"/>
    <x v="529"/>
    <d v="2012-11-13T00:00:00"/>
    <x v="1"/>
    <s v="AS-10090"/>
    <s v="Adam Shillingsburg"/>
    <s v="Consumer"/>
    <s v="United States"/>
    <s v="Springfield"/>
    <x v="25"/>
    <n v="65807"/>
    <x v="2"/>
    <s v="OFF-BI-10002393"/>
    <x v="1"/>
    <x v="8"/>
    <s v="Binder Posts"/>
    <n v="17.22"/>
    <n v="3"/>
    <n v="0"/>
    <n v="7.9212000000000007"/>
  </r>
  <r>
    <n v="1989"/>
    <x v="972"/>
    <x v="1"/>
    <x v="529"/>
    <d v="2012-11-13T00:00:00"/>
    <x v="1"/>
    <s v="AS-10090"/>
    <s v="Adam Shillingsburg"/>
    <s v="Consumer"/>
    <s v="United States"/>
    <s v="Springfield"/>
    <x v="25"/>
    <n v="65807"/>
    <x v="2"/>
    <s v="FUR-TA-10002855"/>
    <x v="0"/>
    <x v="3"/>
    <s v="Bevis Round Conference Table Top &amp; Single Column Base"/>
    <n v="1024.3800000000001"/>
    <n v="7"/>
    <n v="0"/>
    <n v="215.11979999999994"/>
  </r>
  <r>
    <n v="1990"/>
    <x v="972"/>
    <x v="1"/>
    <x v="529"/>
    <d v="2012-11-13T00:00:00"/>
    <x v="1"/>
    <s v="AS-10090"/>
    <s v="Adam Shillingsburg"/>
    <s v="Consumer"/>
    <s v="United States"/>
    <s v="Springfield"/>
    <x v="25"/>
    <n v="65807"/>
    <x v="2"/>
    <s v="OFF-EN-10000781"/>
    <x v="1"/>
    <x v="12"/>
    <s v="#10- 4 1/8&quot; x 9 1/2&quot; Recycled Envelopes"/>
    <n v="26.22"/>
    <n v="3"/>
    <n v="0"/>
    <n v="12.323399999999999"/>
  </r>
  <r>
    <n v="1991"/>
    <x v="972"/>
    <x v="1"/>
    <x v="529"/>
    <d v="2012-11-13T00:00:00"/>
    <x v="1"/>
    <s v="AS-10090"/>
    <s v="Adam Shillingsburg"/>
    <s v="Consumer"/>
    <s v="United States"/>
    <s v="Springfield"/>
    <x v="25"/>
    <n v="65807"/>
    <x v="2"/>
    <s v="OFF-PA-10002160"/>
    <x v="1"/>
    <x v="10"/>
    <s v="Xerox 1978"/>
    <n v="17.34"/>
    <n v="3"/>
    <n v="0"/>
    <n v="8.4966000000000008"/>
  </r>
  <r>
    <n v="1992"/>
    <x v="973"/>
    <x v="3"/>
    <x v="642"/>
    <d v="2014-03-01T00:00:00"/>
    <x v="1"/>
    <s v="CB-12415"/>
    <s v="Christy Brittain"/>
    <s v="Consumer"/>
    <s v="United States"/>
    <s v="Philadelphia"/>
    <x v="9"/>
    <n v="19134"/>
    <x v="3"/>
    <s v="OFF-BI-10004970"/>
    <x v="1"/>
    <x v="8"/>
    <s v="ACCOHIDE 3-Ring Binder, Blue, 1&quot;"/>
    <n v="4.9560000000000004"/>
    <n v="4"/>
    <n v="0.7"/>
    <n v="-3.7995999999999981"/>
  </r>
  <r>
    <n v="1993"/>
    <x v="974"/>
    <x v="3"/>
    <x v="643"/>
    <d v="2014-07-03T00:00:00"/>
    <x v="1"/>
    <s v="ML-17755"/>
    <s v="Max Ludwig"/>
    <s v="Home Office"/>
    <s v="United States"/>
    <s v="Springfield"/>
    <x v="21"/>
    <n v="97477"/>
    <x v="1"/>
    <s v="OFF-LA-10003923"/>
    <x v="1"/>
    <x v="2"/>
    <s v="Alphabetical Labels for Top Tab Filing"/>
    <n v="71.040000000000006"/>
    <n v="6"/>
    <n v="0.2"/>
    <n v="26.640000000000004"/>
  </r>
  <r>
    <n v="1994"/>
    <x v="974"/>
    <x v="3"/>
    <x v="643"/>
    <d v="2014-07-03T00:00:00"/>
    <x v="1"/>
    <s v="ML-17755"/>
    <s v="Max Ludwig"/>
    <s v="Home Office"/>
    <s v="United States"/>
    <s v="Springfield"/>
    <x v="21"/>
    <n v="97477"/>
    <x v="1"/>
    <s v="OFF-AR-10002257"/>
    <x v="1"/>
    <x v="6"/>
    <s v="Eldon Spacemaker Box, Quick-Snap Lid, Clear"/>
    <n v="5.3440000000000003"/>
    <n v="2"/>
    <n v="0.2"/>
    <n v="0.73479999999999923"/>
  </r>
  <r>
    <n v="1995"/>
    <x v="974"/>
    <x v="3"/>
    <x v="643"/>
    <d v="2014-07-03T00:00:00"/>
    <x v="1"/>
    <s v="ML-17755"/>
    <s v="Max Ludwig"/>
    <s v="Home Office"/>
    <s v="United States"/>
    <s v="Springfield"/>
    <x v="21"/>
    <n v="97477"/>
    <x v="1"/>
    <s v="OFF-FA-10004395"/>
    <x v="1"/>
    <x v="13"/>
    <s v="Plymouth Boxed Rubber Bands by Plymouth"/>
    <n v="11.304"/>
    <n v="3"/>
    <n v="0.2"/>
    <n v="-2.1194999999999999"/>
  </r>
  <r>
    <n v="1996"/>
    <x v="975"/>
    <x v="3"/>
    <x v="574"/>
    <d v="2014-12-05T00:00:00"/>
    <x v="0"/>
    <s v="JS-16030"/>
    <s v="Joy Smith"/>
    <s v="Consumer"/>
    <s v="United States"/>
    <s v="Houston"/>
    <x v="5"/>
    <n v="77036"/>
    <x v="2"/>
    <s v="OFF-AP-10002534"/>
    <x v="1"/>
    <x v="9"/>
    <s v="3.6 Cubic Foot Counter Height Office Refrigerator"/>
    <n v="294.61999999999995"/>
    <n v="5"/>
    <n v="0.8"/>
    <n v="-766.01199999999994"/>
  </r>
  <r>
    <n v="1997"/>
    <x v="975"/>
    <x v="3"/>
    <x v="574"/>
    <d v="2014-12-05T00:00:00"/>
    <x v="0"/>
    <s v="JS-16030"/>
    <s v="Joy Smith"/>
    <s v="Consumer"/>
    <s v="United States"/>
    <s v="Houston"/>
    <x v="5"/>
    <n v="77036"/>
    <x v="2"/>
    <s v="FUR-FU-10004020"/>
    <x v="0"/>
    <x v="5"/>
    <s v="Advantus Panel Wall Acrylic Frame"/>
    <n v="8.7520000000000007"/>
    <n v="4"/>
    <n v="0.6"/>
    <n v="-3.719599999999998"/>
  </r>
  <r>
    <n v="1998"/>
    <x v="976"/>
    <x v="2"/>
    <x v="644"/>
    <d v="2011-02-10T00:00:00"/>
    <x v="2"/>
    <s v="ND-18460"/>
    <s v="Neil Ducich"/>
    <s v="Corporate"/>
    <s v="United States"/>
    <s v="Chesapeake"/>
    <x v="17"/>
    <n v="23320"/>
    <x v="0"/>
    <s v="OFF-LA-10002787"/>
    <x v="1"/>
    <x v="2"/>
    <s v="Avery 480"/>
    <n v="15"/>
    <n v="4"/>
    <n v="0"/>
    <n v="7.1999999999999993"/>
  </r>
  <r>
    <n v="1999"/>
    <x v="976"/>
    <x v="2"/>
    <x v="644"/>
    <d v="2011-02-10T00:00:00"/>
    <x v="2"/>
    <s v="ND-18460"/>
    <s v="Neil Ducich"/>
    <s v="Corporate"/>
    <s v="United States"/>
    <s v="Chesapeake"/>
    <x v="17"/>
    <n v="23320"/>
    <x v="0"/>
    <s v="TEC-PH-10003645"/>
    <x v="2"/>
    <x v="7"/>
    <s v="Aastra 57i VoIP phone"/>
    <n v="161.61000000000001"/>
    <n v="1"/>
    <n v="0"/>
    <n v="42.018600000000006"/>
  </r>
  <r>
    <n v="2000"/>
    <x v="976"/>
    <x v="2"/>
    <x v="644"/>
    <d v="2011-02-10T00:00:00"/>
    <x v="2"/>
    <s v="ND-18460"/>
    <s v="Neil Ducich"/>
    <s v="Corporate"/>
    <s v="United States"/>
    <s v="Chesapeake"/>
    <x v="17"/>
    <n v="23320"/>
    <x v="0"/>
    <s v="TEC-PH-10001615"/>
    <x v="2"/>
    <x v="7"/>
    <s v="AT&amp;T CL82213"/>
    <n v="144.94999999999999"/>
    <n v="5"/>
    <n v="0"/>
    <n v="42.035499999999985"/>
  </r>
  <r>
    <n v="2001"/>
    <x v="977"/>
    <x v="3"/>
    <x v="645"/>
    <d v="2014-04-19T00:00:00"/>
    <x v="1"/>
    <s v="LW-17215"/>
    <s v="Luke Weiss"/>
    <s v="Consumer"/>
    <s v="United States"/>
    <s v="Pasadena"/>
    <x v="1"/>
    <n v="91104"/>
    <x v="1"/>
    <s v="TEC-AC-10001767"/>
    <x v="2"/>
    <x v="11"/>
    <s v="SanDisk Ultra 64 GB MicroSDHC Class 10 Memory Card"/>
    <n v="199.95000000000002"/>
    <n v="5"/>
    <n v="0"/>
    <n v="21.994499999999988"/>
  </r>
  <r>
    <n v="2002"/>
    <x v="977"/>
    <x v="3"/>
    <x v="645"/>
    <d v="2014-04-19T00:00:00"/>
    <x v="1"/>
    <s v="LW-17215"/>
    <s v="Luke Weiss"/>
    <s v="Consumer"/>
    <s v="United States"/>
    <s v="Pasadena"/>
    <x v="1"/>
    <n v="91104"/>
    <x v="1"/>
    <s v="OFF-AR-10001221"/>
    <x v="1"/>
    <x v="6"/>
    <s v="Dixon Ticonderoga Erasable Colored Pencil Set, 12-Color"/>
    <n v="41.86"/>
    <n v="7"/>
    <n v="0"/>
    <n v="14.232399999999998"/>
  </r>
  <r>
    <n v="2003"/>
    <x v="978"/>
    <x v="3"/>
    <x v="53"/>
    <d v="2014-12-29T00:00:00"/>
    <x v="0"/>
    <s v="JW-15955"/>
    <s v="Joni Wasserman"/>
    <s v="Consumer"/>
    <s v="United States"/>
    <s v="Louisville"/>
    <x v="0"/>
    <n v="40214"/>
    <x v="0"/>
    <s v="OFF-ST-10000563"/>
    <x v="1"/>
    <x v="4"/>
    <s v="Fellowes Bankers Box Stor/Drawer Steel Plus"/>
    <n v="95.94"/>
    <n v="3"/>
    <n v="0"/>
    <n v="9.5940000000000012"/>
  </r>
  <r>
    <n v="2004"/>
    <x v="978"/>
    <x v="3"/>
    <x v="53"/>
    <d v="2014-12-29T00:00:00"/>
    <x v="0"/>
    <s v="JW-15955"/>
    <s v="Joni Wasserman"/>
    <s v="Consumer"/>
    <s v="United States"/>
    <s v="Louisville"/>
    <x v="0"/>
    <n v="40214"/>
    <x v="0"/>
    <s v="FUR-CH-10001146"/>
    <x v="0"/>
    <x v="1"/>
    <s v="Global Value Mid-Back Manager's Chair, Gray"/>
    <n v="304.45"/>
    <n v="5"/>
    <n v="0"/>
    <n v="76.112499999999983"/>
  </r>
  <r>
    <n v="2005"/>
    <x v="979"/>
    <x v="3"/>
    <x v="645"/>
    <d v="2014-04-19T00:00:00"/>
    <x v="1"/>
    <s v="SC-20050"/>
    <s v="Sample Company A"/>
    <s v="Home Office"/>
    <s v="United States"/>
    <s v="Lubbock"/>
    <x v="5"/>
    <n v="79424"/>
    <x v="2"/>
    <s v="OFF-BI-10004738"/>
    <x v="1"/>
    <x v="8"/>
    <s v="Flexible Leather- Look Classic Collection Ring Binder"/>
    <n v="11.363999999999997"/>
    <n v="3"/>
    <n v="0.8"/>
    <n v="-17.045999999999999"/>
  </r>
  <r>
    <n v="2006"/>
    <x v="980"/>
    <x v="2"/>
    <x v="520"/>
    <d v="2012-01-04T00:00:00"/>
    <x v="1"/>
    <s v="RW-19630"/>
    <s v="Rob Williams"/>
    <s v="Corporate"/>
    <s v="United States"/>
    <s v="Columbia"/>
    <x v="25"/>
    <n v="65203"/>
    <x v="2"/>
    <s v="OFF-AR-10000034"/>
    <x v="1"/>
    <x v="6"/>
    <s v="BIC Brite Liner Grip Highlighters, Assorted, 5/Pack"/>
    <n v="29.68"/>
    <n v="7"/>
    <n v="0"/>
    <n v="11.575199999999999"/>
  </r>
  <r>
    <n v="2007"/>
    <x v="980"/>
    <x v="2"/>
    <x v="520"/>
    <d v="2012-01-04T00:00:00"/>
    <x v="1"/>
    <s v="RW-19630"/>
    <s v="Rob Williams"/>
    <s v="Corporate"/>
    <s v="United States"/>
    <s v="Columbia"/>
    <x v="25"/>
    <n v="65203"/>
    <x v="2"/>
    <s v="TEC-AC-10000290"/>
    <x v="2"/>
    <x v="11"/>
    <s v="Sabrent 4-Port USB 2.0 Hub"/>
    <n v="47.53"/>
    <n v="7"/>
    <n v="0"/>
    <n v="16.160200000000003"/>
  </r>
  <r>
    <n v="2008"/>
    <x v="981"/>
    <x v="3"/>
    <x v="646"/>
    <d v="2014-08-05T00:00:00"/>
    <x v="2"/>
    <s v="CM-12190"/>
    <s v="Charlotte Melton"/>
    <s v="Consumer"/>
    <s v="United States"/>
    <s v="Chicago"/>
    <x v="10"/>
    <n v="60623"/>
    <x v="2"/>
    <s v="FUR-BO-10003034"/>
    <x v="0"/>
    <x v="0"/>
    <s v="O'Sullivan Elevations Bookcase, Cherry Finish"/>
    <n v="183.37199999999999"/>
    <n v="2"/>
    <n v="0.3"/>
    <n v="-36.674399999999991"/>
  </r>
  <r>
    <n v="2009"/>
    <x v="982"/>
    <x v="2"/>
    <x v="647"/>
    <d v="2011-11-21T00:00:00"/>
    <x v="1"/>
    <s v="JF-15190"/>
    <s v="Jamie Frazer"/>
    <s v="Consumer"/>
    <s v="United States"/>
    <s v="Johnson City"/>
    <x v="18"/>
    <n v="37604"/>
    <x v="0"/>
    <s v="OFF-AR-10001315"/>
    <x v="1"/>
    <x v="6"/>
    <s v="Newell 310"/>
    <n v="4.2240000000000002"/>
    <n v="3"/>
    <n v="0.2"/>
    <n v="0.47519999999999984"/>
  </r>
  <r>
    <n v="2010"/>
    <x v="982"/>
    <x v="2"/>
    <x v="647"/>
    <d v="2011-11-21T00:00:00"/>
    <x v="1"/>
    <s v="JF-15190"/>
    <s v="Jamie Frazer"/>
    <s v="Consumer"/>
    <s v="United States"/>
    <s v="Johnson City"/>
    <x v="18"/>
    <n v="37604"/>
    <x v="0"/>
    <s v="OFF-AP-10002118"/>
    <x v="1"/>
    <x v="9"/>
    <s v="1.7 Cubic Foot Compact &quot;Cube&quot; Office Refrigerators"/>
    <n v="333.05600000000004"/>
    <n v="2"/>
    <n v="0.2"/>
    <n v="29.142400000000009"/>
  </r>
  <r>
    <n v="2011"/>
    <x v="982"/>
    <x v="2"/>
    <x v="647"/>
    <d v="2011-11-21T00:00:00"/>
    <x v="1"/>
    <s v="JF-15190"/>
    <s v="Jamie Frazer"/>
    <s v="Consumer"/>
    <s v="United States"/>
    <s v="Johnson City"/>
    <x v="18"/>
    <n v="37604"/>
    <x v="0"/>
    <s v="OFF-PA-10002137"/>
    <x v="1"/>
    <x v="10"/>
    <s v="Southworth 100% Résumé Paper, 24lb."/>
    <n v="24.896000000000001"/>
    <n v="4"/>
    <n v="0.2"/>
    <n v="7.7799999999999976"/>
  </r>
  <r>
    <n v="2012"/>
    <x v="983"/>
    <x v="1"/>
    <x v="555"/>
    <d v="2012-12-11T00:00:00"/>
    <x v="3"/>
    <s v="SC-20800"/>
    <s v="Stuart Calhoun"/>
    <s v="Consumer"/>
    <s v="United States"/>
    <s v="Houston"/>
    <x v="5"/>
    <n v="77041"/>
    <x v="2"/>
    <s v="TEC-AC-10001606"/>
    <x v="2"/>
    <x v="11"/>
    <s v="Logitech Wireless Performance Mouse MX for PC and Mac"/>
    <n v="159.98400000000001"/>
    <n v="2"/>
    <n v="0.2"/>
    <n v="35.996400000000001"/>
  </r>
  <r>
    <n v="2013"/>
    <x v="983"/>
    <x v="1"/>
    <x v="555"/>
    <d v="2012-12-11T00:00:00"/>
    <x v="3"/>
    <s v="SC-20800"/>
    <s v="Stuart Calhoun"/>
    <s v="Consumer"/>
    <s v="United States"/>
    <s v="Houston"/>
    <x v="5"/>
    <n v="77041"/>
    <x v="2"/>
    <s v="OFF-ST-10000943"/>
    <x v="1"/>
    <x v="4"/>
    <s v="Eldon ProFile File 'N Store Portable File Tub Letter/Legal Size Black"/>
    <n v="46.344000000000001"/>
    <n v="3"/>
    <n v="0.2"/>
    <n v="4.6344000000000012"/>
  </r>
  <r>
    <n v="2014"/>
    <x v="984"/>
    <x v="0"/>
    <x v="31"/>
    <d v="2013-09-24T00:00:00"/>
    <x v="1"/>
    <s v="AM-10705"/>
    <s v="Anne McFarland"/>
    <s v="Consumer"/>
    <s v="United States"/>
    <s v="Auburn"/>
    <x v="19"/>
    <n v="36830"/>
    <x v="0"/>
    <s v="FUR-CH-10001854"/>
    <x v="0"/>
    <x v="1"/>
    <s v="Office Star - Professional Matrix Back Chair with 2-to-1 Synchro Tilt and Mesh Fabric Seat"/>
    <n v="350.98"/>
    <n v="1"/>
    <n v="0"/>
    <n v="84.23520000000002"/>
  </r>
  <r>
    <n v="2015"/>
    <x v="984"/>
    <x v="0"/>
    <x v="31"/>
    <d v="2013-09-24T00:00:00"/>
    <x v="1"/>
    <s v="AM-10705"/>
    <s v="Anne McFarland"/>
    <s v="Consumer"/>
    <s v="United States"/>
    <s v="Auburn"/>
    <x v="19"/>
    <n v="36830"/>
    <x v="0"/>
    <s v="OFF-PA-10000533"/>
    <x v="1"/>
    <x v="10"/>
    <s v="Southworth Parchment Paper &amp; Envelopes"/>
    <n v="13.08"/>
    <n v="2"/>
    <n v="0"/>
    <n v="6.0167999999999999"/>
  </r>
  <r>
    <n v="2016"/>
    <x v="984"/>
    <x v="0"/>
    <x v="31"/>
    <d v="2013-09-24T00:00:00"/>
    <x v="1"/>
    <s v="AM-10705"/>
    <s v="Anne McFarland"/>
    <s v="Consumer"/>
    <s v="United States"/>
    <s v="Auburn"/>
    <x v="19"/>
    <n v="36830"/>
    <x v="0"/>
    <s v="OFF-ST-10003716"/>
    <x v="1"/>
    <x v="4"/>
    <s v="Tennsco Double-Tier Lockers"/>
    <n v="900.08"/>
    <n v="4"/>
    <n v="0"/>
    <n v="117.0104"/>
  </r>
  <r>
    <n v="2017"/>
    <x v="985"/>
    <x v="1"/>
    <x v="531"/>
    <d v="2012-03-23T00:00:00"/>
    <x v="1"/>
    <s v="BK-11260"/>
    <s v="Berenike Kampe"/>
    <s v="Consumer"/>
    <s v="United States"/>
    <s v="San Bernardino"/>
    <x v="1"/>
    <n v="92404"/>
    <x v="1"/>
    <s v="OFF-BI-10000088"/>
    <x v="1"/>
    <x v="8"/>
    <s v="GBC Imprintable Covers"/>
    <n v="17.568000000000001"/>
    <n v="2"/>
    <n v="0.2"/>
    <n v="6.3684000000000003"/>
  </r>
  <r>
    <n v="2018"/>
    <x v="985"/>
    <x v="1"/>
    <x v="531"/>
    <d v="2012-03-23T00:00:00"/>
    <x v="1"/>
    <s v="BK-11260"/>
    <s v="Berenike Kampe"/>
    <s v="Consumer"/>
    <s v="United States"/>
    <s v="San Bernardino"/>
    <x v="1"/>
    <n v="92404"/>
    <x v="1"/>
    <s v="OFF-LA-10000240"/>
    <x v="1"/>
    <x v="2"/>
    <s v="Self-Adhesive Address Labels for Typewriters by Universal"/>
    <n v="14.62"/>
    <n v="2"/>
    <n v="0"/>
    <n v="6.8713999999999995"/>
  </r>
  <r>
    <n v="2019"/>
    <x v="985"/>
    <x v="1"/>
    <x v="531"/>
    <d v="2012-03-23T00:00:00"/>
    <x v="1"/>
    <s v="BK-11260"/>
    <s v="Berenike Kampe"/>
    <s v="Consumer"/>
    <s v="United States"/>
    <s v="San Bernardino"/>
    <x v="1"/>
    <n v="92404"/>
    <x v="1"/>
    <s v="OFF-SU-10001165"/>
    <x v="1"/>
    <x v="14"/>
    <s v="Acme Elite Stainless Steel Scissors"/>
    <n v="33.36"/>
    <n v="4"/>
    <n v="0"/>
    <n v="8.6736000000000004"/>
  </r>
  <r>
    <n v="2020"/>
    <x v="985"/>
    <x v="1"/>
    <x v="531"/>
    <d v="2012-03-23T00:00:00"/>
    <x v="1"/>
    <s v="BK-11260"/>
    <s v="Berenike Kampe"/>
    <s v="Consumer"/>
    <s v="United States"/>
    <s v="San Bernardino"/>
    <x v="1"/>
    <n v="92404"/>
    <x v="1"/>
    <s v="OFF-PA-10002749"/>
    <x v="1"/>
    <x v="10"/>
    <s v="Wirebound Message Books, 5-1/2 x 4 Forms, 2 or 4 Forms per Page"/>
    <n v="40.14"/>
    <n v="6"/>
    <n v="0"/>
    <n v="19.668600000000001"/>
  </r>
  <r>
    <n v="2021"/>
    <x v="986"/>
    <x v="0"/>
    <x v="251"/>
    <d v="2013-09-22T00:00:00"/>
    <x v="2"/>
    <s v="RH-19510"/>
    <s v="Rick Huthwaite"/>
    <s v="Home Office"/>
    <s v="United States"/>
    <s v="Providence"/>
    <x v="34"/>
    <n v="2908"/>
    <x v="3"/>
    <s v="OFF-ST-10001490"/>
    <x v="1"/>
    <x v="4"/>
    <s v="Hot File 7-Pocket, Floor Stand"/>
    <n v="1606.23"/>
    <n v="9"/>
    <n v="0"/>
    <n v="481.86899999999986"/>
  </r>
  <r>
    <n v="2022"/>
    <x v="986"/>
    <x v="0"/>
    <x v="251"/>
    <d v="2013-09-22T00:00:00"/>
    <x v="2"/>
    <s v="RH-19510"/>
    <s v="Rick Huthwaite"/>
    <s v="Home Office"/>
    <s v="United States"/>
    <s v="Providence"/>
    <x v="34"/>
    <n v="2908"/>
    <x v="3"/>
    <s v="OFF-PA-10002377"/>
    <x v="1"/>
    <x v="10"/>
    <s v="Adams Telephone Message Book W/Dividers/Space For Phone Numbers, 5 1/4&quot;X8 1/2&quot;, 200/Messages"/>
    <n v="17.04"/>
    <n v="3"/>
    <n v="0"/>
    <n v="7.6679999999999993"/>
  </r>
  <r>
    <n v="2023"/>
    <x v="986"/>
    <x v="0"/>
    <x v="251"/>
    <d v="2013-09-22T00:00:00"/>
    <x v="2"/>
    <s v="RH-19510"/>
    <s v="Rick Huthwaite"/>
    <s v="Home Office"/>
    <s v="United States"/>
    <s v="Providence"/>
    <x v="34"/>
    <n v="2908"/>
    <x v="3"/>
    <s v="OFF-BI-10004826"/>
    <x v="1"/>
    <x v="8"/>
    <s v="JM Magazine Binder"/>
    <n v="49.53"/>
    <n v="3"/>
    <n v="0"/>
    <n v="23.774400000000004"/>
  </r>
  <r>
    <n v="2024"/>
    <x v="986"/>
    <x v="0"/>
    <x v="251"/>
    <d v="2013-09-22T00:00:00"/>
    <x v="2"/>
    <s v="RH-19510"/>
    <s v="Rick Huthwaite"/>
    <s v="Home Office"/>
    <s v="United States"/>
    <s v="Providence"/>
    <x v="34"/>
    <n v="2908"/>
    <x v="3"/>
    <s v="FUR-CH-10004675"/>
    <x v="0"/>
    <x v="1"/>
    <s v="Lifetime Advantage Folding Chairs, 4/Carton"/>
    <n v="872.32"/>
    <n v="4"/>
    <n v="0"/>
    <n v="244.24959999999999"/>
  </r>
  <r>
    <n v="2025"/>
    <x v="987"/>
    <x v="3"/>
    <x v="648"/>
    <d v="2014-08-23T00:00:00"/>
    <x v="0"/>
    <s v="GM-14500"/>
    <s v="Gene McClure"/>
    <s v="Consumer"/>
    <s v="United States"/>
    <s v="Fresno"/>
    <x v="1"/>
    <n v="93727"/>
    <x v="1"/>
    <s v="OFF-BI-10002867"/>
    <x v="1"/>
    <x v="8"/>
    <s v="GBC Recycled Regency Composition Covers"/>
    <n v="239.12000000000003"/>
    <n v="5"/>
    <n v="0.2"/>
    <n v="77.71399999999997"/>
  </r>
  <r>
    <n v="2026"/>
    <x v="988"/>
    <x v="1"/>
    <x v="649"/>
    <d v="2012-03-15T00:00:00"/>
    <x v="2"/>
    <s v="MC-17275"/>
    <s v="Marc Crier"/>
    <s v="Consumer"/>
    <s v="United States"/>
    <s v="Seattle"/>
    <x v="4"/>
    <n v="98103"/>
    <x v="1"/>
    <s v="FUR-BO-10004409"/>
    <x v="0"/>
    <x v="0"/>
    <s v="Safco Value Mate Series Steel Bookcases, Baked Enamel Finish on Steel, Gray"/>
    <n v="141.96"/>
    <n v="2"/>
    <n v="0"/>
    <n v="39.748800000000003"/>
  </r>
  <r>
    <n v="2027"/>
    <x v="989"/>
    <x v="0"/>
    <x v="162"/>
    <d v="2013-09-11T00:00:00"/>
    <x v="0"/>
    <s v="VM-21685"/>
    <s v="Valerie Mitchum"/>
    <s v="Home Office"/>
    <s v="United States"/>
    <s v="Lancaster"/>
    <x v="1"/>
    <n v="93534"/>
    <x v="1"/>
    <s v="OFF-BI-10002225"/>
    <x v="1"/>
    <x v="8"/>
    <s v="Square Ring Data Binders, Rigid 75 Pt. Covers, 11&quot; x 14-7/8&quot;"/>
    <n v="33.024000000000001"/>
    <n v="2"/>
    <n v="0.2"/>
    <n v="11.558399999999999"/>
  </r>
  <r>
    <n v="2028"/>
    <x v="989"/>
    <x v="0"/>
    <x v="162"/>
    <d v="2013-09-11T00:00:00"/>
    <x v="0"/>
    <s v="VM-21685"/>
    <s v="Valerie Mitchum"/>
    <s v="Home Office"/>
    <s v="United States"/>
    <s v="Lancaster"/>
    <x v="1"/>
    <n v="93534"/>
    <x v="1"/>
    <s v="OFF-BI-10001989"/>
    <x v="1"/>
    <x v="8"/>
    <s v="Premium Transparent Presentation Covers by GBC"/>
    <n v="67.13600000000001"/>
    <n v="4"/>
    <n v="0.2"/>
    <n v="23.497599999999995"/>
  </r>
  <r>
    <n v="2029"/>
    <x v="990"/>
    <x v="1"/>
    <x v="650"/>
    <d v="2012-11-30T00:00:00"/>
    <x v="1"/>
    <s v="GP-14740"/>
    <s v="Guy Phonely"/>
    <s v="Corporate"/>
    <s v="United States"/>
    <s v="Leominster"/>
    <x v="31"/>
    <n v="1453"/>
    <x v="3"/>
    <s v="OFF-BI-10000343"/>
    <x v="1"/>
    <x v="8"/>
    <s v="Pressboard Covers with Storage Hooks, 9 1/2&quot; x 11&quot;, Light Blue"/>
    <n v="14.73"/>
    <n v="3"/>
    <n v="0"/>
    <n v="6.9230999999999998"/>
  </r>
  <r>
    <n v="2030"/>
    <x v="990"/>
    <x v="1"/>
    <x v="650"/>
    <d v="2012-11-30T00:00:00"/>
    <x v="1"/>
    <s v="GP-14740"/>
    <s v="Guy Phonely"/>
    <s v="Corporate"/>
    <s v="United States"/>
    <s v="Leominster"/>
    <x v="31"/>
    <n v="1453"/>
    <x v="3"/>
    <s v="OFF-ST-10001172"/>
    <x v="1"/>
    <x v="4"/>
    <s v="Tennsco Lockers, Sand"/>
    <n v="104.9"/>
    <n v="5"/>
    <n v="0"/>
    <n v="25.175999999999998"/>
  </r>
  <r>
    <n v="2031"/>
    <x v="990"/>
    <x v="1"/>
    <x v="650"/>
    <d v="2012-11-30T00:00:00"/>
    <x v="1"/>
    <s v="GP-14740"/>
    <s v="Guy Phonely"/>
    <s v="Corporate"/>
    <s v="United States"/>
    <s v="Leominster"/>
    <x v="31"/>
    <n v="1453"/>
    <x v="3"/>
    <s v="OFF-BI-10003707"/>
    <x v="1"/>
    <x v="8"/>
    <s v="Aluminum Screw Posts"/>
    <n v="61.04"/>
    <n v="4"/>
    <n v="0"/>
    <n v="30.52"/>
  </r>
  <r>
    <n v="2032"/>
    <x v="990"/>
    <x v="1"/>
    <x v="650"/>
    <d v="2012-11-30T00:00:00"/>
    <x v="1"/>
    <s v="GP-14740"/>
    <s v="Guy Phonely"/>
    <s v="Corporate"/>
    <s v="United States"/>
    <s v="Leominster"/>
    <x v="31"/>
    <n v="1453"/>
    <x v="3"/>
    <s v="OFF-PA-10001274"/>
    <x v="1"/>
    <x v="10"/>
    <s v="Loose Memo Sheets"/>
    <n v="10.95"/>
    <n v="3"/>
    <n v="0"/>
    <n v="5.1464999999999996"/>
  </r>
  <r>
    <n v="2033"/>
    <x v="991"/>
    <x v="0"/>
    <x v="10"/>
    <d v="2013-12-14T00:00:00"/>
    <x v="1"/>
    <s v="GB-14530"/>
    <s v="George Bell"/>
    <s v="Corporate"/>
    <s v="United States"/>
    <s v="Fort Worth"/>
    <x v="5"/>
    <n v="76106"/>
    <x v="2"/>
    <s v="OFF-PA-10002250"/>
    <x v="1"/>
    <x v="10"/>
    <s v="Things To Do Today Pad"/>
    <n v="9.3920000000000012"/>
    <n v="2"/>
    <n v="0.2"/>
    <n v="3.2871999999999999"/>
  </r>
  <r>
    <n v="2034"/>
    <x v="991"/>
    <x v="0"/>
    <x v="10"/>
    <d v="2013-12-14T00:00:00"/>
    <x v="1"/>
    <s v="GB-14530"/>
    <s v="George Bell"/>
    <s v="Corporate"/>
    <s v="United States"/>
    <s v="Fort Worth"/>
    <x v="5"/>
    <n v="76106"/>
    <x v="2"/>
    <s v="OFF-AR-10000475"/>
    <x v="1"/>
    <x v="6"/>
    <s v="Hunt BOSTON Vista Battery-Operated Pencil Sharpener, Black"/>
    <n v="9.3280000000000012"/>
    <n v="1"/>
    <n v="0.2"/>
    <n v="0.8162000000000007"/>
  </r>
  <r>
    <n v="2035"/>
    <x v="992"/>
    <x v="3"/>
    <x v="145"/>
    <d v="2014-09-30T00:00:00"/>
    <x v="1"/>
    <s v="CT-11995"/>
    <s v="Carol Triggs"/>
    <s v="Consumer"/>
    <s v="United States"/>
    <s v="Rochester"/>
    <x v="11"/>
    <n v="55901"/>
    <x v="2"/>
    <s v="OFF-BI-10002976"/>
    <x v="1"/>
    <x v="8"/>
    <s v="ACCOHIDE Binder by Acco"/>
    <n v="8.26"/>
    <n v="2"/>
    <n v="0"/>
    <n v="3.8822000000000001"/>
  </r>
  <r>
    <n v="2036"/>
    <x v="992"/>
    <x v="3"/>
    <x v="145"/>
    <d v="2014-09-30T00:00:00"/>
    <x v="1"/>
    <s v="CT-11995"/>
    <s v="Carol Triggs"/>
    <s v="Consumer"/>
    <s v="United States"/>
    <s v="Rochester"/>
    <x v="11"/>
    <n v="55901"/>
    <x v="2"/>
    <s v="FUR-CH-10003061"/>
    <x v="0"/>
    <x v="1"/>
    <s v="Global Leather Task Chair, Black"/>
    <n v="269.96999999999997"/>
    <n v="3"/>
    <n v="0"/>
    <n v="51.294299999999964"/>
  </r>
  <r>
    <n v="2037"/>
    <x v="993"/>
    <x v="1"/>
    <x v="651"/>
    <d v="2012-01-27T00:00:00"/>
    <x v="1"/>
    <s v="CW-11905"/>
    <s v="Carl Weiss"/>
    <s v="Home Office"/>
    <s v="United States"/>
    <s v="Bozeman"/>
    <x v="37"/>
    <n v="59715"/>
    <x v="1"/>
    <s v="OFF-PA-10002893"/>
    <x v="1"/>
    <x v="10"/>
    <s v="Wirebound Service Call Books, 5 1/2&quot; x 4&quot;"/>
    <n v="29.04"/>
    <n v="3"/>
    <n v="0"/>
    <n v="13.9392"/>
  </r>
  <r>
    <n v="2038"/>
    <x v="993"/>
    <x v="1"/>
    <x v="651"/>
    <d v="2012-01-27T00:00:00"/>
    <x v="1"/>
    <s v="CW-11905"/>
    <s v="Carl Weiss"/>
    <s v="Home Office"/>
    <s v="United States"/>
    <s v="Bozeman"/>
    <x v="37"/>
    <n v="59715"/>
    <x v="1"/>
    <s v="OFF-LA-10003077"/>
    <x v="1"/>
    <x v="2"/>
    <s v="Avery 500"/>
    <n v="14.62"/>
    <n v="2"/>
    <n v="0"/>
    <n v="6.8713999999999995"/>
  </r>
  <r>
    <n v="2039"/>
    <x v="994"/>
    <x v="1"/>
    <x v="652"/>
    <d v="2012-06-23T00:00:00"/>
    <x v="1"/>
    <s v="SN-20560"/>
    <s v="Skye Norling"/>
    <s v="Home Office"/>
    <s v="United States"/>
    <s v="Peoria"/>
    <x v="16"/>
    <n v="85345"/>
    <x v="1"/>
    <s v="OFF-PA-10001661"/>
    <x v="1"/>
    <x v="10"/>
    <s v="Xerox 1922"/>
    <n v="11.952000000000002"/>
    <n v="3"/>
    <n v="0.2"/>
    <n v="4.3326000000000002"/>
  </r>
  <r>
    <n v="2040"/>
    <x v="994"/>
    <x v="1"/>
    <x v="652"/>
    <d v="2012-06-23T00:00:00"/>
    <x v="1"/>
    <s v="SN-20560"/>
    <s v="Skye Norling"/>
    <s v="Home Office"/>
    <s v="United States"/>
    <s v="Peoria"/>
    <x v="16"/>
    <n v="85345"/>
    <x v="1"/>
    <s v="OFF-BI-10004656"/>
    <x v="1"/>
    <x v="8"/>
    <s v="Peel &amp; Stick Add-On Corner Pockets"/>
    <n v="4.5360000000000014"/>
    <n v="7"/>
    <n v="0.7"/>
    <n v="-3.3263999999999996"/>
  </r>
  <r>
    <n v="2041"/>
    <x v="994"/>
    <x v="1"/>
    <x v="652"/>
    <d v="2012-06-23T00:00:00"/>
    <x v="1"/>
    <s v="SN-20560"/>
    <s v="Skye Norling"/>
    <s v="Home Office"/>
    <s v="United States"/>
    <s v="Peoria"/>
    <x v="16"/>
    <n v="85345"/>
    <x v="1"/>
    <s v="OFF-BI-10003707"/>
    <x v="1"/>
    <x v="8"/>
    <s v="Aluminum Screw Posts"/>
    <n v="9.1560000000000006"/>
    <n v="2"/>
    <n v="0.7"/>
    <n v="-6.1039999999999974"/>
  </r>
  <r>
    <n v="2042"/>
    <x v="994"/>
    <x v="1"/>
    <x v="652"/>
    <d v="2012-06-23T00:00:00"/>
    <x v="1"/>
    <s v="SN-20560"/>
    <s v="Skye Norling"/>
    <s v="Home Office"/>
    <s v="United States"/>
    <s v="Peoria"/>
    <x v="16"/>
    <n v="85345"/>
    <x v="1"/>
    <s v="FUR-FU-10004973"/>
    <x v="0"/>
    <x v="5"/>
    <s v="Flat Face Poster Frame"/>
    <n v="75.36"/>
    <n v="5"/>
    <n v="0.2"/>
    <n v="20.724000000000007"/>
  </r>
  <r>
    <n v="2043"/>
    <x v="995"/>
    <x v="1"/>
    <x v="653"/>
    <d v="2012-10-08T00:00:00"/>
    <x v="1"/>
    <s v="EB-13705"/>
    <s v="Ed Braxton"/>
    <s v="Corporate"/>
    <s v="United States"/>
    <s v="San Diego"/>
    <x v="1"/>
    <n v="92105"/>
    <x v="1"/>
    <s v="OFF-BI-10004817"/>
    <x v="1"/>
    <x v="8"/>
    <s v="GBC Personal VeloBind Strips"/>
    <n v="57.504000000000005"/>
    <n v="6"/>
    <n v="0.2"/>
    <n v="20.1264"/>
  </r>
  <r>
    <n v="2044"/>
    <x v="996"/>
    <x v="3"/>
    <x v="551"/>
    <d v="2014-11-24T00:00:00"/>
    <x v="1"/>
    <s v="JW-15220"/>
    <s v="Jane Waco"/>
    <s v="Corporate"/>
    <s v="United States"/>
    <s v="Lakewood"/>
    <x v="24"/>
    <n v="44107"/>
    <x v="3"/>
    <s v="OFF-AR-10001860"/>
    <x v="1"/>
    <x v="6"/>
    <s v="BIC Liqua Brite Liner"/>
    <n v="38.864000000000004"/>
    <n v="7"/>
    <n v="0.2"/>
    <n v="7.7728000000000002"/>
  </r>
  <r>
    <n v="2045"/>
    <x v="997"/>
    <x v="2"/>
    <x v="654"/>
    <d v="2011-08-23T00:00:00"/>
    <x v="1"/>
    <s v="KB-16585"/>
    <s v="Ken Black"/>
    <s v="Corporate"/>
    <s v="United States"/>
    <s v="Houston"/>
    <x v="5"/>
    <n v="77095"/>
    <x v="2"/>
    <s v="OFF-PA-10001639"/>
    <x v="1"/>
    <x v="10"/>
    <s v="Xerox 203"/>
    <n v="15.552000000000003"/>
    <n v="3"/>
    <n v="0.2"/>
    <n v="5.4432"/>
  </r>
  <r>
    <n v="2046"/>
    <x v="998"/>
    <x v="0"/>
    <x v="19"/>
    <d v="2013-07-22T00:00:00"/>
    <x v="1"/>
    <s v="MC-17590"/>
    <s v="Matt Collister"/>
    <s v="Corporate"/>
    <s v="United States"/>
    <s v="Perth Amboy"/>
    <x v="30"/>
    <n v="8861"/>
    <x v="3"/>
    <s v="OFF-AP-10004487"/>
    <x v="1"/>
    <x v="9"/>
    <s v="Kensington 4 Outlet MasterPiece Compact Power Control Center"/>
    <n v="162.63999999999999"/>
    <n v="2"/>
    <n v="0"/>
    <n v="45.539199999999994"/>
  </r>
  <r>
    <n v="2047"/>
    <x v="998"/>
    <x v="0"/>
    <x v="19"/>
    <d v="2013-07-22T00:00:00"/>
    <x v="1"/>
    <s v="MC-17590"/>
    <s v="Matt Collister"/>
    <s v="Corporate"/>
    <s v="United States"/>
    <s v="Perth Amboy"/>
    <x v="30"/>
    <n v="8861"/>
    <x v="3"/>
    <s v="TEC-PH-10001760"/>
    <x v="2"/>
    <x v="7"/>
    <s v="Bose SoundLink Bluetooth Speaker"/>
    <n v="597"/>
    <n v="3"/>
    <n v="0"/>
    <n v="280.59000000000003"/>
  </r>
  <r>
    <n v="2048"/>
    <x v="998"/>
    <x v="0"/>
    <x v="19"/>
    <d v="2013-07-22T00:00:00"/>
    <x v="1"/>
    <s v="MC-17590"/>
    <s v="Matt Collister"/>
    <s v="Corporate"/>
    <s v="United States"/>
    <s v="Perth Amboy"/>
    <x v="30"/>
    <n v="8861"/>
    <x v="3"/>
    <s v="OFF-PA-10004071"/>
    <x v="1"/>
    <x v="10"/>
    <s v="Eaton Premium Continuous-Feed Paper, 25% Cotton, Letter Size, White, 1000 Shts/Box"/>
    <n v="55.48"/>
    <n v="1"/>
    <n v="0"/>
    <n v="26.630399999999998"/>
  </r>
  <r>
    <n v="2049"/>
    <x v="999"/>
    <x v="1"/>
    <x v="655"/>
    <d v="2012-07-13T00:00:00"/>
    <x v="2"/>
    <s v="CK-12595"/>
    <s v="Clytie Kelty"/>
    <s v="Consumer"/>
    <s v="United States"/>
    <s v="Philadelphia"/>
    <x v="9"/>
    <n v="19134"/>
    <x v="3"/>
    <s v="FUR-FU-10004848"/>
    <x v="0"/>
    <x v="5"/>
    <s v="Howard Miller 13-3/4&quot; Diameter Brushed Chrome Round Wall Clock"/>
    <n v="289.80000000000007"/>
    <n v="7"/>
    <n v="0.2"/>
    <n v="36.224999999999966"/>
  </r>
  <r>
    <n v="2050"/>
    <x v="999"/>
    <x v="1"/>
    <x v="655"/>
    <d v="2012-07-13T00:00:00"/>
    <x v="2"/>
    <s v="CK-12595"/>
    <s v="Clytie Kelty"/>
    <s v="Consumer"/>
    <s v="United States"/>
    <s v="Philadelphia"/>
    <x v="9"/>
    <n v="19134"/>
    <x v="3"/>
    <s v="OFF-BI-10004022"/>
    <x v="1"/>
    <x v="8"/>
    <s v="Acco Suede Grain Vinyl Round Ring Binder"/>
    <n v="2.5020000000000002"/>
    <n v="3"/>
    <n v="0.7"/>
    <n v="-2.0015999999999998"/>
  </r>
  <r>
    <n v="2051"/>
    <x v="999"/>
    <x v="1"/>
    <x v="655"/>
    <d v="2012-07-13T00:00:00"/>
    <x v="2"/>
    <s v="CK-12595"/>
    <s v="Clytie Kelty"/>
    <s v="Consumer"/>
    <s v="United States"/>
    <s v="Philadelphia"/>
    <x v="9"/>
    <n v="19134"/>
    <x v="3"/>
    <s v="OFF-BI-10003669"/>
    <x v="1"/>
    <x v="8"/>
    <s v="3M Organizer Strips"/>
    <n v="6.4800000000000013"/>
    <n v="4"/>
    <n v="0.7"/>
    <n v="-4.7519999999999989"/>
  </r>
  <r>
    <n v="2052"/>
    <x v="999"/>
    <x v="1"/>
    <x v="655"/>
    <d v="2012-07-13T00:00:00"/>
    <x v="2"/>
    <s v="CK-12595"/>
    <s v="Clytie Kelty"/>
    <s v="Consumer"/>
    <s v="United States"/>
    <s v="Philadelphia"/>
    <x v="9"/>
    <n v="19134"/>
    <x v="3"/>
    <s v="FUR-CH-10003833"/>
    <x v="0"/>
    <x v="1"/>
    <s v="Novimex Fabric Task Chair"/>
    <n v="341.48799999999994"/>
    <n v="8"/>
    <n v="0.3"/>
    <n v="-73.175999999999988"/>
  </r>
  <r>
    <n v="2053"/>
    <x v="999"/>
    <x v="1"/>
    <x v="655"/>
    <d v="2012-07-13T00:00:00"/>
    <x v="2"/>
    <s v="CK-12595"/>
    <s v="Clytie Kelty"/>
    <s v="Consumer"/>
    <s v="United States"/>
    <s v="Philadelphia"/>
    <x v="9"/>
    <n v="19134"/>
    <x v="3"/>
    <s v="OFF-AR-10003732"/>
    <x v="1"/>
    <x v="6"/>
    <s v="Newell 333"/>
    <n v="11.12"/>
    <n v="5"/>
    <n v="0.2"/>
    <n v="0.83399999999999963"/>
  </r>
  <r>
    <n v="2054"/>
    <x v="999"/>
    <x v="1"/>
    <x v="655"/>
    <d v="2012-07-13T00:00:00"/>
    <x v="2"/>
    <s v="CK-12595"/>
    <s v="Clytie Kelty"/>
    <s v="Consumer"/>
    <s v="United States"/>
    <s v="Philadelphia"/>
    <x v="9"/>
    <n v="19134"/>
    <x v="3"/>
    <s v="FUR-FU-10003142"/>
    <x v="0"/>
    <x v="5"/>
    <s v="Master Big Foot Doorstop, Beige"/>
    <n v="25.344000000000001"/>
    <n v="6"/>
    <n v="0.2"/>
    <n v="3.4847999999999981"/>
  </r>
  <r>
    <n v="2055"/>
    <x v="1000"/>
    <x v="0"/>
    <x v="49"/>
    <d v="2013-12-08T00:00:00"/>
    <x v="1"/>
    <s v="RD-19480"/>
    <s v="Rick Duston"/>
    <s v="Consumer"/>
    <s v="United States"/>
    <s v="Richmond"/>
    <x v="14"/>
    <n v="47374"/>
    <x v="2"/>
    <s v="FUR-FU-10001196"/>
    <x v="0"/>
    <x v="5"/>
    <s v="DAX Cubicle Frames - 8x10"/>
    <n v="17.309999999999999"/>
    <n v="3"/>
    <n v="0"/>
    <n v="5.1929999999999996"/>
  </r>
  <r>
    <n v="2056"/>
    <x v="1001"/>
    <x v="3"/>
    <x v="66"/>
    <d v="2014-12-26T00:00:00"/>
    <x v="2"/>
    <s v="TP-21130"/>
    <s v="Theone Pippenger"/>
    <s v="Consumer"/>
    <s v="United States"/>
    <s v="Detroit"/>
    <x v="12"/>
    <n v="48227"/>
    <x v="2"/>
    <s v="TEC-AC-10001114"/>
    <x v="2"/>
    <x v="11"/>
    <s v="Microsoft Wireless Mobile Mouse 4000"/>
    <n v="199.95000000000002"/>
    <n v="5"/>
    <n v="0"/>
    <n v="63.983999999999988"/>
  </r>
  <r>
    <n v="2057"/>
    <x v="1001"/>
    <x v="3"/>
    <x v="66"/>
    <d v="2014-12-26T00:00:00"/>
    <x v="2"/>
    <s v="TP-21130"/>
    <s v="Theone Pippenger"/>
    <s v="Consumer"/>
    <s v="United States"/>
    <s v="Detroit"/>
    <x v="12"/>
    <n v="48227"/>
    <x v="2"/>
    <s v="FUR-CH-10002335"/>
    <x v="0"/>
    <x v="1"/>
    <s v="Hon GuestStacker Chair"/>
    <n v="1586.6899999999998"/>
    <n v="7"/>
    <n v="0"/>
    <n v="412.5394"/>
  </r>
  <r>
    <n v="2058"/>
    <x v="1001"/>
    <x v="3"/>
    <x v="66"/>
    <d v="2014-12-26T00:00:00"/>
    <x v="2"/>
    <s v="TP-21130"/>
    <s v="Theone Pippenger"/>
    <s v="Consumer"/>
    <s v="United States"/>
    <s v="Detroit"/>
    <x v="12"/>
    <n v="48227"/>
    <x v="2"/>
    <s v="TEC-AC-10000844"/>
    <x v="2"/>
    <x v="11"/>
    <s v="Logitech Gaming G510s - Keyboard"/>
    <n v="84.99"/>
    <n v="1"/>
    <n v="0"/>
    <n v="30.596399999999996"/>
  </r>
  <r>
    <n v="2059"/>
    <x v="1001"/>
    <x v="3"/>
    <x v="66"/>
    <d v="2014-12-26T00:00:00"/>
    <x v="2"/>
    <s v="TP-21130"/>
    <s v="Theone Pippenger"/>
    <s v="Consumer"/>
    <s v="United States"/>
    <s v="Detroit"/>
    <x v="12"/>
    <n v="48227"/>
    <x v="2"/>
    <s v="FUR-TA-10004534"/>
    <x v="0"/>
    <x v="3"/>
    <s v="Bevis 44 x 96 Conference Tables"/>
    <n v="411.8"/>
    <n v="2"/>
    <n v="0"/>
    <n v="70.005999999999972"/>
  </r>
  <r>
    <n v="2060"/>
    <x v="1002"/>
    <x v="2"/>
    <x v="656"/>
    <d v="2011-11-04T00:00:00"/>
    <x v="1"/>
    <s v="GG-14650"/>
    <s v="Greg Guthrie"/>
    <s v="Corporate"/>
    <s v="United States"/>
    <s v="Los Angeles"/>
    <x v="1"/>
    <n v="90049"/>
    <x v="1"/>
    <s v="OFF-FA-10002975"/>
    <x v="1"/>
    <x v="13"/>
    <s v="Staples"/>
    <n v="11.34"/>
    <n v="3"/>
    <n v="0"/>
    <n v="5.2164000000000001"/>
  </r>
  <r>
    <n v="2061"/>
    <x v="1002"/>
    <x v="2"/>
    <x v="656"/>
    <d v="2011-11-04T00:00:00"/>
    <x v="1"/>
    <s v="GG-14650"/>
    <s v="Greg Guthrie"/>
    <s v="Corporate"/>
    <s v="United States"/>
    <s v="Los Angeles"/>
    <x v="1"/>
    <n v="90049"/>
    <x v="1"/>
    <s v="OFF-ST-10003996"/>
    <x v="1"/>
    <x v="4"/>
    <s v="Letter/Legal File Tote with Clear Snap-On Lid, Black Granite"/>
    <n v="80.3"/>
    <n v="5"/>
    <n v="0"/>
    <n v="20.877999999999997"/>
  </r>
  <r>
    <n v="2062"/>
    <x v="1002"/>
    <x v="2"/>
    <x v="656"/>
    <d v="2011-11-04T00:00:00"/>
    <x v="1"/>
    <s v="GG-14650"/>
    <s v="Greg Guthrie"/>
    <s v="Corporate"/>
    <s v="United States"/>
    <s v="Los Angeles"/>
    <x v="1"/>
    <n v="90049"/>
    <x v="1"/>
    <s v="OFF-BI-10002571"/>
    <x v="1"/>
    <x v="8"/>
    <s v="Avery Framed View Binder, EZD Ring (Locking), Navy, 1 1/2&quot;"/>
    <n v="15.968000000000002"/>
    <n v="2"/>
    <n v="0.2"/>
    <n v="5.3891999999999989"/>
  </r>
  <r>
    <n v="2063"/>
    <x v="1002"/>
    <x v="2"/>
    <x v="656"/>
    <d v="2011-11-04T00:00:00"/>
    <x v="1"/>
    <s v="GG-14650"/>
    <s v="Greg Guthrie"/>
    <s v="Corporate"/>
    <s v="United States"/>
    <s v="Los Angeles"/>
    <x v="1"/>
    <n v="90049"/>
    <x v="1"/>
    <s v="OFF-PA-10000477"/>
    <x v="1"/>
    <x v="10"/>
    <s v="Xerox 1952"/>
    <n v="64.740000000000009"/>
    <n v="13"/>
    <n v="0"/>
    <n v="30.427800000000005"/>
  </r>
  <r>
    <n v="2064"/>
    <x v="1002"/>
    <x v="2"/>
    <x v="656"/>
    <d v="2011-11-04T00:00:00"/>
    <x v="1"/>
    <s v="GG-14650"/>
    <s v="Greg Guthrie"/>
    <s v="Corporate"/>
    <s v="United States"/>
    <s v="Los Angeles"/>
    <x v="1"/>
    <n v="90049"/>
    <x v="1"/>
    <s v="OFF-BI-10004209"/>
    <x v="1"/>
    <x v="8"/>
    <s v="Fellowes Twister Kit, Gray/Clear, 3/pkg"/>
    <n v="19.295999999999999"/>
    <n v="3"/>
    <n v="0.2"/>
    <n v="6.0299999999999994"/>
  </r>
  <r>
    <n v="2065"/>
    <x v="1002"/>
    <x v="2"/>
    <x v="656"/>
    <d v="2011-11-04T00:00:00"/>
    <x v="1"/>
    <s v="GG-14650"/>
    <s v="Greg Guthrie"/>
    <s v="Corporate"/>
    <s v="United States"/>
    <s v="Los Angeles"/>
    <x v="1"/>
    <n v="90049"/>
    <x v="1"/>
    <s v="OFF-ST-10001963"/>
    <x v="1"/>
    <x v="4"/>
    <s v="Tennsco Regal Shelving Units"/>
    <n v="405.64"/>
    <n v="4"/>
    <n v="0"/>
    <n v="12.169199999999989"/>
  </r>
  <r>
    <n v="2066"/>
    <x v="1002"/>
    <x v="2"/>
    <x v="656"/>
    <d v="2011-11-04T00:00:00"/>
    <x v="1"/>
    <s v="GG-14650"/>
    <s v="Greg Guthrie"/>
    <s v="Corporate"/>
    <s v="United States"/>
    <s v="Los Angeles"/>
    <x v="1"/>
    <n v="90049"/>
    <x v="1"/>
    <s v="FUR-CH-10003833"/>
    <x v="0"/>
    <x v="1"/>
    <s v="Novimex Fabric Task Chair"/>
    <n v="146.352"/>
    <n v="3"/>
    <n v="0.2"/>
    <n v="-9.1470000000000056"/>
  </r>
  <r>
    <n v="2067"/>
    <x v="1002"/>
    <x v="2"/>
    <x v="656"/>
    <d v="2011-11-04T00:00:00"/>
    <x v="1"/>
    <s v="GG-14650"/>
    <s v="Greg Guthrie"/>
    <s v="Corporate"/>
    <s v="United States"/>
    <s v="Los Angeles"/>
    <x v="1"/>
    <n v="90049"/>
    <x v="1"/>
    <s v="TEC-AC-10004568"/>
    <x v="2"/>
    <x v="11"/>
    <s v="Maxell LTO Ultrium - 800 GB"/>
    <n v="251.91"/>
    <n v="9"/>
    <n v="0"/>
    <n v="47.862899999999982"/>
  </r>
  <r>
    <n v="2068"/>
    <x v="1002"/>
    <x v="2"/>
    <x v="656"/>
    <d v="2011-11-04T00:00:00"/>
    <x v="1"/>
    <s v="GG-14650"/>
    <s v="Greg Guthrie"/>
    <s v="Corporate"/>
    <s v="United States"/>
    <s v="Los Angeles"/>
    <x v="1"/>
    <n v="90049"/>
    <x v="1"/>
    <s v="OFF-AR-10001419"/>
    <x v="1"/>
    <x v="6"/>
    <s v="Newell 325"/>
    <n v="12.39"/>
    <n v="3"/>
    <n v="0"/>
    <n v="3.7169999999999996"/>
  </r>
  <r>
    <n v="2069"/>
    <x v="1003"/>
    <x v="1"/>
    <x v="657"/>
    <d v="2012-04-19T00:00:00"/>
    <x v="1"/>
    <s v="ZC-21910"/>
    <s v="Zuschuss Carroll"/>
    <s v="Consumer"/>
    <s v="United States"/>
    <s v="Pomona"/>
    <x v="1"/>
    <n v="91767"/>
    <x v="1"/>
    <s v="TEC-AC-10002800"/>
    <x v="2"/>
    <x v="11"/>
    <s v="Plantronics Audio 478 Stereo USB Headset"/>
    <n v="199.96"/>
    <n v="4"/>
    <n v="0"/>
    <n v="69.98599999999999"/>
  </r>
  <r>
    <n v="2070"/>
    <x v="1003"/>
    <x v="1"/>
    <x v="657"/>
    <d v="2012-04-19T00:00:00"/>
    <x v="1"/>
    <s v="ZC-21910"/>
    <s v="Zuschuss Carroll"/>
    <s v="Consumer"/>
    <s v="United States"/>
    <s v="Pomona"/>
    <x v="1"/>
    <n v="91767"/>
    <x v="1"/>
    <s v="FUR-TA-10003954"/>
    <x v="0"/>
    <x v="3"/>
    <s v="Hon 94000 Series Round Tables"/>
    <n v="710.83200000000011"/>
    <n v="3"/>
    <n v="0.2"/>
    <n v="-97.739399999999989"/>
  </r>
  <r>
    <n v="2071"/>
    <x v="1004"/>
    <x v="0"/>
    <x v="658"/>
    <d v="2013-07-24T00:00:00"/>
    <x v="0"/>
    <s v="CC-12610"/>
    <s v="Corey Catlett"/>
    <s v="Corporate"/>
    <s v="United States"/>
    <s v="Philadelphia"/>
    <x v="9"/>
    <n v="19134"/>
    <x v="3"/>
    <s v="OFF-BI-10000301"/>
    <x v="1"/>
    <x v="8"/>
    <s v="GBC Instant Report Kit"/>
    <n v="1.9410000000000003"/>
    <n v="1"/>
    <n v="0.7"/>
    <n v="-1.294"/>
  </r>
  <r>
    <n v="2072"/>
    <x v="1005"/>
    <x v="3"/>
    <x v="225"/>
    <d v="2014-11-26T00:00:00"/>
    <x v="1"/>
    <s v="KA-16525"/>
    <s v="Kelly Andreada"/>
    <s v="Consumer"/>
    <s v="United States"/>
    <s v="Ontario"/>
    <x v="1"/>
    <n v="91761"/>
    <x v="1"/>
    <s v="FUR-CH-10003956"/>
    <x v="0"/>
    <x v="1"/>
    <s v="Novimex High-Tech Fabric Mesh Task Chair"/>
    <n v="283.92"/>
    <n v="5"/>
    <n v="0.2"/>
    <n v="-46.137000000000029"/>
  </r>
  <r>
    <n v="2073"/>
    <x v="1006"/>
    <x v="0"/>
    <x v="491"/>
    <d v="2013-12-03T00:00:00"/>
    <x v="1"/>
    <s v="TC-20980"/>
    <s v="Tamara Chand"/>
    <s v="Corporate"/>
    <s v="United States"/>
    <s v="Seattle"/>
    <x v="4"/>
    <n v="98105"/>
    <x v="1"/>
    <s v="OFF-BI-10002954"/>
    <x v="1"/>
    <x v="8"/>
    <s v="Newell 3-Hole Punched Plastic Slotted Magazine Holders for Binders"/>
    <n v="7.3120000000000012"/>
    <n v="2"/>
    <n v="0.2"/>
    <n v="2.5591999999999997"/>
  </r>
  <r>
    <n v="2074"/>
    <x v="1007"/>
    <x v="3"/>
    <x v="659"/>
    <d v="2014-11-13T00:00:00"/>
    <x v="0"/>
    <s v="DB-13270"/>
    <s v="Deborah Brumfield"/>
    <s v="Home Office"/>
    <s v="United States"/>
    <s v="Brentwood"/>
    <x v="1"/>
    <n v="94513"/>
    <x v="1"/>
    <s v="TEC-AC-10003289"/>
    <x v="2"/>
    <x v="11"/>
    <s v="Anker Ultra-Slim Mini Bluetooth 3.0 Wireless Keyboard"/>
    <n v="59.97"/>
    <n v="3"/>
    <n v="0"/>
    <n v="13.793099999999999"/>
  </r>
  <r>
    <n v="2075"/>
    <x v="1007"/>
    <x v="3"/>
    <x v="659"/>
    <d v="2014-11-13T00:00:00"/>
    <x v="0"/>
    <s v="DB-13270"/>
    <s v="Deborah Brumfield"/>
    <s v="Home Office"/>
    <s v="United States"/>
    <s v="Brentwood"/>
    <x v="1"/>
    <n v="94513"/>
    <x v="1"/>
    <s v="TEC-PH-10002468"/>
    <x v="2"/>
    <x v="7"/>
    <s v="Plantronics CS 50-USB - headset - Convertible, Monaural"/>
    <n v="761.5440000000001"/>
    <n v="7"/>
    <n v="0.2"/>
    <n v="66.635100000000023"/>
  </r>
  <r>
    <n v="2076"/>
    <x v="1008"/>
    <x v="2"/>
    <x v="588"/>
    <d v="2011-12-05T00:00:00"/>
    <x v="1"/>
    <s v="TR-21325"/>
    <s v="Toby Ritter"/>
    <s v="Consumer"/>
    <s v="United States"/>
    <s v="San Francisco"/>
    <x v="1"/>
    <n v="94122"/>
    <x v="1"/>
    <s v="FUR-FU-10001861"/>
    <x v="0"/>
    <x v="5"/>
    <s v="Floodlight Indoor Halogen Bulbs, 1 Bulb per Pack, 60 Watts"/>
    <n v="58.199999999999996"/>
    <n v="3"/>
    <n v="0"/>
    <n v="28.517999999999994"/>
  </r>
  <r>
    <n v="2077"/>
    <x v="1009"/>
    <x v="3"/>
    <x v="510"/>
    <d v="2014-09-16T00:00:00"/>
    <x v="2"/>
    <s v="BF-11080"/>
    <s v="Bart Folk"/>
    <s v="Consumer"/>
    <s v="United States"/>
    <s v="Baltimore"/>
    <x v="39"/>
    <n v="21215"/>
    <x v="3"/>
    <s v="OFF-PA-10004082"/>
    <x v="1"/>
    <x v="10"/>
    <s v="Adams Telephone Message Book w/Frequently-Called Numbers Space, 400 Messages per Book"/>
    <n v="39.900000000000006"/>
    <n v="5"/>
    <n v="0"/>
    <n v="19.950000000000003"/>
  </r>
  <r>
    <n v="2078"/>
    <x v="1009"/>
    <x v="3"/>
    <x v="510"/>
    <d v="2014-09-16T00:00:00"/>
    <x v="2"/>
    <s v="BF-11080"/>
    <s v="Bart Folk"/>
    <s v="Consumer"/>
    <s v="United States"/>
    <s v="Baltimore"/>
    <x v="39"/>
    <n v="21215"/>
    <x v="3"/>
    <s v="OFF-AP-10000358"/>
    <x v="1"/>
    <x v="9"/>
    <s v="Fellowes Basic Home/Office Series Surge Protectors"/>
    <n v="90.86"/>
    <n v="7"/>
    <n v="0"/>
    <n v="26.349399999999992"/>
  </r>
  <r>
    <n v="2079"/>
    <x v="1009"/>
    <x v="3"/>
    <x v="510"/>
    <d v="2014-09-16T00:00:00"/>
    <x v="2"/>
    <s v="BF-11080"/>
    <s v="Bart Folk"/>
    <s v="Consumer"/>
    <s v="United States"/>
    <s v="Baltimore"/>
    <x v="39"/>
    <n v="21215"/>
    <x v="3"/>
    <s v="OFF-PA-10004243"/>
    <x v="1"/>
    <x v="10"/>
    <s v="Xerox 1939"/>
    <n v="94.85"/>
    <n v="5"/>
    <n v="0"/>
    <n v="45.527999999999992"/>
  </r>
  <r>
    <n v="2080"/>
    <x v="1010"/>
    <x v="1"/>
    <x v="100"/>
    <d v="2012-12-29T00:00:00"/>
    <x v="1"/>
    <s v="MS-17365"/>
    <s v="Maribeth Schnelling"/>
    <s v="Consumer"/>
    <s v="United States"/>
    <s v="Phoenix"/>
    <x v="16"/>
    <n v="85023"/>
    <x v="1"/>
    <s v="OFF-PA-10001295"/>
    <x v="1"/>
    <x v="10"/>
    <s v="Computer Printout Paper with Letter-Trim Perforations"/>
    <n v="106.232"/>
    <n v="7"/>
    <n v="0.2"/>
    <n v="37.181199999999997"/>
  </r>
  <r>
    <n v="2081"/>
    <x v="1010"/>
    <x v="1"/>
    <x v="100"/>
    <d v="2012-12-29T00:00:00"/>
    <x v="1"/>
    <s v="MS-17365"/>
    <s v="Maribeth Schnelling"/>
    <s v="Consumer"/>
    <s v="United States"/>
    <s v="Phoenix"/>
    <x v="16"/>
    <n v="85023"/>
    <x v="1"/>
    <s v="TEC-PH-10002170"/>
    <x v="2"/>
    <x v="7"/>
    <s v="ClearSounds CSC500 Amplified Spirit Phone Corded phone"/>
    <n v="111.98399999999999"/>
    <n v="2"/>
    <n v="0.2"/>
    <n v="11.198400000000003"/>
  </r>
  <r>
    <n v="2082"/>
    <x v="1010"/>
    <x v="1"/>
    <x v="100"/>
    <d v="2012-12-29T00:00:00"/>
    <x v="1"/>
    <s v="MS-17365"/>
    <s v="Maribeth Schnelling"/>
    <s v="Consumer"/>
    <s v="United States"/>
    <s v="Phoenix"/>
    <x v="16"/>
    <n v="85023"/>
    <x v="1"/>
    <s v="FUR-FU-10002885"/>
    <x v="0"/>
    <x v="5"/>
    <s v="Magna Visual Magnetic Picture Hangers"/>
    <n v="7.7120000000000006"/>
    <n v="2"/>
    <n v="0.2"/>
    <n v="1.7352000000000005"/>
  </r>
  <r>
    <n v="2083"/>
    <x v="1011"/>
    <x v="3"/>
    <x v="660"/>
    <d v="2014-03-02T00:00:00"/>
    <x v="1"/>
    <s v="CK-12595"/>
    <s v="Clytie Kelty"/>
    <s v="Consumer"/>
    <s v="United States"/>
    <s v="Los Angeles"/>
    <x v="1"/>
    <n v="90008"/>
    <x v="1"/>
    <s v="OFF-PA-10002870"/>
    <x v="1"/>
    <x v="10"/>
    <s v="Ampad Phone Message Book, Recycled, 400 Message Capacity, 5 ¾” x 11”"/>
    <n v="37.44"/>
    <n v="6"/>
    <n v="0"/>
    <n v="16.847999999999999"/>
  </r>
  <r>
    <n v="2084"/>
    <x v="1012"/>
    <x v="2"/>
    <x v="533"/>
    <d v="2011-11-29T00:00:00"/>
    <x v="1"/>
    <s v="ED-13885"/>
    <s v="Emily Ducich"/>
    <s v="Home Office"/>
    <s v="United States"/>
    <s v="Houston"/>
    <x v="5"/>
    <n v="77036"/>
    <x v="2"/>
    <s v="OFF-LA-10003923"/>
    <x v="1"/>
    <x v="2"/>
    <s v="Alphabetical Labels for Top Tab Filing"/>
    <n v="23.680000000000003"/>
    <n v="2"/>
    <n v="0.2"/>
    <n v="8.879999999999999"/>
  </r>
  <r>
    <n v="2085"/>
    <x v="1013"/>
    <x v="0"/>
    <x v="661"/>
    <d v="2013-06-29T00:00:00"/>
    <x v="1"/>
    <s v="IM-15070"/>
    <s v="Irene Maddox"/>
    <s v="Consumer"/>
    <s v="United States"/>
    <s v="New York City"/>
    <x v="15"/>
    <n v="10009"/>
    <x v="3"/>
    <s v="OFF-LA-10003510"/>
    <x v="1"/>
    <x v="2"/>
    <s v="Avery 4027 File Folder Labels for Dot Matrix Printers, 5000 Labels per Box, White"/>
    <n v="122.12"/>
    <n v="4"/>
    <n v="0"/>
    <n v="56.175200000000004"/>
  </r>
  <r>
    <n v="2086"/>
    <x v="1013"/>
    <x v="0"/>
    <x v="661"/>
    <d v="2013-06-29T00:00:00"/>
    <x v="1"/>
    <s v="IM-15070"/>
    <s v="Irene Maddox"/>
    <s v="Consumer"/>
    <s v="United States"/>
    <s v="New York City"/>
    <x v="15"/>
    <n v="10009"/>
    <x v="3"/>
    <s v="OFF-LA-10000248"/>
    <x v="1"/>
    <x v="2"/>
    <s v="Avery 52"/>
    <n v="18.45"/>
    <n v="5"/>
    <n v="0"/>
    <n v="8.6715"/>
  </r>
  <r>
    <n v="2087"/>
    <x v="1013"/>
    <x v="0"/>
    <x v="661"/>
    <d v="2013-06-29T00:00:00"/>
    <x v="1"/>
    <s v="IM-15070"/>
    <s v="Irene Maddox"/>
    <s v="Consumer"/>
    <s v="United States"/>
    <s v="New York City"/>
    <x v="15"/>
    <n v="10009"/>
    <x v="3"/>
    <s v="OFF-ST-10000060"/>
    <x v="1"/>
    <x v="4"/>
    <s v="Fellowes Bankers Box Staxonsteel Drawer File/Stacking System"/>
    <n v="324.90000000000003"/>
    <n v="5"/>
    <n v="0"/>
    <n v="38.988000000000014"/>
  </r>
  <r>
    <n v="2088"/>
    <x v="1013"/>
    <x v="0"/>
    <x v="661"/>
    <d v="2013-06-29T00:00:00"/>
    <x v="1"/>
    <s v="IM-15070"/>
    <s v="Irene Maddox"/>
    <s v="Consumer"/>
    <s v="United States"/>
    <s v="New York City"/>
    <x v="15"/>
    <n v="10009"/>
    <x v="3"/>
    <s v="OFF-PA-10003129"/>
    <x v="1"/>
    <x v="10"/>
    <s v="Tops White Computer Printout Paper"/>
    <n v="146.72999999999999"/>
    <n v="3"/>
    <n v="0"/>
    <n v="68.963099999999997"/>
  </r>
  <r>
    <n v="2089"/>
    <x v="1013"/>
    <x v="0"/>
    <x v="661"/>
    <d v="2013-06-29T00:00:00"/>
    <x v="1"/>
    <s v="IM-15070"/>
    <s v="Irene Maddox"/>
    <s v="Consumer"/>
    <s v="United States"/>
    <s v="New York City"/>
    <x v="15"/>
    <n v="10009"/>
    <x v="3"/>
    <s v="OFF-FA-10004076"/>
    <x v="1"/>
    <x v="13"/>
    <s v="Translucent Push Pins by OIC"/>
    <n v="3.96"/>
    <n v="2"/>
    <n v="0"/>
    <n v="1.4651999999999998"/>
  </r>
  <r>
    <n v="2090"/>
    <x v="1014"/>
    <x v="1"/>
    <x v="662"/>
    <d v="2012-10-30T00:00:00"/>
    <x v="1"/>
    <s v="MY-17380"/>
    <s v="Maribeth Yedwab"/>
    <s v="Corporate"/>
    <s v="United States"/>
    <s v="Rancho Cucamonga"/>
    <x v="1"/>
    <n v="91730"/>
    <x v="1"/>
    <s v="OFF-LA-10004008"/>
    <x v="1"/>
    <x v="2"/>
    <s v="Avery 507"/>
    <n v="5.76"/>
    <n v="2"/>
    <n v="0"/>
    <n v="2.6495999999999995"/>
  </r>
  <r>
    <n v="2091"/>
    <x v="1015"/>
    <x v="3"/>
    <x v="663"/>
    <d v="2014-07-20T00:00:00"/>
    <x v="1"/>
    <s v="MM-17260"/>
    <s v="Magdelene Morse"/>
    <s v="Consumer"/>
    <s v="United States"/>
    <s v="Wilmington"/>
    <x v="13"/>
    <n v="19805"/>
    <x v="3"/>
    <s v="OFF-BI-10004094"/>
    <x v="1"/>
    <x v="8"/>
    <s v="GBC Standard Plastic Binding Systems Combs"/>
    <n v="26.549999999999997"/>
    <n v="3"/>
    <n v="0"/>
    <n v="13.009499999999999"/>
  </r>
  <r>
    <n v="2092"/>
    <x v="1015"/>
    <x v="3"/>
    <x v="663"/>
    <d v="2014-07-20T00:00:00"/>
    <x v="1"/>
    <s v="MM-17260"/>
    <s v="Magdelene Morse"/>
    <s v="Consumer"/>
    <s v="United States"/>
    <s v="Wilmington"/>
    <x v="13"/>
    <n v="19805"/>
    <x v="3"/>
    <s v="FUR-TA-10004607"/>
    <x v="0"/>
    <x v="3"/>
    <s v="Hon 2111 Invitation Series Straight Table"/>
    <n v="310.44300000000004"/>
    <n v="3"/>
    <n v="0.3"/>
    <n v="-48.783900000000031"/>
  </r>
  <r>
    <n v="2093"/>
    <x v="1016"/>
    <x v="2"/>
    <x v="664"/>
    <d v="2011-11-21T00:00:00"/>
    <x v="1"/>
    <s v="MP-17470"/>
    <s v="Mark Packer"/>
    <s v="Home Office"/>
    <s v="United States"/>
    <s v="Moorhead"/>
    <x v="11"/>
    <n v="56560"/>
    <x v="2"/>
    <s v="FUR-CH-10004289"/>
    <x v="0"/>
    <x v="1"/>
    <s v="Global Super Steno Chair"/>
    <n v="479.90000000000003"/>
    <n v="5"/>
    <n v="0"/>
    <n v="81.58299999999997"/>
  </r>
  <r>
    <n v="2094"/>
    <x v="1017"/>
    <x v="1"/>
    <x v="657"/>
    <d v="2012-04-15T00:00:00"/>
    <x v="0"/>
    <s v="AW-10840"/>
    <s v="Anthony Witt"/>
    <s v="Consumer"/>
    <s v="United States"/>
    <s v="Farmington"/>
    <x v="27"/>
    <n v="87401"/>
    <x v="1"/>
    <s v="OFF-SU-10004498"/>
    <x v="1"/>
    <x v="14"/>
    <s v="Martin-Yale Premier Letter Opener"/>
    <n v="12.88"/>
    <n v="1"/>
    <n v="0"/>
    <n v="0.38640000000000008"/>
  </r>
  <r>
    <n v="2095"/>
    <x v="1018"/>
    <x v="1"/>
    <x v="665"/>
    <d v="2012-11-29T00:00:00"/>
    <x v="1"/>
    <s v="SF-20065"/>
    <s v="Sandra Flanagan"/>
    <s v="Consumer"/>
    <s v="United States"/>
    <s v="Wilmington"/>
    <x v="3"/>
    <n v="28403"/>
    <x v="0"/>
    <s v="OFF-AR-10001177"/>
    <x v="1"/>
    <x v="6"/>
    <s v="Newell 349"/>
    <n v="13.120000000000001"/>
    <n v="5"/>
    <n v="0.2"/>
    <n v="1.4759999999999982"/>
  </r>
  <r>
    <n v="2096"/>
    <x v="1019"/>
    <x v="0"/>
    <x v="666"/>
    <d v="2013-05-21T00:00:00"/>
    <x v="1"/>
    <s v="SN-20710"/>
    <s v="Steve Nguyen"/>
    <s v="Home Office"/>
    <s v="United States"/>
    <s v="Jackson"/>
    <x v="35"/>
    <n v="39212"/>
    <x v="0"/>
    <s v="OFF-BI-10001718"/>
    <x v="1"/>
    <x v="8"/>
    <s v="GBC DocuBind P50 Personal Binding Machine"/>
    <n v="511.84"/>
    <n v="8"/>
    <n v="0"/>
    <n v="240.56479999999999"/>
  </r>
  <r>
    <n v="2097"/>
    <x v="1019"/>
    <x v="0"/>
    <x v="666"/>
    <d v="2013-05-21T00:00:00"/>
    <x v="1"/>
    <s v="SN-20710"/>
    <s v="Steve Nguyen"/>
    <s v="Home Office"/>
    <s v="United States"/>
    <s v="Jackson"/>
    <x v="35"/>
    <n v="39212"/>
    <x v="0"/>
    <s v="OFF-AR-10004602"/>
    <x v="1"/>
    <x v="6"/>
    <s v="Boston KS Multi-Size Manual Pencil Sharpener"/>
    <n v="91.96"/>
    <n v="4"/>
    <n v="0"/>
    <n v="25.748800000000003"/>
  </r>
  <r>
    <n v="2098"/>
    <x v="1019"/>
    <x v="0"/>
    <x v="666"/>
    <d v="2013-05-21T00:00:00"/>
    <x v="1"/>
    <s v="SN-20710"/>
    <s v="Steve Nguyen"/>
    <s v="Home Office"/>
    <s v="United States"/>
    <s v="Jackson"/>
    <x v="35"/>
    <n v="39212"/>
    <x v="0"/>
    <s v="OFF-AR-10003856"/>
    <x v="1"/>
    <x v="6"/>
    <s v="Newell 344"/>
    <n v="8.34"/>
    <n v="3"/>
    <n v="0"/>
    <n v="2.1683999999999997"/>
  </r>
  <r>
    <n v="2099"/>
    <x v="1020"/>
    <x v="3"/>
    <x v="210"/>
    <d v="2014-09-13T00:00:00"/>
    <x v="1"/>
    <s v="RD-19900"/>
    <s v="Ruben Dartt"/>
    <s v="Consumer"/>
    <s v="United States"/>
    <s v="Portland"/>
    <x v="21"/>
    <n v="97206"/>
    <x v="1"/>
    <s v="OFF-ST-10000649"/>
    <x v="1"/>
    <x v="4"/>
    <s v="Hanging Personal Folder File"/>
    <n v="37.68"/>
    <n v="3"/>
    <n v="0.2"/>
    <n v="2.3550000000000022"/>
  </r>
  <r>
    <n v="2100"/>
    <x v="1020"/>
    <x v="3"/>
    <x v="210"/>
    <d v="2014-09-13T00:00:00"/>
    <x v="1"/>
    <s v="RD-19900"/>
    <s v="Ruben Dartt"/>
    <s v="Consumer"/>
    <s v="United States"/>
    <s v="Portland"/>
    <x v="21"/>
    <n v="97206"/>
    <x v="1"/>
    <s v="TEC-AC-10002926"/>
    <x v="2"/>
    <x v="11"/>
    <s v="Logitech Wireless Marathon Mouse M705"/>
    <n v="279.94400000000002"/>
    <n v="7"/>
    <n v="0.2"/>
    <n v="80.48390000000002"/>
  </r>
  <r>
    <n v="2101"/>
    <x v="1021"/>
    <x v="2"/>
    <x v="418"/>
    <d v="2011-03-17T00:00:00"/>
    <x v="1"/>
    <s v="KT-16480"/>
    <s v="Kean Thornton"/>
    <s v="Consumer"/>
    <s v="United States"/>
    <s v="Denver"/>
    <x v="22"/>
    <n v="80219"/>
    <x v="1"/>
    <s v="OFF-ST-10000078"/>
    <x v="1"/>
    <x v="4"/>
    <s v="Tennsco 6- and 18-Compartment Lockers"/>
    <n v="636.40800000000013"/>
    <n v="3"/>
    <n v="0.2"/>
    <n v="-15.910200000000088"/>
  </r>
  <r>
    <n v="2102"/>
    <x v="1021"/>
    <x v="2"/>
    <x v="418"/>
    <d v="2011-03-17T00:00:00"/>
    <x v="1"/>
    <s v="KT-16480"/>
    <s v="Kean Thornton"/>
    <s v="Consumer"/>
    <s v="United States"/>
    <s v="Denver"/>
    <x v="22"/>
    <n v="80219"/>
    <x v="1"/>
    <s v="OFF-AR-10001044"/>
    <x v="1"/>
    <x v="6"/>
    <s v="BOSTON Ranger #55 Pencil Sharpener, Black"/>
    <n v="83.168000000000006"/>
    <n v="4"/>
    <n v="0.2"/>
    <n v="9.3563999999999936"/>
  </r>
  <r>
    <n v="2103"/>
    <x v="1022"/>
    <x v="2"/>
    <x v="667"/>
    <d v="2011-07-18T00:00:00"/>
    <x v="3"/>
    <s v="AH-10120"/>
    <s v="Adrian Hane"/>
    <s v="Home Office"/>
    <s v="United States"/>
    <s v="Tucson"/>
    <x v="16"/>
    <n v="85705"/>
    <x v="1"/>
    <s v="FUR-CH-10002372"/>
    <x v="0"/>
    <x v="1"/>
    <s v="Office Star - Ergonomically Designed Knee Chair"/>
    <n v="259.13600000000002"/>
    <n v="4"/>
    <n v="0.2"/>
    <n v="-25.913599999999988"/>
  </r>
  <r>
    <n v="2104"/>
    <x v="1023"/>
    <x v="3"/>
    <x v="668"/>
    <d v="2014-03-29T00:00:00"/>
    <x v="0"/>
    <s v="BM-11650"/>
    <s v="Brian Moss"/>
    <s v="Corporate"/>
    <s v="United States"/>
    <s v="New York City"/>
    <x v="15"/>
    <n v="10009"/>
    <x v="3"/>
    <s v="OFF-PA-10000357"/>
    <x v="1"/>
    <x v="10"/>
    <s v="Xerox 1888"/>
    <n v="221.92"/>
    <n v="4"/>
    <n v="0"/>
    <n v="106.52159999999999"/>
  </r>
  <r>
    <n v="2105"/>
    <x v="1023"/>
    <x v="3"/>
    <x v="668"/>
    <d v="2014-03-29T00:00:00"/>
    <x v="0"/>
    <s v="BM-11650"/>
    <s v="Brian Moss"/>
    <s v="Corporate"/>
    <s v="United States"/>
    <s v="New York City"/>
    <x v="15"/>
    <n v="10009"/>
    <x v="3"/>
    <s v="TEC-AC-10001266"/>
    <x v="2"/>
    <x v="11"/>
    <s v="Memorex Micro Travel Drive 8 GB"/>
    <n v="26"/>
    <n v="2"/>
    <n v="0"/>
    <n v="11.7"/>
  </r>
  <r>
    <n v="2106"/>
    <x v="1024"/>
    <x v="2"/>
    <x v="587"/>
    <d v="2011-10-05T00:00:00"/>
    <x v="1"/>
    <s v="BW-11200"/>
    <s v="Ben Wallace"/>
    <s v="Consumer"/>
    <s v="United States"/>
    <s v="Boynton Beach"/>
    <x v="2"/>
    <n v="33437"/>
    <x v="0"/>
    <s v="OFF-PA-10004888"/>
    <x v="1"/>
    <x v="10"/>
    <s v="Xerox 217"/>
    <n v="15.552000000000003"/>
    <n v="3"/>
    <n v="0.2"/>
    <n v="5.4432"/>
  </r>
  <r>
    <n v="2107"/>
    <x v="1025"/>
    <x v="2"/>
    <x v="467"/>
    <d v="2011-09-26T00:00:00"/>
    <x v="3"/>
    <s v="HG-14965"/>
    <s v="Henry Goldwyn"/>
    <s v="Corporate"/>
    <s v="United States"/>
    <s v="Mesquite"/>
    <x v="5"/>
    <n v="75150"/>
    <x v="2"/>
    <s v="OFF-BI-10003460"/>
    <x v="1"/>
    <x v="8"/>
    <s v="Acco 3-Hole Punch"/>
    <n v="0.87599999999999978"/>
    <n v="1"/>
    <n v="0.8"/>
    <n v="-1.4016000000000002"/>
  </r>
  <r>
    <n v="2108"/>
    <x v="1026"/>
    <x v="1"/>
    <x v="89"/>
    <d v="2012-10-31T00:00:00"/>
    <x v="3"/>
    <s v="SG-20080"/>
    <s v="Sandra Glassco"/>
    <s v="Consumer"/>
    <s v="United States"/>
    <s v="Redlands"/>
    <x v="1"/>
    <n v="92374"/>
    <x v="1"/>
    <s v="OFF-PA-10000157"/>
    <x v="1"/>
    <x v="10"/>
    <s v="Xerox 191"/>
    <n v="19.98"/>
    <n v="1"/>
    <n v="0"/>
    <n v="9.3905999999999992"/>
  </r>
  <r>
    <n v="2109"/>
    <x v="1026"/>
    <x v="1"/>
    <x v="89"/>
    <d v="2012-10-31T00:00:00"/>
    <x v="3"/>
    <s v="SG-20080"/>
    <s v="Sandra Glassco"/>
    <s v="Consumer"/>
    <s v="United States"/>
    <s v="Redlands"/>
    <x v="1"/>
    <n v="92374"/>
    <x v="1"/>
    <s v="OFF-BI-10004519"/>
    <x v="1"/>
    <x v="8"/>
    <s v="GBC DocuBind P100 Manual Binding Machine"/>
    <n v="398.35199999999998"/>
    <n v="3"/>
    <n v="0.2"/>
    <n v="124.48499999999999"/>
  </r>
  <r>
    <n v="2110"/>
    <x v="1026"/>
    <x v="1"/>
    <x v="89"/>
    <d v="2012-10-31T00:00:00"/>
    <x v="3"/>
    <s v="SG-20080"/>
    <s v="Sandra Glassco"/>
    <s v="Consumer"/>
    <s v="United States"/>
    <s v="Redlands"/>
    <x v="1"/>
    <n v="92374"/>
    <x v="1"/>
    <s v="OFF-AR-10004272"/>
    <x v="1"/>
    <x v="6"/>
    <s v="Newell 308"/>
    <n v="5.04"/>
    <n v="3"/>
    <n v="0"/>
    <n v="1.2599999999999998"/>
  </r>
  <r>
    <n v="2111"/>
    <x v="1026"/>
    <x v="1"/>
    <x v="89"/>
    <d v="2012-10-31T00:00:00"/>
    <x v="3"/>
    <s v="SG-20080"/>
    <s v="Sandra Glassco"/>
    <s v="Consumer"/>
    <s v="United States"/>
    <s v="Redlands"/>
    <x v="1"/>
    <n v="92374"/>
    <x v="1"/>
    <s v="OFF-FA-10000585"/>
    <x v="1"/>
    <x v="13"/>
    <s v="OIC Bulk Pack Metal Binder Clips"/>
    <n v="17.450000000000003"/>
    <n v="5"/>
    <n v="0"/>
    <n v="8.0269999999999992"/>
  </r>
  <r>
    <n v="2112"/>
    <x v="1026"/>
    <x v="1"/>
    <x v="89"/>
    <d v="2012-10-31T00:00:00"/>
    <x v="3"/>
    <s v="SG-20080"/>
    <s v="Sandra Glassco"/>
    <s v="Consumer"/>
    <s v="United States"/>
    <s v="Redlands"/>
    <x v="1"/>
    <n v="92374"/>
    <x v="1"/>
    <s v="FUR-CH-10004218"/>
    <x v="0"/>
    <x v="1"/>
    <s v="Global Fabric Manager's Chair, Dark Gray"/>
    <n v="323.13600000000002"/>
    <n v="4"/>
    <n v="0.2"/>
    <n v="20.196000000000012"/>
  </r>
  <r>
    <n v="2113"/>
    <x v="1026"/>
    <x v="1"/>
    <x v="89"/>
    <d v="2012-10-31T00:00:00"/>
    <x v="3"/>
    <s v="SG-20080"/>
    <s v="Sandra Glassco"/>
    <s v="Consumer"/>
    <s v="United States"/>
    <s v="Redlands"/>
    <x v="1"/>
    <n v="92374"/>
    <x v="1"/>
    <s v="OFF-SU-10004231"/>
    <x v="1"/>
    <x v="14"/>
    <s v="Acme Tagit Stainless Steel Antibacterial Scissors"/>
    <n v="29.700000000000003"/>
    <n v="3"/>
    <n v="0"/>
    <n v="8.0190000000000001"/>
  </r>
  <r>
    <n v="2114"/>
    <x v="1026"/>
    <x v="1"/>
    <x v="89"/>
    <d v="2012-10-31T00:00:00"/>
    <x v="3"/>
    <s v="SG-20080"/>
    <s v="Sandra Glassco"/>
    <s v="Consumer"/>
    <s v="United States"/>
    <s v="Redlands"/>
    <x v="1"/>
    <n v="92374"/>
    <x v="1"/>
    <s v="TEC-PH-10001578"/>
    <x v="2"/>
    <x v="7"/>
    <s v="Polycom SoundStation2 EX Conference phone"/>
    <n v="1295.8400000000001"/>
    <n v="4"/>
    <n v="0.2"/>
    <n v="145.78199999999993"/>
  </r>
  <r>
    <n v="2115"/>
    <x v="1026"/>
    <x v="1"/>
    <x v="89"/>
    <d v="2012-10-31T00:00:00"/>
    <x v="3"/>
    <s v="SG-20080"/>
    <s v="Sandra Glassco"/>
    <s v="Consumer"/>
    <s v="United States"/>
    <s v="Redlands"/>
    <x v="1"/>
    <n v="92374"/>
    <x v="1"/>
    <s v="OFF-ST-10003638"/>
    <x v="1"/>
    <x v="4"/>
    <s v="Mobile Personal File Cube"/>
    <n v="46.84"/>
    <n v="2"/>
    <n v="0"/>
    <n v="12.646799999999999"/>
  </r>
  <r>
    <n v="2116"/>
    <x v="1026"/>
    <x v="1"/>
    <x v="89"/>
    <d v="2012-10-31T00:00:00"/>
    <x v="3"/>
    <s v="SG-20080"/>
    <s v="Sandra Glassco"/>
    <s v="Consumer"/>
    <s v="United States"/>
    <s v="Redlands"/>
    <x v="1"/>
    <n v="92374"/>
    <x v="1"/>
    <s v="FUR-BO-10002213"/>
    <x v="0"/>
    <x v="0"/>
    <s v="DMI Eclipse Executive Suite Bookcases"/>
    <n v="425.83300000000003"/>
    <n v="1"/>
    <n v="0.15"/>
    <n v="20.03919999999998"/>
  </r>
  <r>
    <n v="2117"/>
    <x v="1027"/>
    <x v="1"/>
    <x v="88"/>
    <d v="2012-10-17T00:00:00"/>
    <x v="0"/>
    <s v="RK-19300"/>
    <s v="Ralph Kennedy"/>
    <s v="Consumer"/>
    <s v="United States"/>
    <s v="Rochester"/>
    <x v="15"/>
    <n v="14609"/>
    <x v="3"/>
    <s v="FUR-TA-10001307"/>
    <x v="0"/>
    <x v="3"/>
    <s v="SAFCO PlanMaster Heigh-Adjustable Drafting Table Base, 43w x 30d x 30-37h, Black"/>
    <n v="209.67"/>
    <n v="1"/>
    <n v="0.4"/>
    <n v="-13.978000000000009"/>
  </r>
  <r>
    <n v="2118"/>
    <x v="1028"/>
    <x v="0"/>
    <x v="251"/>
    <d v="2013-09-24T00:00:00"/>
    <x v="1"/>
    <s v="SW-20245"/>
    <s v="Scot Wooten"/>
    <s v="Consumer"/>
    <s v="United States"/>
    <s v="Stockton"/>
    <x v="1"/>
    <n v="95207"/>
    <x v="1"/>
    <s v="OFF-PA-10002222"/>
    <x v="1"/>
    <x v="10"/>
    <s v="Xerox Color Copier Paper, 11&quot; x 17&quot;, Ream"/>
    <n v="159.88"/>
    <n v="7"/>
    <n v="0"/>
    <n v="73.544799999999995"/>
  </r>
  <r>
    <n v="2119"/>
    <x v="1029"/>
    <x v="3"/>
    <x v="669"/>
    <d v="2014-04-16T00:00:00"/>
    <x v="2"/>
    <s v="RW-19630"/>
    <s v="Rob Williams"/>
    <s v="Corporate"/>
    <s v="United States"/>
    <s v="Seattle"/>
    <x v="4"/>
    <n v="98105"/>
    <x v="1"/>
    <s v="OFF-PA-10002479"/>
    <x v="1"/>
    <x v="10"/>
    <s v="Xerox 4200 Series MultiUse Premium Copy Paper (20Lb. and 84 Bright)"/>
    <n v="5.28"/>
    <n v="1"/>
    <n v="0"/>
    <n v="2.3759999999999999"/>
  </r>
  <r>
    <n v="2120"/>
    <x v="1029"/>
    <x v="3"/>
    <x v="669"/>
    <d v="2014-04-16T00:00:00"/>
    <x v="2"/>
    <s v="RW-19630"/>
    <s v="Rob Williams"/>
    <s v="Corporate"/>
    <s v="United States"/>
    <s v="Seattle"/>
    <x v="4"/>
    <n v="98105"/>
    <x v="1"/>
    <s v="OFF-BI-10003091"/>
    <x v="1"/>
    <x v="8"/>
    <s v="GBC DocuBind TL200 Manual Binding Machine"/>
    <n v="895.92"/>
    <n v="5"/>
    <n v="0.2"/>
    <n v="302.37299999999993"/>
  </r>
  <r>
    <n v="2121"/>
    <x v="1030"/>
    <x v="3"/>
    <x v="363"/>
    <d v="2014-01-14T00:00:00"/>
    <x v="1"/>
    <s v="TS-21085"/>
    <s v="Thais Sissman"/>
    <s v="Consumer"/>
    <s v="United States"/>
    <s v="Ormond Beach"/>
    <x v="2"/>
    <n v="32174"/>
    <x v="0"/>
    <s v="OFF-BI-10000145"/>
    <x v="1"/>
    <x v="8"/>
    <s v="Zipper Ring Binder Pockets"/>
    <n v="2.8080000000000007"/>
    <n v="3"/>
    <n v="0.7"/>
    <n v="-1.9656000000000002"/>
  </r>
  <r>
    <n v="2122"/>
    <x v="1031"/>
    <x v="3"/>
    <x v="45"/>
    <d v="2014-11-12T00:00:00"/>
    <x v="2"/>
    <s v="JB-15400"/>
    <s v="Jennifer Braxton"/>
    <s v="Corporate"/>
    <s v="United States"/>
    <s v="Sunnyvale"/>
    <x v="1"/>
    <n v="94086"/>
    <x v="1"/>
    <s v="FUR-CH-10003061"/>
    <x v="0"/>
    <x v="1"/>
    <s v="Global Leather Task Chair, Black"/>
    <n v="215.976"/>
    <n v="3"/>
    <n v="0.2"/>
    <n v="-2.6997000000000355"/>
  </r>
  <r>
    <n v="2123"/>
    <x v="1032"/>
    <x v="3"/>
    <x v="585"/>
    <d v="2014-09-25T00:00:00"/>
    <x v="0"/>
    <s v="EH-14005"/>
    <s v="Erica Hernandez"/>
    <s v="Home Office"/>
    <s v="United States"/>
    <s v="Lansing"/>
    <x v="12"/>
    <n v="48911"/>
    <x v="2"/>
    <s v="FUR-BO-10001972"/>
    <x v="0"/>
    <x v="0"/>
    <s v="O'Sullivan 4-Shelf Bookcase in Odessa Pine"/>
    <n v="241.96"/>
    <n v="2"/>
    <n v="0"/>
    <n v="41.133199999999988"/>
  </r>
  <r>
    <n v="2124"/>
    <x v="1032"/>
    <x v="3"/>
    <x v="585"/>
    <d v="2014-09-25T00:00:00"/>
    <x v="0"/>
    <s v="EH-14005"/>
    <s v="Erica Hernandez"/>
    <s v="Home Office"/>
    <s v="United States"/>
    <s v="Lansing"/>
    <x v="12"/>
    <n v="48911"/>
    <x v="2"/>
    <s v="OFF-LA-10000134"/>
    <x v="1"/>
    <x v="2"/>
    <s v="Avery 511"/>
    <n v="27.72"/>
    <n v="9"/>
    <n v="0"/>
    <n v="13.3056"/>
  </r>
  <r>
    <n v="2125"/>
    <x v="1033"/>
    <x v="3"/>
    <x v="96"/>
    <d v="2014-12-06T00:00:00"/>
    <x v="1"/>
    <s v="EH-14005"/>
    <s v="Erica Hernandez"/>
    <s v="Home Office"/>
    <s v="United States"/>
    <s v="Philadelphia"/>
    <x v="9"/>
    <n v="19143"/>
    <x v="3"/>
    <s v="OFF-EN-10003040"/>
    <x v="1"/>
    <x v="12"/>
    <s v="Quality Park Security Envelopes"/>
    <n v="104.68000000000002"/>
    <n v="5"/>
    <n v="0.2"/>
    <n v="35.329499999999996"/>
  </r>
  <r>
    <n v="2126"/>
    <x v="1033"/>
    <x v="3"/>
    <x v="96"/>
    <d v="2014-12-06T00:00:00"/>
    <x v="1"/>
    <s v="EH-14005"/>
    <s v="Erica Hernandez"/>
    <s v="Home Office"/>
    <s v="United States"/>
    <s v="Philadelphia"/>
    <x v="9"/>
    <n v="19143"/>
    <x v="3"/>
    <s v="TEC-PH-10000923"/>
    <x v="2"/>
    <x v="7"/>
    <s v="Belkin SportFit Armband For iPhone 5s/5c, Fuchsia"/>
    <n v="62.957999999999998"/>
    <n v="7"/>
    <n v="0.4"/>
    <n v="9.4436999999999998"/>
  </r>
  <r>
    <n v="2127"/>
    <x v="1034"/>
    <x v="2"/>
    <x v="670"/>
    <d v="2011-06-28T00:00:00"/>
    <x v="1"/>
    <s v="BS-11665"/>
    <s v="Brian Stugart"/>
    <s v="Consumer"/>
    <s v="United States"/>
    <s v="Philadelphia"/>
    <x v="9"/>
    <n v="19143"/>
    <x v="3"/>
    <s v="TEC-AC-10000158"/>
    <x v="2"/>
    <x v="11"/>
    <s v="Sony 64GB Class 10 Micro SDHC R40 Memory Card"/>
    <n v="86.376000000000005"/>
    <n v="3"/>
    <n v="0.2"/>
    <n v="1.079699999999999"/>
  </r>
  <r>
    <n v="2128"/>
    <x v="1035"/>
    <x v="1"/>
    <x v="242"/>
    <d v="2012-10-09T00:00:00"/>
    <x v="1"/>
    <s v="JK-16120"/>
    <s v="Julie Kriz"/>
    <s v="Home Office"/>
    <s v="United States"/>
    <s v="Philadelphia"/>
    <x v="9"/>
    <n v="19134"/>
    <x v="3"/>
    <s v="FUR-FU-10003623"/>
    <x v="0"/>
    <x v="5"/>
    <s v="DataProducts Ampli Magnifier Task Lamp, Black,"/>
    <n v="64.944000000000003"/>
    <n v="3"/>
    <n v="0.2"/>
    <n v="6.4943999999999953"/>
  </r>
  <r>
    <n v="2129"/>
    <x v="1035"/>
    <x v="1"/>
    <x v="242"/>
    <d v="2012-10-09T00:00:00"/>
    <x v="1"/>
    <s v="JK-16120"/>
    <s v="Julie Kriz"/>
    <s v="Home Office"/>
    <s v="United States"/>
    <s v="Philadelphia"/>
    <x v="9"/>
    <n v="19134"/>
    <x v="3"/>
    <s v="OFF-PA-10001293"/>
    <x v="1"/>
    <x v="10"/>
    <s v="Xerox 1946"/>
    <n v="20.736000000000004"/>
    <n v="4"/>
    <n v="0.2"/>
    <n v="7.2576000000000001"/>
  </r>
  <r>
    <n v="2130"/>
    <x v="1036"/>
    <x v="2"/>
    <x v="671"/>
    <d v="2011-05-22T00:00:00"/>
    <x v="0"/>
    <s v="RF-19345"/>
    <s v="Randy Ferguson"/>
    <s v="Corporate"/>
    <s v="United States"/>
    <s v="Dover"/>
    <x v="38"/>
    <n v="3820"/>
    <x v="3"/>
    <s v="OFF-AP-10000124"/>
    <x v="1"/>
    <x v="9"/>
    <s v="Acco 6 Outlet Guardian Basic Surge Suppressor"/>
    <n v="33.28"/>
    <n v="4"/>
    <n v="0"/>
    <n v="9.3184000000000005"/>
  </r>
  <r>
    <n v="2131"/>
    <x v="1036"/>
    <x v="2"/>
    <x v="671"/>
    <d v="2011-05-22T00:00:00"/>
    <x v="0"/>
    <s v="RF-19345"/>
    <s v="Randy Ferguson"/>
    <s v="Corporate"/>
    <s v="United States"/>
    <s v="Dover"/>
    <x v="38"/>
    <n v="3820"/>
    <x v="3"/>
    <s v="OFF-AR-10004511"/>
    <x v="1"/>
    <x v="6"/>
    <s v="Sanford Colorific Scented Colored Pencils, 12/Pack"/>
    <n v="38.520000000000003"/>
    <n v="9"/>
    <n v="0"/>
    <n v="11.9412"/>
  </r>
  <r>
    <n v="2132"/>
    <x v="1036"/>
    <x v="2"/>
    <x v="671"/>
    <d v="2011-05-22T00:00:00"/>
    <x v="0"/>
    <s v="RF-19345"/>
    <s v="Randy Ferguson"/>
    <s v="Corporate"/>
    <s v="United States"/>
    <s v="Dover"/>
    <x v="38"/>
    <n v="3820"/>
    <x v="3"/>
    <s v="FUR-FU-10000076"/>
    <x v="0"/>
    <x v="5"/>
    <s v="24-Hour Round Wall Clock"/>
    <n v="139.86000000000001"/>
    <n v="7"/>
    <n v="0"/>
    <n v="60.139800000000015"/>
  </r>
  <r>
    <n v="2133"/>
    <x v="1037"/>
    <x v="1"/>
    <x v="312"/>
    <d v="2012-11-26T00:00:00"/>
    <x v="1"/>
    <s v="DL-12865"/>
    <s v="Dan Lawera"/>
    <s v="Consumer"/>
    <s v="United States"/>
    <s v="New York City"/>
    <x v="15"/>
    <n v="10011"/>
    <x v="3"/>
    <s v="OFF-PA-10003883"/>
    <x v="1"/>
    <x v="10"/>
    <s v="Message Book, Phone, Wirebound Standard Line Memo, 2 3/4&quot; X 5&quot;"/>
    <n v="19.649999999999999"/>
    <n v="3"/>
    <n v="0"/>
    <n v="9.0389999999999997"/>
  </r>
  <r>
    <n v="2134"/>
    <x v="1038"/>
    <x v="1"/>
    <x v="672"/>
    <d v="2012-12-04T00:00:00"/>
    <x v="1"/>
    <s v="WB-21850"/>
    <s v="William Brown"/>
    <s v="Consumer"/>
    <s v="United States"/>
    <s v="Philadelphia"/>
    <x v="9"/>
    <n v="19134"/>
    <x v="3"/>
    <s v="OFF-BI-10003656"/>
    <x v="1"/>
    <x v="8"/>
    <s v="Fellowes PB200 Plastic Comb Binding Machine"/>
    <n v="152.99100000000001"/>
    <n v="3"/>
    <n v="0.7"/>
    <n v="-122.39280000000002"/>
  </r>
  <r>
    <n v="2135"/>
    <x v="1038"/>
    <x v="1"/>
    <x v="672"/>
    <d v="2012-12-04T00:00:00"/>
    <x v="1"/>
    <s v="WB-21850"/>
    <s v="William Brown"/>
    <s v="Consumer"/>
    <s v="United States"/>
    <s v="Philadelphia"/>
    <x v="9"/>
    <n v="19134"/>
    <x v="3"/>
    <s v="OFF-FA-10000053"/>
    <x v="1"/>
    <x v="13"/>
    <s v="Revere Boxed Rubber Bands by Revere"/>
    <n v="10.584"/>
    <n v="7"/>
    <n v="0.2"/>
    <n v="-2.3813999999999993"/>
  </r>
  <r>
    <n v="2136"/>
    <x v="1038"/>
    <x v="1"/>
    <x v="672"/>
    <d v="2012-12-04T00:00:00"/>
    <x v="1"/>
    <s v="WB-21850"/>
    <s v="William Brown"/>
    <s v="Consumer"/>
    <s v="United States"/>
    <s v="Philadelphia"/>
    <x v="9"/>
    <n v="19134"/>
    <x v="3"/>
    <s v="TEC-PH-10002807"/>
    <x v="2"/>
    <x v="7"/>
    <s v="Motorla HX550 Universal Bluetooth Headset"/>
    <n v="94.919999999999987"/>
    <n v="4"/>
    <n v="0.4"/>
    <n v="15.819999999999993"/>
  </r>
  <r>
    <n v="2137"/>
    <x v="1039"/>
    <x v="1"/>
    <x v="620"/>
    <d v="2013-01-05T00:00:00"/>
    <x v="1"/>
    <s v="TB-21625"/>
    <s v="Trudy Brown"/>
    <s v="Consumer"/>
    <s v="United States"/>
    <s v="Grand Prairie"/>
    <x v="5"/>
    <n v="75051"/>
    <x v="2"/>
    <s v="FUR-FU-10002364"/>
    <x v="0"/>
    <x v="5"/>
    <s v="Eldon Expressions Wood Desk Accessories, Oak"/>
    <n v="14.76"/>
    <n v="5"/>
    <n v="0.6"/>
    <n v="-11.439000000000004"/>
  </r>
  <r>
    <n v="2138"/>
    <x v="1039"/>
    <x v="1"/>
    <x v="620"/>
    <d v="2013-01-05T00:00:00"/>
    <x v="1"/>
    <s v="TB-21625"/>
    <s v="Trudy Brown"/>
    <s v="Consumer"/>
    <s v="United States"/>
    <s v="Grand Prairie"/>
    <x v="5"/>
    <n v="75051"/>
    <x v="2"/>
    <s v="OFF-BI-10002954"/>
    <x v="1"/>
    <x v="8"/>
    <s v="Newell 3-Hole Punched Plastic Slotted Magazine Holders for Binders"/>
    <n v="3.6559999999999993"/>
    <n v="4"/>
    <n v="0.8"/>
    <n v="-5.8496000000000024"/>
  </r>
  <r>
    <n v="2139"/>
    <x v="1040"/>
    <x v="3"/>
    <x v="673"/>
    <d v="2014-11-17T00:00:00"/>
    <x v="3"/>
    <s v="CB-12415"/>
    <s v="Christy Brittain"/>
    <s v="Consumer"/>
    <s v="United States"/>
    <s v="New York City"/>
    <x v="15"/>
    <n v="10009"/>
    <x v="3"/>
    <s v="OFF-PA-10004092"/>
    <x v="1"/>
    <x v="10"/>
    <s v="Tops Green Bar Computer Printout Paper"/>
    <n v="146.82"/>
    <n v="3"/>
    <n v="0"/>
    <n v="73.41"/>
  </r>
  <r>
    <n v="2140"/>
    <x v="1041"/>
    <x v="2"/>
    <x v="571"/>
    <d v="2011-06-11T00:00:00"/>
    <x v="1"/>
    <s v="GT-14635"/>
    <s v="Grant Thornton"/>
    <s v="Corporate"/>
    <s v="United States"/>
    <s v="Long Beach"/>
    <x v="15"/>
    <n v="11561"/>
    <x v="3"/>
    <s v="OFF-BI-10003982"/>
    <x v="1"/>
    <x v="8"/>
    <s v="Wilson Jones Century Plastic Molded Ring Binders"/>
    <n v="149.54399999999998"/>
    <n v="9"/>
    <n v="0.2"/>
    <n v="50.471099999999993"/>
  </r>
  <r>
    <n v="2141"/>
    <x v="1041"/>
    <x v="2"/>
    <x v="571"/>
    <d v="2011-06-11T00:00:00"/>
    <x v="1"/>
    <s v="GT-14635"/>
    <s v="Grant Thornton"/>
    <s v="Corporate"/>
    <s v="United States"/>
    <s v="Long Beach"/>
    <x v="15"/>
    <n v="11561"/>
    <x v="3"/>
    <s v="OFF-SU-10001664"/>
    <x v="1"/>
    <x v="14"/>
    <s v="Acme Office Executive Series Stainless Steel Trimmers"/>
    <n v="17.14"/>
    <n v="2"/>
    <n v="0"/>
    <n v="4.4564000000000004"/>
  </r>
  <r>
    <n v="2142"/>
    <x v="1041"/>
    <x v="2"/>
    <x v="571"/>
    <d v="2011-06-11T00:00:00"/>
    <x v="1"/>
    <s v="GT-14635"/>
    <s v="Grant Thornton"/>
    <s v="Corporate"/>
    <s v="United States"/>
    <s v="Long Beach"/>
    <x v="15"/>
    <n v="11561"/>
    <x v="3"/>
    <s v="FUR-TA-10003238"/>
    <x v="0"/>
    <x v="3"/>
    <s v="Chromcraft Bull-Nose Wood 48&quot; x 96&quot; Rectangular Conference Tables"/>
    <n v="991.76400000000012"/>
    <n v="3"/>
    <n v="0.4"/>
    <n v="-347.11740000000009"/>
  </r>
  <r>
    <n v="2143"/>
    <x v="1042"/>
    <x v="0"/>
    <x v="142"/>
    <d v="2013-09-06T00:00:00"/>
    <x v="1"/>
    <s v="DK-13225"/>
    <s v="Dean Katz"/>
    <s v="Corporate"/>
    <s v="United States"/>
    <s v="Philadelphia"/>
    <x v="9"/>
    <n v="19140"/>
    <x v="3"/>
    <s v="OFF-PA-10004675"/>
    <x v="1"/>
    <x v="10"/>
    <s v="Telephone Message Books with Fax/Mobile Section, 5 1/2&quot; x 3 3/16&quot;"/>
    <n v="30.48"/>
    <n v="6"/>
    <n v="0.2"/>
    <n v="9.9059999999999988"/>
  </r>
  <r>
    <n v="2144"/>
    <x v="1042"/>
    <x v="0"/>
    <x v="142"/>
    <d v="2013-09-06T00:00:00"/>
    <x v="1"/>
    <s v="DK-13225"/>
    <s v="Dean Katz"/>
    <s v="Corporate"/>
    <s v="United States"/>
    <s v="Philadelphia"/>
    <x v="9"/>
    <n v="19140"/>
    <x v="3"/>
    <s v="TEC-PH-10002293"/>
    <x v="2"/>
    <x v="7"/>
    <s v="Anker 36W 4-Port USB Wall Charger Travel Power Adapter for iPhone 5s 5c 5"/>
    <n v="23.987999999999996"/>
    <n v="2"/>
    <n v="0.4"/>
    <n v="-4.7975999999999974"/>
  </r>
  <r>
    <n v="2145"/>
    <x v="1042"/>
    <x v="0"/>
    <x v="142"/>
    <d v="2013-09-06T00:00:00"/>
    <x v="1"/>
    <s v="DK-13225"/>
    <s v="Dean Katz"/>
    <s v="Corporate"/>
    <s v="United States"/>
    <s v="Philadelphia"/>
    <x v="9"/>
    <n v="19140"/>
    <x v="3"/>
    <s v="OFF-FA-10002780"/>
    <x v="1"/>
    <x v="13"/>
    <s v="Staples"/>
    <n v="16.687999999999999"/>
    <n v="7"/>
    <n v="0.2"/>
    <n v="5.4235999999999995"/>
  </r>
  <r>
    <n v="2146"/>
    <x v="1043"/>
    <x v="0"/>
    <x v="674"/>
    <d v="2013-06-30T00:00:00"/>
    <x v="1"/>
    <s v="TS-21160"/>
    <s v="Theresa Swint"/>
    <s v="Corporate"/>
    <s v="United States"/>
    <s v="York"/>
    <x v="9"/>
    <n v="17403"/>
    <x v="3"/>
    <s v="FUR-CH-10002965"/>
    <x v="0"/>
    <x v="1"/>
    <s v="Global Leather Highback Executive Chair with Pneumatic Height Adjustment, Black"/>
    <n v="422.05799999999994"/>
    <n v="3"/>
    <n v="0.3"/>
    <n v="-18.088200000000001"/>
  </r>
  <r>
    <n v="2147"/>
    <x v="1043"/>
    <x v="0"/>
    <x v="674"/>
    <d v="2013-06-30T00:00:00"/>
    <x v="1"/>
    <s v="TS-21160"/>
    <s v="Theresa Swint"/>
    <s v="Corporate"/>
    <s v="United States"/>
    <s v="York"/>
    <x v="9"/>
    <n v="17403"/>
    <x v="3"/>
    <s v="OFF-BI-10004781"/>
    <x v="1"/>
    <x v="8"/>
    <s v="GBC Wire Binding Strips"/>
    <n v="38.088000000000001"/>
    <n v="4"/>
    <n v="0.7"/>
    <n v="-27.93119999999999"/>
  </r>
  <r>
    <n v="2148"/>
    <x v="1043"/>
    <x v="0"/>
    <x v="674"/>
    <d v="2013-06-30T00:00:00"/>
    <x v="1"/>
    <s v="TS-21160"/>
    <s v="Theresa Swint"/>
    <s v="Corporate"/>
    <s v="United States"/>
    <s v="York"/>
    <x v="9"/>
    <n v="17403"/>
    <x v="3"/>
    <s v="OFF-ST-10001713"/>
    <x v="1"/>
    <x v="4"/>
    <s v="Gould Plastics 9-Pocket Panel Bin, 18-3/8w x 5-1/4d x 20-1/2h, Black"/>
    <n v="254.35200000000003"/>
    <n v="6"/>
    <n v="0.2"/>
    <n v="-50.870400000000018"/>
  </r>
  <r>
    <n v="2149"/>
    <x v="1044"/>
    <x v="2"/>
    <x v="432"/>
    <d v="2011-12-17T00:00:00"/>
    <x v="1"/>
    <s v="WB-21850"/>
    <s v="William Brown"/>
    <s v="Consumer"/>
    <s v="United States"/>
    <s v="Concord"/>
    <x v="1"/>
    <n v="94521"/>
    <x v="1"/>
    <s v="FUR-FU-10003975"/>
    <x v="0"/>
    <x v="5"/>
    <s v="Eldon Advantage Chair Mats for Low to Medium Pile Carpets"/>
    <n v="43.31"/>
    <n v="1"/>
    <n v="0"/>
    <n v="4.330999999999996"/>
  </r>
  <r>
    <n v="2150"/>
    <x v="1045"/>
    <x v="3"/>
    <x v="185"/>
    <d v="2014-04-06T00:00:00"/>
    <x v="1"/>
    <s v="DO-13435"/>
    <s v="Denny Ordway"/>
    <s v="Consumer"/>
    <s v="United States"/>
    <s v="New York City"/>
    <x v="15"/>
    <n v="10035"/>
    <x v="3"/>
    <s v="TEC-PH-10001536"/>
    <x v="2"/>
    <x v="7"/>
    <s v="Spigen Samsung Galaxy S5 Case Wallet"/>
    <n v="84.949999999999989"/>
    <n v="5"/>
    <n v="0"/>
    <n v="22.086999999999996"/>
  </r>
  <r>
    <n v="2151"/>
    <x v="1046"/>
    <x v="3"/>
    <x v="123"/>
    <d v="2014-11-27T00:00:00"/>
    <x v="1"/>
    <s v="AF-10870"/>
    <s v="Art Ferguson"/>
    <s v="Consumer"/>
    <s v="United States"/>
    <s v="College Station"/>
    <x v="5"/>
    <n v="77840"/>
    <x v="2"/>
    <s v="FUR-CH-10001973"/>
    <x v="0"/>
    <x v="1"/>
    <s v="Office Star Flex Back Scooter Chair with White Frame"/>
    <n v="233.05799999999999"/>
    <n v="3"/>
    <n v="0.3"/>
    <n v="-53.270399999999995"/>
  </r>
  <r>
    <n v="2152"/>
    <x v="1047"/>
    <x v="2"/>
    <x v="156"/>
    <d v="2011-11-29T00:00:00"/>
    <x v="0"/>
    <s v="RB-19435"/>
    <s v="Richard Bierner"/>
    <s v="Consumer"/>
    <s v="United States"/>
    <s v="Saint Louis"/>
    <x v="25"/>
    <n v="63116"/>
    <x v="2"/>
    <s v="TEC-AC-10001772"/>
    <x v="2"/>
    <x v="11"/>
    <s v="Memorex Mini Travel Drive 16 GB USB 2.0 Flash Drive"/>
    <n v="111.79"/>
    <n v="7"/>
    <n v="0"/>
    <n v="43.598100000000002"/>
  </r>
  <r>
    <n v="2153"/>
    <x v="1048"/>
    <x v="1"/>
    <x v="6"/>
    <d v="2012-11-26T00:00:00"/>
    <x v="1"/>
    <s v="AR-10540"/>
    <s v="Andy Reiter"/>
    <s v="Consumer"/>
    <s v="United States"/>
    <s v="Quincy"/>
    <x v="31"/>
    <n v="2169"/>
    <x v="3"/>
    <s v="OFF-PA-10002586"/>
    <x v="1"/>
    <x v="10"/>
    <s v="Xerox 1970"/>
    <n v="14.940000000000001"/>
    <n v="3"/>
    <n v="0"/>
    <n v="7.0218000000000007"/>
  </r>
  <r>
    <n v="2154"/>
    <x v="1049"/>
    <x v="0"/>
    <x v="216"/>
    <d v="2013-07-19T00:00:00"/>
    <x v="1"/>
    <s v="DR-12880"/>
    <s v="Dan Reichenbach"/>
    <s v="Corporate"/>
    <s v="United States"/>
    <s v="New York City"/>
    <x v="15"/>
    <n v="10009"/>
    <x v="3"/>
    <s v="OFF-BI-10004094"/>
    <x v="1"/>
    <x v="8"/>
    <s v="GBC Standard Plastic Binding Systems Combs"/>
    <n v="14.16"/>
    <n v="2"/>
    <n v="0.2"/>
    <n v="5.133"/>
  </r>
  <r>
    <n v="2155"/>
    <x v="1050"/>
    <x v="0"/>
    <x v="567"/>
    <d v="2013-05-06T00:00:00"/>
    <x v="1"/>
    <s v="BF-11170"/>
    <s v="Ben Ferrer"/>
    <s v="Home Office"/>
    <s v="United States"/>
    <s v="Dallas"/>
    <x v="5"/>
    <n v="75081"/>
    <x v="2"/>
    <s v="FUR-FU-10004973"/>
    <x v="0"/>
    <x v="5"/>
    <s v="Flat Face Poster Frame"/>
    <n v="22.608000000000001"/>
    <n v="3"/>
    <n v="0.6"/>
    <n v="-10.173599999999997"/>
  </r>
  <r>
    <n v="2156"/>
    <x v="1051"/>
    <x v="0"/>
    <x v="197"/>
    <d v="2013-07-28T00:00:00"/>
    <x v="0"/>
    <s v="LB-16735"/>
    <s v="Larry Blacks"/>
    <s v="Consumer"/>
    <s v="United States"/>
    <s v="Los Angeles"/>
    <x v="1"/>
    <n v="90032"/>
    <x v="1"/>
    <s v="OFF-FA-10000624"/>
    <x v="1"/>
    <x v="13"/>
    <s v="OIC Binder Clips"/>
    <n v="21.48"/>
    <n v="6"/>
    <n v="0"/>
    <n v="10.74"/>
  </r>
  <r>
    <n v="2157"/>
    <x v="1052"/>
    <x v="2"/>
    <x v="169"/>
    <d v="2011-06-24T00:00:00"/>
    <x v="2"/>
    <s v="DV-13465"/>
    <s v="Dianna Vittorini"/>
    <s v="Consumer"/>
    <s v="United States"/>
    <s v="Minneapolis"/>
    <x v="11"/>
    <n v="55407"/>
    <x v="2"/>
    <s v="OFF-ST-10001097"/>
    <x v="1"/>
    <x v="4"/>
    <s v="Office Impressions Heavy Duty Welded Shelving &amp; Multimedia Storage Drawers"/>
    <n v="501.81000000000006"/>
    <n v="3"/>
    <n v="0"/>
    <n v="0"/>
  </r>
  <r>
    <n v="2158"/>
    <x v="1052"/>
    <x v="2"/>
    <x v="169"/>
    <d v="2011-06-24T00:00:00"/>
    <x v="2"/>
    <s v="DV-13465"/>
    <s v="Dianna Vittorini"/>
    <s v="Consumer"/>
    <s v="United States"/>
    <s v="Minneapolis"/>
    <x v="11"/>
    <n v="55407"/>
    <x v="2"/>
    <s v="OFF-ST-10001469"/>
    <x v="1"/>
    <x v="4"/>
    <s v="Fellowes Bankers Box Recycled Super Stor/Drawer"/>
    <n v="161.94"/>
    <n v="3"/>
    <n v="0"/>
    <n v="9.716399999999993"/>
  </r>
  <r>
    <n v="2159"/>
    <x v="1053"/>
    <x v="3"/>
    <x v="208"/>
    <d v="2014-10-27T00:00:00"/>
    <x v="1"/>
    <s v="NK-18490"/>
    <s v="Neil Knudson"/>
    <s v="Home Office"/>
    <s v="United States"/>
    <s v="Deltona"/>
    <x v="2"/>
    <n v="32725"/>
    <x v="0"/>
    <s v="OFF-AR-10004956"/>
    <x v="1"/>
    <x v="6"/>
    <s v="Newell 33"/>
    <n v="17.856000000000002"/>
    <n v="4"/>
    <n v="0.2"/>
    <n v="2.0087999999999973"/>
  </r>
  <r>
    <n v="2160"/>
    <x v="1054"/>
    <x v="0"/>
    <x v="323"/>
    <d v="2013-09-10T00:00:00"/>
    <x v="1"/>
    <s v="CS-11950"/>
    <s v="Carlos Soltero"/>
    <s v="Consumer"/>
    <s v="United States"/>
    <s v="Chicago"/>
    <x v="10"/>
    <n v="60610"/>
    <x v="2"/>
    <s v="OFF-BI-10004236"/>
    <x v="1"/>
    <x v="8"/>
    <s v="XtraLife ClearVue Slant-D Ring Binder, White, 3&quot;"/>
    <n v="8.8079999999999981"/>
    <n v="3"/>
    <n v="0.8"/>
    <n v="-14.973600000000001"/>
  </r>
  <r>
    <n v="2161"/>
    <x v="1055"/>
    <x v="0"/>
    <x v="675"/>
    <d v="2013-05-15T00:00:00"/>
    <x v="3"/>
    <s v="LH-17155"/>
    <s v="Logan Haushalter"/>
    <s v="Consumer"/>
    <s v="United States"/>
    <s v="Cincinnati"/>
    <x v="24"/>
    <n v="45231"/>
    <x v="3"/>
    <s v="FUR-FU-10002937"/>
    <x v="0"/>
    <x v="5"/>
    <s v="GE 48&quot; Fluorescent Tube, Cool White Energy Saver, 34 Watts, 30/Box"/>
    <n v="79.384000000000015"/>
    <n v="1"/>
    <n v="0.2"/>
    <n v="29.768999999999998"/>
  </r>
  <r>
    <n v="2162"/>
    <x v="1056"/>
    <x v="0"/>
    <x v="676"/>
    <d v="2013-01-12T00:00:00"/>
    <x v="1"/>
    <s v="DW-13480"/>
    <s v="Dianna Wilson"/>
    <s v="Home Office"/>
    <s v="United States"/>
    <s v="Oakland"/>
    <x v="1"/>
    <n v="94601"/>
    <x v="1"/>
    <s v="OFF-AR-10003696"/>
    <x v="1"/>
    <x v="6"/>
    <s v="Panasonic KP-350BK Electric Pencil Sharpener with Auto Stop"/>
    <n v="34.58"/>
    <n v="1"/>
    <n v="0"/>
    <n v="10.028199999999998"/>
  </r>
  <r>
    <n v="2163"/>
    <x v="1057"/>
    <x v="3"/>
    <x v="677"/>
    <d v="2014-03-20T00:00:00"/>
    <x v="1"/>
    <s v="KF-16285"/>
    <s v="Karen Ferguson"/>
    <s v="Home Office"/>
    <s v="United States"/>
    <s v="Manteca"/>
    <x v="1"/>
    <n v="95336"/>
    <x v="1"/>
    <s v="OFF-PA-10004359"/>
    <x v="1"/>
    <x v="10"/>
    <s v="Multicolor Computer Printout Paper"/>
    <n v="314.54999999999995"/>
    <n v="3"/>
    <n v="0"/>
    <n v="150.98399999999998"/>
  </r>
  <r>
    <n v="2164"/>
    <x v="1058"/>
    <x v="0"/>
    <x v="63"/>
    <d v="2013-10-20T00:00:00"/>
    <x v="1"/>
    <s v="HA-14920"/>
    <s v="Helen Andreada"/>
    <s v="Consumer"/>
    <s v="United States"/>
    <s v="Laredo"/>
    <x v="5"/>
    <n v="78041"/>
    <x v="2"/>
    <s v="TEC-AC-10002402"/>
    <x v="2"/>
    <x v="11"/>
    <s v="Razer Kraken PRO Over Ear PC and Music Headset"/>
    <n v="191.976"/>
    <n v="3"/>
    <n v="0.2"/>
    <n v="23.996999999999986"/>
  </r>
  <r>
    <n v="2165"/>
    <x v="1058"/>
    <x v="0"/>
    <x v="63"/>
    <d v="2013-10-20T00:00:00"/>
    <x v="1"/>
    <s v="HA-14920"/>
    <s v="Helen Andreada"/>
    <s v="Consumer"/>
    <s v="United States"/>
    <s v="Laredo"/>
    <x v="5"/>
    <n v="78041"/>
    <x v="2"/>
    <s v="OFF-PA-10000551"/>
    <x v="1"/>
    <x v="10"/>
    <s v="Array Memo Cubes"/>
    <n v="8.2880000000000003"/>
    <n v="2"/>
    <n v="0.2"/>
    <n v="3.0043999999999995"/>
  </r>
  <r>
    <n v="2166"/>
    <x v="1058"/>
    <x v="0"/>
    <x v="63"/>
    <d v="2013-10-20T00:00:00"/>
    <x v="1"/>
    <s v="HA-14920"/>
    <s v="Helen Andreada"/>
    <s v="Consumer"/>
    <s v="United States"/>
    <s v="Laredo"/>
    <x v="5"/>
    <n v="78041"/>
    <x v="2"/>
    <s v="FUR-FU-10003394"/>
    <x v="0"/>
    <x v="5"/>
    <s v="Tenex &quot;The Solids&quot; Textured Chair Mats"/>
    <n v="139.91999999999999"/>
    <n v="5"/>
    <n v="0.6"/>
    <n v="-150.41399999999999"/>
  </r>
  <r>
    <n v="2167"/>
    <x v="1058"/>
    <x v="0"/>
    <x v="63"/>
    <d v="2013-10-20T00:00:00"/>
    <x v="1"/>
    <s v="HA-14920"/>
    <s v="Helen Andreada"/>
    <s v="Consumer"/>
    <s v="United States"/>
    <s v="Laredo"/>
    <x v="5"/>
    <n v="78041"/>
    <x v="2"/>
    <s v="OFF-AR-10002067"/>
    <x v="1"/>
    <x v="6"/>
    <s v="Newell 334"/>
    <n v="15.872"/>
    <n v="1"/>
    <n v="0.2"/>
    <n v="1.1904000000000003"/>
  </r>
  <r>
    <n v="2168"/>
    <x v="1058"/>
    <x v="0"/>
    <x v="63"/>
    <d v="2013-10-20T00:00:00"/>
    <x v="1"/>
    <s v="HA-14920"/>
    <s v="Helen Andreada"/>
    <s v="Consumer"/>
    <s v="United States"/>
    <s v="Laredo"/>
    <x v="5"/>
    <n v="78041"/>
    <x v="2"/>
    <s v="OFF-BI-10004140"/>
    <x v="1"/>
    <x v="8"/>
    <s v="Avery Non-Stick Binders"/>
    <n v="6.2859999999999987"/>
    <n v="7"/>
    <n v="0.8"/>
    <n v="-11.000500000000008"/>
  </r>
  <r>
    <n v="2169"/>
    <x v="1059"/>
    <x v="3"/>
    <x v="678"/>
    <d v="2014-01-31T00:00:00"/>
    <x v="0"/>
    <s v="JH-15820"/>
    <s v="John Huston"/>
    <s v="Consumer"/>
    <s v="United States"/>
    <s v="Kent"/>
    <x v="24"/>
    <n v="44240"/>
    <x v="3"/>
    <s v="OFF-AR-10004078"/>
    <x v="1"/>
    <x v="6"/>
    <s v="Newell 312"/>
    <n v="14.015999999999998"/>
    <n v="3"/>
    <n v="0.2"/>
    <n v="1.7519999999999998"/>
  </r>
  <r>
    <n v="2170"/>
    <x v="1059"/>
    <x v="3"/>
    <x v="678"/>
    <d v="2014-01-31T00:00:00"/>
    <x v="0"/>
    <s v="JH-15820"/>
    <s v="John Huston"/>
    <s v="Consumer"/>
    <s v="United States"/>
    <s v="Kent"/>
    <x v="24"/>
    <n v="44240"/>
    <x v="3"/>
    <s v="TEC-AC-10000927"/>
    <x v="2"/>
    <x v="11"/>
    <s v="Anker Ultrathin Bluetooth Wireless Keyboard Aluminum Cover with Stand "/>
    <n v="71.975999999999999"/>
    <n v="3"/>
    <n v="0.2"/>
    <n v="-8.9970000000000034"/>
  </r>
  <r>
    <n v="2171"/>
    <x v="1059"/>
    <x v="3"/>
    <x v="678"/>
    <d v="2014-01-31T00:00:00"/>
    <x v="0"/>
    <s v="JH-15820"/>
    <s v="John Huston"/>
    <s v="Consumer"/>
    <s v="United States"/>
    <s v="Kent"/>
    <x v="24"/>
    <n v="44240"/>
    <x v="3"/>
    <s v="TEC-PH-10003931"/>
    <x v="2"/>
    <x v="7"/>
    <s v="JBL Micro Wireless Portable Bluetooth Speaker"/>
    <n v="107.982"/>
    <n v="3"/>
    <n v="0.4"/>
    <n v="-26.995499999999993"/>
  </r>
  <r>
    <n v="2172"/>
    <x v="1060"/>
    <x v="3"/>
    <x v="123"/>
    <d v="2014-11-26T00:00:00"/>
    <x v="1"/>
    <s v="LC-16930"/>
    <s v="Linda Cazamias"/>
    <s v="Corporate"/>
    <s v="United States"/>
    <s v="San Angelo"/>
    <x v="5"/>
    <n v="76903"/>
    <x v="2"/>
    <s v="FUR-CH-10004675"/>
    <x v="0"/>
    <x v="1"/>
    <s v="Lifetime Advantage Folding Chairs, 4/Carton"/>
    <n v="305.31200000000001"/>
    <n v="2"/>
    <n v="0.3"/>
    <n v="-8.7232000000000198"/>
  </r>
  <r>
    <n v="2173"/>
    <x v="1061"/>
    <x v="2"/>
    <x v="601"/>
    <d v="2011-08-03T00:00:00"/>
    <x v="2"/>
    <s v="IL-15100"/>
    <s v="Ivan Liston"/>
    <s v="Consumer"/>
    <s v="United States"/>
    <s v="San Francisco"/>
    <x v="1"/>
    <n v="94122"/>
    <x v="1"/>
    <s v="OFF-BI-10004506"/>
    <x v="1"/>
    <x v="8"/>
    <s v="Wilson Jones data.warehouse D-Ring Binders with DublLock"/>
    <n v="19.752000000000002"/>
    <n v="3"/>
    <n v="0.2"/>
    <n v="6.9131999999999998"/>
  </r>
  <r>
    <n v="2174"/>
    <x v="1062"/>
    <x v="0"/>
    <x v="679"/>
    <d v="2013-08-05T00:00:00"/>
    <x v="1"/>
    <s v="LS-16975"/>
    <s v="Lindsay Shagiari"/>
    <s v="Home Office"/>
    <s v="United States"/>
    <s v="Houston"/>
    <x v="5"/>
    <n v="77070"/>
    <x v="2"/>
    <s v="OFF-BI-10002353"/>
    <x v="1"/>
    <x v="8"/>
    <s v="GBC VeloBind Cover Sets"/>
    <n v="9.2639999999999976"/>
    <n v="3"/>
    <n v="0.8"/>
    <n v="-13.895999999999997"/>
  </r>
  <r>
    <n v="2175"/>
    <x v="1063"/>
    <x v="1"/>
    <x v="117"/>
    <d v="2012-08-03T00:00:00"/>
    <x v="0"/>
    <s v="CC-12610"/>
    <s v="Corey Catlett"/>
    <s v="Corporate"/>
    <s v="United States"/>
    <s v="Houston"/>
    <x v="5"/>
    <n v="77041"/>
    <x v="2"/>
    <s v="OFF-ST-10000943"/>
    <x v="1"/>
    <x v="4"/>
    <s v="Eldon ProFile File 'N Store Portable File Tub Letter/Legal Size Black"/>
    <n v="61.792000000000002"/>
    <n v="4"/>
    <n v="0.2"/>
    <n v="6.1792000000000016"/>
  </r>
  <r>
    <n v="2176"/>
    <x v="1064"/>
    <x v="0"/>
    <x v="680"/>
    <d v="2013-10-22T00:00:00"/>
    <x v="1"/>
    <s v="PB-18805"/>
    <s v="Patrick Bzostek"/>
    <s v="Home Office"/>
    <s v="United States"/>
    <s v="Salt Lake City"/>
    <x v="7"/>
    <n v="84106"/>
    <x v="1"/>
    <s v="OFF-PA-10000740"/>
    <x v="1"/>
    <x v="10"/>
    <s v="Xerox 1982"/>
    <n v="45.68"/>
    <n v="2"/>
    <n v="0"/>
    <n v="21.012799999999999"/>
  </r>
  <r>
    <n v="2177"/>
    <x v="1064"/>
    <x v="0"/>
    <x v="680"/>
    <d v="2013-10-22T00:00:00"/>
    <x v="1"/>
    <s v="PB-18805"/>
    <s v="Patrick Bzostek"/>
    <s v="Home Office"/>
    <s v="United States"/>
    <s v="Salt Lake City"/>
    <x v="7"/>
    <n v="84106"/>
    <x v="1"/>
    <s v="OFF-PA-10003001"/>
    <x v="1"/>
    <x v="10"/>
    <s v="Xerox 1986"/>
    <n v="60.12"/>
    <n v="9"/>
    <n v="0"/>
    <n v="28.857599999999998"/>
  </r>
  <r>
    <n v="2178"/>
    <x v="1064"/>
    <x v="0"/>
    <x v="680"/>
    <d v="2013-10-22T00:00:00"/>
    <x v="1"/>
    <s v="PB-18805"/>
    <s v="Patrick Bzostek"/>
    <s v="Home Office"/>
    <s v="United States"/>
    <s v="Salt Lake City"/>
    <x v="7"/>
    <n v="84106"/>
    <x v="1"/>
    <s v="OFF-BI-10001628"/>
    <x v="1"/>
    <x v="8"/>
    <s v="Acco Data Flex Cable Posts For Top &amp; Bottom Load Binders, 6&quot; Capacity"/>
    <n v="41.72"/>
    <n v="5"/>
    <n v="0.2"/>
    <n v="13.037499999999998"/>
  </r>
  <r>
    <n v="2179"/>
    <x v="1064"/>
    <x v="0"/>
    <x v="680"/>
    <d v="2013-10-22T00:00:00"/>
    <x v="1"/>
    <s v="PB-18805"/>
    <s v="Patrick Bzostek"/>
    <s v="Home Office"/>
    <s v="United States"/>
    <s v="Salt Lake City"/>
    <x v="7"/>
    <n v="84106"/>
    <x v="1"/>
    <s v="OFF-PA-10001509"/>
    <x v="1"/>
    <x v="10"/>
    <s v="Recycled Desk Saver Line &quot;While You Were Out&quot; Book, 5 1/2&quot; X 4&quot;"/>
    <n v="71.599999999999994"/>
    <n v="8"/>
    <n v="0"/>
    <n v="32.935999999999993"/>
  </r>
  <r>
    <n v="2180"/>
    <x v="1065"/>
    <x v="0"/>
    <x v="681"/>
    <d v="2013-05-12T00:00:00"/>
    <x v="1"/>
    <s v="CJ-12010"/>
    <s v="Caroline Jumper"/>
    <s v="Consumer"/>
    <s v="United States"/>
    <s v="New York City"/>
    <x v="15"/>
    <n v="10009"/>
    <x v="3"/>
    <s v="OFF-BI-10000309"/>
    <x v="1"/>
    <x v="8"/>
    <s v="GBC Twin Loop Wire Binding Elements, 9/16&quot; Spine, Black"/>
    <n v="85.232000000000014"/>
    <n v="7"/>
    <n v="0.2"/>
    <n v="30.896599999999996"/>
  </r>
  <r>
    <n v="2181"/>
    <x v="1065"/>
    <x v="0"/>
    <x v="681"/>
    <d v="2013-05-12T00:00:00"/>
    <x v="1"/>
    <s v="CJ-12010"/>
    <s v="Caroline Jumper"/>
    <s v="Consumer"/>
    <s v="United States"/>
    <s v="New York City"/>
    <x v="15"/>
    <n v="10009"/>
    <x v="3"/>
    <s v="OFF-LA-10003923"/>
    <x v="1"/>
    <x v="2"/>
    <s v="Alphabetical Labels for Top Tab Filing"/>
    <n v="44.400000000000006"/>
    <n v="3"/>
    <n v="0"/>
    <n v="22.200000000000003"/>
  </r>
  <r>
    <n v="2182"/>
    <x v="1065"/>
    <x v="0"/>
    <x v="681"/>
    <d v="2013-05-12T00:00:00"/>
    <x v="1"/>
    <s v="CJ-12010"/>
    <s v="Caroline Jumper"/>
    <s v="Consumer"/>
    <s v="United States"/>
    <s v="New York City"/>
    <x v="15"/>
    <n v="10009"/>
    <x v="3"/>
    <s v="FUR-CH-10002084"/>
    <x v="0"/>
    <x v="1"/>
    <s v="Hon Mobius Operator's Chair"/>
    <n v="442.76400000000001"/>
    <n v="4"/>
    <n v="0.1"/>
    <n v="59.035200000000003"/>
  </r>
  <r>
    <n v="2183"/>
    <x v="1065"/>
    <x v="0"/>
    <x v="681"/>
    <d v="2013-05-12T00:00:00"/>
    <x v="1"/>
    <s v="CJ-12010"/>
    <s v="Caroline Jumper"/>
    <s v="Consumer"/>
    <s v="United States"/>
    <s v="New York City"/>
    <x v="15"/>
    <n v="10009"/>
    <x v="3"/>
    <s v="TEC-MA-10000488"/>
    <x v="2"/>
    <x v="15"/>
    <s v="Bady BDG101FRU Card Printer"/>
    <n v="3999.95"/>
    <n v="5"/>
    <n v="0"/>
    <n v="1159.9854999999998"/>
  </r>
  <r>
    <n v="2184"/>
    <x v="1065"/>
    <x v="0"/>
    <x v="681"/>
    <d v="2013-05-12T00:00:00"/>
    <x v="1"/>
    <s v="CJ-12010"/>
    <s v="Caroline Jumper"/>
    <s v="Consumer"/>
    <s v="United States"/>
    <s v="New York City"/>
    <x v="15"/>
    <n v="10009"/>
    <x v="3"/>
    <s v="TEC-AC-10001767"/>
    <x v="2"/>
    <x v="11"/>
    <s v="SanDisk Ultra 64 GB MicroSDHC Class 10 Memory Card"/>
    <n v="199.95000000000002"/>
    <n v="5"/>
    <n v="0"/>
    <n v="21.994499999999988"/>
  </r>
  <r>
    <n v="2185"/>
    <x v="1065"/>
    <x v="0"/>
    <x v="681"/>
    <d v="2013-05-12T00:00:00"/>
    <x v="1"/>
    <s v="CJ-12010"/>
    <s v="Caroline Jumper"/>
    <s v="Consumer"/>
    <s v="United States"/>
    <s v="New York City"/>
    <x v="15"/>
    <n v="10009"/>
    <x v="3"/>
    <s v="FUR-FU-10001940"/>
    <x v="0"/>
    <x v="5"/>
    <s v="Staples"/>
    <n v="63.68"/>
    <n v="8"/>
    <n v="0"/>
    <n v="28.019200000000005"/>
  </r>
  <r>
    <n v="2186"/>
    <x v="1066"/>
    <x v="3"/>
    <x v="378"/>
    <d v="2014-08-05T00:00:00"/>
    <x v="0"/>
    <s v="HK-14890"/>
    <s v="Heather Kirkland"/>
    <s v="Corporate"/>
    <s v="United States"/>
    <s v="Salinas"/>
    <x v="1"/>
    <n v="93905"/>
    <x v="1"/>
    <s v="OFF-BI-10002735"/>
    <x v="1"/>
    <x v="8"/>
    <s v="GBC Prestige Therm-A-Bind Covers"/>
    <n v="54.896000000000008"/>
    <n v="2"/>
    <n v="0.2"/>
    <n v="18.5274"/>
  </r>
  <r>
    <n v="2187"/>
    <x v="1067"/>
    <x v="0"/>
    <x v="216"/>
    <d v="2013-07-15T00:00:00"/>
    <x v="3"/>
    <s v="RH-19600"/>
    <s v="Rob Haberlin"/>
    <s v="Consumer"/>
    <s v="United States"/>
    <s v="Huntsville"/>
    <x v="19"/>
    <n v="35810"/>
    <x v="0"/>
    <s v="TEC-AC-10002345"/>
    <x v="2"/>
    <x v="11"/>
    <s v="HP Standard 104 key PS/2 Keyboard"/>
    <n v="29"/>
    <n v="2"/>
    <n v="0"/>
    <n v="7.25"/>
  </r>
  <r>
    <n v="2188"/>
    <x v="1068"/>
    <x v="3"/>
    <x v="682"/>
    <d v="2014-08-16T00:00:00"/>
    <x v="1"/>
    <s v="IL-15100"/>
    <s v="Ivan Liston"/>
    <s v="Consumer"/>
    <s v="United States"/>
    <s v="Columbus"/>
    <x v="14"/>
    <n v="47201"/>
    <x v="2"/>
    <s v="OFF-EN-10003134"/>
    <x v="1"/>
    <x v="12"/>
    <s v="Staples"/>
    <n v="70.08"/>
    <n v="6"/>
    <n v="0"/>
    <n v="35.04"/>
  </r>
  <r>
    <n v="2189"/>
    <x v="1068"/>
    <x v="3"/>
    <x v="682"/>
    <d v="2014-08-16T00:00:00"/>
    <x v="1"/>
    <s v="IL-15100"/>
    <s v="Ivan Liston"/>
    <s v="Consumer"/>
    <s v="United States"/>
    <s v="Columbus"/>
    <x v="14"/>
    <n v="47201"/>
    <x v="2"/>
    <s v="FUR-FU-10003708"/>
    <x v="0"/>
    <x v="5"/>
    <s v="Tenex Traditional Chairmats for Medium Pile Carpet, Standard Lip, 36&quot; x 48&quot;"/>
    <n v="121.3"/>
    <n v="2"/>
    <n v="0"/>
    <n v="25.472999999999999"/>
  </r>
  <r>
    <n v="2190"/>
    <x v="1068"/>
    <x v="3"/>
    <x v="682"/>
    <d v="2014-08-16T00:00:00"/>
    <x v="1"/>
    <s v="IL-15100"/>
    <s v="Ivan Liston"/>
    <s v="Consumer"/>
    <s v="United States"/>
    <s v="Columbus"/>
    <x v="14"/>
    <n v="47201"/>
    <x v="2"/>
    <s v="TEC-PH-10003645"/>
    <x v="2"/>
    <x v="7"/>
    <s v="Aastra 57i VoIP phone"/>
    <n v="1454.4900000000002"/>
    <n v="9"/>
    <n v="0"/>
    <n v="378.16740000000004"/>
  </r>
  <r>
    <n v="2191"/>
    <x v="1069"/>
    <x v="0"/>
    <x v="674"/>
    <d v="2013-06-30T00:00:00"/>
    <x v="1"/>
    <s v="AS-10240"/>
    <s v="Alan Shonely"/>
    <s v="Consumer"/>
    <s v="United States"/>
    <s v="Los Angeles"/>
    <x v="1"/>
    <n v="90049"/>
    <x v="1"/>
    <s v="OFF-AP-10000692"/>
    <x v="1"/>
    <x v="9"/>
    <s v="Fellowes Mighty 8 Compact Surge Protector"/>
    <n v="60.81"/>
    <n v="3"/>
    <n v="0"/>
    <n v="17.026800000000001"/>
  </r>
  <r>
    <n v="2192"/>
    <x v="1070"/>
    <x v="0"/>
    <x v="107"/>
    <d v="2013-12-18T00:00:00"/>
    <x v="1"/>
    <s v="AP-10915"/>
    <s v="Arthur Prichep"/>
    <s v="Consumer"/>
    <s v="United States"/>
    <s v="Seattle"/>
    <x v="4"/>
    <n v="98105"/>
    <x v="1"/>
    <s v="OFF-BI-10001718"/>
    <x v="1"/>
    <x v="8"/>
    <s v="GBC DocuBind P50 Personal Binding Machine"/>
    <n v="153.55199999999999"/>
    <n v="3"/>
    <n v="0.2"/>
    <n v="51.823799999999999"/>
  </r>
  <r>
    <n v="2193"/>
    <x v="1070"/>
    <x v="0"/>
    <x v="107"/>
    <d v="2013-12-18T00:00:00"/>
    <x v="1"/>
    <s v="AP-10915"/>
    <s v="Arthur Prichep"/>
    <s v="Consumer"/>
    <s v="United States"/>
    <s v="Seattle"/>
    <x v="4"/>
    <n v="98105"/>
    <x v="1"/>
    <s v="OFF-AP-10002082"/>
    <x v="1"/>
    <x v="9"/>
    <s v="Holmes HEPA Air Purifier"/>
    <n v="65.34"/>
    <n v="3"/>
    <n v="0"/>
    <n v="22.869"/>
  </r>
  <r>
    <n v="2194"/>
    <x v="1070"/>
    <x v="0"/>
    <x v="107"/>
    <d v="2013-12-18T00:00:00"/>
    <x v="1"/>
    <s v="AP-10915"/>
    <s v="Arthur Prichep"/>
    <s v="Consumer"/>
    <s v="United States"/>
    <s v="Seattle"/>
    <x v="4"/>
    <n v="98105"/>
    <x v="1"/>
    <s v="OFF-PA-10001125"/>
    <x v="1"/>
    <x v="10"/>
    <s v="Xerox 1988"/>
    <n v="123.92"/>
    <n v="4"/>
    <n v="0"/>
    <n v="55.763999999999996"/>
  </r>
  <r>
    <n v="2195"/>
    <x v="1070"/>
    <x v="0"/>
    <x v="107"/>
    <d v="2013-12-18T00:00:00"/>
    <x v="1"/>
    <s v="AP-10915"/>
    <s v="Arthur Prichep"/>
    <s v="Consumer"/>
    <s v="United States"/>
    <s v="Seattle"/>
    <x v="4"/>
    <n v="98105"/>
    <x v="1"/>
    <s v="OFF-AP-10000252"/>
    <x v="1"/>
    <x v="9"/>
    <s v="Harmony HEPA Quiet Air Purifiers"/>
    <n v="35.099999999999994"/>
    <n v="3"/>
    <n v="0"/>
    <n v="12.285"/>
  </r>
  <r>
    <n v="2196"/>
    <x v="1070"/>
    <x v="0"/>
    <x v="107"/>
    <d v="2013-12-18T00:00:00"/>
    <x v="1"/>
    <s v="AP-10915"/>
    <s v="Arthur Prichep"/>
    <s v="Consumer"/>
    <s v="United States"/>
    <s v="Seattle"/>
    <x v="4"/>
    <n v="98105"/>
    <x v="1"/>
    <s v="TEC-AC-10003038"/>
    <x v="2"/>
    <x v="11"/>
    <s v="Kingston Digital DataTraveler 16GB USB 2.0"/>
    <n v="44.75"/>
    <n v="5"/>
    <n v="0"/>
    <n v="8.5024999999999942"/>
  </r>
  <r>
    <n v="2197"/>
    <x v="1071"/>
    <x v="0"/>
    <x v="49"/>
    <d v="2013-12-07T00:00:00"/>
    <x v="1"/>
    <s v="AG-10390"/>
    <s v="Allen Goldenen"/>
    <s v="Consumer"/>
    <s v="United States"/>
    <s v="Knoxville"/>
    <x v="18"/>
    <n v="37918"/>
    <x v="0"/>
    <s v="OFF-AR-10000940"/>
    <x v="1"/>
    <x v="6"/>
    <s v="Newell 343"/>
    <n v="4.7039999999999997"/>
    <n v="2"/>
    <n v="0.2"/>
    <n v="0.41160000000000019"/>
  </r>
  <r>
    <n v="2198"/>
    <x v="1072"/>
    <x v="2"/>
    <x v="683"/>
    <d v="2011-12-04T00:00:00"/>
    <x v="1"/>
    <s v="BF-11080"/>
    <s v="Bart Folk"/>
    <s v="Consumer"/>
    <s v="United States"/>
    <s v="Montgomery"/>
    <x v="19"/>
    <n v="36116"/>
    <x v="0"/>
    <s v="OFF-AR-10001954"/>
    <x v="1"/>
    <x v="6"/>
    <s v="Newell 331"/>
    <n v="14.669999999999998"/>
    <n v="3"/>
    <n v="0"/>
    <n v="3.9609000000000001"/>
  </r>
  <r>
    <n v="2199"/>
    <x v="1073"/>
    <x v="1"/>
    <x v="262"/>
    <d v="2012-04-02T00:00:00"/>
    <x v="1"/>
    <s v="CK-12205"/>
    <s v="Chloris Kastensmidt"/>
    <s v="Consumer"/>
    <s v="United States"/>
    <s v="Philadelphia"/>
    <x v="9"/>
    <n v="19120"/>
    <x v="3"/>
    <s v="OFF-PA-10003177"/>
    <x v="1"/>
    <x v="10"/>
    <s v="Xerox 1999"/>
    <n v="15.552000000000003"/>
    <n v="3"/>
    <n v="0.2"/>
    <n v="5.4432"/>
  </r>
  <r>
    <n v="2200"/>
    <x v="1073"/>
    <x v="1"/>
    <x v="262"/>
    <d v="2012-04-02T00:00:00"/>
    <x v="1"/>
    <s v="CK-12205"/>
    <s v="Chloris Kastensmidt"/>
    <s v="Consumer"/>
    <s v="United States"/>
    <s v="Philadelphia"/>
    <x v="9"/>
    <n v="19120"/>
    <x v="3"/>
    <s v="OFF-PA-10000533"/>
    <x v="1"/>
    <x v="10"/>
    <s v="Southworth Parchment Paper &amp; Envelopes"/>
    <n v="5.2320000000000002"/>
    <n v="1"/>
    <n v="0.2"/>
    <n v="1.7003999999999999"/>
  </r>
  <r>
    <n v="2201"/>
    <x v="1074"/>
    <x v="2"/>
    <x v="106"/>
    <d v="2011-06-06T00:00:00"/>
    <x v="1"/>
    <s v="LT-17110"/>
    <s v="Liz Thompson"/>
    <s v="Consumer"/>
    <s v="United States"/>
    <s v="Little Rock"/>
    <x v="36"/>
    <n v="72209"/>
    <x v="0"/>
    <s v="FUR-FU-10001935"/>
    <x v="0"/>
    <x v="5"/>
    <s v="3M Hangers With Command Adhesive"/>
    <n v="22.200000000000003"/>
    <n v="6"/>
    <n v="0"/>
    <n v="9.1020000000000021"/>
  </r>
  <r>
    <n v="2202"/>
    <x v="1074"/>
    <x v="2"/>
    <x v="106"/>
    <d v="2011-06-06T00:00:00"/>
    <x v="1"/>
    <s v="LT-17110"/>
    <s v="Liz Thompson"/>
    <s v="Consumer"/>
    <s v="United States"/>
    <s v="Little Rock"/>
    <x v="36"/>
    <n v="72209"/>
    <x v="0"/>
    <s v="TEC-PH-10002563"/>
    <x v="2"/>
    <x v="7"/>
    <s v="Adtran 1202752G1"/>
    <n v="881.93"/>
    <n v="7"/>
    <n v="0"/>
    <n v="229.30180000000001"/>
  </r>
  <r>
    <n v="2203"/>
    <x v="1075"/>
    <x v="1"/>
    <x v="684"/>
    <d v="2012-09-12T00:00:00"/>
    <x v="1"/>
    <s v="BT-11305"/>
    <s v="Beth Thompson"/>
    <s v="Home Office"/>
    <s v="United States"/>
    <s v="Seattle"/>
    <x v="4"/>
    <n v="98103"/>
    <x v="1"/>
    <s v="OFF-BI-10002160"/>
    <x v="1"/>
    <x v="8"/>
    <s v="Acco Hanging Data Binders"/>
    <n v="6.0960000000000001"/>
    <n v="2"/>
    <n v="0.2"/>
    <n v="2.1335999999999999"/>
  </r>
  <r>
    <n v="2204"/>
    <x v="1075"/>
    <x v="1"/>
    <x v="684"/>
    <d v="2012-09-12T00:00:00"/>
    <x v="1"/>
    <s v="BT-11305"/>
    <s v="Beth Thompson"/>
    <s v="Home Office"/>
    <s v="United States"/>
    <s v="Seattle"/>
    <x v="4"/>
    <n v="98103"/>
    <x v="1"/>
    <s v="FUR-FU-10004748"/>
    <x v="0"/>
    <x v="5"/>
    <s v="Howard Miller 16&quot; Diameter Gallery Wall Clock"/>
    <n v="191.82"/>
    <n v="3"/>
    <n v="0"/>
    <n v="74.809799999999996"/>
  </r>
  <r>
    <n v="2205"/>
    <x v="1076"/>
    <x v="1"/>
    <x v="685"/>
    <d v="2012-07-05T00:00:00"/>
    <x v="1"/>
    <s v="SC-20725"/>
    <s v="Steven Cartwright"/>
    <s v="Consumer"/>
    <s v="United States"/>
    <s v="Lancaster"/>
    <x v="9"/>
    <n v="17602"/>
    <x v="3"/>
    <s v="FUR-FU-10001473"/>
    <x v="0"/>
    <x v="5"/>
    <s v="Eldon Executive Woodline II Desk Accessories, Mahogany"/>
    <n v="20.103999999999999"/>
    <n v="1"/>
    <n v="0.2"/>
    <n v="1.7591000000000001"/>
  </r>
  <r>
    <n v="2206"/>
    <x v="1077"/>
    <x v="0"/>
    <x v="545"/>
    <d v="2013-09-13T00:00:00"/>
    <x v="0"/>
    <s v="CG-12040"/>
    <s v="Catherine Glotzbach"/>
    <s v="Home Office"/>
    <s v="United States"/>
    <s v="Bristol"/>
    <x v="18"/>
    <n v="37620"/>
    <x v="0"/>
    <s v="OFF-AR-10000538"/>
    <x v="1"/>
    <x v="6"/>
    <s v="Boston Model 1800 Electric Pencil Sharpener, Gray"/>
    <n v="67.56"/>
    <n v="3"/>
    <n v="0.2"/>
    <n v="8.4449999999999896"/>
  </r>
  <r>
    <n v="2207"/>
    <x v="1078"/>
    <x v="2"/>
    <x v="686"/>
    <d v="2011-07-20T00:00:00"/>
    <x v="1"/>
    <s v="AW-10930"/>
    <s v="Arthur Wiediger"/>
    <s v="Home Office"/>
    <s v="United States"/>
    <s v="Aurora"/>
    <x v="10"/>
    <n v="60505"/>
    <x v="2"/>
    <s v="OFF-BI-10001098"/>
    <x v="1"/>
    <x v="8"/>
    <s v="Acco D-Ring Binder w/DublLock"/>
    <n v="29.931999999999992"/>
    <n v="7"/>
    <n v="0.8"/>
    <n v="-46.394600000000011"/>
  </r>
  <r>
    <n v="2208"/>
    <x v="1078"/>
    <x v="2"/>
    <x v="686"/>
    <d v="2011-07-20T00:00:00"/>
    <x v="1"/>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x v="1"/>
    <s v="RB-19705"/>
    <s v="Roger Barcio"/>
    <s v="Home Office"/>
    <s v="United States"/>
    <s v="New York City"/>
    <x v="15"/>
    <n v="10009"/>
    <x v="3"/>
    <s v="OFF-AR-10000390"/>
    <x v="1"/>
    <x v="6"/>
    <s v="Newell Chalk Holder"/>
    <n v="16.52"/>
    <n v="4"/>
    <n v="0"/>
    <n v="7.5991999999999997"/>
  </r>
  <r>
    <n v="2210"/>
    <x v="1080"/>
    <x v="2"/>
    <x v="687"/>
    <d v="2011-11-16T00:00:00"/>
    <x v="0"/>
    <s v="ML-17410"/>
    <s v="Maris LaWare"/>
    <s v="Consumer"/>
    <s v="United States"/>
    <s v="Fairfield"/>
    <x v="29"/>
    <n v="6824"/>
    <x v="3"/>
    <s v="TEC-PH-10001079"/>
    <x v="2"/>
    <x v="7"/>
    <s v="Polycom SoundPoint Pro SE-225 Corded phone"/>
    <n v="832.93"/>
    <n v="7"/>
    <n v="0"/>
    <n v="233.22039999999998"/>
  </r>
  <r>
    <n v="2211"/>
    <x v="1080"/>
    <x v="2"/>
    <x v="687"/>
    <d v="2011-11-16T00:00:00"/>
    <x v="0"/>
    <s v="ML-17410"/>
    <s v="Maris LaWare"/>
    <s v="Consumer"/>
    <s v="United States"/>
    <s v="Fairfield"/>
    <x v="29"/>
    <n v="6824"/>
    <x v="3"/>
    <s v="OFF-BI-10003460"/>
    <x v="1"/>
    <x v="8"/>
    <s v="Acco 3-Hole Punch"/>
    <n v="43.8"/>
    <n v="10"/>
    <n v="0"/>
    <n v="21.023999999999997"/>
  </r>
  <r>
    <n v="2212"/>
    <x v="1081"/>
    <x v="0"/>
    <x v="581"/>
    <d v="2013-12-01T00:00:00"/>
    <x v="2"/>
    <s v="VB-21745"/>
    <s v="Victoria Brennan"/>
    <s v="Corporate"/>
    <s v="United States"/>
    <s v="Lincoln Park"/>
    <x v="12"/>
    <n v="48146"/>
    <x v="2"/>
    <s v="OFF-AP-10003842"/>
    <x v="1"/>
    <x v="9"/>
    <s v="Euro-Pro Shark Turbo Vacuum"/>
    <n v="167.292"/>
    <n v="6"/>
    <n v="0.1"/>
    <n v="29.7408"/>
  </r>
  <r>
    <n v="2213"/>
    <x v="1082"/>
    <x v="3"/>
    <x v="610"/>
    <d v="2014-11-26T00:00:00"/>
    <x v="1"/>
    <s v="SW-20275"/>
    <s v="Scott Williamson"/>
    <s v="Consumer"/>
    <s v="United States"/>
    <s v="New York City"/>
    <x v="15"/>
    <n v="10035"/>
    <x v="3"/>
    <s v="FUR-FU-10003535"/>
    <x v="0"/>
    <x v="5"/>
    <s v="Howard Miller Distant Time Traveler Alarm Clock"/>
    <n v="27.42"/>
    <n v="1"/>
    <n v="0"/>
    <n v="11.2422"/>
  </r>
  <r>
    <n v="2214"/>
    <x v="1083"/>
    <x v="3"/>
    <x v="172"/>
    <d v="2014-10-03T00:00:00"/>
    <x v="2"/>
    <s v="NS-18505"/>
    <s v="Neola Schneider"/>
    <s v="Consumer"/>
    <s v="United States"/>
    <s v="San Jose"/>
    <x v="1"/>
    <n v="95123"/>
    <x v="1"/>
    <s v="OFF-BI-10002012"/>
    <x v="1"/>
    <x v="8"/>
    <s v="Wilson Jones Easy Flow II Sheet Lifters"/>
    <n v="1.4400000000000002"/>
    <n v="1"/>
    <n v="0.2"/>
    <n v="0.504"/>
  </r>
  <r>
    <n v="2215"/>
    <x v="1083"/>
    <x v="3"/>
    <x v="172"/>
    <d v="2014-10-03T00:00:00"/>
    <x v="2"/>
    <s v="NS-18505"/>
    <s v="Neola Schneider"/>
    <s v="Consumer"/>
    <s v="United States"/>
    <s v="San Jose"/>
    <x v="1"/>
    <n v="95123"/>
    <x v="1"/>
    <s v="OFF-BI-10001922"/>
    <x v="1"/>
    <x v="8"/>
    <s v="Storex Dura Pro Binders"/>
    <n v="61.77600000000001"/>
    <n v="13"/>
    <n v="0.2"/>
    <n v="20.849399999999996"/>
  </r>
  <r>
    <n v="2216"/>
    <x v="1083"/>
    <x v="3"/>
    <x v="172"/>
    <d v="2014-10-03T00:00:00"/>
    <x v="2"/>
    <s v="NS-18505"/>
    <s v="Neola Schneider"/>
    <s v="Consumer"/>
    <s v="United States"/>
    <s v="San Jose"/>
    <x v="1"/>
    <n v="95123"/>
    <x v="1"/>
    <s v="OFF-AP-10000576"/>
    <x v="1"/>
    <x v="9"/>
    <s v="Belkin 325VA UPS Surge Protector, 6'"/>
    <n v="241.96"/>
    <n v="2"/>
    <n v="0"/>
    <n v="60.490000000000009"/>
  </r>
  <r>
    <n v="2217"/>
    <x v="1083"/>
    <x v="3"/>
    <x v="172"/>
    <d v="2014-10-03T00:00:00"/>
    <x v="2"/>
    <s v="NS-18505"/>
    <s v="Neola Schneider"/>
    <s v="Consumer"/>
    <s v="United States"/>
    <s v="San Jose"/>
    <x v="1"/>
    <n v="95123"/>
    <x v="1"/>
    <s v="FUR-CH-10000553"/>
    <x v="0"/>
    <x v="1"/>
    <s v="Metal Folding Chairs, Beige, 4/Carton"/>
    <n v="108.608"/>
    <n v="4"/>
    <n v="0.2"/>
    <n v="9.5031999999999925"/>
  </r>
  <r>
    <n v="2218"/>
    <x v="1084"/>
    <x v="2"/>
    <x v="59"/>
    <d v="2011-09-25T00:00:00"/>
    <x v="1"/>
    <s v="DB-13555"/>
    <s v="Dorothy Badders"/>
    <s v="Corporate"/>
    <s v="United States"/>
    <s v="Jacksonville"/>
    <x v="2"/>
    <n v="32216"/>
    <x v="0"/>
    <s v="OFF-AR-10003469"/>
    <x v="1"/>
    <x v="6"/>
    <s v="Nontoxic Chalk"/>
    <n v="2.8160000000000003"/>
    <n v="2"/>
    <n v="0.2"/>
    <n v="0.98559999999999992"/>
  </r>
  <r>
    <n v="2219"/>
    <x v="1085"/>
    <x v="3"/>
    <x v="688"/>
    <d v="2014-08-02T00:00:00"/>
    <x v="1"/>
    <s v="MH-17620"/>
    <s v="Matt Hagelstein"/>
    <s v="Corporate"/>
    <s v="United States"/>
    <s v="San Francisco"/>
    <x v="1"/>
    <n v="94110"/>
    <x v="1"/>
    <s v="OFF-BI-10000145"/>
    <x v="1"/>
    <x v="8"/>
    <s v="Zipper Ring Binder Pockets"/>
    <n v="9.9840000000000018"/>
    <n v="4"/>
    <n v="0.2"/>
    <n v="3.6191999999999993"/>
  </r>
  <r>
    <n v="2220"/>
    <x v="1085"/>
    <x v="3"/>
    <x v="688"/>
    <d v="2014-08-02T00:00:00"/>
    <x v="1"/>
    <s v="MH-17620"/>
    <s v="Matt Hagelstein"/>
    <s v="Corporate"/>
    <s v="United States"/>
    <s v="San Francisco"/>
    <x v="1"/>
    <n v="94110"/>
    <x v="1"/>
    <s v="OFF-ST-10001580"/>
    <x v="1"/>
    <x v="4"/>
    <s v="Super Decoflex Portable Personal File"/>
    <n v="14.98"/>
    <n v="1"/>
    <n v="0"/>
    <n v="4.1943999999999999"/>
  </r>
  <r>
    <n v="2221"/>
    <x v="1085"/>
    <x v="3"/>
    <x v="688"/>
    <d v="2014-08-02T00:00:00"/>
    <x v="1"/>
    <s v="MH-17620"/>
    <s v="Matt Hagelstein"/>
    <s v="Corporate"/>
    <s v="United States"/>
    <s v="San Francisco"/>
    <x v="1"/>
    <n v="94110"/>
    <x v="1"/>
    <s v="TEC-PH-10001817"/>
    <x v="2"/>
    <x v="7"/>
    <s v="Wilson Electronics DB Pro Signal Booster"/>
    <n v="1145.6000000000001"/>
    <n v="4"/>
    <n v="0.2"/>
    <n v="100.24000000000007"/>
  </r>
  <r>
    <n v="2222"/>
    <x v="1086"/>
    <x v="1"/>
    <x v="401"/>
    <d v="2012-12-06T00:00:00"/>
    <x v="3"/>
    <s v="DK-13375"/>
    <s v="Dennis Kane"/>
    <s v="Consumer"/>
    <s v="United States"/>
    <s v="Marion"/>
    <x v="24"/>
    <n v="43302"/>
    <x v="3"/>
    <s v="TEC-PH-10001578"/>
    <x v="2"/>
    <x v="7"/>
    <s v="Polycom SoundStation2 EX Conference phone"/>
    <n v="485.93999999999994"/>
    <n v="2"/>
    <n v="0.4"/>
    <n v="-89.089000000000055"/>
  </r>
  <r>
    <n v="2223"/>
    <x v="1086"/>
    <x v="1"/>
    <x v="401"/>
    <d v="2012-12-06T00:00:00"/>
    <x v="3"/>
    <s v="DK-13375"/>
    <s v="Dennis Kane"/>
    <s v="Consumer"/>
    <s v="United States"/>
    <s v="Marion"/>
    <x v="24"/>
    <n v="43302"/>
    <x v="3"/>
    <s v="OFF-AR-10004078"/>
    <x v="1"/>
    <x v="6"/>
    <s v="Newell 312"/>
    <n v="37.375999999999998"/>
    <n v="8"/>
    <n v="0.2"/>
    <n v="4.6719999999999988"/>
  </r>
  <r>
    <n v="2224"/>
    <x v="1086"/>
    <x v="1"/>
    <x v="401"/>
    <d v="2012-12-06T00:00:00"/>
    <x v="3"/>
    <s v="DK-13375"/>
    <s v="Dennis Kane"/>
    <s v="Consumer"/>
    <s v="United States"/>
    <s v="Marion"/>
    <x v="24"/>
    <n v="43302"/>
    <x v="3"/>
    <s v="FUR-CH-10004860"/>
    <x v="0"/>
    <x v="1"/>
    <s v="Global Low Back Tilter Chair"/>
    <n v="70.685999999999993"/>
    <n v="1"/>
    <n v="0.3"/>
    <n v="-24.23520000000001"/>
  </r>
  <r>
    <n v="2225"/>
    <x v="1087"/>
    <x v="3"/>
    <x v="689"/>
    <d v="2014-08-06T00:00:00"/>
    <x v="1"/>
    <s v="EA-14035"/>
    <s v="Erin Ashbrook"/>
    <s v="Corporate"/>
    <s v="United States"/>
    <s v="Philadelphia"/>
    <x v="9"/>
    <n v="19134"/>
    <x v="3"/>
    <s v="OFF-PA-10003790"/>
    <x v="1"/>
    <x v="10"/>
    <s v="Xerox 1991"/>
    <n v="54.816000000000003"/>
    <n v="3"/>
    <n v="0.2"/>
    <n v="17.815199999999997"/>
  </r>
  <r>
    <n v="2226"/>
    <x v="1088"/>
    <x v="0"/>
    <x v="690"/>
    <d v="2013-03-22T00:00:00"/>
    <x v="0"/>
    <s v="BT-11440"/>
    <s v="Bobby Trafton"/>
    <s v="Consumer"/>
    <s v="United States"/>
    <s v="Littleton"/>
    <x v="22"/>
    <n v="80122"/>
    <x v="1"/>
    <s v="FUR-BO-10002202"/>
    <x v="0"/>
    <x v="0"/>
    <s v="Atlantic Metals Mobile 2-Shelf Bookcases, Custom Colors"/>
    <n v="72.294000000000011"/>
    <n v="1"/>
    <n v="0.7"/>
    <n v="-98.801799999999986"/>
  </r>
  <r>
    <n v="2227"/>
    <x v="1089"/>
    <x v="3"/>
    <x v="570"/>
    <d v="2014-08-04T00:00:00"/>
    <x v="1"/>
    <s v="LA-16780"/>
    <s v="Laura Armstrong"/>
    <s v="Corporate"/>
    <s v="United States"/>
    <s v="Austin"/>
    <x v="5"/>
    <n v="78745"/>
    <x v="2"/>
    <s v="OFF-FA-10003059"/>
    <x v="1"/>
    <x v="13"/>
    <s v="Assorted Color Push Pins"/>
    <n v="2.8960000000000004"/>
    <n v="2"/>
    <n v="0.2"/>
    <n v="0.4705999999999998"/>
  </r>
  <r>
    <n v="2228"/>
    <x v="1089"/>
    <x v="3"/>
    <x v="570"/>
    <d v="2014-08-04T00:00:00"/>
    <x v="1"/>
    <s v="LA-16780"/>
    <s v="Laura Armstrong"/>
    <s v="Corporate"/>
    <s v="United States"/>
    <s v="Austin"/>
    <x v="5"/>
    <n v="78745"/>
    <x v="2"/>
    <s v="TEC-PH-10002496"/>
    <x v="2"/>
    <x v="7"/>
    <s v="Cisco SPA301"/>
    <n v="124.79200000000002"/>
    <n v="1"/>
    <n v="0.2"/>
    <n v="15.598999999999993"/>
  </r>
  <r>
    <n v="2229"/>
    <x v="1090"/>
    <x v="0"/>
    <x v="393"/>
    <d v="2013-10-06T00:00:00"/>
    <x v="1"/>
    <s v="GM-14680"/>
    <s v="Greg Matthias"/>
    <s v="Consumer"/>
    <s v="United States"/>
    <s v="New York City"/>
    <x v="15"/>
    <n v="10024"/>
    <x v="3"/>
    <s v="FUR-TA-10003238"/>
    <x v="0"/>
    <x v="3"/>
    <s v="Chromcraft Bull-Nose Wood 48&quot; x 96&quot; Rectangular Conference Tables"/>
    <n v="330.58800000000002"/>
    <n v="1"/>
    <n v="0.4"/>
    <n v="-115.70580000000004"/>
  </r>
  <r>
    <n v="2230"/>
    <x v="1091"/>
    <x v="2"/>
    <x v="691"/>
    <d v="2011-04-05T00:00:00"/>
    <x v="1"/>
    <s v="AA-10315"/>
    <s v="Alex Avila"/>
    <s v="Consumer"/>
    <s v="United States"/>
    <s v="San Francisco"/>
    <x v="1"/>
    <n v="94122"/>
    <x v="1"/>
    <s v="OFF-BI-10004390"/>
    <x v="1"/>
    <x v="8"/>
    <s v="GBC DocuBind 200 Manual Binding Machine"/>
    <n v="673.5680000000001"/>
    <n v="2"/>
    <n v="0.2"/>
    <n v="252.58799999999999"/>
  </r>
  <r>
    <n v="2231"/>
    <x v="1091"/>
    <x v="2"/>
    <x v="691"/>
    <d v="2011-04-05T00:00:00"/>
    <x v="1"/>
    <s v="AA-10315"/>
    <s v="Alex Avila"/>
    <s v="Consumer"/>
    <s v="United States"/>
    <s v="San Francisco"/>
    <x v="1"/>
    <n v="94122"/>
    <x v="1"/>
    <s v="OFF-AP-10002765"/>
    <x v="1"/>
    <x v="9"/>
    <s v="Fellowes Advanced Computer Series Surge Protectors"/>
    <n v="52.98"/>
    <n v="2"/>
    <n v="0"/>
    <n v="14.834400000000002"/>
  </r>
  <r>
    <n v="2232"/>
    <x v="1092"/>
    <x v="3"/>
    <x v="335"/>
    <d v="2014-07-02T00:00:00"/>
    <x v="1"/>
    <s v="DB-13405"/>
    <s v="Denny Blanton"/>
    <s v="Consumer"/>
    <s v="United States"/>
    <s v="La Porte"/>
    <x v="14"/>
    <n v="46350"/>
    <x v="2"/>
    <s v="FUR-FU-10000293"/>
    <x v="0"/>
    <x v="5"/>
    <s v="Eldon Antistatic Chair Mats for Low to Medium Pile Carpets"/>
    <n v="526.45000000000005"/>
    <n v="5"/>
    <n v="0"/>
    <n v="31.586999999999961"/>
  </r>
  <r>
    <n v="2233"/>
    <x v="1093"/>
    <x v="3"/>
    <x v="362"/>
    <d v="2014-07-15T00:00:00"/>
    <x v="1"/>
    <s v="JH-15820"/>
    <s v="John Huston"/>
    <s v="Consumer"/>
    <s v="United States"/>
    <s v="Chicago"/>
    <x v="10"/>
    <n v="60610"/>
    <x v="2"/>
    <s v="OFF-ST-10003692"/>
    <x v="1"/>
    <x v="4"/>
    <s v="Recycled Steel Personal File for Hanging File Folders"/>
    <n v="228.92"/>
    <n v="5"/>
    <n v="0.2"/>
    <n v="14.307499999999997"/>
  </r>
  <r>
    <n v="2234"/>
    <x v="1094"/>
    <x v="1"/>
    <x v="639"/>
    <d v="2012-12-16T00:00:00"/>
    <x v="0"/>
    <s v="DJ-13630"/>
    <s v="Doug Jacobs"/>
    <s v="Consumer"/>
    <s v="United States"/>
    <s v="Portland"/>
    <x v="21"/>
    <n v="97206"/>
    <x v="1"/>
    <s v="TEC-PH-10001051"/>
    <x v="2"/>
    <x v="7"/>
    <s v="HTC One"/>
    <n v="319.96800000000002"/>
    <n v="4"/>
    <n v="0.2"/>
    <n v="35.996399999999952"/>
  </r>
  <r>
    <n v="2235"/>
    <x v="1095"/>
    <x v="3"/>
    <x v="256"/>
    <d v="2014-12-11T00:00:00"/>
    <x v="1"/>
    <s v="QJ-19255"/>
    <s v="Quincy Jones"/>
    <s v="Corporate"/>
    <s v="United States"/>
    <s v="Burlington"/>
    <x v="42"/>
    <s v="05408"/>
    <x v="3"/>
    <s v="TEC-AC-10001013"/>
    <x v="2"/>
    <x v="11"/>
    <s v="Logitech ClearChat Comfort/USB Headset H390"/>
    <n v="205.03"/>
    <n v="7"/>
    <n v="0"/>
    <n v="67.659899999999979"/>
  </r>
  <r>
    <n v="2236"/>
    <x v="1096"/>
    <x v="1"/>
    <x v="426"/>
    <d v="2012-09-17T00:00:00"/>
    <x v="0"/>
    <s v="CT-11995"/>
    <s v="Carol Triggs"/>
    <s v="Consumer"/>
    <s v="United States"/>
    <s v="Indianapolis"/>
    <x v="14"/>
    <n v="46203"/>
    <x v="2"/>
    <s v="OFF-ST-10000025"/>
    <x v="1"/>
    <x v="4"/>
    <s v="Fellowes Stor/Drawer Steel Plus Storage Drawers"/>
    <n v="190.86"/>
    <n v="2"/>
    <n v="0"/>
    <n v="11.451599999999985"/>
  </r>
  <r>
    <n v="2237"/>
    <x v="1096"/>
    <x v="1"/>
    <x v="426"/>
    <d v="2012-09-17T00:00:00"/>
    <x v="0"/>
    <s v="CT-11995"/>
    <s v="Carol Triggs"/>
    <s v="Consumer"/>
    <s v="United States"/>
    <s v="Indianapolis"/>
    <x v="14"/>
    <n v="46203"/>
    <x v="2"/>
    <s v="OFF-AR-10000817"/>
    <x v="1"/>
    <x v="6"/>
    <s v="Manco Dry-Lighter Erasable Highlighter"/>
    <n v="24.32"/>
    <n v="8"/>
    <n v="0"/>
    <n v="8.2687999999999988"/>
  </r>
  <r>
    <n v="2238"/>
    <x v="1097"/>
    <x v="0"/>
    <x v="692"/>
    <d v="2013-07-22T00:00:00"/>
    <x v="1"/>
    <s v="RH-19510"/>
    <s v="Rick Huthwaite"/>
    <s v="Home Office"/>
    <s v="United States"/>
    <s v="Provo"/>
    <x v="7"/>
    <n v="84604"/>
    <x v="1"/>
    <s v="OFF-SU-10000952"/>
    <x v="1"/>
    <x v="14"/>
    <s v="Fiskars Home &amp; Office Scissors"/>
    <n v="44.400000000000006"/>
    <n v="5"/>
    <n v="0"/>
    <n v="12.432000000000002"/>
  </r>
  <r>
    <n v="2239"/>
    <x v="1098"/>
    <x v="3"/>
    <x v="693"/>
    <d v="2014-04-27T00:00:00"/>
    <x v="1"/>
    <s v="SJ-20125"/>
    <s v="Sanjit Jacobs"/>
    <s v="Home Office"/>
    <s v="United States"/>
    <s v="Chicago"/>
    <x v="10"/>
    <n v="60610"/>
    <x v="2"/>
    <s v="FUR-FU-10004597"/>
    <x v="0"/>
    <x v="5"/>
    <s v="Eldon Cleatmat Chair Mats for Medium Pile Carpets"/>
    <n v="44.400000000000006"/>
    <n v="2"/>
    <n v="0.6"/>
    <n v="-52.169999999999987"/>
  </r>
  <r>
    <n v="2240"/>
    <x v="1099"/>
    <x v="0"/>
    <x v="625"/>
    <d v="2013-11-18T00:00:00"/>
    <x v="0"/>
    <s v="TG-21310"/>
    <s v="Toby Gnade"/>
    <s v="Consumer"/>
    <s v="United States"/>
    <s v="Los Angeles"/>
    <x v="1"/>
    <n v="90049"/>
    <x v="1"/>
    <s v="OFF-BI-10003527"/>
    <x v="1"/>
    <x v="8"/>
    <s v="Fellowes PB500 Electric Punch Plastic Comb Binding Machine with Manual Bind"/>
    <n v="1016.792"/>
    <n v="1"/>
    <n v="0.2"/>
    <n v="381.29700000000003"/>
  </r>
  <r>
    <n v="2241"/>
    <x v="1099"/>
    <x v="0"/>
    <x v="625"/>
    <d v="2013-11-18T00:00:00"/>
    <x v="0"/>
    <s v="TG-21310"/>
    <s v="Toby Gnade"/>
    <s v="Consumer"/>
    <s v="United States"/>
    <s v="Los Angeles"/>
    <x v="1"/>
    <n v="90049"/>
    <x v="1"/>
    <s v="OFF-BI-10002982"/>
    <x v="1"/>
    <x v="8"/>
    <s v="Avery Self-Adhesive Photo Pockets for Polaroid Photos"/>
    <n v="38.136000000000003"/>
    <n v="7"/>
    <n v="0.2"/>
    <n v="13.347599999999998"/>
  </r>
  <r>
    <n v="2242"/>
    <x v="1100"/>
    <x v="0"/>
    <x v="491"/>
    <d v="2013-12-02T00:00:00"/>
    <x v="1"/>
    <s v="CT-11995"/>
    <s v="Carol Triggs"/>
    <s v="Consumer"/>
    <s v="United States"/>
    <s v="Philadelphia"/>
    <x v="9"/>
    <n v="19134"/>
    <x v="3"/>
    <s v="TEC-PH-10004165"/>
    <x v="2"/>
    <x v="7"/>
    <s v="Mitel MiVoice 5330e IP Phone"/>
    <n v="494.98199999999997"/>
    <n v="3"/>
    <n v="0.4"/>
    <n v="-115.49580000000006"/>
  </r>
  <r>
    <n v="2243"/>
    <x v="1101"/>
    <x v="3"/>
    <x v="610"/>
    <d v="2014-11-26T00:00:00"/>
    <x v="1"/>
    <s v="BF-11005"/>
    <s v="Barry Franz"/>
    <s v="Home Office"/>
    <s v="United States"/>
    <s v="Pasadena"/>
    <x v="1"/>
    <n v="91104"/>
    <x v="1"/>
    <s v="OFF-ST-10003442"/>
    <x v="1"/>
    <x v="4"/>
    <s v="Eldon Portable Mobile Manager"/>
    <n v="56.56"/>
    <n v="2"/>
    <n v="0"/>
    <n v="15.2712"/>
  </r>
  <r>
    <n v="2244"/>
    <x v="1101"/>
    <x v="3"/>
    <x v="610"/>
    <d v="2014-11-26T00:00:00"/>
    <x v="1"/>
    <s v="BF-11005"/>
    <s v="Barry Franz"/>
    <s v="Home Office"/>
    <s v="United States"/>
    <s v="Pasadena"/>
    <x v="1"/>
    <n v="91104"/>
    <x v="1"/>
    <s v="OFF-AR-10003856"/>
    <x v="1"/>
    <x v="6"/>
    <s v="Newell 344"/>
    <n v="5.56"/>
    <n v="2"/>
    <n v="0"/>
    <n v="1.4455999999999998"/>
  </r>
  <r>
    <n v="2245"/>
    <x v="1101"/>
    <x v="3"/>
    <x v="610"/>
    <d v="2014-11-26T00:00:00"/>
    <x v="1"/>
    <s v="BF-11005"/>
    <s v="Barry Franz"/>
    <s v="Home Office"/>
    <s v="United States"/>
    <s v="Pasadena"/>
    <x v="1"/>
    <n v="91104"/>
    <x v="1"/>
    <s v="OFF-FA-10004248"/>
    <x v="1"/>
    <x v="13"/>
    <s v="Advantus T-Pin Paper Clips"/>
    <n v="9.02"/>
    <n v="2"/>
    <n v="0"/>
    <n v="3.5178000000000003"/>
  </r>
  <r>
    <n v="2246"/>
    <x v="1101"/>
    <x v="3"/>
    <x v="610"/>
    <d v="2014-11-26T00:00:00"/>
    <x v="1"/>
    <s v="BF-11005"/>
    <s v="Barry Franz"/>
    <s v="Home Office"/>
    <s v="United States"/>
    <s v="Pasadena"/>
    <x v="1"/>
    <n v="91104"/>
    <x v="1"/>
    <s v="OFF-AP-10001492"/>
    <x v="1"/>
    <x v="9"/>
    <s v="Acco Six-Outlet Power Strip, 4' Cord Length"/>
    <n v="8.6199999999999992"/>
    <n v="1"/>
    <n v="0"/>
    <n v="2.2412000000000001"/>
  </r>
  <r>
    <n v="2247"/>
    <x v="1101"/>
    <x v="3"/>
    <x v="610"/>
    <d v="2014-11-26T00:00:00"/>
    <x v="1"/>
    <s v="BF-11005"/>
    <s v="Barry Franz"/>
    <s v="Home Office"/>
    <s v="United States"/>
    <s v="Pasadena"/>
    <x v="1"/>
    <n v="91104"/>
    <x v="1"/>
    <s v="TEC-PH-10004165"/>
    <x v="2"/>
    <x v="7"/>
    <s v="Mitel MiVoice 5330e IP Phone"/>
    <n v="659.97600000000011"/>
    <n v="3"/>
    <n v="0.2"/>
    <n v="49.498199999999969"/>
  </r>
  <r>
    <n v="2248"/>
    <x v="1102"/>
    <x v="1"/>
    <x v="586"/>
    <d v="2012-02-18T00:00:00"/>
    <x v="0"/>
    <s v="JM-16195"/>
    <s v="Justin MacKendrick"/>
    <s v="Consumer"/>
    <s v="United States"/>
    <s v="Los Angeles"/>
    <x v="1"/>
    <n v="90004"/>
    <x v="1"/>
    <s v="OFF-PA-10004285"/>
    <x v="1"/>
    <x v="10"/>
    <s v="Xerox 1959"/>
    <n v="13.36"/>
    <n v="2"/>
    <n v="0"/>
    <n v="6.4127999999999998"/>
  </r>
  <r>
    <n v="2249"/>
    <x v="1102"/>
    <x v="1"/>
    <x v="586"/>
    <d v="2012-02-18T00:00:00"/>
    <x v="0"/>
    <s v="JM-16195"/>
    <s v="Justin MacKendrick"/>
    <s v="Consumer"/>
    <s v="United States"/>
    <s v="Los Angeles"/>
    <x v="1"/>
    <n v="90004"/>
    <x v="1"/>
    <s v="OFF-BI-10001628"/>
    <x v="1"/>
    <x v="8"/>
    <s v="Acco Data Flex Cable Posts For Top &amp; Bottom Load Binders, 6&quot; Capacity"/>
    <n v="41.72"/>
    <n v="5"/>
    <n v="0.2"/>
    <n v="13.037499999999998"/>
  </r>
  <r>
    <n v="2250"/>
    <x v="1102"/>
    <x v="1"/>
    <x v="586"/>
    <d v="2012-02-18T00:00:00"/>
    <x v="0"/>
    <s v="JM-16195"/>
    <s v="Justin MacKendrick"/>
    <s v="Consumer"/>
    <s v="United States"/>
    <s v="Los Angeles"/>
    <x v="1"/>
    <n v="90004"/>
    <x v="1"/>
    <s v="OFF-BI-10000546"/>
    <x v="1"/>
    <x v="8"/>
    <s v="Avery Durable Binders"/>
    <n v="11.52"/>
    <n v="5"/>
    <n v="0.2"/>
    <n v="4.1760000000000002"/>
  </r>
  <r>
    <n v="2251"/>
    <x v="1102"/>
    <x v="1"/>
    <x v="586"/>
    <d v="2012-02-18T00:00:00"/>
    <x v="0"/>
    <s v="JM-16195"/>
    <s v="Justin MacKendrick"/>
    <s v="Consumer"/>
    <s v="United States"/>
    <s v="Los Angeles"/>
    <x v="1"/>
    <n v="90004"/>
    <x v="1"/>
    <s v="OFF-AP-10001391"/>
    <x v="1"/>
    <x v="9"/>
    <s v="Kensington 6 Outlet MasterPiece HOMEOFFICE Power Control Center"/>
    <n v="541.43999999999994"/>
    <n v="6"/>
    <n v="0"/>
    <n v="157.01759999999993"/>
  </r>
  <r>
    <n v="2252"/>
    <x v="1102"/>
    <x v="1"/>
    <x v="586"/>
    <d v="2012-02-18T00:00:00"/>
    <x v="0"/>
    <s v="JM-16195"/>
    <s v="Justin MacKendrick"/>
    <s v="Consumer"/>
    <s v="United States"/>
    <s v="Los Angeles"/>
    <x v="1"/>
    <n v="90004"/>
    <x v="1"/>
    <s v="OFF-PA-10000477"/>
    <x v="1"/>
    <x v="10"/>
    <s v="Xerox 22"/>
    <n v="19.440000000000001"/>
    <n v="3"/>
    <n v="0"/>
    <n v="9.3312000000000008"/>
  </r>
  <r>
    <n v="2253"/>
    <x v="1103"/>
    <x v="0"/>
    <x v="173"/>
    <d v="2013-04-18T00:00:00"/>
    <x v="0"/>
    <s v="JK-16120"/>
    <s v="Julie Kriz"/>
    <s v="Home Office"/>
    <s v="United States"/>
    <s v="San Diego"/>
    <x v="1"/>
    <n v="92105"/>
    <x v="1"/>
    <s v="OFF-PA-10004327"/>
    <x v="1"/>
    <x v="10"/>
    <s v="Xerox 1911"/>
    <n v="143.69999999999999"/>
    <n v="3"/>
    <n v="0"/>
    <n v="68.975999999999999"/>
  </r>
  <r>
    <n v="2254"/>
    <x v="1104"/>
    <x v="1"/>
    <x v="694"/>
    <d v="2012-10-01T00:00:00"/>
    <x v="2"/>
    <s v="HG-14965"/>
    <s v="Henry Goldwyn"/>
    <s v="Corporate"/>
    <s v="United States"/>
    <s v="San Francisco"/>
    <x v="1"/>
    <n v="94110"/>
    <x v="1"/>
    <s v="OFF-AP-10000696"/>
    <x v="1"/>
    <x v="9"/>
    <s v="Holmes Odor Grabber"/>
    <n v="43.26"/>
    <n v="3"/>
    <n v="0"/>
    <n v="14.275799999999998"/>
  </r>
  <r>
    <n v="2255"/>
    <x v="1104"/>
    <x v="1"/>
    <x v="694"/>
    <d v="2012-10-01T00:00:00"/>
    <x v="2"/>
    <s v="HG-14965"/>
    <s v="Henry Goldwyn"/>
    <s v="Corporate"/>
    <s v="United States"/>
    <s v="San Francisco"/>
    <x v="1"/>
    <n v="94110"/>
    <x v="1"/>
    <s v="OFF-AP-10002082"/>
    <x v="1"/>
    <x v="9"/>
    <s v="Holmes HEPA Air Purifier"/>
    <n v="43.56"/>
    <n v="2"/>
    <n v="0"/>
    <n v="15.245999999999999"/>
  </r>
  <r>
    <n v="2256"/>
    <x v="1105"/>
    <x v="0"/>
    <x v="42"/>
    <d v="2013-09-23T00:00:00"/>
    <x v="1"/>
    <s v="LA-16780"/>
    <s v="Laura Armstrong"/>
    <s v="Corporate"/>
    <s v="United States"/>
    <s v="Bangor"/>
    <x v="43"/>
    <n v="4401"/>
    <x v="3"/>
    <s v="TEC-PH-10001944"/>
    <x v="2"/>
    <x v="7"/>
    <s v="Wi-Ex zBoost YX540 Cellular Phone Signal Booster"/>
    <n v="437.84999999999997"/>
    <n v="3"/>
    <n v="0"/>
    <n v="131.35499999999996"/>
  </r>
  <r>
    <n v="2257"/>
    <x v="1105"/>
    <x v="0"/>
    <x v="42"/>
    <d v="2013-09-23T00:00:00"/>
    <x v="1"/>
    <s v="LA-16780"/>
    <s v="Laura Armstrong"/>
    <s v="Corporate"/>
    <s v="United States"/>
    <s v="Bangor"/>
    <x v="43"/>
    <n v="4401"/>
    <x v="3"/>
    <s v="FUR-FU-10004952"/>
    <x v="0"/>
    <x v="5"/>
    <s v="C-Line Cubicle Keepers Polyproplyene Holder w/Velcro Back, 8-1/2x11, 25/Bx"/>
    <n v="109.48"/>
    <n v="2"/>
    <n v="0"/>
    <n v="33.938800000000001"/>
  </r>
  <r>
    <n v="2258"/>
    <x v="1106"/>
    <x v="3"/>
    <x v="114"/>
    <d v="2014-06-20T00:00:00"/>
    <x v="2"/>
    <s v="TS-21610"/>
    <s v="Troy Staebel"/>
    <s v="Consumer"/>
    <s v="United States"/>
    <s v="San Francisco"/>
    <x v="1"/>
    <n v="94122"/>
    <x v="1"/>
    <s v="FUR-CH-10000015"/>
    <x v="0"/>
    <x v="1"/>
    <s v="Hon Multipurpose Stacking Arm Chairs"/>
    <n v="1212.96"/>
    <n v="7"/>
    <n v="0.2"/>
    <n v="90.97199999999998"/>
  </r>
  <r>
    <n v="2259"/>
    <x v="1106"/>
    <x v="3"/>
    <x v="114"/>
    <d v="2014-06-20T00:00:00"/>
    <x v="2"/>
    <s v="TS-21610"/>
    <s v="Troy Staebel"/>
    <s v="Consumer"/>
    <s v="United States"/>
    <s v="San Francisco"/>
    <x v="1"/>
    <n v="94122"/>
    <x v="1"/>
    <s v="OFF-PA-10001776"/>
    <x v="1"/>
    <x v="10"/>
    <s v="Wirebound Message Books, Four 2 3/4&quot; x 5&quot; Forms per Page, 600 Sets per Book"/>
    <n v="18.54"/>
    <n v="2"/>
    <n v="0"/>
    <n v="8.7137999999999991"/>
  </r>
  <r>
    <n v="2260"/>
    <x v="1107"/>
    <x v="1"/>
    <x v="627"/>
    <d v="2012-11-10T00:00:00"/>
    <x v="0"/>
    <s v="MZ-17335"/>
    <s v="Maria Zettner"/>
    <s v="Home Office"/>
    <s v="United States"/>
    <s v="San Diego"/>
    <x v="1"/>
    <n v="92024"/>
    <x v="1"/>
    <s v="OFF-FA-10002280"/>
    <x v="1"/>
    <x v="13"/>
    <s v="Advantus Plastic Paper Clips"/>
    <n v="5"/>
    <n v="1"/>
    <n v="0"/>
    <n v="2.4"/>
  </r>
  <r>
    <n v="2261"/>
    <x v="1107"/>
    <x v="1"/>
    <x v="627"/>
    <d v="2012-11-10T00:00:00"/>
    <x v="0"/>
    <s v="MZ-17335"/>
    <s v="Maria Zettner"/>
    <s v="Home Office"/>
    <s v="United States"/>
    <s v="San Diego"/>
    <x v="1"/>
    <n v="92024"/>
    <x v="1"/>
    <s v="TEC-AC-10002049"/>
    <x v="2"/>
    <x v="11"/>
    <s v="Logitech G19 Programmable Gaming Keyboard"/>
    <n v="371.96999999999997"/>
    <n v="3"/>
    <n v="0"/>
    <n v="66.954599999999971"/>
  </r>
  <r>
    <n v="2262"/>
    <x v="1108"/>
    <x v="1"/>
    <x v="217"/>
    <d v="2012-12-18T00:00:00"/>
    <x v="3"/>
    <s v="MW-18220"/>
    <s v="Mitch Webber"/>
    <s v="Consumer"/>
    <s v="United States"/>
    <s v="New York City"/>
    <x v="15"/>
    <n v="10035"/>
    <x v="3"/>
    <s v="TEC-AC-10002253"/>
    <x v="2"/>
    <x v="11"/>
    <s v="Imation Bio 8GB USB Flash Drive Imation Corp"/>
    <n v="166.24"/>
    <n v="1"/>
    <n v="0"/>
    <n v="24.936000000000007"/>
  </r>
  <r>
    <n v="2263"/>
    <x v="1109"/>
    <x v="3"/>
    <x v="695"/>
    <d v="2014-02-10T00:00:00"/>
    <x v="2"/>
    <s v="MV-17485"/>
    <s v="Mark Van Huff"/>
    <s v="Consumer"/>
    <s v="United States"/>
    <s v="Arlington"/>
    <x v="17"/>
    <n v="22204"/>
    <x v="0"/>
    <s v="FUR-BO-10004015"/>
    <x v="0"/>
    <x v="0"/>
    <s v="Bush Andora Bookcase, Maple/Graphite Gray Finish"/>
    <n v="359.96999999999997"/>
    <n v="3"/>
    <n v="0"/>
    <n v="79.193399999999968"/>
  </r>
  <r>
    <n v="2264"/>
    <x v="1110"/>
    <x v="0"/>
    <x v="696"/>
    <d v="2013-11-17T00:00:00"/>
    <x v="0"/>
    <s v="AA-10375"/>
    <s v="Allen Armold"/>
    <s v="Consumer"/>
    <s v="United States"/>
    <s v="Atlanta"/>
    <x v="32"/>
    <n v="30318"/>
    <x v="0"/>
    <s v="TEC-AC-10004145"/>
    <x v="2"/>
    <x v="11"/>
    <s v="Logitech diNovo Edge Keyboard"/>
    <n v="499.98"/>
    <n v="2"/>
    <n v="0"/>
    <n v="114.99540000000002"/>
  </r>
  <r>
    <n v="2265"/>
    <x v="1110"/>
    <x v="0"/>
    <x v="696"/>
    <d v="2013-11-17T00:00:00"/>
    <x v="0"/>
    <s v="AA-10375"/>
    <s v="Allen Armold"/>
    <s v="Consumer"/>
    <s v="United States"/>
    <s v="Atlanta"/>
    <x v="32"/>
    <n v="30318"/>
    <x v="0"/>
    <s v="OFF-PA-10002479"/>
    <x v="1"/>
    <x v="10"/>
    <s v="Xerox 4200 Series MultiUse Premium Copy Paper (20Lb. and 84 Bright)"/>
    <n v="5.28"/>
    <n v="1"/>
    <n v="0"/>
    <n v="2.3759999999999999"/>
  </r>
  <r>
    <n v="2266"/>
    <x v="1110"/>
    <x v="0"/>
    <x v="696"/>
    <d v="2013-11-17T00:00:00"/>
    <x v="0"/>
    <s v="AA-10375"/>
    <s v="Allen Armold"/>
    <s v="Consumer"/>
    <s v="United States"/>
    <s v="Atlanta"/>
    <x v="32"/>
    <n v="30318"/>
    <x v="0"/>
    <s v="OFF-BI-10004970"/>
    <x v="1"/>
    <x v="8"/>
    <s v="ACCOHIDE 3-Ring Binder, Blue, 1&quot;"/>
    <n v="8.26"/>
    <n v="2"/>
    <n v="0"/>
    <n v="3.8822000000000001"/>
  </r>
  <r>
    <n v="2267"/>
    <x v="1111"/>
    <x v="3"/>
    <x v="386"/>
    <d v="2014-10-13T00:00:00"/>
    <x v="3"/>
    <s v="SM-20320"/>
    <s v="Sean Miller"/>
    <s v="Home Office"/>
    <s v="United States"/>
    <s v="Monroe"/>
    <x v="3"/>
    <n v="28110"/>
    <x v="0"/>
    <s v="OFF-PA-10003919"/>
    <x v="1"/>
    <x v="10"/>
    <s v="Xerox 1989"/>
    <n v="7.9680000000000009"/>
    <n v="2"/>
    <n v="0.2"/>
    <n v="2.6892000000000005"/>
  </r>
  <r>
    <n v="2268"/>
    <x v="1112"/>
    <x v="3"/>
    <x v="697"/>
    <d v="2014-09-18T00:00:00"/>
    <x v="3"/>
    <s v="TP-21415"/>
    <s v="Tom Prescott"/>
    <s v="Consumer"/>
    <s v="United States"/>
    <s v="Seattle"/>
    <x v="4"/>
    <n v="98115"/>
    <x v="1"/>
    <s v="OFF-PA-10002001"/>
    <x v="1"/>
    <x v="10"/>
    <s v="Xerox 1984"/>
    <n v="12.96"/>
    <n v="2"/>
    <n v="0"/>
    <n v="6.3504000000000005"/>
  </r>
  <r>
    <n v="2269"/>
    <x v="1113"/>
    <x v="3"/>
    <x v="698"/>
    <d v="2014-12-27T00:00:00"/>
    <x v="1"/>
    <s v="DK-13225"/>
    <s v="Dean Katz"/>
    <s v="Corporate"/>
    <s v="United States"/>
    <s v="Rochester"/>
    <x v="15"/>
    <n v="14609"/>
    <x v="3"/>
    <s v="OFF-PA-10002787"/>
    <x v="1"/>
    <x v="10"/>
    <s v="Xerox 227"/>
    <n v="6.48"/>
    <n v="1"/>
    <n v="0"/>
    <n v="3.1104000000000003"/>
  </r>
  <r>
    <n v="2270"/>
    <x v="1113"/>
    <x v="3"/>
    <x v="698"/>
    <d v="2014-12-27T00:00:00"/>
    <x v="1"/>
    <s v="DK-13225"/>
    <s v="Dean Katz"/>
    <s v="Corporate"/>
    <s v="United States"/>
    <s v="Rochester"/>
    <x v="15"/>
    <n v="14609"/>
    <x v="3"/>
    <s v="OFF-BI-10003291"/>
    <x v="1"/>
    <x v="8"/>
    <s v="Wilson Jones Leather-Like Binders with DublLock Round Rings"/>
    <n v="6.9840000000000009"/>
    <n v="1"/>
    <n v="0.2"/>
    <n v="2.3570999999999991"/>
  </r>
  <r>
    <n v="2271"/>
    <x v="1114"/>
    <x v="3"/>
    <x v="574"/>
    <d v="2014-12-08T00:00:00"/>
    <x v="1"/>
    <s v="MK-17905"/>
    <s v="Michael Kennedy"/>
    <s v="Corporate"/>
    <s v="United States"/>
    <s v="Miami"/>
    <x v="2"/>
    <n v="33180"/>
    <x v="0"/>
    <s v="OFF-AR-10004344"/>
    <x v="1"/>
    <x v="6"/>
    <s v="Bulldog Vacuum Base Pencil Sharpener"/>
    <n v="47.96"/>
    <n v="5"/>
    <n v="0.2"/>
    <n v="4.196499999999995"/>
  </r>
  <r>
    <n v="2272"/>
    <x v="1115"/>
    <x v="1"/>
    <x v="481"/>
    <d v="2012-09-27T00:00:00"/>
    <x v="1"/>
    <s v="CS-12130"/>
    <s v="Chad Sievert"/>
    <s v="Consumer"/>
    <s v="United States"/>
    <s v="Seattle"/>
    <x v="4"/>
    <n v="98105"/>
    <x v="1"/>
    <s v="OFF-ST-10003123"/>
    <x v="1"/>
    <x v="4"/>
    <s v="Fellowes Bases and Tops For Staxonsteel/High-Stak Systems"/>
    <n v="199.74"/>
    <n v="6"/>
    <n v="0"/>
    <n v="47.937599999999996"/>
  </r>
  <r>
    <n v="2273"/>
    <x v="1116"/>
    <x v="1"/>
    <x v="699"/>
    <d v="2012-03-11T00:00:00"/>
    <x v="1"/>
    <s v="JL-15850"/>
    <s v="John Lucas"/>
    <s v="Consumer"/>
    <s v="United States"/>
    <s v="San Francisco"/>
    <x v="1"/>
    <n v="94122"/>
    <x v="1"/>
    <s v="FUR-FU-10000308"/>
    <x v="0"/>
    <x v="5"/>
    <s v="Deflect-o Glass Clear Studded Chair Mats"/>
    <n v="435.26"/>
    <n v="7"/>
    <n v="0"/>
    <n v="95.757200000000012"/>
  </r>
  <r>
    <n v="2274"/>
    <x v="1116"/>
    <x v="1"/>
    <x v="699"/>
    <d v="2012-03-11T00:00:00"/>
    <x v="1"/>
    <s v="JL-15850"/>
    <s v="John Lucas"/>
    <s v="Consumer"/>
    <s v="United States"/>
    <s v="San Francisco"/>
    <x v="1"/>
    <n v="94122"/>
    <x v="1"/>
    <s v="TEC-CO-10003763"/>
    <x v="2"/>
    <x v="16"/>
    <s v="Canon PC1060 Personal Laser Copier"/>
    <n v="1119.9840000000002"/>
    <n v="2"/>
    <n v="0.2"/>
    <n v="377.99459999999993"/>
  </r>
  <r>
    <n v="2275"/>
    <x v="1117"/>
    <x v="2"/>
    <x v="462"/>
    <d v="2011-10-08T00:00:00"/>
    <x v="0"/>
    <s v="AR-10405"/>
    <s v="Allen Rosenblatt"/>
    <s v="Corporate"/>
    <s v="United States"/>
    <s v="Los Angeles"/>
    <x v="1"/>
    <n v="90036"/>
    <x v="1"/>
    <s v="FUR-TA-10001866"/>
    <x v="0"/>
    <x v="3"/>
    <s v="Bevis Round Conference Room Tables and Bases"/>
    <n v="143.43199999999999"/>
    <n v="1"/>
    <n v="0.2"/>
    <n v="3.5857999999999848"/>
  </r>
  <r>
    <n v="2276"/>
    <x v="1117"/>
    <x v="2"/>
    <x v="462"/>
    <d v="2011-10-08T00:00:00"/>
    <x v="0"/>
    <s v="AR-10405"/>
    <s v="Allen Rosenblatt"/>
    <s v="Corporate"/>
    <s v="United States"/>
    <s v="Los Angeles"/>
    <x v="1"/>
    <n v="90036"/>
    <x v="1"/>
    <s v="FUR-CH-10002774"/>
    <x v="0"/>
    <x v="1"/>
    <s v="Global Deluxe Stacking Chair, Gray"/>
    <n v="122.352"/>
    <n v="3"/>
    <n v="0.2"/>
    <n v="13.764599999999994"/>
  </r>
  <r>
    <n v="2277"/>
    <x v="1118"/>
    <x v="2"/>
    <x v="700"/>
    <d v="2011-07-01T00:00:00"/>
    <x v="1"/>
    <s v="LM-17065"/>
    <s v="Liz MacKendrick"/>
    <s v="Consumer"/>
    <s v="United States"/>
    <s v="Southaven"/>
    <x v="35"/>
    <n v="38671"/>
    <x v="0"/>
    <s v="OFF-ST-10004337"/>
    <x v="1"/>
    <x v="4"/>
    <s v="SAFCO Commercial Wire Shelving, 72h"/>
    <n v="306.2"/>
    <n v="5"/>
    <n v="0"/>
    <n v="0"/>
  </r>
  <r>
    <n v="2278"/>
    <x v="1118"/>
    <x v="2"/>
    <x v="700"/>
    <d v="2011-07-01T00:00:00"/>
    <x v="1"/>
    <s v="LM-17065"/>
    <s v="Liz MacKendrick"/>
    <s v="Consumer"/>
    <s v="United States"/>
    <s v="Southaven"/>
    <x v="35"/>
    <n v="38671"/>
    <x v="0"/>
    <s v="FUR-TA-10001039"/>
    <x v="0"/>
    <x v="3"/>
    <s v="KI Adjustable-Height Table"/>
    <n v="85.98"/>
    <n v="1"/>
    <n v="0"/>
    <n v="22.354800000000004"/>
  </r>
  <r>
    <n v="2279"/>
    <x v="1118"/>
    <x v="2"/>
    <x v="700"/>
    <d v="2011-07-01T00:00:00"/>
    <x v="1"/>
    <s v="LM-17065"/>
    <s v="Liz MacKendrick"/>
    <s v="Consumer"/>
    <s v="United States"/>
    <s v="Southaven"/>
    <x v="35"/>
    <n v="38671"/>
    <x v="0"/>
    <s v="TEC-AC-10000109"/>
    <x v="2"/>
    <x v="11"/>
    <s v="Sony Micro Vault Click 16 GB USB 2.0 Flash Drive"/>
    <n v="223.96"/>
    <n v="4"/>
    <n v="0"/>
    <n v="53.750400000000013"/>
  </r>
  <r>
    <n v="2280"/>
    <x v="1119"/>
    <x v="3"/>
    <x v="505"/>
    <d v="2014-11-03T00:00:00"/>
    <x v="2"/>
    <s v="JK-15625"/>
    <s v="Jim Karlsson"/>
    <s v="Consumer"/>
    <s v="United States"/>
    <s v="Seattle"/>
    <x v="4"/>
    <n v="98115"/>
    <x v="1"/>
    <s v="FUR-CH-10003833"/>
    <x v="0"/>
    <x v="1"/>
    <s v="Novimex Fabric Task Chair"/>
    <n v="97.567999999999998"/>
    <n v="2"/>
    <n v="0.2"/>
    <n v="-6.0980000000000025"/>
  </r>
  <r>
    <n v="2281"/>
    <x v="1119"/>
    <x v="3"/>
    <x v="505"/>
    <d v="2014-11-03T00:00:00"/>
    <x v="2"/>
    <s v="JK-15625"/>
    <s v="Jim Karlsson"/>
    <s v="Consumer"/>
    <s v="United States"/>
    <s v="Seattle"/>
    <x v="4"/>
    <n v="98115"/>
    <x v="1"/>
    <s v="FUR-CH-10004289"/>
    <x v="0"/>
    <x v="1"/>
    <s v="Global Super Steno Chair"/>
    <n v="614.27200000000005"/>
    <n v="8"/>
    <n v="0.2"/>
    <n v="-23.03520000000006"/>
  </r>
  <r>
    <n v="2282"/>
    <x v="1119"/>
    <x v="3"/>
    <x v="505"/>
    <d v="2014-11-03T00:00:00"/>
    <x v="2"/>
    <s v="JK-15625"/>
    <s v="Jim Karlsson"/>
    <s v="Consumer"/>
    <s v="United States"/>
    <s v="Seattle"/>
    <x v="4"/>
    <n v="98115"/>
    <x v="1"/>
    <s v="FUR-BO-10004467"/>
    <x v="0"/>
    <x v="0"/>
    <s v="Bestar Classic Bookcase"/>
    <n v="199.98"/>
    <n v="2"/>
    <n v="0"/>
    <n v="37.996199999999988"/>
  </r>
  <r>
    <n v="2283"/>
    <x v="1120"/>
    <x v="0"/>
    <x v="323"/>
    <d v="2013-09-06T00:00:00"/>
    <x v="2"/>
    <s v="FM-14215"/>
    <s v="Filia McAdams"/>
    <s v="Corporate"/>
    <s v="United States"/>
    <s v="Middletown"/>
    <x v="29"/>
    <n v="6457"/>
    <x v="3"/>
    <s v="OFF-PA-10002713"/>
    <x v="1"/>
    <x v="10"/>
    <s v="Adams Phone Message Book, 200 Message Capacity, 8 1/16” x 11”"/>
    <n v="48.16"/>
    <n v="7"/>
    <n v="0"/>
    <n v="22.153599999999997"/>
  </r>
  <r>
    <n v="2284"/>
    <x v="1121"/>
    <x v="1"/>
    <x v="616"/>
    <d v="2012-03-09T00:00:00"/>
    <x v="1"/>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x v="1"/>
    <s v="SF-20200"/>
    <s v="Sarah Foster"/>
    <s v="Consumer"/>
    <s v="United States"/>
    <s v="New Castle"/>
    <x v="14"/>
    <n v="47362"/>
    <x v="2"/>
    <s v="OFF-AP-10002222"/>
    <x v="1"/>
    <x v="9"/>
    <s v="Staples"/>
    <n v="60.69"/>
    <n v="7"/>
    <n v="0"/>
    <n v="16.386300000000002"/>
  </r>
  <r>
    <n v="2286"/>
    <x v="1122"/>
    <x v="0"/>
    <x v="465"/>
    <d v="2013-05-09T00:00:00"/>
    <x v="2"/>
    <s v="PJ-18835"/>
    <s v="Patrick Jones"/>
    <s v="Corporate"/>
    <s v="United States"/>
    <s v="Murfreesboro"/>
    <x v="18"/>
    <n v="37130"/>
    <x v="0"/>
    <s v="OFF-PA-10003971"/>
    <x v="1"/>
    <x v="10"/>
    <s v="Xerox 1965"/>
    <n v="14.352000000000002"/>
    <n v="3"/>
    <n v="0.2"/>
    <n v="5.2026000000000003"/>
  </r>
  <r>
    <n v="2287"/>
    <x v="1123"/>
    <x v="3"/>
    <x v="701"/>
    <d v="2014-11-24T00:00:00"/>
    <x v="1"/>
    <s v="CS-12355"/>
    <s v="Christine Sundaresam"/>
    <s v="Consumer"/>
    <s v="United States"/>
    <s v="Salem"/>
    <x v="17"/>
    <n v="24153"/>
    <x v="0"/>
    <s v="OFF-AP-10004036"/>
    <x v="1"/>
    <x v="9"/>
    <s v="Bionaire 99.97% HEPA Air Cleaner"/>
    <n v="35.04"/>
    <n v="2"/>
    <n v="0"/>
    <n v="12.263999999999999"/>
  </r>
  <r>
    <n v="2288"/>
    <x v="1124"/>
    <x v="3"/>
    <x v="702"/>
    <d v="2014-06-06T00:00:00"/>
    <x v="0"/>
    <s v="BB-10990"/>
    <s v="Barry Blumstein"/>
    <s v="Corporate"/>
    <s v="United States"/>
    <s v="Toledo"/>
    <x v="24"/>
    <n v="43615"/>
    <x v="3"/>
    <s v="OFF-AP-10002287"/>
    <x v="1"/>
    <x v="9"/>
    <s v="Eureka Sanitaire  Multi-Pro Heavy-Duty Upright, Disposable Bags"/>
    <n v="17.480000000000004"/>
    <n v="5"/>
    <n v="0.2"/>
    <n v="1.3109999999999999"/>
  </r>
  <r>
    <n v="2289"/>
    <x v="1125"/>
    <x v="3"/>
    <x v="193"/>
    <d v="2014-06-14T00:00:00"/>
    <x v="2"/>
    <s v="BW-11200"/>
    <s v="Ben Wallace"/>
    <s v="Consumer"/>
    <s v="United States"/>
    <s v="Los Angeles"/>
    <x v="1"/>
    <n v="90032"/>
    <x v="1"/>
    <s v="OFF-AR-10002375"/>
    <x v="1"/>
    <x v="6"/>
    <s v="Newell 351"/>
    <n v="16.399999999999999"/>
    <n v="5"/>
    <n v="0"/>
    <n v="4.7559999999999985"/>
  </r>
  <r>
    <n v="2290"/>
    <x v="1126"/>
    <x v="3"/>
    <x v="703"/>
    <d v="2014-01-12T00:00:00"/>
    <x v="2"/>
    <s v="RS-19420"/>
    <s v="Ricardo Sperren"/>
    <s v="Corporate"/>
    <s v="United States"/>
    <s v="Seattle"/>
    <x v="4"/>
    <n v="98115"/>
    <x v="1"/>
    <s v="FUR-TA-10001950"/>
    <x v="0"/>
    <x v="3"/>
    <s v="Balt Solid Wood Round Tables"/>
    <n v="892.98"/>
    <n v="2"/>
    <n v="0"/>
    <n v="80.368200000000002"/>
  </r>
  <r>
    <n v="2291"/>
    <x v="1127"/>
    <x v="1"/>
    <x v="704"/>
    <d v="2012-04-25T00:00:00"/>
    <x v="1"/>
    <s v="TS-21160"/>
    <s v="Theresa Swint"/>
    <s v="Corporate"/>
    <s v="United States"/>
    <s v="Columbus"/>
    <x v="32"/>
    <n v="31907"/>
    <x v="0"/>
    <s v="TEC-PH-10001557"/>
    <x v="2"/>
    <x v="7"/>
    <s v="Pyle PMP37LED"/>
    <n v="287.96999999999997"/>
    <n v="3"/>
    <n v="0"/>
    <n v="77.751899999999992"/>
  </r>
  <r>
    <n v="2292"/>
    <x v="1127"/>
    <x v="1"/>
    <x v="704"/>
    <d v="2012-04-25T00:00:00"/>
    <x v="1"/>
    <s v="TS-21160"/>
    <s v="Theresa Swint"/>
    <s v="Corporate"/>
    <s v="United States"/>
    <s v="Columbus"/>
    <x v="32"/>
    <n v="31907"/>
    <x v="0"/>
    <s v="FUR-FU-10002937"/>
    <x v="0"/>
    <x v="5"/>
    <s v="GE 48&quot; Fluorescent Tube, Cool White Energy Saver, 34 Watts, 30/Box"/>
    <n v="595.38"/>
    <n v="6"/>
    <n v="0"/>
    <n v="297.69"/>
  </r>
  <r>
    <n v="2293"/>
    <x v="1127"/>
    <x v="1"/>
    <x v="704"/>
    <d v="2012-04-25T00:00:00"/>
    <x v="1"/>
    <s v="TS-21160"/>
    <s v="Theresa Swint"/>
    <s v="Corporate"/>
    <s v="United States"/>
    <s v="Columbus"/>
    <x v="32"/>
    <n v="31907"/>
    <x v="0"/>
    <s v="OFF-PA-10001166"/>
    <x v="1"/>
    <x v="10"/>
    <s v="Xerox 2"/>
    <n v="12.96"/>
    <n v="2"/>
    <n v="0"/>
    <n v="6.2208000000000006"/>
  </r>
  <r>
    <n v="2294"/>
    <x v="1128"/>
    <x v="1"/>
    <x v="549"/>
    <d v="2012-11-06T00:00:00"/>
    <x v="1"/>
    <s v="QJ-19255"/>
    <s v="Quincy Jones"/>
    <s v="Corporate"/>
    <s v="United States"/>
    <s v="New York City"/>
    <x v="15"/>
    <n v="10009"/>
    <x v="3"/>
    <s v="TEC-PH-10000347"/>
    <x v="2"/>
    <x v="7"/>
    <s v="Cush Cases Heavy Duty Rugged Cover Case for Samsung Galaxy S5 - Purple"/>
    <n v="4.95"/>
    <n v="1"/>
    <n v="0"/>
    <n v="1.3365"/>
  </r>
  <r>
    <n v="2295"/>
    <x v="1129"/>
    <x v="3"/>
    <x v="331"/>
    <d v="2014-12-28T00:00:00"/>
    <x v="1"/>
    <s v="FM-14215"/>
    <s v="Filia McAdams"/>
    <s v="Corporate"/>
    <s v="United States"/>
    <s v="Middletown"/>
    <x v="29"/>
    <n v="6457"/>
    <x v="3"/>
    <s v="FUR-FU-10003708"/>
    <x v="0"/>
    <x v="5"/>
    <s v="Tenex Traditional Chairmats for Medium Pile Carpet, Standard Lip, 36&quot; x 48&quot;"/>
    <n v="181.95"/>
    <n v="3"/>
    <n v="0"/>
    <n v="38.209499999999998"/>
  </r>
  <r>
    <n v="2296"/>
    <x v="1130"/>
    <x v="1"/>
    <x v="549"/>
    <d v="2012-11-05T00:00:00"/>
    <x v="1"/>
    <s v="VD-21670"/>
    <s v="Valerie Dominguez"/>
    <s v="Consumer"/>
    <s v="United States"/>
    <s v="New York City"/>
    <x v="15"/>
    <n v="10011"/>
    <x v="3"/>
    <s v="OFF-PA-10002659"/>
    <x v="1"/>
    <x v="10"/>
    <s v="Avoid Verbal Orders Carbonless Minifold Book"/>
    <n v="13.52"/>
    <n v="4"/>
    <n v="0"/>
    <n v="6.219199999999999"/>
  </r>
  <r>
    <n v="2297"/>
    <x v="1130"/>
    <x v="1"/>
    <x v="549"/>
    <d v="2012-11-05T00:00:00"/>
    <x v="1"/>
    <s v="VD-21670"/>
    <s v="Valerie Dominguez"/>
    <s v="Consumer"/>
    <s v="United States"/>
    <s v="New York City"/>
    <x v="15"/>
    <n v="10011"/>
    <x v="3"/>
    <s v="FUR-FU-10000965"/>
    <x v="0"/>
    <x v="5"/>
    <s v="Howard Miller 11-1/2&quot; Diameter Ridgewood Wall Clock"/>
    <n v="259.7"/>
    <n v="5"/>
    <n v="0"/>
    <n v="106.477"/>
  </r>
  <r>
    <n v="2298"/>
    <x v="1130"/>
    <x v="1"/>
    <x v="549"/>
    <d v="2012-11-05T00:00:00"/>
    <x v="1"/>
    <s v="VD-21670"/>
    <s v="Valerie Dominguez"/>
    <s v="Consumer"/>
    <s v="United States"/>
    <s v="New York City"/>
    <x v="15"/>
    <n v="10011"/>
    <x v="3"/>
    <s v="TEC-PH-10001527"/>
    <x v="2"/>
    <x v="7"/>
    <s v="Plantronics MX500i Earset"/>
    <n v="42.95"/>
    <n v="1"/>
    <n v="0"/>
    <n v="1.2884999999999991"/>
  </r>
  <r>
    <n v="2299"/>
    <x v="1130"/>
    <x v="1"/>
    <x v="549"/>
    <d v="2012-11-05T00:00:00"/>
    <x v="1"/>
    <s v="VD-21670"/>
    <s v="Valerie Dominguez"/>
    <s v="Consumer"/>
    <s v="United States"/>
    <s v="New York City"/>
    <x v="15"/>
    <n v="10011"/>
    <x v="3"/>
    <s v="TEC-AC-10001838"/>
    <x v="2"/>
    <x v="11"/>
    <s v="Razer Tiamat Over Ear 7.1 Surround Sound PC Gaming Headset"/>
    <n v="1399.93"/>
    <n v="7"/>
    <n v="0"/>
    <n v="601.96990000000005"/>
  </r>
  <r>
    <n v="2300"/>
    <x v="1130"/>
    <x v="1"/>
    <x v="549"/>
    <d v="2012-11-05T00:00:00"/>
    <x v="1"/>
    <s v="VD-21670"/>
    <s v="Valerie Dominguez"/>
    <s v="Consumer"/>
    <s v="United States"/>
    <s v="New York City"/>
    <x v="15"/>
    <n v="10011"/>
    <x v="3"/>
    <s v="TEC-PH-10002597"/>
    <x v="2"/>
    <x v="7"/>
    <s v="Xblue XB-1670-86 X16 Small Office Telephone - Titanium"/>
    <n v="503.96"/>
    <n v="4"/>
    <n v="0"/>
    <n v="125.99000000000001"/>
  </r>
  <r>
    <n v="2301"/>
    <x v="1131"/>
    <x v="2"/>
    <x v="687"/>
    <d v="2011-11-18T00:00:00"/>
    <x v="1"/>
    <s v="JL-15505"/>
    <s v="Jeremy Lonsdale"/>
    <s v="Consumer"/>
    <s v="United States"/>
    <s v="Midland"/>
    <x v="12"/>
    <n v="48640"/>
    <x v="2"/>
    <s v="OFF-BI-10000756"/>
    <x v="1"/>
    <x v="8"/>
    <s v="Storex DuraTech Recycled Plastic Frosted Binders"/>
    <n v="12.72"/>
    <n v="3"/>
    <n v="0"/>
    <n v="6.36"/>
  </r>
  <r>
    <n v="2302"/>
    <x v="1131"/>
    <x v="2"/>
    <x v="687"/>
    <d v="2011-11-18T00:00:00"/>
    <x v="1"/>
    <s v="JL-15505"/>
    <s v="Jeremy Lonsdale"/>
    <s v="Consumer"/>
    <s v="United States"/>
    <s v="Midland"/>
    <x v="12"/>
    <n v="48640"/>
    <x v="2"/>
    <s v="OFF-BI-10000546"/>
    <x v="1"/>
    <x v="8"/>
    <s v="Avery Durable Binders"/>
    <n v="11.52"/>
    <n v="4"/>
    <n v="0"/>
    <n v="5.6448"/>
  </r>
  <r>
    <n v="2303"/>
    <x v="1132"/>
    <x v="0"/>
    <x v="327"/>
    <d v="2013-01-21T00:00:00"/>
    <x v="1"/>
    <s v="DL-13495"/>
    <s v="Dionis Lloyd"/>
    <s v="Corporate"/>
    <s v="United States"/>
    <s v="Columbus"/>
    <x v="32"/>
    <n v="31907"/>
    <x v="0"/>
    <s v="TEC-AC-10001142"/>
    <x v="2"/>
    <x v="11"/>
    <s v="First Data FD10 PIN Pad"/>
    <n v="316"/>
    <n v="4"/>
    <n v="0"/>
    <n v="31.599999999999966"/>
  </r>
  <r>
    <n v="2304"/>
    <x v="1133"/>
    <x v="3"/>
    <x v="697"/>
    <d v="2014-09-23T00:00:00"/>
    <x v="0"/>
    <s v="MO-17800"/>
    <s v="Meg O'Connel"/>
    <s v="Home Office"/>
    <s v="United States"/>
    <s v="Roswell"/>
    <x v="32"/>
    <n v="30076"/>
    <x v="0"/>
    <s v="FUR-CH-10000785"/>
    <x v="0"/>
    <x v="1"/>
    <s v="Global Ergonomic Managers Chair"/>
    <n v="723.92"/>
    <n v="4"/>
    <n v="0"/>
    <n v="188.2192"/>
  </r>
  <r>
    <n v="2305"/>
    <x v="1133"/>
    <x v="3"/>
    <x v="697"/>
    <d v="2014-09-23T00:00:00"/>
    <x v="0"/>
    <s v="MO-17800"/>
    <s v="Meg O'Connel"/>
    <s v="Home Office"/>
    <s v="United States"/>
    <s v="Roswell"/>
    <x v="32"/>
    <n v="30076"/>
    <x v="0"/>
    <s v="OFF-PA-10000474"/>
    <x v="1"/>
    <x v="10"/>
    <s v="Staples"/>
    <n v="106.32"/>
    <n v="3"/>
    <n v="0"/>
    <n v="49.970399999999991"/>
  </r>
  <r>
    <n v="2306"/>
    <x v="1134"/>
    <x v="0"/>
    <x v="443"/>
    <d v="2013-12-25T00:00:00"/>
    <x v="2"/>
    <s v="BP-11185"/>
    <s v="Ben Peterman"/>
    <s v="Corporate"/>
    <s v="United States"/>
    <s v="Chicago"/>
    <x v="10"/>
    <n v="60623"/>
    <x v="2"/>
    <s v="FUR-BO-10003441"/>
    <x v="0"/>
    <x v="0"/>
    <s v="Bush Westfield Collection Bookcases, Fully Assembled"/>
    <n v="141.37199999999999"/>
    <n v="2"/>
    <n v="0.3"/>
    <n v="-14.137200000000014"/>
  </r>
  <r>
    <n v="2307"/>
    <x v="1135"/>
    <x v="1"/>
    <x v="705"/>
    <d v="2012-08-08T00:00:00"/>
    <x v="2"/>
    <s v="MS-17980"/>
    <s v="Michael Stewart"/>
    <s v="Corporate"/>
    <s v="United States"/>
    <s v="Houston"/>
    <x v="5"/>
    <n v="77041"/>
    <x v="2"/>
    <s v="OFF-PA-10004156"/>
    <x v="1"/>
    <x v="10"/>
    <s v="Xerox 188"/>
    <n v="27.216000000000001"/>
    <n v="3"/>
    <n v="0.2"/>
    <n v="9.8657999999999983"/>
  </r>
  <r>
    <n v="2308"/>
    <x v="1136"/>
    <x v="3"/>
    <x v="60"/>
    <d v="2014-11-10T00:00:00"/>
    <x v="1"/>
    <s v="SV-20935"/>
    <s v="Susan Vittorini"/>
    <s v="Consumer"/>
    <s v="United States"/>
    <s v="New York City"/>
    <x v="15"/>
    <n v="10009"/>
    <x v="3"/>
    <s v="TEC-AC-10001432"/>
    <x v="2"/>
    <x v="11"/>
    <s v="Enermax Aurora Lite Keyboard"/>
    <n v="390.75"/>
    <n v="5"/>
    <n v="0"/>
    <n v="171.93000000000006"/>
  </r>
  <r>
    <n v="2309"/>
    <x v="1137"/>
    <x v="3"/>
    <x v="532"/>
    <d v="2014-06-13T00:00:00"/>
    <x v="2"/>
    <s v="BC-11125"/>
    <s v="Becky Castell"/>
    <s v="Home Office"/>
    <s v="United States"/>
    <s v="Peoria"/>
    <x v="16"/>
    <n v="85345"/>
    <x v="1"/>
    <s v="FUR-CH-10001394"/>
    <x v="0"/>
    <x v="1"/>
    <s v="Global Leather Executive Chair"/>
    <n v="280.79200000000003"/>
    <n v="1"/>
    <n v="0.2"/>
    <n v="35.098999999999961"/>
  </r>
  <r>
    <n v="2310"/>
    <x v="1137"/>
    <x v="3"/>
    <x v="532"/>
    <d v="2014-06-13T00:00:00"/>
    <x v="2"/>
    <s v="BC-11125"/>
    <s v="Becky Castell"/>
    <s v="Home Office"/>
    <s v="United States"/>
    <s v="Peoria"/>
    <x v="16"/>
    <n v="85345"/>
    <x v="1"/>
    <s v="OFF-ST-10002370"/>
    <x v="1"/>
    <x v="4"/>
    <s v="Sortfiler Multipurpose Personal File Organizer, Black"/>
    <n v="68.448000000000008"/>
    <n v="4"/>
    <n v="0.2"/>
    <n v="7.7003999999999948"/>
  </r>
  <r>
    <n v="2311"/>
    <x v="1137"/>
    <x v="3"/>
    <x v="532"/>
    <d v="2014-06-13T00:00:00"/>
    <x v="2"/>
    <s v="BC-11125"/>
    <s v="Becky Castell"/>
    <s v="Home Office"/>
    <s v="United States"/>
    <s v="Peoria"/>
    <x v="16"/>
    <n v="85345"/>
    <x v="1"/>
    <s v="OFF-AR-10002956"/>
    <x v="1"/>
    <x v="6"/>
    <s v="Boston 16801 Nautilus Battery Pencil Sharpener"/>
    <n v="88.04"/>
    <n v="5"/>
    <n v="0.2"/>
    <n v="6.602999999999998"/>
  </r>
  <r>
    <n v="2312"/>
    <x v="1137"/>
    <x v="3"/>
    <x v="532"/>
    <d v="2014-06-13T00:00:00"/>
    <x v="2"/>
    <s v="BC-11125"/>
    <s v="Becky Castell"/>
    <s v="Home Office"/>
    <s v="United States"/>
    <s v="Peoria"/>
    <x v="16"/>
    <n v="85345"/>
    <x v="1"/>
    <s v="OFF-AR-10001955"/>
    <x v="1"/>
    <x v="6"/>
    <s v="Newell 319"/>
    <n v="15.872"/>
    <n v="1"/>
    <n v="0.2"/>
    <n v="1.9839999999999982"/>
  </r>
  <r>
    <n v="2313"/>
    <x v="1137"/>
    <x v="3"/>
    <x v="532"/>
    <d v="2014-06-13T00:00:00"/>
    <x v="2"/>
    <s v="BC-11125"/>
    <s v="Becky Castell"/>
    <s v="Home Office"/>
    <s v="United States"/>
    <s v="Peoria"/>
    <x v="16"/>
    <n v="85345"/>
    <x v="1"/>
    <s v="OFF-ST-10001809"/>
    <x v="1"/>
    <x v="4"/>
    <s v="Fellowes Officeware Wire Shelving"/>
    <n v="215.59200000000001"/>
    <n v="3"/>
    <n v="0.2"/>
    <n v="-48.508200000000009"/>
  </r>
  <r>
    <n v="2314"/>
    <x v="1138"/>
    <x v="3"/>
    <x v="228"/>
    <d v="2014-07-26T00:00:00"/>
    <x v="1"/>
    <s v="EM-13825"/>
    <s v="Elizabeth Moffitt"/>
    <s v="Corporate"/>
    <s v="United States"/>
    <s v="Sioux Falls"/>
    <x v="44"/>
    <n v="57103"/>
    <x v="2"/>
    <s v="OFF-LA-10004093"/>
    <x v="1"/>
    <x v="2"/>
    <s v="Avery 486"/>
    <n v="14.62"/>
    <n v="2"/>
    <n v="0"/>
    <n v="6.8713999999999995"/>
  </r>
  <r>
    <n v="2315"/>
    <x v="1138"/>
    <x v="3"/>
    <x v="228"/>
    <d v="2014-07-26T00:00:00"/>
    <x v="1"/>
    <s v="EM-13825"/>
    <s v="Elizabeth Moffitt"/>
    <s v="Corporate"/>
    <s v="United States"/>
    <s v="Sioux Falls"/>
    <x v="44"/>
    <n v="57103"/>
    <x v="2"/>
    <s v="OFF-AP-10002118"/>
    <x v="1"/>
    <x v="9"/>
    <s v="1.7 Cubic Foot Compact &quot;Cube&quot; Office Refrigerators"/>
    <n v="416.32"/>
    <n v="2"/>
    <n v="0"/>
    <n v="112.40640000000002"/>
  </r>
  <r>
    <n v="2316"/>
    <x v="1138"/>
    <x v="3"/>
    <x v="228"/>
    <d v="2014-07-26T00:00:00"/>
    <x v="1"/>
    <s v="EM-13825"/>
    <s v="Elizabeth Moffitt"/>
    <s v="Corporate"/>
    <s v="United States"/>
    <s v="Sioux Falls"/>
    <x v="44"/>
    <n v="57103"/>
    <x v="2"/>
    <s v="OFF-BI-10000404"/>
    <x v="1"/>
    <x v="8"/>
    <s v="Avery Printable Repositionable Plastic Tabs"/>
    <n v="43"/>
    <n v="5"/>
    <n v="0"/>
    <n v="20.21"/>
  </r>
  <r>
    <n v="2317"/>
    <x v="1138"/>
    <x v="3"/>
    <x v="228"/>
    <d v="2014-07-26T00:00:00"/>
    <x v="1"/>
    <s v="EM-13825"/>
    <s v="Elizabeth Moffitt"/>
    <s v="Corporate"/>
    <s v="United States"/>
    <s v="Sioux Falls"/>
    <x v="44"/>
    <n v="57103"/>
    <x v="2"/>
    <s v="FUR-CH-10003833"/>
    <x v="0"/>
    <x v="1"/>
    <s v="Novimex Fabric Task Chair"/>
    <n v="182.94"/>
    <n v="3"/>
    <n v="0"/>
    <n v="27.440999999999995"/>
  </r>
  <r>
    <n v="2318"/>
    <x v="1138"/>
    <x v="3"/>
    <x v="228"/>
    <d v="2014-07-26T00:00:00"/>
    <x v="1"/>
    <s v="EM-13825"/>
    <s v="Elizabeth Moffitt"/>
    <s v="Corporate"/>
    <s v="United States"/>
    <s v="Sioux Falls"/>
    <x v="44"/>
    <n v="57103"/>
    <x v="2"/>
    <s v="OFF-BI-10002072"/>
    <x v="1"/>
    <x v="8"/>
    <s v="Cardinal Slant-D Ring Binders"/>
    <n v="60.83"/>
    <n v="7"/>
    <n v="0"/>
    <n v="30.414999999999999"/>
  </r>
  <r>
    <n v="2319"/>
    <x v="1138"/>
    <x v="3"/>
    <x v="228"/>
    <d v="2014-07-26T00:00:00"/>
    <x v="1"/>
    <s v="EM-13825"/>
    <s v="Elizabeth Moffitt"/>
    <s v="Corporate"/>
    <s v="United States"/>
    <s v="Sioux Falls"/>
    <x v="44"/>
    <n v="57103"/>
    <x v="2"/>
    <s v="TEC-AC-10003095"/>
    <x v="2"/>
    <x v="11"/>
    <s v="Logitech G35 7.1-Channel Surround Sound Headset"/>
    <n v="389.97"/>
    <n v="3"/>
    <n v="0"/>
    <n v="132.58980000000003"/>
  </r>
  <r>
    <n v="2320"/>
    <x v="1139"/>
    <x v="1"/>
    <x v="706"/>
    <d v="2012-12-26T00:00:00"/>
    <x v="2"/>
    <s v="BD-11500"/>
    <s v="Bradley Drucker"/>
    <s v="Consumer"/>
    <s v="United States"/>
    <s v="Richmond"/>
    <x v="17"/>
    <n v="23223"/>
    <x v="0"/>
    <s v="OFF-AP-10001563"/>
    <x v="1"/>
    <x v="9"/>
    <s v="Belkin Premiere Surge Master II 8-outlet surge protector"/>
    <n v="194.32"/>
    <n v="4"/>
    <n v="0"/>
    <n v="56.352799999999974"/>
  </r>
  <r>
    <n v="2321"/>
    <x v="1140"/>
    <x v="3"/>
    <x v="177"/>
    <d v="2014-03-25T00:00:00"/>
    <x v="1"/>
    <s v="HW-14935"/>
    <s v="Helen Wasserman"/>
    <s v="Corporate"/>
    <s v="United States"/>
    <s v="Seattle"/>
    <x v="4"/>
    <n v="98115"/>
    <x v="1"/>
    <s v="TEC-AC-10000358"/>
    <x v="2"/>
    <x v="11"/>
    <s v="Imation Secure Drive + Hardware Encrypted USB flash drive - 16 GB"/>
    <n v="265.93"/>
    <n v="7"/>
    <n v="0"/>
    <n v="63.8232"/>
  </r>
  <r>
    <n v="2322"/>
    <x v="1141"/>
    <x v="1"/>
    <x v="620"/>
    <d v="2013-01-03T00:00:00"/>
    <x v="0"/>
    <s v="KC-16255"/>
    <s v="Karen Carlisle"/>
    <s v="Corporate"/>
    <s v="United States"/>
    <s v="Henderson"/>
    <x v="0"/>
    <n v="42420"/>
    <x v="0"/>
    <s v="OFF-BI-10004492"/>
    <x v="1"/>
    <x v="8"/>
    <s v="Tuf-Vin Binders"/>
    <n v="94.74"/>
    <n v="3"/>
    <n v="0"/>
    <n v="44.527799999999992"/>
  </r>
  <r>
    <n v="2323"/>
    <x v="1141"/>
    <x v="1"/>
    <x v="620"/>
    <d v="2013-01-03T00:00:00"/>
    <x v="0"/>
    <s v="KC-16255"/>
    <s v="Karen Carlisle"/>
    <s v="Corporate"/>
    <s v="United States"/>
    <s v="Henderson"/>
    <x v="0"/>
    <n v="42420"/>
    <x v="0"/>
    <s v="OFF-BI-10001072"/>
    <x v="1"/>
    <x v="8"/>
    <s v="GBC Clear Cover, 8-1/2 x 11, unpunched, 25 covers per pack"/>
    <n v="60.64"/>
    <n v="4"/>
    <n v="0"/>
    <n v="27.894399999999997"/>
  </r>
  <r>
    <n v="2324"/>
    <x v="1141"/>
    <x v="1"/>
    <x v="620"/>
    <d v="2013-01-03T00:00:00"/>
    <x v="0"/>
    <s v="KC-16255"/>
    <s v="Karen Carlisle"/>
    <s v="Corporate"/>
    <s v="United States"/>
    <s v="Henderson"/>
    <x v="0"/>
    <n v="42420"/>
    <x v="0"/>
    <s v="OFF-BI-10003707"/>
    <x v="1"/>
    <x v="8"/>
    <s v="Aluminum Screw Posts"/>
    <n v="76.3"/>
    <n v="5"/>
    <n v="0"/>
    <n v="38.15"/>
  </r>
  <r>
    <n v="2325"/>
    <x v="1141"/>
    <x v="1"/>
    <x v="620"/>
    <d v="2013-01-03T00:00:00"/>
    <x v="0"/>
    <s v="KC-16255"/>
    <s v="Karen Carlisle"/>
    <s v="Corporate"/>
    <s v="United States"/>
    <s v="Henderson"/>
    <x v="0"/>
    <n v="42420"/>
    <x v="0"/>
    <s v="OFF-BI-10000977"/>
    <x v="1"/>
    <x v="8"/>
    <s v="Ibico Plastic Spiral Binding Combs"/>
    <n v="364.79999999999995"/>
    <n v="12"/>
    <n v="0"/>
    <n v="167.80799999999999"/>
  </r>
  <r>
    <n v="2326"/>
    <x v="1142"/>
    <x v="1"/>
    <x v="426"/>
    <d v="2012-09-19T00:00:00"/>
    <x v="0"/>
    <s v="BM-11575"/>
    <s v="Brendan Murry"/>
    <s v="Corporate"/>
    <s v="United States"/>
    <s v="New York City"/>
    <x v="15"/>
    <n v="10035"/>
    <x v="3"/>
    <s v="OFF-BI-10002082"/>
    <x v="1"/>
    <x v="8"/>
    <s v="GBC Twin Loop Wire Binding Elements"/>
    <n v="79.872000000000014"/>
    <n v="3"/>
    <n v="0.2"/>
    <n v="29.951999999999998"/>
  </r>
  <r>
    <n v="2327"/>
    <x v="1142"/>
    <x v="1"/>
    <x v="426"/>
    <d v="2012-09-19T00:00:00"/>
    <x v="0"/>
    <s v="BM-11575"/>
    <s v="Brendan Murry"/>
    <s v="Corporate"/>
    <s v="United States"/>
    <s v="New York City"/>
    <x v="15"/>
    <n v="10035"/>
    <x v="3"/>
    <s v="FUR-BO-10004709"/>
    <x v="0"/>
    <x v="0"/>
    <s v="Bush Westfield Collection Bookcases, Medium Cherry Finish"/>
    <n v="46.384"/>
    <n v="1"/>
    <n v="0.2"/>
    <n v="1.1596000000000011"/>
  </r>
  <r>
    <n v="2328"/>
    <x v="1142"/>
    <x v="1"/>
    <x v="426"/>
    <d v="2012-09-19T00:00:00"/>
    <x v="0"/>
    <s v="BM-11575"/>
    <s v="Brendan Murry"/>
    <s v="Corporate"/>
    <s v="United States"/>
    <s v="New York City"/>
    <x v="15"/>
    <n v="10035"/>
    <x v="3"/>
    <s v="OFF-PA-10002365"/>
    <x v="1"/>
    <x v="10"/>
    <s v="Xerox 1967"/>
    <n v="12.96"/>
    <n v="2"/>
    <n v="0"/>
    <n v="6.2208000000000006"/>
  </r>
  <r>
    <n v="2329"/>
    <x v="1143"/>
    <x v="3"/>
    <x v="397"/>
    <d v="2014-09-27T00:00:00"/>
    <x v="2"/>
    <s v="KN-16705"/>
    <s v="Kristina Nunn"/>
    <s v="Home Office"/>
    <s v="United States"/>
    <s v="Fort Collins"/>
    <x v="22"/>
    <n v="80525"/>
    <x v="1"/>
    <s v="OFF-EN-10004147"/>
    <x v="1"/>
    <x v="12"/>
    <s v="Wausau Papers Astrobrights Colored Envelopes"/>
    <n v="14.352000000000002"/>
    <n v="3"/>
    <n v="0.2"/>
    <n v="5.2026000000000003"/>
  </r>
  <r>
    <n v="2330"/>
    <x v="1144"/>
    <x v="1"/>
    <x v="707"/>
    <d v="2012-12-29T00:00:00"/>
    <x v="1"/>
    <s v="JD-16150"/>
    <s v="Justin Deggeller"/>
    <s v="Corporate"/>
    <s v="United States"/>
    <s v="Philadelphia"/>
    <x v="9"/>
    <n v="19140"/>
    <x v="3"/>
    <s v="FUR-FU-10001468"/>
    <x v="0"/>
    <x v="5"/>
    <s v="Tenex Antistatic Computer Chair Mats"/>
    <n v="547.13599999999997"/>
    <n v="4"/>
    <n v="0.2"/>
    <n v="-68.392000000000053"/>
  </r>
  <r>
    <n v="2331"/>
    <x v="1145"/>
    <x v="0"/>
    <x v="446"/>
    <d v="2013-09-27T00:00:00"/>
    <x v="0"/>
    <s v="LA-16780"/>
    <s v="Laura Armstrong"/>
    <s v="Corporate"/>
    <s v="United States"/>
    <s v="Los Angeles"/>
    <x v="1"/>
    <n v="90004"/>
    <x v="1"/>
    <s v="OFF-ST-10000642"/>
    <x v="1"/>
    <x v="4"/>
    <s v="Tennsco Lockers, Gray"/>
    <n v="41.96"/>
    <n v="2"/>
    <n v="0"/>
    <n v="2.9371999999999971"/>
  </r>
  <r>
    <n v="2332"/>
    <x v="1145"/>
    <x v="0"/>
    <x v="446"/>
    <d v="2013-09-27T00:00:00"/>
    <x v="0"/>
    <s v="LA-16780"/>
    <s v="Laura Armstrong"/>
    <s v="Corporate"/>
    <s v="United States"/>
    <s v="Los Angeles"/>
    <x v="1"/>
    <n v="90004"/>
    <x v="1"/>
    <s v="OFF-PA-10000380"/>
    <x v="1"/>
    <x v="10"/>
    <s v="REDIFORM Incoming/Outgoing Call Register, 11&quot; X 8 1/2&quot;, 100 Messages"/>
    <n v="41.7"/>
    <n v="5"/>
    <n v="0"/>
    <n v="20.85"/>
  </r>
  <r>
    <n v="2333"/>
    <x v="1146"/>
    <x v="3"/>
    <x v="708"/>
    <d v="2014-03-26T00:00:00"/>
    <x v="1"/>
    <s v="RW-19690"/>
    <s v="Robert Waldorf"/>
    <s v="Consumer"/>
    <s v="United States"/>
    <s v="Lafayette"/>
    <x v="14"/>
    <n v="47905"/>
    <x v="2"/>
    <s v="OFF-PA-10004071"/>
    <x v="1"/>
    <x v="10"/>
    <s v="Eaton Premium Continuous-Feed Paper, 25% Cotton, Letter Size, White, 1000 Shts/Box"/>
    <n v="277.39999999999998"/>
    <n v="5"/>
    <n v="0"/>
    <n v="133.15199999999999"/>
  </r>
  <r>
    <n v="2334"/>
    <x v="1146"/>
    <x v="3"/>
    <x v="708"/>
    <d v="2014-03-26T00:00:00"/>
    <x v="1"/>
    <s v="RW-19690"/>
    <s v="Robert Waldorf"/>
    <s v="Consumer"/>
    <s v="United States"/>
    <s v="Lafayette"/>
    <x v="14"/>
    <n v="47905"/>
    <x v="2"/>
    <s v="OFF-PA-10004971"/>
    <x v="1"/>
    <x v="10"/>
    <s v="Xerox 196"/>
    <n v="5.78"/>
    <n v="1"/>
    <n v="0"/>
    <n v="2.8322000000000003"/>
  </r>
  <r>
    <n v="2335"/>
    <x v="1147"/>
    <x v="2"/>
    <x v="587"/>
    <d v="2011-10-04T00:00:00"/>
    <x v="1"/>
    <s v="KW-16570"/>
    <s v="Kelly Williams"/>
    <s v="Consumer"/>
    <s v="United States"/>
    <s v="Clarksville"/>
    <x v="18"/>
    <n v="37042"/>
    <x v="0"/>
    <s v="OFF-AP-10000696"/>
    <x v="1"/>
    <x v="9"/>
    <s v="Holmes Odor Grabber"/>
    <n v="69.216000000000008"/>
    <n v="6"/>
    <n v="0.2"/>
    <n v="11.247599999999995"/>
  </r>
  <r>
    <n v="2336"/>
    <x v="1148"/>
    <x v="3"/>
    <x v="389"/>
    <d v="2014-12-11T00:00:00"/>
    <x v="3"/>
    <s v="CC-12220"/>
    <s v="Chris Cortes"/>
    <s v="Consumer"/>
    <s v="United States"/>
    <s v="Fairfield"/>
    <x v="29"/>
    <n v="6824"/>
    <x v="3"/>
    <s v="OFF-EN-10004030"/>
    <x v="1"/>
    <x v="12"/>
    <s v="Convenience Packs of Business Envelopes"/>
    <n v="10.86"/>
    <n v="3"/>
    <n v="0"/>
    <n v="5.1042000000000005"/>
  </r>
  <r>
    <n v="2337"/>
    <x v="1148"/>
    <x v="3"/>
    <x v="389"/>
    <d v="2014-12-11T00:00:00"/>
    <x v="3"/>
    <s v="CC-12220"/>
    <s v="Chris Cortes"/>
    <s v="Consumer"/>
    <s v="United States"/>
    <s v="Fairfield"/>
    <x v="29"/>
    <n v="6824"/>
    <x v="3"/>
    <s v="OFF-AP-10000026"/>
    <x v="1"/>
    <x v="9"/>
    <s v="Tripp Lite Isotel 6 Outlet Surge Protector with Fax/Modem Protection"/>
    <n v="426.78999999999996"/>
    <n v="7"/>
    <n v="0"/>
    <n v="123.76909999999995"/>
  </r>
  <r>
    <n v="2338"/>
    <x v="1149"/>
    <x v="2"/>
    <x v="709"/>
    <d v="2011-08-23T00:00:00"/>
    <x v="3"/>
    <s v="RH-19495"/>
    <s v="Rick Hansen"/>
    <s v="Consumer"/>
    <s v="United States"/>
    <s v="New York City"/>
    <x v="15"/>
    <n v="10009"/>
    <x v="3"/>
    <s v="OFF-PA-10003936"/>
    <x v="1"/>
    <x v="10"/>
    <s v="Xerox 1994"/>
    <n v="25.92"/>
    <n v="4"/>
    <n v="0"/>
    <n v="12.441600000000001"/>
  </r>
  <r>
    <n v="2339"/>
    <x v="1149"/>
    <x v="2"/>
    <x v="709"/>
    <d v="2011-08-23T00:00:00"/>
    <x v="3"/>
    <s v="RH-19495"/>
    <s v="Rick Hansen"/>
    <s v="Consumer"/>
    <s v="United States"/>
    <s v="New York City"/>
    <x v="15"/>
    <n v="10009"/>
    <x v="3"/>
    <s v="OFF-PA-10004530"/>
    <x v="1"/>
    <x v="10"/>
    <s v="Personal Creations Ink Jet Cards and Labels"/>
    <n v="45.92"/>
    <n v="4"/>
    <n v="0"/>
    <n v="22.500800000000002"/>
  </r>
  <r>
    <n v="2340"/>
    <x v="1150"/>
    <x v="2"/>
    <x v="710"/>
    <d v="2011-08-24T00:00:00"/>
    <x v="1"/>
    <s v="JK-15625"/>
    <s v="Jim Karlsson"/>
    <s v="Consumer"/>
    <s v="United States"/>
    <s v="Columbus"/>
    <x v="24"/>
    <n v="43229"/>
    <x v="3"/>
    <s v="OFF-AR-10004930"/>
    <x v="1"/>
    <x v="6"/>
    <s v="Turquoise Lead Holder with Pocket Clip"/>
    <n v="10.72"/>
    <n v="2"/>
    <n v="0.2"/>
    <n v="1.7419999999999987"/>
  </r>
  <r>
    <n v="2341"/>
    <x v="1151"/>
    <x v="0"/>
    <x v="338"/>
    <d v="2013-11-16T00:00:00"/>
    <x v="1"/>
    <s v="DC-13285"/>
    <s v="Debra Catini"/>
    <s v="Consumer"/>
    <s v="United States"/>
    <s v="Warner Robins"/>
    <x v="32"/>
    <n v="31088"/>
    <x v="0"/>
    <s v="OFF-AR-10004999"/>
    <x v="1"/>
    <x v="6"/>
    <s v="Newell 315"/>
    <n v="41.86"/>
    <n v="7"/>
    <n v="0"/>
    <n v="10.465"/>
  </r>
  <r>
    <n v="2342"/>
    <x v="1152"/>
    <x v="2"/>
    <x v="520"/>
    <d v="2012-01-03T00:00:00"/>
    <x v="2"/>
    <s v="GM-14455"/>
    <s v="Gary Mitchum"/>
    <s v="Home Office"/>
    <s v="United States"/>
    <s v="Franklin"/>
    <x v="31"/>
    <n v="2038"/>
    <x v="3"/>
    <s v="FUR-FU-10002501"/>
    <x v="0"/>
    <x v="5"/>
    <s v="Nu-Dell Executive Frame"/>
    <n v="63.2"/>
    <n v="5"/>
    <n v="0"/>
    <n v="23.384"/>
  </r>
  <r>
    <n v="2343"/>
    <x v="1152"/>
    <x v="2"/>
    <x v="520"/>
    <d v="2012-01-03T00:00:00"/>
    <x v="2"/>
    <s v="GM-14455"/>
    <s v="Gary Mitchum"/>
    <s v="Home Office"/>
    <s v="United States"/>
    <s v="Franklin"/>
    <x v="31"/>
    <n v="2038"/>
    <x v="3"/>
    <s v="TEC-AC-10000358"/>
    <x v="2"/>
    <x v="11"/>
    <s v="Imation Secure Drive + Hardware Encrypted USB flash drive - 16 GB"/>
    <n v="113.97"/>
    <n v="3"/>
    <n v="0"/>
    <n v="27.352799999999998"/>
  </r>
  <r>
    <n v="2344"/>
    <x v="1153"/>
    <x v="2"/>
    <x v="711"/>
    <d v="2011-07-30T00:00:00"/>
    <x v="0"/>
    <s v="CL-11890"/>
    <s v="Carl Ludwig"/>
    <s v="Consumer"/>
    <s v="United States"/>
    <s v="Chicago"/>
    <x v="10"/>
    <n v="60623"/>
    <x v="2"/>
    <s v="OFF-ST-10004804"/>
    <x v="1"/>
    <x v="4"/>
    <s v="Belkin 19&quot; Vented Equipment Shelf, Black"/>
    <n v="123.55199999999999"/>
    <n v="3"/>
    <n v="0.2"/>
    <n v="-29.343599999999995"/>
  </r>
  <r>
    <n v="2345"/>
    <x v="1154"/>
    <x v="0"/>
    <x v="712"/>
    <d v="2013-02-28T00:00:00"/>
    <x v="1"/>
    <s v="PV-18985"/>
    <s v="Paul Van Hugh"/>
    <s v="Home Office"/>
    <s v="United States"/>
    <s v="Milwaukee"/>
    <x v="6"/>
    <n v="53209"/>
    <x v="2"/>
    <s v="OFF-AP-10001205"/>
    <x v="1"/>
    <x v="9"/>
    <s v="Belkin 5 Outlet SurgeMaster Power Centers"/>
    <n v="490.32"/>
    <n v="9"/>
    <n v="0"/>
    <n v="137.28960000000004"/>
  </r>
  <r>
    <n v="2346"/>
    <x v="1155"/>
    <x v="0"/>
    <x v="69"/>
    <d v="2013-03-19T00:00:00"/>
    <x v="1"/>
    <s v="LT-17110"/>
    <s v="Liz Thompson"/>
    <s v="Consumer"/>
    <s v="United States"/>
    <s v="San Antonio"/>
    <x v="5"/>
    <n v="78207"/>
    <x v="2"/>
    <s v="OFF-PA-10000659"/>
    <x v="1"/>
    <x v="10"/>
    <s v="TOPS Carbonless Receipt Book, Four 2-3/4 x 7-1/4 Money Receipts per Page"/>
    <n v="70.08"/>
    <n v="5"/>
    <n v="0.2"/>
    <n v="24.527999999999995"/>
  </r>
  <r>
    <n v="2347"/>
    <x v="1155"/>
    <x v="0"/>
    <x v="69"/>
    <d v="2013-03-19T00:00:00"/>
    <x v="1"/>
    <s v="LT-17110"/>
    <s v="Liz Thompson"/>
    <s v="Consumer"/>
    <s v="United States"/>
    <s v="San Antonio"/>
    <x v="5"/>
    <n v="78207"/>
    <x v="2"/>
    <s v="OFF-BI-10004141"/>
    <x v="1"/>
    <x v="8"/>
    <s v="Insertable Tab Indexes For Data Binders"/>
    <n v="1.2719999999999998"/>
    <n v="2"/>
    <n v="0.8"/>
    <n v="-2.1624000000000012"/>
  </r>
  <r>
    <n v="2348"/>
    <x v="1155"/>
    <x v="0"/>
    <x v="69"/>
    <d v="2013-03-19T00:00:00"/>
    <x v="1"/>
    <s v="LT-17110"/>
    <s v="Liz Thompson"/>
    <s v="Consumer"/>
    <s v="United States"/>
    <s v="San Antonio"/>
    <x v="5"/>
    <n v="78207"/>
    <x v="2"/>
    <s v="FUR-TA-10004619"/>
    <x v="0"/>
    <x v="3"/>
    <s v="Hon Non-Folding Utility Tables"/>
    <n v="557.58500000000004"/>
    <n v="5"/>
    <n v="0.3"/>
    <n v="0"/>
  </r>
  <r>
    <n v="2349"/>
    <x v="1156"/>
    <x v="3"/>
    <x v="574"/>
    <d v="2014-12-04T00:00:00"/>
    <x v="3"/>
    <s v="AM-10360"/>
    <s v="Alice McCarthy"/>
    <s v="Corporate"/>
    <s v="United States"/>
    <s v="Los Angeles"/>
    <x v="1"/>
    <n v="90032"/>
    <x v="1"/>
    <s v="OFF-BI-10004187"/>
    <x v="1"/>
    <x v="8"/>
    <s v="Staples"/>
    <n v="9.0240000000000009"/>
    <n v="6"/>
    <n v="0.2"/>
    <n v="3.1583999999999985"/>
  </r>
  <r>
    <n v="2350"/>
    <x v="1156"/>
    <x v="3"/>
    <x v="574"/>
    <d v="2014-12-04T00:00:00"/>
    <x v="3"/>
    <s v="AM-10360"/>
    <s v="Alice McCarthy"/>
    <s v="Corporate"/>
    <s v="United States"/>
    <s v="Los Angeles"/>
    <x v="1"/>
    <n v="90032"/>
    <x v="1"/>
    <s v="OFF-BI-10000632"/>
    <x v="1"/>
    <x v="8"/>
    <s v="Satellite Sectional Post Binders"/>
    <n v="69.456000000000003"/>
    <n v="2"/>
    <n v="0.2"/>
    <n v="22.573199999999996"/>
  </r>
  <r>
    <n v="2351"/>
    <x v="1156"/>
    <x v="3"/>
    <x v="574"/>
    <d v="2014-12-04T00:00:00"/>
    <x v="3"/>
    <s v="AM-10360"/>
    <s v="Alice McCarthy"/>
    <s v="Corporate"/>
    <s v="United States"/>
    <s v="Los Angeles"/>
    <x v="1"/>
    <n v="90032"/>
    <x v="1"/>
    <s v="OFF-PA-10003724"/>
    <x v="1"/>
    <x v="10"/>
    <s v="Wirebound Message Book, 4 per Page"/>
    <n v="10.86"/>
    <n v="2"/>
    <n v="0"/>
    <n v="5.3213999999999997"/>
  </r>
  <r>
    <n v="2352"/>
    <x v="1156"/>
    <x v="3"/>
    <x v="574"/>
    <d v="2014-12-04T00:00:00"/>
    <x v="3"/>
    <s v="AM-10360"/>
    <s v="Alice McCarthy"/>
    <s v="Corporate"/>
    <s v="United States"/>
    <s v="Los Angeles"/>
    <x v="1"/>
    <n v="90032"/>
    <x v="1"/>
    <s v="OFF-AP-10002765"/>
    <x v="1"/>
    <x v="9"/>
    <s v="Fellowes Advanced Computer Series Surge Protectors"/>
    <n v="79.47"/>
    <n v="3"/>
    <n v="0"/>
    <n v="22.251600000000003"/>
  </r>
  <r>
    <n v="2353"/>
    <x v="1156"/>
    <x v="3"/>
    <x v="574"/>
    <d v="2014-12-04T00:00:00"/>
    <x v="3"/>
    <s v="AM-10360"/>
    <s v="Alice McCarthy"/>
    <s v="Corporate"/>
    <s v="United States"/>
    <s v="Los Angeles"/>
    <x v="1"/>
    <n v="90032"/>
    <x v="1"/>
    <s v="OFF-AR-10001868"/>
    <x v="1"/>
    <x v="6"/>
    <s v="Prang Dustless Chalk Sticks"/>
    <n v="10.08"/>
    <n v="6"/>
    <n v="0"/>
    <n v="5.04"/>
  </r>
  <r>
    <n v="2354"/>
    <x v="1157"/>
    <x v="1"/>
    <x v="284"/>
    <d v="2012-09-02T00:00:00"/>
    <x v="2"/>
    <s v="SC-20260"/>
    <s v="Scott Cohen"/>
    <s v="Corporate"/>
    <s v="United States"/>
    <s v="San Francisco"/>
    <x v="1"/>
    <n v="94122"/>
    <x v="1"/>
    <s v="FUR-BO-10002545"/>
    <x v="0"/>
    <x v="0"/>
    <s v="Atlantic Metals Mobile 3-Shelf Bookcases, Custom Colors"/>
    <n v="1552.8309999999999"/>
    <n v="7"/>
    <n v="0.15"/>
    <n v="200.95460000000008"/>
  </r>
  <r>
    <n v="2355"/>
    <x v="1157"/>
    <x v="1"/>
    <x v="284"/>
    <d v="2012-09-02T00:00:00"/>
    <x v="2"/>
    <s v="SC-20260"/>
    <s v="Scott Cohen"/>
    <s v="Corporate"/>
    <s v="United States"/>
    <s v="San Francisco"/>
    <x v="1"/>
    <n v="94122"/>
    <x v="1"/>
    <s v="OFF-BI-10002735"/>
    <x v="1"/>
    <x v="8"/>
    <s v="GBC Prestige Therm-A-Bind Covers"/>
    <n v="137.24"/>
    <n v="5"/>
    <n v="0.2"/>
    <n v="46.3185"/>
  </r>
  <r>
    <n v="2356"/>
    <x v="1157"/>
    <x v="1"/>
    <x v="284"/>
    <d v="2012-09-02T00:00:00"/>
    <x v="2"/>
    <s v="SC-20260"/>
    <s v="Scott Cohen"/>
    <s v="Corporate"/>
    <s v="United States"/>
    <s v="San Francisco"/>
    <x v="1"/>
    <n v="94122"/>
    <x v="1"/>
    <s v="TEC-AC-10004864"/>
    <x v="2"/>
    <x v="11"/>
    <s v="Memorex Micro Travel Drive 32 GB"/>
    <n v="36.51"/>
    <n v="1"/>
    <n v="0"/>
    <n v="15.699300000000001"/>
  </r>
  <r>
    <n v="2357"/>
    <x v="1157"/>
    <x v="1"/>
    <x v="284"/>
    <d v="2012-09-02T00:00:00"/>
    <x v="2"/>
    <s v="SC-20260"/>
    <s v="Scott Cohen"/>
    <s v="Corporate"/>
    <s v="United States"/>
    <s v="San Francisco"/>
    <x v="1"/>
    <n v="94122"/>
    <x v="1"/>
    <s v="TEC-MA-10000597"/>
    <x v="2"/>
    <x v="15"/>
    <s v="Lexmark S315 Color Inkjet Printer"/>
    <n v="239.976"/>
    <n v="3"/>
    <n v="0.2"/>
    <n v="80.991899999999987"/>
  </r>
  <r>
    <n v="2358"/>
    <x v="1158"/>
    <x v="2"/>
    <x v="461"/>
    <d v="2011-03-21T00:00:00"/>
    <x v="1"/>
    <s v="CP-12340"/>
    <s v="Christine Phan"/>
    <s v="Corporate"/>
    <s v="United States"/>
    <s v="New York City"/>
    <x v="15"/>
    <n v="10024"/>
    <x v="3"/>
    <s v="FUR-TA-10003473"/>
    <x v="0"/>
    <x v="3"/>
    <s v="Bretford Rectangular Conference Table Tops"/>
    <n v="1579.7460000000001"/>
    <n v="7"/>
    <n v="0.4"/>
    <n v="-447.59469999999988"/>
  </r>
  <r>
    <n v="2359"/>
    <x v="1158"/>
    <x v="2"/>
    <x v="461"/>
    <d v="2011-03-21T00:00:00"/>
    <x v="1"/>
    <s v="CP-12340"/>
    <s v="Christine Phan"/>
    <s v="Corporate"/>
    <s v="United States"/>
    <s v="New York City"/>
    <x v="15"/>
    <n v="10024"/>
    <x v="3"/>
    <s v="FUR-TA-10001950"/>
    <x v="0"/>
    <x v="3"/>
    <s v="Balt Solid Wood Round Tables"/>
    <n v="1071.576"/>
    <n v="4"/>
    <n v="0.4"/>
    <n v="-553.64760000000001"/>
  </r>
  <r>
    <n v="2360"/>
    <x v="1158"/>
    <x v="2"/>
    <x v="461"/>
    <d v="2011-03-21T00:00:00"/>
    <x v="1"/>
    <s v="CP-12340"/>
    <s v="Christine Phan"/>
    <s v="Corporate"/>
    <s v="United States"/>
    <s v="New York City"/>
    <x v="15"/>
    <n v="10024"/>
    <x v="3"/>
    <s v="FUR-TA-10004175"/>
    <x v="0"/>
    <x v="3"/>
    <s v="Hon 30&quot; x 60&quot; Table with Locking Drawer"/>
    <n v="613.90800000000002"/>
    <n v="3"/>
    <n v="0.4"/>
    <n v="-122.78160000000003"/>
  </r>
  <r>
    <n v="2361"/>
    <x v="1158"/>
    <x v="2"/>
    <x v="461"/>
    <d v="2011-03-21T00:00:00"/>
    <x v="1"/>
    <s v="CP-12340"/>
    <s v="Christine Phan"/>
    <s v="Corporate"/>
    <s v="United States"/>
    <s v="New York City"/>
    <x v="15"/>
    <n v="10024"/>
    <x v="3"/>
    <s v="OFF-PA-10002960"/>
    <x v="1"/>
    <x v="10"/>
    <s v="Xerox 1926"/>
    <n v="34.86"/>
    <n v="7"/>
    <n v="0"/>
    <n v="16.3842"/>
  </r>
  <r>
    <n v="2362"/>
    <x v="1158"/>
    <x v="2"/>
    <x v="461"/>
    <d v="2011-03-21T00:00:00"/>
    <x v="1"/>
    <s v="CP-12340"/>
    <s v="Christine Phan"/>
    <s v="Corporate"/>
    <s v="United States"/>
    <s v="New York City"/>
    <x v="15"/>
    <n v="10024"/>
    <x v="3"/>
    <s v="OFF-PA-10000919"/>
    <x v="1"/>
    <x v="10"/>
    <s v="Xerox 1918"/>
    <n v="155.04"/>
    <n v="4"/>
    <n v="0"/>
    <n v="75.9696"/>
  </r>
  <r>
    <n v="2363"/>
    <x v="1159"/>
    <x v="3"/>
    <x v="513"/>
    <d v="2014-04-21T00:00:00"/>
    <x v="1"/>
    <s v="RF-19840"/>
    <s v="Roy Französisch"/>
    <s v="Consumer"/>
    <s v="United States"/>
    <s v="Columbus"/>
    <x v="24"/>
    <n v="43229"/>
    <x v="3"/>
    <s v="OFF-BI-10001553"/>
    <x v="1"/>
    <x v="8"/>
    <s v="SpineVue Locking Slant-D Ring Binders by Cardinal"/>
    <n v="13.710000000000003"/>
    <n v="5"/>
    <n v="0.7"/>
    <n v="-10.053999999999998"/>
  </r>
  <r>
    <n v="2364"/>
    <x v="1160"/>
    <x v="0"/>
    <x v="69"/>
    <d v="2013-03-19T00:00:00"/>
    <x v="1"/>
    <s v="AB-10060"/>
    <s v="Adam Bellavance"/>
    <s v="Home Office"/>
    <s v="United States"/>
    <s v="Waynesboro"/>
    <x v="17"/>
    <n v="22980"/>
    <x v="0"/>
    <s v="FUR-FU-10004864"/>
    <x v="0"/>
    <x v="5"/>
    <s v="Howard Miller 14-1/2&quot; Diameter Chrome Round Wall Clock"/>
    <n v="127.88"/>
    <n v="2"/>
    <n v="0"/>
    <n v="40.921599999999998"/>
  </r>
  <r>
    <n v="2365"/>
    <x v="1160"/>
    <x v="0"/>
    <x v="69"/>
    <d v="2013-03-19T00:00:00"/>
    <x v="1"/>
    <s v="AB-10060"/>
    <s v="Adam Bellavance"/>
    <s v="Home Office"/>
    <s v="United States"/>
    <s v="Waynesboro"/>
    <x v="17"/>
    <n v="22980"/>
    <x v="0"/>
    <s v="OFF-AP-10004540"/>
    <x v="1"/>
    <x v="9"/>
    <s v="Eureka The Boss Lite 10-Amp Upright Vacuum, Blue"/>
    <n v="160.32"/>
    <n v="2"/>
    <n v="0"/>
    <n v="44.889600000000002"/>
  </r>
  <r>
    <n v="2366"/>
    <x v="1160"/>
    <x v="0"/>
    <x v="69"/>
    <d v="2013-03-19T00:00:00"/>
    <x v="1"/>
    <s v="AB-10060"/>
    <s v="Adam Bellavance"/>
    <s v="Home Office"/>
    <s v="United States"/>
    <s v="Waynesboro"/>
    <x v="17"/>
    <n v="22980"/>
    <x v="0"/>
    <s v="OFF-BI-10004965"/>
    <x v="1"/>
    <x v="8"/>
    <s v="Ibico Covers for Plastic or Wire Binding Elements"/>
    <n v="46"/>
    <n v="4"/>
    <n v="0"/>
    <n v="20.7"/>
  </r>
  <r>
    <n v="2367"/>
    <x v="1161"/>
    <x v="2"/>
    <x v="156"/>
    <d v="2011-11-26T00:00:00"/>
    <x v="0"/>
    <s v="EH-13990"/>
    <s v="Erica Hackney"/>
    <s v="Consumer"/>
    <s v="United States"/>
    <s v="Sacramento"/>
    <x v="1"/>
    <n v="95823"/>
    <x v="1"/>
    <s v="FUR-CH-10001714"/>
    <x v="0"/>
    <x v="1"/>
    <s v="Global Leather &amp; Oak Executive Chair, Burgundy"/>
    <n v="120.71199999999999"/>
    <n v="1"/>
    <n v="0.2"/>
    <n v="-18.106799999999993"/>
  </r>
  <r>
    <n v="2368"/>
    <x v="1162"/>
    <x v="3"/>
    <x v="516"/>
    <d v="2014-02-14T00:00:00"/>
    <x v="2"/>
    <s v="MN-17935"/>
    <s v="Michael Nguyen"/>
    <s v="Consumer"/>
    <s v="United States"/>
    <s v="Clinton"/>
    <x v="39"/>
    <n v="20735"/>
    <x v="3"/>
    <s v="OFF-PA-10002464"/>
    <x v="1"/>
    <x v="10"/>
    <s v="HP Office Recycled Paper (20Lb. and 87 Bright)"/>
    <n v="23.12"/>
    <n v="4"/>
    <n v="0"/>
    <n v="11.328800000000001"/>
  </r>
  <r>
    <n v="2369"/>
    <x v="1163"/>
    <x v="0"/>
    <x v="713"/>
    <d v="2013-09-28T00:00:00"/>
    <x v="1"/>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x v="1163"/>
    <x v="0"/>
    <x v="713"/>
    <d v="2013-09-28T00:00:00"/>
    <x v="1"/>
    <s v="KL-16555"/>
    <s v="Kelly Lampkin"/>
    <s v="Corporate"/>
    <s v="United States"/>
    <s v="Fairfield"/>
    <x v="24"/>
    <n v="45014"/>
    <x v="3"/>
    <s v="OFF-AR-10000315"/>
    <x v="1"/>
    <x v="6"/>
    <s v="Dixon Ticonderoga Maple Cedar Pencil, #2"/>
    <n v="4.9119999999999999"/>
    <n v="2"/>
    <n v="0.2"/>
    <n v="0.30700000000000016"/>
  </r>
  <r>
    <n v="2371"/>
    <x v="1164"/>
    <x v="3"/>
    <x v="437"/>
    <d v="2014-07-10T00:00:00"/>
    <x v="0"/>
    <s v="MP-17965"/>
    <s v="Michael Paige"/>
    <s v="Corporate"/>
    <s v="United States"/>
    <s v="Warwick"/>
    <x v="34"/>
    <n v="2886"/>
    <x v="3"/>
    <s v="TEC-AC-10004353"/>
    <x v="2"/>
    <x v="11"/>
    <s v="Hypercom P1300 Pinpad"/>
    <n v="252"/>
    <n v="4"/>
    <n v="0"/>
    <n v="93.240000000000009"/>
  </r>
  <r>
    <n v="2372"/>
    <x v="1165"/>
    <x v="0"/>
    <x v="274"/>
    <d v="2013-07-12T00:00:00"/>
    <x v="0"/>
    <s v="BF-11020"/>
    <s v="Barry Französisch"/>
    <s v="Corporate"/>
    <s v="United States"/>
    <s v="Aurora"/>
    <x v="10"/>
    <n v="60505"/>
    <x v="2"/>
    <s v="FUR-FU-10004973"/>
    <x v="0"/>
    <x v="5"/>
    <s v="Flat Face Poster Frame"/>
    <n v="60.288000000000004"/>
    <n v="8"/>
    <n v="0.6"/>
    <n v="-27.129599999999996"/>
  </r>
  <r>
    <n v="2373"/>
    <x v="1165"/>
    <x v="0"/>
    <x v="274"/>
    <d v="2013-07-12T00:00:00"/>
    <x v="0"/>
    <s v="BF-11020"/>
    <s v="Barry Französisch"/>
    <s v="Corporate"/>
    <s v="United States"/>
    <s v="Aurora"/>
    <x v="10"/>
    <n v="60505"/>
    <x v="2"/>
    <s v="OFF-FA-10000936"/>
    <x v="1"/>
    <x v="13"/>
    <s v="Acco Hot Clips Clips to Go"/>
    <n v="2.6320000000000001"/>
    <n v="1"/>
    <n v="0.2"/>
    <n v="0.8224999999999999"/>
  </r>
  <r>
    <n v="2374"/>
    <x v="1165"/>
    <x v="0"/>
    <x v="274"/>
    <d v="2013-07-12T00:00:00"/>
    <x v="0"/>
    <s v="BF-11020"/>
    <s v="Barry Französisch"/>
    <s v="Corporate"/>
    <s v="United States"/>
    <s v="Aurora"/>
    <x v="10"/>
    <n v="60505"/>
    <x v="2"/>
    <s v="OFF-PA-10001609"/>
    <x v="1"/>
    <x v="10"/>
    <s v="Tops Wirebound Message Log Books"/>
    <n v="23.688000000000002"/>
    <n v="9"/>
    <n v="0.2"/>
    <n v="7.698599999999999"/>
  </r>
  <r>
    <n v="2375"/>
    <x v="1165"/>
    <x v="0"/>
    <x v="274"/>
    <d v="2013-07-12T00:00:00"/>
    <x v="0"/>
    <s v="BF-11020"/>
    <s v="Barry Französisch"/>
    <s v="Corporate"/>
    <s v="United States"/>
    <s v="Aurora"/>
    <x v="10"/>
    <n v="60505"/>
    <x v="2"/>
    <s v="FUR-CH-10000785"/>
    <x v="0"/>
    <x v="1"/>
    <s v="Global Ergonomic Managers Chair"/>
    <n v="253.37199999999996"/>
    <n v="2"/>
    <n v="0.3"/>
    <n v="-14.478399999999993"/>
  </r>
  <r>
    <n v="2376"/>
    <x v="1166"/>
    <x v="3"/>
    <x v="714"/>
    <d v="2014-01-31T00:00:00"/>
    <x v="1"/>
    <s v="TP-21130"/>
    <s v="Theone Pippenger"/>
    <s v="Consumer"/>
    <s v="United States"/>
    <s v="Smyrna"/>
    <x v="32"/>
    <n v="30080"/>
    <x v="0"/>
    <s v="OFF-FA-10000053"/>
    <x v="1"/>
    <x v="13"/>
    <s v="Revere Boxed Rubber Bands by Revere"/>
    <n v="5.67"/>
    <n v="3"/>
    <n v="0"/>
    <n v="0.11340000000000017"/>
  </r>
  <r>
    <n v="2377"/>
    <x v="1167"/>
    <x v="2"/>
    <x v="710"/>
    <d v="2011-08-21T00:00:00"/>
    <x v="0"/>
    <s v="MS-17770"/>
    <s v="Maxwell Schwartz"/>
    <s v="Consumer"/>
    <s v="United States"/>
    <s v="Columbus"/>
    <x v="24"/>
    <n v="43229"/>
    <x v="3"/>
    <s v="OFF-BI-10001718"/>
    <x v="1"/>
    <x v="8"/>
    <s v="GBC DocuBind P50 Personal Binding Machine"/>
    <n v="76.77600000000001"/>
    <n v="4"/>
    <n v="0.7"/>
    <n v="-58.861599999999981"/>
  </r>
  <r>
    <n v="2378"/>
    <x v="1167"/>
    <x v="2"/>
    <x v="710"/>
    <d v="2011-08-21T00:00:00"/>
    <x v="0"/>
    <s v="MS-17770"/>
    <s v="Maxwell Schwartz"/>
    <s v="Consumer"/>
    <s v="United States"/>
    <s v="Columbus"/>
    <x v="24"/>
    <n v="43229"/>
    <x v="3"/>
    <s v="OFF-SU-10004768"/>
    <x v="1"/>
    <x v="14"/>
    <s v="Acme Kleencut Forged Steel Scissors"/>
    <n v="9.1840000000000011"/>
    <n v="2"/>
    <n v="0.2"/>
    <n v="1.1479999999999988"/>
  </r>
  <r>
    <n v="2379"/>
    <x v="1168"/>
    <x v="1"/>
    <x v="401"/>
    <d v="2012-12-11T00:00:00"/>
    <x v="1"/>
    <s v="KM-16375"/>
    <s v="Katherine Murray"/>
    <s v="Home Office"/>
    <s v="United States"/>
    <s v="Thousand Oaks"/>
    <x v="1"/>
    <n v="91360"/>
    <x v="1"/>
    <s v="OFF-PA-10003883"/>
    <x v="1"/>
    <x v="10"/>
    <s v="Message Book, Phone, Wirebound Standard Line Memo, 2 3/4&quot; X 5&quot;"/>
    <n v="32.75"/>
    <n v="5"/>
    <n v="0"/>
    <n v="15.065"/>
  </r>
  <r>
    <n v="2380"/>
    <x v="1169"/>
    <x v="0"/>
    <x v="715"/>
    <d v="2013-05-11T00:00:00"/>
    <x v="1"/>
    <s v="BE-11455"/>
    <s v="Brad Eason"/>
    <s v="Home Office"/>
    <s v="United States"/>
    <s v="Lorain"/>
    <x v="24"/>
    <n v="44052"/>
    <x v="3"/>
    <s v="OFF-FA-10004248"/>
    <x v="1"/>
    <x v="13"/>
    <s v="Advantus T-Pin Paper Clips"/>
    <n v="7.2160000000000002"/>
    <n v="2"/>
    <n v="0.2"/>
    <n v="1.7138000000000002"/>
  </r>
  <r>
    <n v="2381"/>
    <x v="1169"/>
    <x v="0"/>
    <x v="715"/>
    <d v="2013-05-11T00:00:00"/>
    <x v="1"/>
    <s v="BE-11455"/>
    <s v="Brad Eason"/>
    <s v="Home Office"/>
    <s v="United States"/>
    <s v="Lorain"/>
    <x v="24"/>
    <n v="44052"/>
    <x v="3"/>
    <s v="OFF-PA-10002581"/>
    <x v="1"/>
    <x v="10"/>
    <s v="Xerox 1951"/>
    <n v="49.568000000000005"/>
    <n v="2"/>
    <n v="0.2"/>
    <n v="15.489999999999997"/>
  </r>
  <r>
    <n v="2382"/>
    <x v="1169"/>
    <x v="0"/>
    <x v="715"/>
    <d v="2013-05-11T00:00:00"/>
    <x v="1"/>
    <s v="BE-11455"/>
    <s v="Brad Eason"/>
    <s v="Home Office"/>
    <s v="United States"/>
    <s v="Lorain"/>
    <x v="24"/>
    <n v="44052"/>
    <x v="3"/>
    <s v="FUR-FU-10004848"/>
    <x v="0"/>
    <x v="5"/>
    <s v="DAX Solid Wood Frames"/>
    <n v="54.711999999999996"/>
    <n v="7"/>
    <n v="0.2"/>
    <n v="11.626299999999999"/>
  </r>
  <r>
    <n v="2383"/>
    <x v="1170"/>
    <x v="3"/>
    <x v="613"/>
    <d v="2014-03-27T00:00:00"/>
    <x v="2"/>
    <s v="CV-12295"/>
    <s v="Christina VanderZanden"/>
    <s v="Consumer"/>
    <s v="United States"/>
    <s v="Fresno"/>
    <x v="1"/>
    <n v="93727"/>
    <x v="1"/>
    <s v="OFF-AP-10002403"/>
    <x v="1"/>
    <x v="9"/>
    <s v="Acco Smartsocket Color-Coded Six-Outlet AC Adapter Model Surge Protectors"/>
    <n v="176.04"/>
    <n v="4"/>
    <n v="0"/>
    <n v="45.770399999999995"/>
  </r>
  <r>
    <n v="2384"/>
    <x v="1170"/>
    <x v="3"/>
    <x v="613"/>
    <d v="2014-03-27T00:00:00"/>
    <x v="2"/>
    <s v="CV-12295"/>
    <s v="Christina VanderZanden"/>
    <s v="Consumer"/>
    <s v="United States"/>
    <s v="Fresno"/>
    <x v="1"/>
    <n v="93727"/>
    <x v="1"/>
    <s v="OFF-AR-10003087"/>
    <x v="1"/>
    <x v="6"/>
    <s v="Staples"/>
    <n v="16.02"/>
    <n v="9"/>
    <n v="0"/>
    <n v="4.4855999999999998"/>
  </r>
  <r>
    <n v="2385"/>
    <x v="1170"/>
    <x v="3"/>
    <x v="613"/>
    <d v="2014-03-27T00:00:00"/>
    <x v="2"/>
    <s v="CV-12295"/>
    <s v="Christina VanderZanden"/>
    <s v="Consumer"/>
    <s v="United States"/>
    <s v="Fresno"/>
    <x v="1"/>
    <n v="93727"/>
    <x v="1"/>
    <s v="OFF-BI-10002026"/>
    <x v="1"/>
    <x v="8"/>
    <s v="Avery Arch Ring Binders"/>
    <n v="185.92000000000002"/>
    <n v="4"/>
    <n v="0.2"/>
    <n v="62.74799999999999"/>
  </r>
  <r>
    <n v="2386"/>
    <x v="1170"/>
    <x v="3"/>
    <x v="613"/>
    <d v="2014-03-27T00:00:00"/>
    <x v="2"/>
    <s v="CV-12295"/>
    <s v="Christina VanderZanden"/>
    <s v="Consumer"/>
    <s v="United States"/>
    <s v="Fresno"/>
    <x v="1"/>
    <n v="93727"/>
    <x v="1"/>
    <s v="TEC-PH-10000141"/>
    <x v="2"/>
    <x v="7"/>
    <s v="Clearsounds A400"/>
    <n v="211.16800000000001"/>
    <n v="4"/>
    <n v="0.2"/>
    <n v="15.837600000000009"/>
  </r>
  <r>
    <n v="2387"/>
    <x v="1170"/>
    <x v="3"/>
    <x v="613"/>
    <d v="2014-03-27T00:00:00"/>
    <x v="2"/>
    <s v="CV-12295"/>
    <s v="Christina VanderZanden"/>
    <s v="Consumer"/>
    <s v="United States"/>
    <s v="Fresno"/>
    <x v="1"/>
    <n v="93727"/>
    <x v="1"/>
    <s v="TEC-CO-10000971"/>
    <x v="2"/>
    <x v="16"/>
    <s v="Hewlett Packard 310 Color Digital Copier"/>
    <n v="479.98400000000004"/>
    <n v="2"/>
    <n v="0.2"/>
    <n v="59.997999999999962"/>
  </r>
  <r>
    <n v="2388"/>
    <x v="1171"/>
    <x v="1"/>
    <x v="295"/>
    <d v="2012-12-15T00:00:00"/>
    <x v="2"/>
    <s v="DK-13375"/>
    <s v="Dennis Kane"/>
    <s v="Consumer"/>
    <s v="United States"/>
    <s v="San Diego"/>
    <x v="1"/>
    <n v="92105"/>
    <x v="1"/>
    <s v="OFF-FA-10001229"/>
    <x v="1"/>
    <x v="13"/>
    <s v="Staples"/>
    <n v="7.86"/>
    <n v="2"/>
    <n v="0"/>
    <n v="3.6155999999999997"/>
  </r>
  <r>
    <n v="2389"/>
    <x v="1171"/>
    <x v="1"/>
    <x v="295"/>
    <d v="2012-12-15T00:00:00"/>
    <x v="2"/>
    <s v="DK-13375"/>
    <s v="Dennis Kane"/>
    <s v="Consumer"/>
    <s v="United States"/>
    <s v="San Diego"/>
    <x v="1"/>
    <n v="92105"/>
    <x v="1"/>
    <s v="OFF-BI-10002437"/>
    <x v="1"/>
    <x v="8"/>
    <s v="Recycled Premium Regency Composition Covers"/>
    <n v="24.448"/>
    <n v="2"/>
    <n v="0.2"/>
    <n v="8.8623999999999992"/>
  </r>
  <r>
    <n v="2390"/>
    <x v="1172"/>
    <x v="1"/>
    <x v="401"/>
    <d v="2012-12-10T00:00:00"/>
    <x v="1"/>
    <s v="SG-20605"/>
    <s v="Speros Goranitis"/>
    <s v="Consumer"/>
    <s v="United States"/>
    <s v="New York City"/>
    <x v="15"/>
    <n v="10009"/>
    <x v="3"/>
    <s v="OFF-PA-10004255"/>
    <x v="1"/>
    <x v="10"/>
    <s v="Xerox 219"/>
    <n v="6.48"/>
    <n v="1"/>
    <n v="0"/>
    <n v="3.1104000000000003"/>
  </r>
  <r>
    <n v="2391"/>
    <x v="1172"/>
    <x v="1"/>
    <x v="401"/>
    <d v="2012-12-10T00:00:00"/>
    <x v="1"/>
    <s v="SG-20605"/>
    <s v="Speros Goranitis"/>
    <s v="Consumer"/>
    <s v="United States"/>
    <s v="New York City"/>
    <x v="15"/>
    <n v="10009"/>
    <x v="3"/>
    <s v="OFF-PA-10001184"/>
    <x v="1"/>
    <x v="10"/>
    <s v="Xerox 1903"/>
    <n v="41.86"/>
    <n v="7"/>
    <n v="0"/>
    <n v="20.511400000000002"/>
  </r>
  <r>
    <n v="2392"/>
    <x v="1172"/>
    <x v="1"/>
    <x v="401"/>
    <d v="2012-12-10T00:00:00"/>
    <x v="1"/>
    <s v="SG-20605"/>
    <s v="Speros Goranitis"/>
    <s v="Consumer"/>
    <s v="United States"/>
    <s v="New York City"/>
    <x v="15"/>
    <n v="10009"/>
    <x v="3"/>
    <s v="TEC-AC-10002637"/>
    <x v="2"/>
    <x v="11"/>
    <s v="Logitech VX Revolution Cordless Laser Mouse for Notebooks (Black)"/>
    <n v="1619.91"/>
    <n v="9"/>
    <n v="0"/>
    <n v="97.194599999999923"/>
  </r>
  <r>
    <n v="2393"/>
    <x v="1172"/>
    <x v="1"/>
    <x v="401"/>
    <d v="2012-12-10T00:00:00"/>
    <x v="1"/>
    <s v="SG-20605"/>
    <s v="Speros Goranitis"/>
    <s v="Consumer"/>
    <s v="United States"/>
    <s v="New York City"/>
    <x v="15"/>
    <n v="10009"/>
    <x v="3"/>
    <s v="FUR-FU-10002878"/>
    <x v="0"/>
    <x v="5"/>
    <s v="Seth Thomas 14&quot; Day/Date Wall Clock"/>
    <n v="113.92"/>
    <n v="4"/>
    <n v="0"/>
    <n v="42.150400000000005"/>
  </r>
  <r>
    <n v="2394"/>
    <x v="1173"/>
    <x v="0"/>
    <x v="716"/>
    <d v="2013-03-24T00:00:00"/>
    <x v="1"/>
    <s v="CS-12355"/>
    <s v="Christine Sundaresam"/>
    <s v="Consumer"/>
    <s v="United States"/>
    <s v="Malden"/>
    <x v="31"/>
    <n v="2148"/>
    <x v="3"/>
    <s v="OFF-AR-10000588"/>
    <x v="1"/>
    <x v="6"/>
    <s v="Newell 345"/>
    <n v="39.68"/>
    <n v="2"/>
    <n v="0"/>
    <n v="10.316800000000001"/>
  </r>
  <r>
    <n v="2395"/>
    <x v="1174"/>
    <x v="1"/>
    <x v="717"/>
    <d v="2012-11-19T00:00:00"/>
    <x v="1"/>
    <s v="PJ-18835"/>
    <s v="Patrick Jones"/>
    <s v="Corporate"/>
    <s v="United States"/>
    <s v="New York City"/>
    <x v="15"/>
    <n v="10035"/>
    <x v="3"/>
    <s v="TEC-AC-10002217"/>
    <x v="2"/>
    <x v="11"/>
    <s v="Imation Clip USB flash drive - 8 GB"/>
    <n v="37.6"/>
    <n v="2"/>
    <n v="0"/>
    <n v="2.2560000000000002"/>
  </r>
  <r>
    <n v="2396"/>
    <x v="1174"/>
    <x v="1"/>
    <x v="717"/>
    <d v="2012-11-19T00:00:00"/>
    <x v="1"/>
    <s v="PJ-18835"/>
    <s v="Patrick Jones"/>
    <s v="Corporate"/>
    <s v="United States"/>
    <s v="New York City"/>
    <x v="15"/>
    <n v="10035"/>
    <x v="3"/>
    <s v="TEC-AC-10001267"/>
    <x v="2"/>
    <x v="11"/>
    <s v="Imation 32GB Pocket Pro USB 3.0 Flash Drive - 32 GB - Black - 1 P ..."/>
    <n v="59.9"/>
    <n v="2"/>
    <n v="0"/>
    <n v="23.96"/>
  </r>
  <r>
    <n v="2397"/>
    <x v="1174"/>
    <x v="1"/>
    <x v="717"/>
    <d v="2012-11-19T00:00:00"/>
    <x v="1"/>
    <s v="PJ-18835"/>
    <s v="Patrick Jones"/>
    <s v="Corporate"/>
    <s v="United States"/>
    <s v="New York City"/>
    <x v="15"/>
    <n v="10035"/>
    <x v="3"/>
    <s v="OFF-PA-10004041"/>
    <x v="1"/>
    <x v="10"/>
    <s v="It's Hot Message Books with Stickers, 2 3/4&quot; x 5&quot;"/>
    <n v="37"/>
    <n v="5"/>
    <n v="0"/>
    <n v="16.649999999999999"/>
  </r>
  <r>
    <n v="2398"/>
    <x v="1175"/>
    <x v="3"/>
    <x v="718"/>
    <d v="2014-08-17T00:00:00"/>
    <x v="0"/>
    <s v="NP-18700"/>
    <s v="Nora Preis"/>
    <s v="Consumer"/>
    <s v="United States"/>
    <s v="San Francisco"/>
    <x v="1"/>
    <n v="94109"/>
    <x v="1"/>
    <s v="OFF-LA-10001613"/>
    <x v="1"/>
    <x v="2"/>
    <s v="Avery File Folder Labels"/>
    <n v="5.76"/>
    <n v="2"/>
    <n v="0"/>
    <n v="2.8224"/>
  </r>
  <r>
    <n v="2399"/>
    <x v="1175"/>
    <x v="3"/>
    <x v="718"/>
    <d v="2014-08-17T00:00:00"/>
    <x v="0"/>
    <s v="NP-18700"/>
    <s v="Nora Preis"/>
    <s v="Consumer"/>
    <s v="United States"/>
    <s v="San Francisco"/>
    <x v="1"/>
    <n v="94109"/>
    <x v="1"/>
    <s v="OFF-AR-10000246"/>
    <x v="1"/>
    <x v="6"/>
    <s v="Newell 318"/>
    <n v="16.68"/>
    <n v="6"/>
    <n v="0"/>
    <n v="4.3367999999999993"/>
  </r>
  <r>
    <n v="2400"/>
    <x v="1176"/>
    <x v="3"/>
    <x v="428"/>
    <d v="2014-09-16T00:00:00"/>
    <x v="1"/>
    <s v="SB-20290"/>
    <s v="Sean Braxton"/>
    <s v="Corporate"/>
    <s v="United States"/>
    <s v="Florence"/>
    <x v="20"/>
    <n v="29501"/>
    <x v="0"/>
    <s v="OFF-ST-10001809"/>
    <x v="1"/>
    <x v="4"/>
    <s v="Fellowes Officeware Wire Shelving"/>
    <n v="628.80999999999995"/>
    <n v="7"/>
    <n v="0"/>
    <n v="12.576199999999986"/>
  </r>
  <r>
    <n v="2401"/>
    <x v="1176"/>
    <x v="3"/>
    <x v="428"/>
    <d v="2014-09-16T00:00:00"/>
    <x v="1"/>
    <s v="SB-20290"/>
    <s v="Sean Braxton"/>
    <s v="Corporate"/>
    <s v="United States"/>
    <s v="Florence"/>
    <x v="20"/>
    <n v="29501"/>
    <x v="0"/>
    <s v="OFF-ST-10002214"/>
    <x v="1"/>
    <x v="4"/>
    <s v="X-Rack File for Hanging Folders"/>
    <n v="56.449999999999996"/>
    <n v="5"/>
    <n v="0"/>
    <n v="14.676999999999998"/>
  </r>
  <r>
    <n v="2402"/>
    <x v="1177"/>
    <x v="3"/>
    <x v="719"/>
    <d v="2014-04-05T00:00:00"/>
    <x v="0"/>
    <s v="AS-10090"/>
    <s v="Adam Shillingsburg"/>
    <s v="Consumer"/>
    <s v="United States"/>
    <s v="Springfield"/>
    <x v="25"/>
    <n v="65807"/>
    <x v="2"/>
    <s v="OFF-ST-10000649"/>
    <x v="1"/>
    <x v="4"/>
    <s v="Hanging Personal Folder File"/>
    <n v="94.199999999999989"/>
    <n v="6"/>
    <n v="0"/>
    <n v="23.550000000000004"/>
  </r>
  <r>
    <n v="2403"/>
    <x v="1177"/>
    <x v="3"/>
    <x v="719"/>
    <d v="2014-04-05T00:00:00"/>
    <x v="0"/>
    <s v="AS-10090"/>
    <s v="Adam Shillingsburg"/>
    <s v="Consumer"/>
    <s v="United States"/>
    <s v="Springfield"/>
    <x v="25"/>
    <n v="65807"/>
    <x v="2"/>
    <s v="OFF-EN-10001990"/>
    <x v="1"/>
    <x v="12"/>
    <s v="Staples"/>
    <n v="28.4"/>
    <n v="5"/>
    <n v="0"/>
    <n v="13.347999999999997"/>
  </r>
  <r>
    <n v="2404"/>
    <x v="1178"/>
    <x v="0"/>
    <x v="720"/>
    <d v="2013-10-04T00:00:00"/>
    <x v="1"/>
    <s v="HM-14860"/>
    <s v="Harry Marie"/>
    <s v="Corporate"/>
    <s v="United States"/>
    <s v="Huntsville"/>
    <x v="5"/>
    <n v="77340"/>
    <x v="2"/>
    <s v="FUR-BO-10000780"/>
    <x v="0"/>
    <x v="0"/>
    <s v="O'Sullivan Plantations 2-Door Library in Landvery Oak"/>
    <n v="956.6647999999999"/>
    <n v="7"/>
    <n v="0.32"/>
    <n v="-225.09759999999991"/>
  </r>
  <r>
    <n v="2405"/>
    <x v="1179"/>
    <x v="3"/>
    <x v="566"/>
    <d v="2014-10-12T00:00:00"/>
    <x v="1"/>
    <s v="MG-18145"/>
    <s v="Mike Gockenbach"/>
    <s v="Consumer"/>
    <s v="United States"/>
    <s v="Los Angeles"/>
    <x v="1"/>
    <n v="90045"/>
    <x v="1"/>
    <s v="TEC-AC-10002049"/>
    <x v="2"/>
    <x v="11"/>
    <s v="Logitech G19 Programmable Gaming Keyboard"/>
    <n v="1115.9099999999999"/>
    <n v="9"/>
    <n v="0"/>
    <n v="200.86379999999991"/>
  </r>
  <r>
    <n v="2406"/>
    <x v="1179"/>
    <x v="3"/>
    <x v="566"/>
    <d v="2014-10-12T00:00:00"/>
    <x v="1"/>
    <s v="MG-18145"/>
    <s v="Mike Gockenbach"/>
    <s v="Consumer"/>
    <s v="United States"/>
    <s v="Los Angeles"/>
    <x v="1"/>
    <n v="90045"/>
    <x v="1"/>
    <s v="TEC-PH-10003555"/>
    <x v="2"/>
    <x v="7"/>
    <s v="Motorola HK250 Universal Bluetooth Headset"/>
    <n v="128.744"/>
    <n v="7"/>
    <n v="0.2"/>
    <n v="-28.967399999999991"/>
  </r>
  <r>
    <n v="2407"/>
    <x v="1179"/>
    <x v="3"/>
    <x v="566"/>
    <d v="2014-10-12T00:00:00"/>
    <x v="1"/>
    <s v="MG-18145"/>
    <s v="Mike Gockenbach"/>
    <s v="Consumer"/>
    <s v="United States"/>
    <s v="Los Angeles"/>
    <x v="1"/>
    <n v="90045"/>
    <x v="1"/>
    <s v="TEC-PH-10000702"/>
    <x v="2"/>
    <x v="7"/>
    <s v="Square Credit Card Reader, 4 1/2&quot; x 4 1/2&quot; x 1&quot;, White"/>
    <n v="79.920000000000016"/>
    <n v="10"/>
    <n v="0.2"/>
    <n v="26.972999999999992"/>
  </r>
  <r>
    <n v="2408"/>
    <x v="1180"/>
    <x v="3"/>
    <x v="176"/>
    <d v="2014-01-26T00:00:00"/>
    <x v="1"/>
    <s v="TM-21010"/>
    <s v="Tamara Manning"/>
    <s v="Consumer"/>
    <s v="United States"/>
    <s v="San Francisco"/>
    <x v="1"/>
    <n v="94122"/>
    <x v="1"/>
    <s v="OFF-AR-10003631"/>
    <x v="1"/>
    <x v="6"/>
    <s v="Staples"/>
    <n v="24.2"/>
    <n v="5"/>
    <n v="0"/>
    <n v="7.9859999999999998"/>
  </r>
  <r>
    <n v="2409"/>
    <x v="1180"/>
    <x v="3"/>
    <x v="176"/>
    <d v="2014-01-26T00:00:00"/>
    <x v="1"/>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x v="2"/>
    <s v="BE-11335"/>
    <s v="Bill Eplett"/>
    <s v="Home Office"/>
    <s v="United States"/>
    <s v="San Francisco"/>
    <x v="1"/>
    <n v="94122"/>
    <x v="1"/>
    <s v="FUR-FU-10000758"/>
    <x v="0"/>
    <x v="5"/>
    <s v="DAX Natural Wood-Tone Poster Frame"/>
    <n v="211.84"/>
    <n v="8"/>
    <n v="0"/>
    <n v="76.262399999999985"/>
  </r>
  <r>
    <n v="2411"/>
    <x v="1182"/>
    <x v="2"/>
    <x v="601"/>
    <d v="2011-08-06T00:00:00"/>
    <x v="1"/>
    <s v="AS-10630"/>
    <s v="Ann Steele"/>
    <s v="Home Office"/>
    <s v="United States"/>
    <s v="Philadelphia"/>
    <x v="9"/>
    <n v="19120"/>
    <x v="3"/>
    <s v="OFF-FA-10000992"/>
    <x v="1"/>
    <x v="13"/>
    <s v="Acco Clips to Go Binder Clips, 24 Clips in Two Sizes"/>
    <n v="5.68"/>
    <n v="2"/>
    <n v="0.2"/>
    <n v="1.9169999999999998"/>
  </r>
  <r>
    <n v="2412"/>
    <x v="1183"/>
    <x v="1"/>
    <x v="722"/>
    <d v="2012-06-09T00:00:00"/>
    <x v="0"/>
    <s v="EM-13810"/>
    <s v="Eleni McCrary"/>
    <s v="Corporate"/>
    <s v="United States"/>
    <s v="Los Angeles"/>
    <x v="1"/>
    <n v="90036"/>
    <x v="1"/>
    <s v="OFF-BI-10004187"/>
    <x v="1"/>
    <x v="8"/>
    <s v="Staples"/>
    <n v="7.52"/>
    <n v="5"/>
    <n v="0.2"/>
    <n v="2.6319999999999997"/>
  </r>
  <r>
    <n v="2413"/>
    <x v="1184"/>
    <x v="2"/>
    <x v="607"/>
    <d v="2011-11-16T00:00:00"/>
    <x v="1"/>
    <s v="JA-15970"/>
    <s v="Joseph Airdo"/>
    <s v="Consumer"/>
    <s v="United States"/>
    <s v="Los Angeles"/>
    <x v="1"/>
    <n v="90045"/>
    <x v="1"/>
    <s v="OFF-PA-10001947"/>
    <x v="1"/>
    <x v="10"/>
    <s v="Xerox 1974"/>
    <n v="11.96"/>
    <n v="2"/>
    <n v="0"/>
    <n v="5.8604000000000003"/>
  </r>
  <r>
    <n v="2414"/>
    <x v="1184"/>
    <x v="2"/>
    <x v="607"/>
    <d v="2011-11-16T00:00:00"/>
    <x v="1"/>
    <s v="JA-15970"/>
    <s v="Joseph Airdo"/>
    <s v="Consumer"/>
    <s v="United States"/>
    <s v="Los Angeles"/>
    <x v="1"/>
    <n v="90045"/>
    <x v="1"/>
    <s v="FUR-TA-10002356"/>
    <x v="0"/>
    <x v="3"/>
    <s v="Bevis Boat-Shaped Conference Table"/>
    <n v="629.06400000000008"/>
    <n v="3"/>
    <n v="0.2"/>
    <n v="31.453199999999953"/>
  </r>
  <r>
    <n v="2415"/>
    <x v="1185"/>
    <x v="0"/>
    <x v="723"/>
    <d v="2014-01-03T00:00:00"/>
    <x v="1"/>
    <s v="TB-21595"/>
    <s v="Troy Blackwell"/>
    <s v="Consumer"/>
    <s v="United States"/>
    <s v="Milwaukee"/>
    <x v="6"/>
    <n v="53209"/>
    <x v="2"/>
    <s v="FUR-CH-10001714"/>
    <x v="0"/>
    <x v="1"/>
    <s v="Global Leather &amp; Oak Executive Chair, Burgundy"/>
    <n v="754.44999999999993"/>
    <n v="5"/>
    <n v="0"/>
    <n v="60.356000000000023"/>
  </r>
  <r>
    <n v="2416"/>
    <x v="1186"/>
    <x v="1"/>
    <x v="380"/>
    <d v="2012-07-11T00:00:00"/>
    <x v="1"/>
    <s v="PP-18955"/>
    <s v="Paul Prost"/>
    <s v="Home Office"/>
    <s v="United States"/>
    <s v="Holyoke"/>
    <x v="31"/>
    <n v="1040"/>
    <x v="3"/>
    <s v="FUR-BO-10002824"/>
    <x v="0"/>
    <x v="0"/>
    <s v="Bush Mission Pointe Library"/>
    <n v="301.95999999999998"/>
    <n v="2"/>
    <n v="0"/>
    <n v="60.391999999999996"/>
  </r>
  <r>
    <n v="2417"/>
    <x v="1187"/>
    <x v="3"/>
    <x v="386"/>
    <d v="2014-10-19T00:00:00"/>
    <x v="1"/>
    <s v="ML-18040"/>
    <s v="Michelle Lonsdale"/>
    <s v="Corporate"/>
    <s v="United States"/>
    <s v="Albuquerque"/>
    <x v="27"/>
    <n v="87105"/>
    <x v="1"/>
    <s v="TEC-AC-10002842"/>
    <x v="2"/>
    <x v="11"/>
    <s v="WD My Passport Ultra 2TB Portable External Hard Drive"/>
    <n v="595"/>
    <n v="5"/>
    <n v="0"/>
    <n v="95.200000000000031"/>
  </r>
  <r>
    <n v="2418"/>
    <x v="1187"/>
    <x v="3"/>
    <x v="386"/>
    <d v="2014-10-19T00:00:00"/>
    <x v="1"/>
    <s v="ML-18040"/>
    <s v="Michelle Lonsdale"/>
    <s v="Corporate"/>
    <s v="United States"/>
    <s v="Albuquerque"/>
    <x v="27"/>
    <n v="87105"/>
    <x v="1"/>
    <s v="OFF-BI-10002082"/>
    <x v="1"/>
    <x v="8"/>
    <s v="GBC Twin Loop Wire Binding Elements"/>
    <n v="79.872000000000014"/>
    <n v="3"/>
    <n v="0.2"/>
    <n v="29.951999999999998"/>
  </r>
  <r>
    <n v="2419"/>
    <x v="1188"/>
    <x v="0"/>
    <x v="206"/>
    <d v="2013-05-29T00:00:00"/>
    <x v="1"/>
    <s v="LC-16930"/>
    <s v="Linda Cazamias"/>
    <s v="Corporate"/>
    <s v="United States"/>
    <s v="Sparks"/>
    <x v="33"/>
    <n v="89431"/>
    <x v="1"/>
    <s v="TEC-MA-10000112"/>
    <x v="2"/>
    <x v="15"/>
    <s v="Panasonic KX MB2061 Multifunction Printer"/>
    <n v="2396.4"/>
    <n v="10"/>
    <n v="0.2"/>
    <n v="179.73000000000013"/>
  </r>
  <r>
    <n v="2420"/>
    <x v="1189"/>
    <x v="3"/>
    <x v="45"/>
    <d v="2014-11-15T00:00:00"/>
    <x v="1"/>
    <s v="MC-17590"/>
    <s v="Matt Collister"/>
    <s v="Corporate"/>
    <s v="United States"/>
    <s v="Coachella"/>
    <x v="1"/>
    <n v="92236"/>
    <x v="1"/>
    <s v="OFF-ST-10002289"/>
    <x v="1"/>
    <x v="4"/>
    <s v="Safco Wire Cube Shelving System, For Use as 4 or 5 14&quot; Cubes, Black"/>
    <n v="63.56"/>
    <n v="2"/>
    <n v="0"/>
    <n v="3.1779999999999973"/>
  </r>
  <r>
    <n v="2421"/>
    <x v="1189"/>
    <x v="3"/>
    <x v="45"/>
    <d v="2014-11-15T00:00:00"/>
    <x v="1"/>
    <s v="MC-17590"/>
    <s v="Matt Collister"/>
    <s v="Corporate"/>
    <s v="United States"/>
    <s v="Coachella"/>
    <x v="1"/>
    <n v="92236"/>
    <x v="1"/>
    <s v="TEC-AC-10004171"/>
    <x v="2"/>
    <x v="11"/>
    <s v="Razer Kraken 7.1 Surround Sound Over Ear USB Gaming Headset"/>
    <n v="99.99"/>
    <n v="1"/>
    <n v="0"/>
    <n v="43.995600000000003"/>
  </r>
  <r>
    <n v="2422"/>
    <x v="1190"/>
    <x v="0"/>
    <x v="724"/>
    <d v="2013-04-24T00:00:00"/>
    <x v="1"/>
    <s v="CR-12580"/>
    <s v="Clay Rozendal"/>
    <s v="Home Office"/>
    <s v="United States"/>
    <s v="Elmhurst"/>
    <x v="10"/>
    <n v="60126"/>
    <x v="2"/>
    <s v="OFF-ST-10003656"/>
    <x v="1"/>
    <x v="4"/>
    <s v="Safco Industrial Wire Shelving"/>
    <n v="230.376"/>
    <n v="3"/>
    <n v="0.2"/>
    <n v="-48.954900000000002"/>
  </r>
  <r>
    <n v="2423"/>
    <x v="1190"/>
    <x v="0"/>
    <x v="724"/>
    <d v="2013-04-24T00:00:00"/>
    <x v="1"/>
    <s v="CR-12580"/>
    <s v="Clay Rozendal"/>
    <s v="Home Office"/>
    <s v="United States"/>
    <s v="Elmhurst"/>
    <x v="10"/>
    <n v="60126"/>
    <x v="2"/>
    <s v="OFF-PA-10001560"/>
    <x v="1"/>
    <x v="10"/>
    <s v="Adams Telephone Message Books, 5 1/4” x 11”"/>
    <n v="9.6640000000000015"/>
    <n v="2"/>
    <n v="0.2"/>
    <n v="3.2615999999999996"/>
  </r>
  <r>
    <n v="2424"/>
    <x v="1191"/>
    <x v="3"/>
    <x v="53"/>
    <d v="2014-12-31T00:00:00"/>
    <x v="1"/>
    <s v="SV-20935"/>
    <s v="Susan Vittorini"/>
    <s v="Consumer"/>
    <s v="United States"/>
    <s v="Fairfield"/>
    <x v="24"/>
    <n v="45014"/>
    <x v="3"/>
    <s v="TEC-AC-10002473"/>
    <x v="2"/>
    <x v="11"/>
    <s v="Maxell 4.7GB DVD-R"/>
    <n v="158.928"/>
    <n v="7"/>
    <n v="0.2"/>
    <n v="41.718599999999995"/>
  </r>
  <r>
    <n v="2425"/>
    <x v="1191"/>
    <x v="3"/>
    <x v="53"/>
    <d v="2014-12-31T00:00:00"/>
    <x v="1"/>
    <s v="SV-20935"/>
    <s v="Susan Vittorini"/>
    <s v="Consumer"/>
    <s v="United States"/>
    <s v="Fairfield"/>
    <x v="24"/>
    <n v="45014"/>
    <x v="3"/>
    <s v="OFF-BI-10000632"/>
    <x v="1"/>
    <x v="8"/>
    <s v="Satellite Sectional Post Binders"/>
    <n v="13.023000000000001"/>
    <n v="1"/>
    <n v="0.7"/>
    <n v="-10.418399999999998"/>
  </r>
  <r>
    <n v="2426"/>
    <x v="1191"/>
    <x v="3"/>
    <x v="53"/>
    <d v="2014-12-31T00:00:00"/>
    <x v="1"/>
    <s v="SV-20935"/>
    <s v="Susan Vittorini"/>
    <s v="Consumer"/>
    <s v="United States"/>
    <s v="Fairfield"/>
    <x v="24"/>
    <n v="45014"/>
    <x v="3"/>
    <s v="FUR-TA-10002645"/>
    <x v="0"/>
    <x v="3"/>
    <s v="Hon Rectangular Conference Tables"/>
    <n v="273.06"/>
    <n v="2"/>
    <n v="0.4"/>
    <n v="-104.67300000000006"/>
  </r>
  <r>
    <n v="2427"/>
    <x v="1191"/>
    <x v="3"/>
    <x v="53"/>
    <d v="2014-12-31T00:00:00"/>
    <x v="1"/>
    <s v="SV-20935"/>
    <s v="Susan Vittorini"/>
    <s v="Consumer"/>
    <s v="United States"/>
    <s v="Fairfield"/>
    <x v="24"/>
    <n v="45014"/>
    <x v="3"/>
    <s v="OFF-FA-10002975"/>
    <x v="1"/>
    <x v="13"/>
    <s v="Staples"/>
    <n v="39.311999999999998"/>
    <n v="13"/>
    <n v="0.2"/>
    <n v="12.776399999999999"/>
  </r>
  <r>
    <n v="2428"/>
    <x v="1192"/>
    <x v="0"/>
    <x v="725"/>
    <d v="2013-06-18T00:00:00"/>
    <x v="1"/>
    <s v="MZ-17515"/>
    <s v="Mary Zewe"/>
    <s v="Corporate"/>
    <s v="United States"/>
    <s v="Arlington"/>
    <x v="5"/>
    <n v="76017"/>
    <x v="2"/>
    <s v="OFF-BI-10003784"/>
    <x v="1"/>
    <x v="8"/>
    <s v="Computer Printout Index Tabs"/>
    <n v="1.3439999999999996"/>
    <n v="4"/>
    <n v="0.8"/>
    <n v="-2.1504000000000008"/>
  </r>
  <r>
    <n v="2429"/>
    <x v="1192"/>
    <x v="0"/>
    <x v="725"/>
    <d v="2013-06-18T00:00:00"/>
    <x v="1"/>
    <s v="MZ-17515"/>
    <s v="Mary Zewe"/>
    <s v="Corporate"/>
    <s v="United States"/>
    <s v="Arlington"/>
    <x v="5"/>
    <n v="76017"/>
    <x v="2"/>
    <s v="OFF-BI-10001617"/>
    <x v="1"/>
    <x v="8"/>
    <s v="GBC Wire Binding Combs"/>
    <n v="8.2719999999999985"/>
    <n v="4"/>
    <n v="0.8"/>
    <n v="-13.648800000000001"/>
  </r>
  <r>
    <n v="2430"/>
    <x v="1192"/>
    <x v="0"/>
    <x v="725"/>
    <d v="2013-06-18T00:00:00"/>
    <x v="1"/>
    <s v="MZ-17515"/>
    <s v="Mary Zewe"/>
    <s v="Corporate"/>
    <s v="United States"/>
    <s v="Arlington"/>
    <x v="5"/>
    <n v="76017"/>
    <x v="2"/>
    <s v="FUR-FU-10004415"/>
    <x v="0"/>
    <x v="5"/>
    <s v="Stacking Tray, Side-Loading, Legal, Smoke"/>
    <n v="12.544000000000002"/>
    <n v="7"/>
    <n v="0.6"/>
    <n v="-9.0944000000000038"/>
  </r>
  <r>
    <n v="2431"/>
    <x v="1193"/>
    <x v="3"/>
    <x v="726"/>
    <d v="2014-05-21T00:00:00"/>
    <x v="1"/>
    <s v="RB-19795"/>
    <s v="Ross Baird"/>
    <s v="Home Office"/>
    <s v="United States"/>
    <s v="San Francisco"/>
    <x v="1"/>
    <n v="94110"/>
    <x v="1"/>
    <s v="OFF-LA-10000240"/>
    <x v="1"/>
    <x v="2"/>
    <s v="Self-Adhesive Address Labels for Typewriters by Universal"/>
    <n v="58.48"/>
    <n v="8"/>
    <n v="0"/>
    <n v="27.485599999999998"/>
  </r>
  <r>
    <n v="2432"/>
    <x v="1194"/>
    <x v="3"/>
    <x v="116"/>
    <d v="2015-01-03T00:00:00"/>
    <x v="1"/>
    <s v="HM-14860"/>
    <s v="Harry Marie"/>
    <s v="Corporate"/>
    <s v="United States"/>
    <s v="Seattle"/>
    <x v="4"/>
    <n v="98103"/>
    <x v="1"/>
    <s v="FUR-FU-10001935"/>
    <x v="0"/>
    <x v="5"/>
    <s v="3M Hangers With Command Adhesive"/>
    <n v="7.4"/>
    <n v="2"/>
    <n v="0"/>
    <n v="3.0340000000000007"/>
  </r>
  <r>
    <n v="2433"/>
    <x v="1195"/>
    <x v="2"/>
    <x v="727"/>
    <d v="2011-04-01T00:00:00"/>
    <x v="1"/>
    <s v="AZ-10750"/>
    <s v="Annie Zypern"/>
    <s v="Consumer"/>
    <s v="United States"/>
    <s v="New York City"/>
    <x v="15"/>
    <n v="10009"/>
    <x v="3"/>
    <s v="FUR-CH-10002439"/>
    <x v="0"/>
    <x v="1"/>
    <s v="Iceberg Nesting Folding Chair, 19w x 6d x 43h"/>
    <n v="366.786"/>
    <n v="7"/>
    <n v="0.1"/>
    <n v="65.206400000000002"/>
  </r>
  <r>
    <n v="2434"/>
    <x v="1196"/>
    <x v="3"/>
    <x v="39"/>
    <d v="2014-06-02T00:00:00"/>
    <x v="1"/>
    <s v="JH-15910"/>
    <s v="Jonathan Howell"/>
    <s v="Consumer"/>
    <s v="United States"/>
    <s v="Houston"/>
    <x v="5"/>
    <n v="77070"/>
    <x v="2"/>
    <s v="TEC-PH-10001536"/>
    <x v="2"/>
    <x v="7"/>
    <s v="Spigen Samsung Galaxy S5 Case Wallet"/>
    <n v="54.367999999999995"/>
    <n v="4"/>
    <n v="0.2"/>
    <n v="4.0775999999999968"/>
  </r>
  <r>
    <n v="2435"/>
    <x v="1197"/>
    <x v="1"/>
    <x v="717"/>
    <d v="2012-11-17T00:00:00"/>
    <x v="2"/>
    <s v="PJ-18835"/>
    <s v="Patrick Jones"/>
    <s v="Corporate"/>
    <s v="United States"/>
    <s v="Springfield"/>
    <x v="17"/>
    <n v="22153"/>
    <x v="0"/>
    <s v="OFF-EN-10001532"/>
    <x v="1"/>
    <x v="12"/>
    <s v="Brown Kraft Recycled Envelopes"/>
    <n v="33.96"/>
    <n v="2"/>
    <n v="0"/>
    <n v="16.98"/>
  </r>
  <r>
    <n v="2436"/>
    <x v="1197"/>
    <x v="1"/>
    <x v="717"/>
    <d v="2012-11-17T00:00:00"/>
    <x v="2"/>
    <s v="PJ-18835"/>
    <s v="Patrick Jones"/>
    <s v="Corporate"/>
    <s v="United States"/>
    <s v="Springfield"/>
    <x v="17"/>
    <n v="22153"/>
    <x v="0"/>
    <s v="OFF-AP-10003057"/>
    <x v="1"/>
    <x v="9"/>
    <s v="Honeywell Enviracaire Portable HEPA Air Cleaner for 16' x 20' Room"/>
    <n v="826.11"/>
    <n v="3"/>
    <n v="0"/>
    <n v="322.18290000000002"/>
  </r>
  <r>
    <n v="2437"/>
    <x v="1198"/>
    <x v="3"/>
    <x v="445"/>
    <d v="2014-07-11T00:00:00"/>
    <x v="1"/>
    <s v="CA-12265"/>
    <s v="Christina Anderson"/>
    <s v="Consumer"/>
    <s v="United States"/>
    <s v="Farmington"/>
    <x v="27"/>
    <n v="87401"/>
    <x v="1"/>
    <s v="FUR-FU-10003708"/>
    <x v="0"/>
    <x v="5"/>
    <s v="Tenex Traditional Chairmats for Medium Pile Carpet, Standard Lip, 36&quot; x 48&quot;"/>
    <n v="545.85"/>
    <n v="9"/>
    <n v="0"/>
    <n v="114.6285"/>
  </r>
  <r>
    <n v="2438"/>
    <x v="1199"/>
    <x v="2"/>
    <x v="728"/>
    <d v="2011-11-20T00:00:00"/>
    <x v="0"/>
    <s v="PW-19240"/>
    <s v="Pierre Wener"/>
    <s v="Consumer"/>
    <s v="United States"/>
    <s v="Louisville"/>
    <x v="22"/>
    <n v="80027"/>
    <x v="1"/>
    <s v="FUR-TA-10000849"/>
    <x v="0"/>
    <x v="3"/>
    <s v="Bevis Rectangular Conference Tables"/>
    <n v="145.97999999999999"/>
    <n v="2"/>
    <n v="0.5"/>
    <n v="-99.266399999999976"/>
  </r>
  <r>
    <n v="2439"/>
    <x v="1199"/>
    <x v="2"/>
    <x v="728"/>
    <d v="2011-11-20T00:00:00"/>
    <x v="0"/>
    <s v="PW-19240"/>
    <s v="Pierre Wener"/>
    <s v="Consumer"/>
    <s v="United States"/>
    <s v="Louisville"/>
    <x v="22"/>
    <n v="80027"/>
    <x v="1"/>
    <s v="OFF-PA-10002259"/>
    <x v="1"/>
    <x v="10"/>
    <s v="Geographics Note Cards, Blank, White, 8 1/2&quot; x 11&quot;"/>
    <n v="35.808"/>
    <n v="4"/>
    <n v="0.2"/>
    <n v="12.5328"/>
  </r>
  <r>
    <n v="2440"/>
    <x v="1200"/>
    <x v="3"/>
    <x v="729"/>
    <d v="2014-07-23T00:00:00"/>
    <x v="1"/>
    <s v="SW-20455"/>
    <s v="Shaun Weien"/>
    <s v="Consumer"/>
    <s v="United States"/>
    <s v="Tampa"/>
    <x v="2"/>
    <n v="33614"/>
    <x v="0"/>
    <s v="FUR-FU-10002597"/>
    <x v="0"/>
    <x v="5"/>
    <s v="C-Line Magnetic Cubicle Keepers, Clear Polypropylene"/>
    <n v="7.9040000000000008"/>
    <n v="2"/>
    <n v="0.2"/>
    <n v="2.1736000000000004"/>
  </r>
  <r>
    <n v="2441"/>
    <x v="1201"/>
    <x v="0"/>
    <x v="730"/>
    <d v="2013-05-28T00:00:00"/>
    <x v="1"/>
    <s v="AF-10870"/>
    <s v="Art Ferguson"/>
    <s v="Consumer"/>
    <s v="United States"/>
    <s v="Passaic"/>
    <x v="30"/>
    <n v="7055"/>
    <x v="3"/>
    <s v="TEC-PH-10004614"/>
    <x v="2"/>
    <x v="7"/>
    <s v="AT&amp;T 841000 Phone"/>
    <n v="345"/>
    <n v="5"/>
    <n v="0"/>
    <n v="86.25"/>
  </r>
  <r>
    <n v="2442"/>
    <x v="1201"/>
    <x v="0"/>
    <x v="730"/>
    <d v="2013-05-28T00:00:00"/>
    <x v="1"/>
    <s v="AF-10870"/>
    <s v="Art Ferguson"/>
    <s v="Consumer"/>
    <s v="United States"/>
    <s v="Passaic"/>
    <x v="30"/>
    <n v="7055"/>
    <x v="3"/>
    <s v="FUR-TA-10003748"/>
    <x v="0"/>
    <x v="3"/>
    <s v="Bevis 36 x 72 Conference Tables"/>
    <n v="174.28599999999997"/>
    <n v="2"/>
    <n v="0.3"/>
    <n v="-19.918399999999991"/>
  </r>
  <r>
    <n v="2443"/>
    <x v="1201"/>
    <x v="0"/>
    <x v="730"/>
    <d v="2013-05-28T00:00:00"/>
    <x v="1"/>
    <s v="AF-10870"/>
    <s v="Art Ferguson"/>
    <s v="Consumer"/>
    <s v="United States"/>
    <s v="Passaic"/>
    <x v="30"/>
    <n v="7055"/>
    <x v="3"/>
    <s v="OFF-AP-10003217"/>
    <x v="1"/>
    <x v="9"/>
    <s v="Eureka Sanitaire  Commercial Upright"/>
    <n v="662.84"/>
    <n v="4"/>
    <n v="0"/>
    <n v="172.33840000000004"/>
  </r>
  <r>
    <n v="2444"/>
    <x v="1201"/>
    <x v="0"/>
    <x v="730"/>
    <d v="2013-05-28T00:00:00"/>
    <x v="1"/>
    <s v="AF-10870"/>
    <s v="Art Ferguson"/>
    <s v="Consumer"/>
    <s v="United States"/>
    <s v="Passaic"/>
    <x v="30"/>
    <n v="7055"/>
    <x v="3"/>
    <s v="TEC-AC-10002399"/>
    <x v="2"/>
    <x v="11"/>
    <s v="SanDisk Cruzer 32 GB USB Flash Drive"/>
    <n v="95.1"/>
    <n v="5"/>
    <n v="0"/>
    <n v="30.431999999999995"/>
  </r>
  <r>
    <n v="2445"/>
    <x v="1201"/>
    <x v="0"/>
    <x v="730"/>
    <d v="2013-05-28T00:00:00"/>
    <x v="1"/>
    <s v="AF-10870"/>
    <s v="Art Ferguson"/>
    <s v="Consumer"/>
    <s v="United States"/>
    <s v="Passaic"/>
    <x v="30"/>
    <n v="7055"/>
    <x v="3"/>
    <s v="OFF-EN-10002973"/>
    <x v="1"/>
    <x v="12"/>
    <s v="Ampad #10 Peel &amp; Seel Holiday Envelopes"/>
    <n v="26.880000000000003"/>
    <n v="6"/>
    <n v="0"/>
    <n v="12.902400000000002"/>
  </r>
  <r>
    <n v="2446"/>
    <x v="1201"/>
    <x v="0"/>
    <x v="730"/>
    <d v="2013-05-28T00:00:00"/>
    <x v="1"/>
    <s v="AF-10870"/>
    <s v="Art Ferguson"/>
    <s v="Consumer"/>
    <s v="United States"/>
    <s v="Passaic"/>
    <x v="30"/>
    <n v="7055"/>
    <x v="3"/>
    <s v="TEC-PH-10001336"/>
    <x v="2"/>
    <x v="7"/>
    <s v="Digium D40 VoIP phone"/>
    <n v="257.98"/>
    <n v="2"/>
    <n v="0"/>
    <n v="74.8142"/>
  </r>
  <r>
    <n v="2447"/>
    <x v="1202"/>
    <x v="1"/>
    <x v="12"/>
    <d v="2012-10-01T00:00:00"/>
    <x v="1"/>
    <s v="AM-10705"/>
    <s v="Anne McFarland"/>
    <s v="Consumer"/>
    <s v="United States"/>
    <s v="Los Angeles"/>
    <x v="1"/>
    <n v="90004"/>
    <x v="1"/>
    <s v="OFF-EN-10000461"/>
    <x v="1"/>
    <x v="12"/>
    <s v="#10- 4 1/8&quot; x 9 1/2&quot; Recycled Envelopes"/>
    <n v="17.48"/>
    <n v="2"/>
    <n v="0"/>
    <n v="8.2156000000000002"/>
  </r>
  <r>
    <n v="2448"/>
    <x v="1203"/>
    <x v="0"/>
    <x v="731"/>
    <d v="2013-11-07T00:00:00"/>
    <x v="1"/>
    <s v="BD-11320"/>
    <s v="Bill Donatelli"/>
    <s v="Consumer"/>
    <s v="United States"/>
    <s v="Philadelphia"/>
    <x v="9"/>
    <n v="19143"/>
    <x v="3"/>
    <s v="FUR-CH-10000988"/>
    <x v="0"/>
    <x v="1"/>
    <s v="Hon Olson Stacker Stools"/>
    <n v="492.83499999999998"/>
    <n v="5"/>
    <n v="0.3"/>
    <n v="-14.080999999999989"/>
  </r>
  <r>
    <n v="2449"/>
    <x v="1204"/>
    <x v="1"/>
    <x v="471"/>
    <d v="2012-09-17T00:00:00"/>
    <x v="0"/>
    <s v="CM-12385"/>
    <s v="Christopher Martinez"/>
    <s v="Consumer"/>
    <s v="United States"/>
    <s v="North Charleston"/>
    <x v="20"/>
    <n v="29406"/>
    <x v="0"/>
    <s v="OFF-ST-10001809"/>
    <x v="1"/>
    <x v="4"/>
    <s v="Fellowes Officeware Wire Shelving"/>
    <n v="269.49"/>
    <n v="3"/>
    <n v="0"/>
    <n v="5.3897999999999939"/>
  </r>
  <r>
    <n v="2450"/>
    <x v="1205"/>
    <x v="0"/>
    <x v="732"/>
    <d v="2013-11-11T00:00:00"/>
    <x v="1"/>
    <s v="CS-12400"/>
    <s v="Christopher Schild"/>
    <s v="Home Office"/>
    <s v="United States"/>
    <s v="San Jose"/>
    <x v="1"/>
    <n v="95123"/>
    <x v="1"/>
    <s v="OFF-BI-10003963"/>
    <x v="1"/>
    <x v="8"/>
    <s v="Cardinal Holdit Data Disk Pockets"/>
    <n v="29.120000000000005"/>
    <n v="5"/>
    <n v="0.2"/>
    <n v="9.8279999999999959"/>
  </r>
  <r>
    <n v="2451"/>
    <x v="1206"/>
    <x v="3"/>
    <x v="294"/>
    <d v="2014-03-23T00:00:00"/>
    <x v="0"/>
    <s v="DB-13405"/>
    <s v="Denny Blanton"/>
    <s v="Consumer"/>
    <s v="United States"/>
    <s v="New York City"/>
    <x v="15"/>
    <n v="10011"/>
    <x v="3"/>
    <s v="OFF-LA-10000081"/>
    <x v="1"/>
    <x v="2"/>
    <s v="Avery 496"/>
    <n v="18.75"/>
    <n v="5"/>
    <n v="0"/>
    <n v="9"/>
  </r>
  <r>
    <n v="2452"/>
    <x v="1206"/>
    <x v="3"/>
    <x v="294"/>
    <d v="2014-03-23T00:00:00"/>
    <x v="0"/>
    <s v="DB-13405"/>
    <s v="Denny Blanton"/>
    <s v="Consumer"/>
    <s v="United States"/>
    <s v="New York City"/>
    <x v="15"/>
    <n v="10011"/>
    <x v="3"/>
    <s v="TEC-PH-10000149"/>
    <x v="2"/>
    <x v="7"/>
    <s v="Cisco SPA525G2 IP Phone - Wireless"/>
    <n v="119.69999999999999"/>
    <n v="6"/>
    <n v="0"/>
    <n v="31.121999999999996"/>
  </r>
  <r>
    <n v="2453"/>
    <x v="1206"/>
    <x v="3"/>
    <x v="294"/>
    <d v="2014-03-23T00:00:00"/>
    <x v="0"/>
    <s v="DB-13405"/>
    <s v="Denny Blanton"/>
    <s v="Consumer"/>
    <s v="United States"/>
    <s v="New York City"/>
    <x v="15"/>
    <n v="10011"/>
    <x v="3"/>
    <s v="OFF-BI-10000605"/>
    <x v="1"/>
    <x v="8"/>
    <s v="Acco Pressboard Covers with Storage Hooks, 9 1/2&quot; x 11&quot;, Executive Red"/>
    <n v="9.1440000000000001"/>
    <n v="3"/>
    <n v="0.2"/>
    <n v="3.0860999999999996"/>
  </r>
  <r>
    <n v="2454"/>
    <x v="1206"/>
    <x v="3"/>
    <x v="294"/>
    <d v="2014-03-23T00:00:00"/>
    <x v="0"/>
    <s v="DB-13405"/>
    <s v="Denny Blanton"/>
    <s v="Consumer"/>
    <s v="United States"/>
    <s v="New York City"/>
    <x v="15"/>
    <n v="10011"/>
    <x v="3"/>
    <s v="TEC-AC-10002399"/>
    <x v="2"/>
    <x v="11"/>
    <s v="SanDisk Cruzer 32 GB USB Flash Drive"/>
    <n v="57.06"/>
    <n v="3"/>
    <n v="0"/>
    <n v="18.2592"/>
  </r>
  <r>
    <n v="2455"/>
    <x v="1206"/>
    <x v="3"/>
    <x v="294"/>
    <d v="2014-03-23T00:00:00"/>
    <x v="0"/>
    <s v="DB-13405"/>
    <s v="Denny Blanton"/>
    <s v="Consumer"/>
    <s v="United States"/>
    <s v="New York City"/>
    <x v="15"/>
    <n v="10011"/>
    <x v="3"/>
    <s v="TEC-AC-10003038"/>
    <x v="2"/>
    <x v="11"/>
    <s v="Kingston Digital DataTraveler 16GB USB 2.0"/>
    <n v="71.599999999999994"/>
    <n v="8"/>
    <n v="0"/>
    <n v="13.603999999999992"/>
  </r>
  <r>
    <n v="2456"/>
    <x v="1206"/>
    <x v="3"/>
    <x v="294"/>
    <d v="2014-03-23T00:00:00"/>
    <x v="0"/>
    <s v="DB-13405"/>
    <s v="Denny Blanton"/>
    <s v="Consumer"/>
    <s v="United States"/>
    <s v="New York City"/>
    <x v="15"/>
    <n v="10011"/>
    <x v="3"/>
    <s v="OFF-ST-10000344"/>
    <x v="1"/>
    <x v="4"/>
    <s v="Neat Ideas Personal Hanging Folder Files, Black"/>
    <n v="107.44"/>
    <n v="8"/>
    <n v="0"/>
    <n v="27.934399999999997"/>
  </r>
  <r>
    <n v="2457"/>
    <x v="1206"/>
    <x v="3"/>
    <x v="294"/>
    <d v="2014-03-23T00:00:00"/>
    <x v="0"/>
    <s v="DB-13405"/>
    <s v="Denny Blanton"/>
    <s v="Consumer"/>
    <s v="United States"/>
    <s v="New York City"/>
    <x v="15"/>
    <n v="10011"/>
    <x v="3"/>
    <s v="OFF-LA-10004093"/>
    <x v="1"/>
    <x v="2"/>
    <s v="Avery 486"/>
    <n v="7.31"/>
    <n v="1"/>
    <n v="0"/>
    <n v="3.4356999999999998"/>
  </r>
  <r>
    <n v="2458"/>
    <x v="1206"/>
    <x v="3"/>
    <x v="294"/>
    <d v="2014-03-23T00:00:00"/>
    <x v="0"/>
    <s v="DB-13405"/>
    <s v="Denny Blanton"/>
    <s v="Consumer"/>
    <s v="United States"/>
    <s v="New York City"/>
    <x v="15"/>
    <n v="10011"/>
    <x v="3"/>
    <s v="OFF-AR-10001683"/>
    <x v="1"/>
    <x v="6"/>
    <s v="Lumber Crayons"/>
    <n v="59.099999999999994"/>
    <n v="6"/>
    <n v="0"/>
    <n v="22.458000000000002"/>
  </r>
  <r>
    <n v="2459"/>
    <x v="1206"/>
    <x v="3"/>
    <x v="294"/>
    <d v="2014-03-23T00:00:00"/>
    <x v="0"/>
    <s v="DB-13405"/>
    <s v="Denny Blanton"/>
    <s v="Consumer"/>
    <s v="United States"/>
    <s v="New York City"/>
    <x v="15"/>
    <n v="10011"/>
    <x v="3"/>
    <s v="OFF-ST-10003455"/>
    <x v="1"/>
    <x v="4"/>
    <s v="Tenex File Box, Personal Filing Tote with Lid, Black"/>
    <n v="46.53"/>
    <n v="3"/>
    <n v="0"/>
    <n v="12.097800000000001"/>
  </r>
  <r>
    <n v="2460"/>
    <x v="1207"/>
    <x v="3"/>
    <x v="733"/>
    <d v="2014-08-22T00:00:00"/>
    <x v="1"/>
    <s v="JG-15160"/>
    <s v="James Galang"/>
    <s v="Consumer"/>
    <s v="United States"/>
    <s v="Plainfield"/>
    <x v="30"/>
    <n v="7060"/>
    <x v="3"/>
    <s v="OFF-AP-10002578"/>
    <x v="1"/>
    <x v="9"/>
    <s v="Fellowes Premier Superior Surge Suppressor, 10-Outlet, With Phone and Remote"/>
    <n v="97.84"/>
    <n v="2"/>
    <n v="0"/>
    <n v="25.438400000000001"/>
  </r>
  <r>
    <n v="2461"/>
    <x v="1208"/>
    <x v="1"/>
    <x v="655"/>
    <d v="2012-07-13T00:00:00"/>
    <x v="0"/>
    <s v="SC-20380"/>
    <s v="Shahid Collister"/>
    <s v="Consumer"/>
    <s v="United States"/>
    <s v="Seattle"/>
    <x v="4"/>
    <n v="98115"/>
    <x v="1"/>
    <s v="OFF-PA-10001763"/>
    <x v="1"/>
    <x v="10"/>
    <s v="Xerox 1896"/>
    <n v="29.97"/>
    <n v="3"/>
    <n v="0"/>
    <n v="13.486499999999999"/>
  </r>
  <r>
    <n v="2462"/>
    <x v="1208"/>
    <x v="1"/>
    <x v="655"/>
    <d v="2012-07-13T00:00:00"/>
    <x v="0"/>
    <s v="SC-20380"/>
    <s v="Shahid Collister"/>
    <s v="Consumer"/>
    <s v="United States"/>
    <s v="Seattle"/>
    <x v="4"/>
    <n v="98115"/>
    <x v="1"/>
    <s v="OFF-BI-10001597"/>
    <x v="1"/>
    <x v="8"/>
    <s v="Wilson Jones Ledger-Size, Piano-Hinge Binder, 2&quot;, Blue"/>
    <n v="98.352000000000004"/>
    <n v="3"/>
    <n v="0.2"/>
    <n v="34.423199999999987"/>
  </r>
  <r>
    <n v="2463"/>
    <x v="1209"/>
    <x v="3"/>
    <x v="734"/>
    <d v="2014-12-10T00:00:00"/>
    <x v="1"/>
    <s v="CS-12460"/>
    <s v="Chuck Sachs"/>
    <s v="Consumer"/>
    <s v="United States"/>
    <s v="New York City"/>
    <x v="15"/>
    <n v="10009"/>
    <x v="3"/>
    <s v="OFF-BI-10001524"/>
    <x v="1"/>
    <x v="8"/>
    <s v="GBC Premium Transparent Covers with Diagonal Lined Pattern"/>
    <n v="83.920000000000016"/>
    <n v="5"/>
    <n v="0.2"/>
    <n v="29.371999999999993"/>
  </r>
  <r>
    <n v="2464"/>
    <x v="1209"/>
    <x v="3"/>
    <x v="734"/>
    <d v="2014-12-10T00:00:00"/>
    <x v="1"/>
    <s v="CS-12460"/>
    <s v="Chuck Sachs"/>
    <s v="Consumer"/>
    <s v="United States"/>
    <s v="New York City"/>
    <x v="15"/>
    <n v="10009"/>
    <x v="3"/>
    <s v="OFF-BI-10001553"/>
    <x v="1"/>
    <x v="8"/>
    <s v="SpineVue Locking Slant-D Ring Binders by Cardinal"/>
    <n v="14.624000000000002"/>
    <n v="2"/>
    <n v="0.2"/>
    <n v="5.1183999999999994"/>
  </r>
  <r>
    <n v="2465"/>
    <x v="1209"/>
    <x v="3"/>
    <x v="734"/>
    <d v="2014-12-10T00:00:00"/>
    <x v="1"/>
    <s v="CS-12460"/>
    <s v="Chuck Sachs"/>
    <s v="Consumer"/>
    <s v="United States"/>
    <s v="New York City"/>
    <x v="15"/>
    <n v="10009"/>
    <x v="3"/>
    <s v="TEC-PH-10000576"/>
    <x v="2"/>
    <x v="7"/>
    <s v="AT&amp;T 1080 Corded phone"/>
    <n v="136.99"/>
    <n v="1"/>
    <n v="0"/>
    <n v="36.987300000000005"/>
  </r>
  <r>
    <n v="2466"/>
    <x v="1209"/>
    <x v="3"/>
    <x v="734"/>
    <d v="2014-12-10T00:00:00"/>
    <x v="1"/>
    <s v="CS-12460"/>
    <s v="Chuck Sachs"/>
    <s v="Consumer"/>
    <s v="United States"/>
    <s v="New York City"/>
    <x v="15"/>
    <n v="10009"/>
    <x v="3"/>
    <s v="OFF-LA-10001317"/>
    <x v="1"/>
    <x v="2"/>
    <s v="Avery 520"/>
    <n v="3.15"/>
    <n v="1"/>
    <n v="0"/>
    <n v="1.512"/>
  </r>
  <r>
    <n v="2467"/>
    <x v="1210"/>
    <x v="3"/>
    <x v="464"/>
    <d v="2014-05-09T00:00:00"/>
    <x v="1"/>
    <s v="MK-18160"/>
    <s v="Mike Kennedy"/>
    <s v="Consumer"/>
    <s v="United States"/>
    <s v="Newport News"/>
    <x v="17"/>
    <n v="23602"/>
    <x v="0"/>
    <s v="OFF-PA-10000726"/>
    <x v="1"/>
    <x v="10"/>
    <s v="Black Print Carbonless Snap-Off Rapid Letter, 8 1/2&quot; x 7&quot;"/>
    <n v="9.11"/>
    <n v="1"/>
    <n v="0"/>
    <n v="4.099499999999999"/>
  </r>
  <r>
    <n v="2468"/>
    <x v="1210"/>
    <x v="3"/>
    <x v="464"/>
    <d v="2014-05-09T00:00:00"/>
    <x v="1"/>
    <s v="MK-18160"/>
    <s v="Mike Kennedy"/>
    <s v="Consumer"/>
    <s v="United States"/>
    <s v="Newport News"/>
    <x v="17"/>
    <n v="23602"/>
    <x v="0"/>
    <s v="OFF-ST-10003306"/>
    <x v="1"/>
    <x v="4"/>
    <s v="Letter Size Cart"/>
    <n v="571.44000000000005"/>
    <n v="4"/>
    <n v="0"/>
    <n v="165.71759999999995"/>
  </r>
  <r>
    <n v="2469"/>
    <x v="1210"/>
    <x v="3"/>
    <x v="464"/>
    <d v="2014-05-09T00:00:00"/>
    <x v="1"/>
    <s v="MK-18160"/>
    <s v="Mike Kennedy"/>
    <s v="Consumer"/>
    <s v="United States"/>
    <s v="Newport News"/>
    <x v="17"/>
    <n v="23602"/>
    <x v="0"/>
    <s v="OFF-PA-10004983"/>
    <x v="1"/>
    <x v="10"/>
    <s v="Xerox 23"/>
    <n v="32.400000000000006"/>
    <n v="5"/>
    <n v="0"/>
    <n v="15.552000000000001"/>
  </r>
  <r>
    <n v="2470"/>
    <x v="1210"/>
    <x v="3"/>
    <x v="464"/>
    <d v="2014-05-09T00:00:00"/>
    <x v="1"/>
    <s v="MK-18160"/>
    <s v="Mike Kennedy"/>
    <s v="Consumer"/>
    <s v="United States"/>
    <s v="Newport News"/>
    <x v="17"/>
    <n v="23602"/>
    <x v="0"/>
    <s v="OFF-ST-10001291"/>
    <x v="1"/>
    <x v="4"/>
    <s v="Tenex Personal Self-Stacking Standard File Box, Black/Gray"/>
    <n v="16.91"/>
    <n v="1"/>
    <n v="0"/>
    <n v="4.5656999999999996"/>
  </r>
  <r>
    <n v="2471"/>
    <x v="1211"/>
    <x v="0"/>
    <x v="115"/>
    <d v="2013-01-28T00:00:00"/>
    <x v="1"/>
    <s v="CM-11935"/>
    <s v="Carlos Meador"/>
    <s v="Consumer"/>
    <s v="United States"/>
    <s v="Fayetteville"/>
    <x v="3"/>
    <n v="28314"/>
    <x v="0"/>
    <s v="FUR-FU-10002107"/>
    <x v="0"/>
    <x v="5"/>
    <s v="Eldon Pizzaz Desk Accessories"/>
    <n v="14.272"/>
    <n v="8"/>
    <n v="0.2"/>
    <n v="4.281600000000001"/>
  </r>
  <r>
    <n v="2472"/>
    <x v="1211"/>
    <x v="0"/>
    <x v="115"/>
    <d v="2013-01-28T00:00:00"/>
    <x v="1"/>
    <s v="CM-11935"/>
    <s v="Carlos Meador"/>
    <s v="Consumer"/>
    <s v="United States"/>
    <s v="Fayetteville"/>
    <x v="3"/>
    <n v="28314"/>
    <x v="0"/>
    <s v="FUR-BO-10002213"/>
    <x v="0"/>
    <x v="0"/>
    <s v="Sauder Forest Hills Library, Woodland Oak Finish"/>
    <n v="451.13599999999997"/>
    <n v="4"/>
    <n v="0.2"/>
    <n v="-67.670399999999972"/>
  </r>
  <r>
    <n v="2473"/>
    <x v="1211"/>
    <x v="0"/>
    <x v="115"/>
    <d v="2013-01-28T00:00:00"/>
    <x v="1"/>
    <s v="CM-11935"/>
    <s v="Carlos Meador"/>
    <s v="Consumer"/>
    <s v="United States"/>
    <s v="Fayetteville"/>
    <x v="3"/>
    <n v="28314"/>
    <x v="0"/>
    <s v="OFF-AP-10000692"/>
    <x v="1"/>
    <x v="9"/>
    <s v="Fellowes Mighty 8 Compact Surge Protector"/>
    <n v="64.864000000000004"/>
    <n v="4"/>
    <n v="0.2"/>
    <n v="6.4864000000000033"/>
  </r>
  <r>
    <n v="2474"/>
    <x v="1212"/>
    <x v="0"/>
    <x v="54"/>
    <d v="2013-11-07T00:00:00"/>
    <x v="2"/>
    <s v="PF-19225"/>
    <s v="Phillip Flathmann"/>
    <s v="Consumer"/>
    <s v="United States"/>
    <s v="Los Angeles"/>
    <x v="1"/>
    <n v="90032"/>
    <x v="1"/>
    <s v="FUR-CH-10001190"/>
    <x v="0"/>
    <x v="1"/>
    <s v="Global Deluxe High-Back Office Chair in Storm"/>
    <n v="217.58400000000003"/>
    <n v="2"/>
    <n v="0.2"/>
    <n v="-29.917800000000021"/>
  </r>
  <r>
    <n v="2475"/>
    <x v="1212"/>
    <x v="0"/>
    <x v="54"/>
    <d v="2013-11-07T00:00:00"/>
    <x v="2"/>
    <s v="PF-19225"/>
    <s v="Phillip Flathmann"/>
    <s v="Consumer"/>
    <s v="United States"/>
    <s v="Los Angeles"/>
    <x v="1"/>
    <n v="90032"/>
    <x v="1"/>
    <s v="TEC-AC-10000682"/>
    <x v="2"/>
    <x v="11"/>
    <s v="Kensington K72356US Mouse-in-a-Box USB Desktop Mouse"/>
    <n v="82.95"/>
    <n v="5"/>
    <n v="0"/>
    <n v="29.032499999999999"/>
  </r>
  <r>
    <n v="2476"/>
    <x v="1212"/>
    <x v="0"/>
    <x v="54"/>
    <d v="2013-11-07T00:00:00"/>
    <x v="2"/>
    <s v="PF-19225"/>
    <s v="Phillip Flathmann"/>
    <s v="Consumer"/>
    <s v="United States"/>
    <s v="Los Angeles"/>
    <x v="1"/>
    <n v="90032"/>
    <x v="1"/>
    <s v="OFF-LA-10004545"/>
    <x v="1"/>
    <x v="2"/>
    <s v="Avery 50"/>
    <n v="87.71"/>
    <n v="7"/>
    <n v="0"/>
    <n v="41.223699999999994"/>
  </r>
  <r>
    <n v="2477"/>
    <x v="1212"/>
    <x v="0"/>
    <x v="54"/>
    <d v="2013-11-07T00:00:00"/>
    <x v="2"/>
    <s v="PF-19225"/>
    <s v="Phillip Flathmann"/>
    <s v="Consumer"/>
    <s v="United States"/>
    <s v="Los Angeles"/>
    <x v="1"/>
    <n v="90032"/>
    <x v="1"/>
    <s v="OFF-AP-10003057"/>
    <x v="1"/>
    <x v="9"/>
    <s v="Honeywell Enviracaire Portable HEPA Air Cleaner for 16' x 20' Room"/>
    <n v="1101.48"/>
    <n v="4"/>
    <n v="0"/>
    <n v="429.57720000000006"/>
  </r>
  <r>
    <n v="2478"/>
    <x v="1213"/>
    <x v="3"/>
    <x v="507"/>
    <d v="2014-09-09T00:00:00"/>
    <x v="0"/>
    <s v="GM-14695"/>
    <s v="Greg Maxwell"/>
    <s v="Corporate"/>
    <s v="United States"/>
    <s v="Los Angeles"/>
    <x v="1"/>
    <n v="90036"/>
    <x v="1"/>
    <s v="FUR-TA-10000198"/>
    <x v="0"/>
    <x v="3"/>
    <s v="Chromcraft Bull-Nose Wood Oval Conference Tables &amp; Bases"/>
    <n v="1322.3520000000001"/>
    <n v="3"/>
    <n v="0.2"/>
    <n v="-99.176400000000001"/>
  </r>
  <r>
    <n v="2479"/>
    <x v="1214"/>
    <x v="2"/>
    <x v="103"/>
    <d v="2011-09-19T00:00:00"/>
    <x v="1"/>
    <s v="DC-12850"/>
    <s v="Dan Campbell"/>
    <s v="Consumer"/>
    <s v="United States"/>
    <s v="New York City"/>
    <x v="15"/>
    <n v="10011"/>
    <x v="3"/>
    <s v="OFF-AR-10002833"/>
    <x v="1"/>
    <x v="6"/>
    <s v="Newell 322"/>
    <n v="5.46"/>
    <n v="3"/>
    <n v="0"/>
    <n v="1.4742000000000002"/>
  </r>
  <r>
    <n v="2480"/>
    <x v="1215"/>
    <x v="3"/>
    <x v="249"/>
    <d v="2014-06-26T00:00:00"/>
    <x v="1"/>
    <s v="FO-14305"/>
    <s v="Frank Olsen"/>
    <s v="Consumer"/>
    <s v="United States"/>
    <s v="Dallas"/>
    <x v="5"/>
    <n v="75220"/>
    <x v="2"/>
    <s v="OFF-SU-10002557"/>
    <x v="1"/>
    <x v="14"/>
    <s v="Fiskars Spring-Action Scissors"/>
    <n v="11.184000000000001"/>
    <n v="1"/>
    <n v="0.2"/>
    <n v="0.83879999999999999"/>
  </r>
  <r>
    <n v="2481"/>
    <x v="1215"/>
    <x v="3"/>
    <x v="249"/>
    <d v="2014-06-26T00:00:00"/>
    <x v="1"/>
    <s v="FO-14305"/>
    <s v="Frank Olsen"/>
    <s v="Consumer"/>
    <s v="United States"/>
    <s v="Dallas"/>
    <x v="5"/>
    <n v="75220"/>
    <x v="2"/>
    <s v="OFF-ST-10003656"/>
    <x v="1"/>
    <x v="4"/>
    <s v="Safco Industrial Wire Shelving"/>
    <n v="153.584"/>
    <n v="2"/>
    <n v="0.2"/>
    <n v="-32.636600000000001"/>
  </r>
  <r>
    <n v="2482"/>
    <x v="1216"/>
    <x v="3"/>
    <x v="165"/>
    <d v="2015-01-01T00:00:00"/>
    <x v="1"/>
    <s v="AH-10210"/>
    <s v="Alan Hwang"/>
    <s v="Consumer"/>
    <s v="United States"/>
    <s v="Seattle"/>
    <x v="4"/>
    <n v="98105"/>
    <x v="1"/>
    <s v="OFF-ST-10001097"/>
    <x v="1"/>
    <x v="4"/>
    <s v="Office Impressions Heavy Duty Welded Shelving &amp; Multimedia Storage Drawers"/>
    <n v="1003.6200000000001"/>
    <n v="6"/>
    <n v="0"/>
    <n v="0"/>
  </r>
  <r>
    <n v="2483"/>
    <x v="1217"/>
    <x v="3"/>
    <x v="735"/>
    <d v="2014-09-04T00:00:00"/>
    <x v="1"/>
    <s v="KN-16705"/>
    <s v="Kristina Nunn"/>
    <s v="Home Office"/>
    <s v="United States"/>
    <s v="Seattle"/>
    <x v="4"/>
    <n v="98105"/>
    <x v="1"/>
    <s v="TEC-PH-10000912"/>
    <x v="2"/>
    <x v="7"/>
    <s v="Anker 24W Portable Micro USB Car Charger"/>
    <n v="35.167999999999999"/>
    <n v="4"/>
    <n v="0.2"/>
    <n v="11.429599999999999"/>
  </r>
  <r>
    <n v="2484"/>
    <x v="1217"/>
    <x v="3"/>
    <x v="735"/>
    <d v="2014-09-04T00:00:00"/>
    <x v="1"/>
    <s v="KN-16705"/>
    <s v="Kristina Nunn"/>
    <s v="Home Office"/>
    <s v="United States"/>
    <s v="Seattle"/>
    <x v="4"/>
    <n v="98105"/>
    <x v="1"/>
    <s v="FUR-TA-10000617"/>
    <x v="0"/>
    <x v="3"/>
    <s v="Hon Practical Foundations 30 x 60 Training Table, Light Gray/Charcoal"/>
    <n v="1137.75"/>
    <n v="5"/>
    <n v="0"/>
    <n v="250.30500000000004"/>
  </r>
  <r>
    <n v="2485"/>
    <x v="1217"/>
    <x v="3"/>
    <x v="735"/>
    <d v="2014-09-04T00:00:00"/>
    <x v="1"/>
    <s v="KN-16705"/>
    <s v="Kristina Nunn"/>
    <s v="Home Office"/>
    <s v="United States"/>
    <s v="Seattle"/>
    <x v="4"/>
    <n v="98105"/>
    <x v="1"/>
    <s v="OFF-BI-10001658"/>
    <x v="1"/>
    <x v="8"/>
    <s v="GBC Standard Therm-A-Bind Covers"/>
    <n v="99.680000000000021"/>
    <n v="5"/>
    <n v="0.2"/>
    <n v="32.396000000000001"/>
  </r>
  <r>
    <n v="2486"/>
    <x v="1217"/>
    <x v="3"/>
    <x v="735"/>
    <d v="2014-09-04T00:00:00"/>
    <x v="1"/>
    <s v="KN-16705"/>
    <s v="Kristina Nunn"/>
    <s v="Home Office"/>
    <s v="United States"/>
    <s v="Seattle"/>
    <x v="4"/>
    <n v="98105"/>
    <x v="1"/>
    <s v="OFF-AR-10003856"/>
    <x v="1"/>
    <x v="6"/>
    <s v="Newell 344"/>
    <n v="5.56"/>
    <n v="2"/>
    <n v="0"/>
    <n v="1.4455999999999998"/>
  </r>
  <r>
    <n v="2487"/>
    <x v="1218"/>
    <x v="1"/>
    <x v="98"/>
    <d v="2012-01-04T00:00:00"/>
    <x v="0"/>
    <s v="CB-12535"/>
    <s v="Claudia Bergmann"/>
    <s v="Corporate"/>
    <s v="United States"/>
    <s v="Newark"/>
    <x v="13"/>
    <n v="19711"/>
    <x v="3"/>
    <s v="OFF-ST-10001837"/>
    <x v="1"/>
    <x v="4"/>
    <s v="SAFCO Mobile Desk Side File, Wire Frame"/>
    <n v="85.52"/>
    <n v="2"/>
    <n v="0"/>
    <n v="22.235199999999999"/>
  </r>
  <r>
    <n v="2488"/>
    <x v="1218"/>
    <x v="1"/>
    <x v="98"/>
    <d v="2012-01-04T00:00:00"/>
    <x v="0"/>
    <s v="CB-12535"/>
    <s v="Claudia Bergmann"/>
    <s v="Corporate"/>
    <s v="United States"/>
    <s v="Newark"/>
    <x v="13"/>
    <n v="19711"/>
    <x v="3"/>
    <s v="OFF-AR-10001473"/>
    <x v="1"/>
    <x v="6"/>
    <s v="Newell 313"/>
    <n v="9.84"/>
    <n v="3"/>
    <n v="0"/>
    <n v="2.6568000000000005"/>
  </r>
  <r>
    <n v="2489"/>
    <x v="1218"/>
    <x v="1"/>
    <x v="98"/>
    <d v="2012-01-04T00:00:00"/>
    <x v="0"/>
    <s v="CB-12535"/>
    <s v="Claudia Bergmann"/>
    <s v="Corporate"/>
    <s v="United States"/>
    <s v="Newark"/>
    <x v="13"/>
    <n v="19711"/>
    <x v="3"/>
    <s v="OFF-PA-10004285"/>
    <x v="1"/>
    <x v="10"/>
    <s v="Xerox 1959"/>
    <n v="20.04"/>
    <n v="3"/>
    <n v="0"/>
    <n v="9.6191999999999993"/>
  </r>
  <r>
    <n v="2490"/>
    <x v="1219"/>
    <x v="1"/>
    <x v="330"/>
    <d v="2012-10-13T00:00:00"/>
    <x v="0"/>
    <s v="TB-21250"/>
    <s v="Tim Brockman"/>
    <s v="Consumer"/>
    <s v="United States"/>
    <s v="New York City"/>
    <x v="15"/>
    <n v="10024"/>
    <x v="3"/>
    <s v="TEC-PH-10001835"/>
    <x v="2"/>
    <x v="7"/>
    <s v="Jawbone JAMBOX Wireless Bluetooth Speaker"/>
    <n v="631.96"/>
    <n v="4"/>
    <n v="0"/>
    <n v="303.3408"/>
  </r>
  <r>
    <n v="2491"/>
    <x v="1219"/>
    <x v="1"/>
    <x v="330"/>
    <d v="2012-10-13T00:00:00"/>
    <x v="0"/>
    <s v="TB-21250"/>
    <s v="Tim Brockman"/>
    <s v="Consumer"/>
    <s v="United States"/>
    <s v="New York City"/>
    <x v="15"/>
    <n v="10024"/>
    <x v="3"/>
    <s v="OFF-PA-10002245"/>
    <x v="1"/>
    <x v="10"/>
    <s v="Xerox 1895"/>
    <n v="23.92"/>
    <n v="4"/>
    <n v="0"/>
    <n v="10.763999999999999"/>
  </r>
  <r>
    <n v="2492"/>
    <x v="1220"/>
    <x v="2"/>
    <x v="736"/>
    <d v="2011-12-15T00:00:00"/>
    <x v="0"/>
    <s v="KD-16345"/>
    <s v="Katherine Ducich"/>
    <s v="Consumer"/>
    <s v="United States"/>
    <s v="Los Angeles"/>
    <x v="1"/>
    <n v="90049"/>
    <x v="1"/>
    <s v="OFF-PA-10001457"/>
    <x v="1"/>
    <x v="10"/>
    <s v="White GlueTop Scratch Pads"/>
    <n v="90.24"/>
    <n v="6"/>
    <n v="0"/>
    <n v="41.51039999999999"/>
  </r>
  <r>
    <n v="2493"/>
    <x v="1221"/>
    <x v="2"/>
    <x v="84"/>
    <d v="2011-11-23T00:00:00"/>
    <x v="1"/>
    <s v="JM-15865"/>
    <s v="John Murray"/>
    <s v="Consumer"/>
    <s v="United States"/>
    <s v="Jamestown"/>
    <x v="15"/>
    <n v="14701"/>
    <x v="3"/>
    <s v="TEC-PH-10002885"/>
    <x v="2"/>
    <x v="7"/>
    <s v="Apple iPhone 5"/>
    <n v="4548.8100000000004"/>
    <n v="7"/>
    <n v="0"/>
    <n v="1228.1787000000004"/>
  </r>
  <r>
    <n v="2494"/>
    <x v="1222"/>
    <x v="0"/>
    <x v="545"/>
    <d v="2013-09-15T00:00:00"/>
    <x v="0"/>
    <s v="KT-16480"/>
    <s v="Kean Thornton"/>
    <s v="Consumer"/>
    <s v="United States"/>
    <s v="Houston"/>
    <x v="5"/>
    <n v="77095"/>
    <x v="2"/>
    <s v="FUR-TA-10004086"/>
    <x v="0"/>
    <x v="3"/>
    <s v="KI Adjustable-Height Table"/>
    <n v="300.93"/>
    <n v="5"/>
    <n v="0.3"/>
    <n v="-34.39200000000001"/>
  </r>
  <r>
    <n v="2495"/>
    <x v="1222"/>
    <x v="0"/>
    <x v="545"/>
    <d v="2013-09-15T00:00:00"/>
    <x v="0"/>
    <s v="KT-16480"/>
    <s v="Kean Thornton"/>
    <s v="Consumer"/>
    <s v="United States"/>
    <s v="Houston"/>
    <x v="5"/>
    <n v="77095"/>
    <x v="2"/>
    <s v="TEC-PH-10000895"/>
    <x v="2"/>
    <x v="7"/>
    <s v="Polycom VVX 310 VoIP phone"/>
    <n v="719.96"/>
    <n v="5"/>
    <n v="0.2"/>
    <n v="53.997000000000043"/>
  </r>
  <r>
    <n v="2496"/>
    <x v="1223"/>
    <x v="2"/>
    <x v="737"/>
    <d v="2011-06-22T00:00:00"/>
    <x v="1"/>
    <s v="SC-20575"/>
    <s v="Sonia Cooley"/>
    <s v="Consumer"/>
    <s v="United States"/>
    <s v="Mishawaka"/>
    <x v="14"/>
    <n v="46544"/>
    <x v="2"/>
    <s v="FUR-CH-10000225"/>
    <x v="0"/>
    <x v="1"/>
    <s v="Global Geo Office Task Chair, Gray"/>
    <n v="647.84"/>
    <n v="8"/>
    <n v="0"/>
    <n v="32.391999999999939"/>
  </r>
  <r>
    <n v="2497"/>
    <x v="1224"/>
    <x v="1"/>
    <x v="120"/>
    <d v="2012-10-01T00:00:00"/>
    <x v="1"/>
    <s v="BS-11800"/>
    <s v="Bryan Spruell"/>
    <s v="Home Office"/>
    <s v="United States"/>
    <s v="San Diego"/>
    <x v="1"/>
    <n v="92037"/>
    <x v="1"/>
    <s v="OFF-ST-10002370"/>
    <x v="1"/>
    <x v="4"/>
    <s v="Sortfiler Multipurpose Personal File Organizer, Black"/>
    <n v="64.17"/>
    <n v="3"/>
    <n v="0"/>
    <n v="18.609299999999998"/>
  </r>
  <r>
    <n v="2498"/>
    <x v="1224"/>
    <x v="1"/>
    <x v="120"/>
    <d v="2012-10-01T00:00:00"/>
    <x v="1"/>
    <s v="BS-11800"/>
    <s v="Bryan Spruell"/>
    <s v="Home Office"/>
    <s v="United States"/>
    <s v="San Diego"/>
    <x v="1"/>
    <n v="92037"/>
    <x v="1"/>
    <s v="OFF-EN-10000056"/>
    <x v="1"/>
    <x v="12"/>
    <s v="Cameo Buff Policy Envelopes"/>
    <n v="124.46"/>
    <n v="2"/>
    <n v="0"/>
    <n v="58.496199999999988"/>
  </r>
  <r>
    <n v="2499"/>
    <x v="1225"/>
    <x v="0"/>
    <x v="288"/>
    <d v="2013-05-25T00:00:00"/>
    <x v="1"/>
    <s v="BT-11395"/>
    <s v="Bill Tyler"/>
    <s v="Corporate"/>
    <s v="United States"/>
    <s v="San Francisco"/>
    <x v="1"/>
    <n v="94109"/>
    <x v="1"/>
    <s v="OFF-BI-10004817"/>
    <x v="1"/>
    <x v="8"/>
    <s v="GBC Personal VeloBind Strips"/>
    <n v="9.5840000000000014"/>
    <n v="1"/>
    <n v="0.2"/>
    <n v="3.3543999999999996"/>
  </r>
  <r>
    <n v="2500"/>
    <x v="1226"/>
    <x v="3"/>
    <x v="738"/>
    <d v="2014-06-24T00:00:00"/>
    <x v="2"/>
    <s v="DC-12850"/>
    <s v="Dan Campbell"/>
    <s v="Consumer"/>
    <s v="United States"/>
    <s v="Miami"/>
    <x v="2"/>
    <n v="33178"/>
    <x v="0"/>
    <s v="OFF-EN-10004483"/>
    <x v="1"/>
    <x v="12"/>
    <s v="#10 White Business Envelopes,4 1/8 x 9 1/2"/>
    <n v="37.608000000000004"/>
    <n v="3"/>
    <n v="0.2"/>
    <n v="12.692699999999995"/>
  </r>
  <r>
    <n v="2501"/>
    <x v="1227"/>
    <x v="3"/>
    <x v="46"/>
    <d v="2014-06-21T00:00:00"/>
    <x v="2"/>
    <s v="LS-17200"/>
    <s v="Luke Schmidt"/>
    <s v="Corporate"/>
    <s v="United States"/>
    <s v="Skokie"/>
    <x v="10"/>
    <n v="60076"/>
    <x v="2"/>
    <s v="OFF-PA-10001892"/>
    <x v="1"/>
    <x v="10"/>
    <s v="Rediform Wirebound &quot;Phone Memo&quot; Message Book, 11 x 5-3/4"/>
    <n v="12.224"/>
    <n v="2"/>
    <n v="0.2"/>
    <n v="4.4311999999999996"/>
  </r>
  <r>
    <n v="2502"/>
    <x v="1227"/>
    <x v="3"/>
    <x v="46"/>
    <d v="2014-06-21T00:00:00"/>
    <x v="2"/>
    <s v="LS-17200"/>
    <s v="Luke Schmidt"/>
    <s v="Corporate"/>
    <s v="United States"/>
    <s v="Skokie"/>
    <x v="10"/>
    <n v="60076"/>
    <x v="2"/>
    <s v="OFF-BI-10000546"/>
    <x v="1"/>
    <x v="8"/>
    <s v="Avery Durable Binders"/>
    <n v="2.3039999999999994"/>
    <n v="4"/>
    <n v="0.8"/>
    <n v="-3.5711999999999993"/>
  </r>
  <r>
    <n v="2503"/>
    <x v="1227"/>
    <x v="3"/>
    <x v="46"/>
    <d v="2014-06-21T00:00:00"/>
    <x v="2"/>
    <s v="LS-17200"/>
    <s v="Luke Schmidt"/>
    <s v="Corporate"/>
    <s v="United States"/>
    <s v="Skokie"/>
    <x v="10"/>
    <n v="60076"/>
    <x v="2"/>
    <s v="OFF-BI-10001294"/>
    <x v="1"/>
    <x v="8"/>
    <s v="Fellowes Binding Cases"/>
    <n v="9.3599999999999977"/>
    <n v="4"/>
    <n v="0.8"/>
    <n v="-16.380000000000003"/>
  </r>
  <r>
    <n v="2504"/>
    <x v="1228"/>
    <x v="0"/>
    <x v="696"/>
    <d v="2013-11-20T00:00:00"/>
    <x v="1"/>
    <s v="RR-19315"/>
    <s v="Ralph Ritter"/>
    <s v="Consumer"/>
    <s v="United States"/>
    <s v="San Francisco"/>
    <x v="1"/>
    <n v="94110"/>
    <x v="1"/>
    <s v="OFF-LA-10000248"/>
    <x v="1"/>
    <x v="2"/>
    <s v="Avery 52"/>
    <n v="7.38"/>
    <n v="2"/>
    <n v="0"/>
    <n v="3.4685999999999999"/>
  </r>
  <r>
    <n v="2505"/>
    <x v="1229"/>
    <x v="2"/>
    <x v="739"/>
    <d v="2011-07-27T00:00:00"/>
    <x v="0"/>
    <s v="KL-16645"/>
    <s v="Ken Lonsdale"/>
    <s v="Consumer"/>
    <s v="United States"/>
    <s v="San Francisco"/>
    <x v="1"/>
    <n v="94122"/>
    <x v="1"/>
    <s v="OFF-ST-10001228"/>
    <x v="1"/>
    <x v="4"/>
    <s v="Fellowes Personal Hanging Folder Files, Navy"/>
    <n v="53.72"/>
    <n v="4"/>
    <n v="0"/>
    <n v="15.041600000000003"/>
  </r>
  <r>
    <n v="2506"/>
    <x v="1229"/>
    <x v="2"/>
    <x v="739"/>
    <d v="2011-07-27T00:00:00"/>
    <x v="0"/>
    <s v="KL-16645"/>
    <s v="Ken Lonsdale"/>
    <s v="Consumer"/>
    <s v="United States"/>
    <s v="San Francisco"/>
    <x v="1"/>
    <n v="94122"/>
    <x v="1"/>
    <s v="OFF-SU-10000151"/>
    <x v="1"/>
    <x v="14"/>
    <s v="High Speed Automatic Electric Letter Opener"/>
    <n v="8187.65"/>
    <n v="5"/>
    <n v="0"/>
    <n v="327.50599999999963"/>
  </r>
  <r>
    <n v="2507"/>
    <x v="1229"/>
    <x v="2"/>
    <x v="739"/>
    <d v="2011-07-27T00:00:00"/>
    <x v="0"/>
    <s v="KL-16645"/>
    <s v="Ken Lonsdale"/>
    <s v="Consumer"/>
    <s v="United States"/>
    <s v="San Francisco"/>
    <x v="1"/>
    <n v="94122"/>
    <x v="1"/>
    <s v="FUR-FU-10004351"/>
    <x v="0"/>
    <x v="5"/>
    <s v="Staples"/>
    <n v="77.92"/>
    <n v="8"/>
    <n v="0"/>
    <n v="34.284800000000004"/>
  </r>
  <r>
    <n v="2508"/>
    <x v="1230"/>
    <x v="1"/>
    <x v="740"/>
    <d v="2012-07-02T00:00:00"/>
    <x v="3"/>
    <s v="RB-19435"/>
    <s v="Richard Bierner"/>
    <s v="Consumer"/>
    <s v="United States"/>
    <s v="Houston"/>
    <x v="5"/>
    <n v="77070"/>
    <x v="2"/>
    <s v="OFF-AP-10001293"/>
    <x v="1"/>
    <x v="9"/>
    <s v="Belkin 8 Outlet Surge Protector"/>
    <n v="32.783999999999992"/>
    <n v="4"/>
    <n v="0.8"/>
    <n v="-85.238399999999999"/>
  </r>
  <r>
    <n v="2509"/>
    <x v="1231"/>
    <x v="3"/>
    <x v="580"/>
    <d v="2014-03-09T00:00:00"/>
    <x v="1"/>
    <s v="MY-17380"/>
    <s v="Maribeth Yedwab"/>
    <s v="Corporate"/>
    <s v="United States"/>
    <s v="Los Angeles"/>
    <x v="1"/>
    <n v="90045"/>
    <x v="1"/>
    <s v="TEC-PH-10000675"/>
    <x v="2"/>
    <x v="7"/>
    <s v="Panasonic KX TS3282B Corded phone"/>
    <n v="196.77600000000001"/>
    <n v="3"/>
    <n v="0.2"/>
    <n v="14.758199999999995"/>
  </r>
  <r>
    <n v="2510"/>
    <x v="1231"/>
    <x v="3"/>
    <x v="580"/>
    <d v="2014-03-09T00:00:00"/>
    <x v="1"/>
    <s v="MY-17380"/>
    <s v="Maribeth Yedwab"/>
    <s v="Corporate"/>
    <s v="United States"/>
    <s v="Los Angeles"/>
    <x v="1"/>
    <n v="90045"/>
    <x v="1"/>
    <s v="TEC-AC-10000580"/>
    <x v="2"/>
    <x v="11"/>
    <s v="Logitech G13 Programmable Gameboard with LCD Display"/>
    <n v="479.93999999999994"/>
    <n v="6"/>
    <n v="0"/>
    <n v="52.79340000000002"/>
  </r>
  <r>
    <n v="2511"/>
    <x v="1232"/>
    <x v="0"/>
    <x v="741"/>
    <d v="2013-11-24T00:00:00"/>
    <x v="1"/>
    <s v="AW-10930"/>
    <s v="Arthur Wiediger"/>
    <s v="Home Office"/>
    <s v="United States"/>
    <s v="Oklahoma City"/>
    <x v="26"/>
    <n v="73120"/>
    <x v="2"/>
    <s v="OFF-ST-10003470"/>
    <x v="1"/>
    <x v="4"/>
    <s v="Tennsco Snap-Together Open Shelving Units, Starter Sets and Add-On Units"/>
    <n v="1117.92"/>
    <n v="4"/>
    <n v="0"/>
    <n v="55.895999999999958"/>
  </r>
  <r>
    <n v="2512"/>
    <x v="1233"/>
    <x v="1"/>
    <x v="24"/>
    <d v="2012-04-19T00:00:00"/>
    <x v="2"/>
    <s v="KW-16570"/>
    <s v="Kelly Williams"/>
    <s v="Consumer"/>
    <s v="United States"/>
    <s v="Monroe"/>
    <x v="28"/>
    <n v="71203"/>
    <x v="0"/>
    <s v="TEC-AC-10003116"/>
    <x v="2"/>
    <x v="11"/>
    <s v="Memorex Froggy Flash Drive 8 GB"/>
    <n v="106.5"/>
    <n v="6"/>
    <n v="0"/>
    <n v="41.534999999999997"/>
  </r>
  <r>
    <n v="2513"/>
    <x v="1234"/>
    <x v="3"/>
    <x v="574"/>
    <d v="2014-12-07T00:00:00"/>
    <x v="1"/>
    <s v="DB-12910"/>
    <s v="Daniel Byrd"/>
    <s v="Home Office"/>
    <s v="United States"/>
    <s v="Tampa"/>
    <x v="2"/>
    <n v="33614"/>
    <x v="0"/>
    <s v="OFF-BI-10002429"/>
    <x v="1"/>
    <x v="8"/>
    <s v="Premier Elliptical Ring Binder, Black"/>
    <n v="45.660000000000011"/>
    <n v="5"/>
    <n v="0.7"/>
    <n v="-33.483999999999995"/>
  </r>
  <r>
    <n v="2514"/>
    <x v="1235"/>
    <x v="0"/>
    <x v="583"/>
    <d v="2013-11-18T00:00:00"/>
    <x v="1"/>
    <s v="BB-11545"/>
    <s v="Brenda Bowman"/>
    <s v="Corporate"/>
    <s v="United States"/>
    <s v="Chicago"/>
    <x v="10"/>
    <n v="60623"/>
    <x v="2"/>
    <s v="TEC-AC-10003280"/>
    <x v="2"/>
    <x v="11"/>
    <s v="Belkin F8E887 USB Wired Ergonomic Keyboard"/>
    <n v="95.968000000000004"/>
    <n v="4"/>
    <n v="0.2"/>
    <n v="1.1995999999999931"/>
  </r>
  <r>
    <n v="2515"/>
    <x v="1235"/>
    <x v="0"/>
    <x v="583"/>
    <d v="2013-11-18T00:00:00"/>
    <x v="1"/>
    <s v="BB-11545"/>
    <s v="Brenda Bowman"/>
    <s v="Corporate"/>
    <s v="United States"/>
    <s v="Chicago"/>
    <x v="10"/>
    <n v="60623"/>
    <x v="2"/>
    <s v="FUR-CH-10004540"/>
    <x v="0"/>
    <x v="1"/>
    <s v="Global Chrome Stack Chair"/>
    <n v="47.991999999999997"/>
    <n v="2"/>
    <n v="0.3"/>
    <n v="-2.0567999999999991"/>
  </r>
  <r>
    <n v="2516"/>
    <x v="1236"/>
    <x v="2"/>
    <x v="742"/>
    <d v="2011-09-10T00:00:00"/>
    <x v="1"/>
    <s v="NP-18700"/>
    <s v="Nora Preis"/>
    <s v="Consumer"/>
    <s v="United States"/>
    <s v="Bowling Green"/>
    <x v="24"/>
    <n v="43402"/>
    <x v="3"/>
    <s v="OFF-ST-10000585"/>
    <x v="1"/>
    <x v="4"/>
    <s v="Economy Rollaway Files"/>
    <n v="264.32"/>
    <n v="2"/>
    <n v="0.2"/>
    <n v="19.823999999999998"/>
  </r>
  <r>
    <n v="2517"/>
    <x v="1237"/>
    <x v="2"/>
    <x v="647"/>
    <d v="2011-11-22T00:00:00"/>
    <x v="1"/>
    <s v="PB-19105"/>
    <s v="Peter Bühler"/>
    <s v="Consumer"/>
    <s v="United States"/>
    <s v="Houston"/>
    <x v="5"/>
    <n v="77095"/>
    <x v="2"/>
    <s v="OFF-EN-10003001"/>
    <x v="1"/>
    <x v="12"/>
    <s v="Ames Color-File Green Diamond Border X-ray Mailers"/>
    <n v="604.65600000000006"/>
    <n v="9"/>
    <n v="0.2"/>
    <n v="204.07139999999995"/>
  </r>
  <r>
    <n v="2518"/>
    <x v="1238"/>
    <x v="3"/>
    <x v="743"/>
    <d v="2014-05-08T00:00:00"/>
    <x v="1"/>
    <s v="DW-13585"/>
    <s v="Dorothy Wardle"/>
    <s v="Corporate"/>
    <s v="United States"/>
    <s v="Westfield"/>
    <x v="30"/>
    <n v="7090"/>
    <x v="3"/>
    <s v="FUR-FU-10003975"/>
    <x v="0"/>
    <x v="5"/>
    <s v="Eldon Advantage Chair Mats for Low to Medium Pile Carpets"/>
    <n v="129.93"/>
    <n v="3"/>
    <n v="0"/>
    <n v="12.992999999999988"/>
  </r>
  <r>
    <n v="2519"/>
    <x v="1239"/>
    <x v="0"/>
    <x v="680"/>
    <d v="2013-10-22T00:00:00"/>
    <x v="1"/>
    <s v="CD-12790"/>
    <s v="Cynthia Delaney"/>
    <s v="Home Office"/>
    <s v="United States"/>
    <s v="Oklahoma City"/>
    <x v="26"/>
    <n v="73120"/>
    <x v="2"/>
    <s v="OFF-LA-10004559"/>
    <x v="1"/>
    <x v="2"/>
    <s v="Avery 49"/>
    <n v="20.16"/>
    <n v="7"/>
    <n v="0"/>
    <n v="9.8783999999999992"/>
  </r>
  <r>
    <n v="2520"/>
    <x v="1239"/>
    <x v="0"/>
    <x v="680"/>
    <d v="2013-10-22T00:00:00"/>
    <x v="1"/>
    <s v="CD-12790"/>
    <s v="Cynthia Delaney"/>
    <s v="Home Office"/>
    <s v="United States"/>
    <s v="Oklahoma City"/>
    <x v="26"/>
    <n v="73120"/>
    <x v="2"/>
    <s v="OFF-LA-10003223"/>
    <x v="1"/>
    <x v="2"/>
    <s v="Avery 508"/>
    <n v="29.46"/>
    <n v="6"/>
    <n v="0"/>
    <n v="14.4354"/>
  </r>
  <r>
    <n v="2521"/>
    <x v="1239"/>
    <x v="0"/>
    <x v="680"/>
    <d v="2013-10-22T00:00:00"/>
    <x v="1"/>
    <s v="CD-12790"/>
    <s v="Cynthia Delaney"/>
    <s v="Home Office"/>
    <s v="United States"/>
    <s v="Oklahoma City"/>
    <x v="26"/>
    <n v="73120"/>
    <x v="2"/>
    <s v="OFF-AP-10002651"/>
    <x v="1"/>
    <x v="9"/>
    <s v="Hoover Upright Vacuum With Dirt Cup"/>
    <n v="868.58999999999992"/>
    <n v="3"/>
    <n v="0"/>
    <n v="251.89109999999988"/>
  </r>
  <r>
    <n v="2522"/>
    <x v="1239"/>
    <x v="0"/>
    <x v="680"/>
    <d v="2013-10-22T00:00:00"/>
    <x v="1"/>
    <s v="CD-12790"/>
    <s v="Cynthia Delaney"/>
    <s v="Home Office"/>
    <s v="United States"/>
    <s v="Oklahoma City"/>
    <x v="26"/>
    <n v="73120"/>
    <x v="2"/>
    <s v="OFF-PA-10003177"/>
    <x v="1"/>
    <x v="10"/>
    <s v="Xerox 1999"/>
    <n v="12.96"/>
    <n v="2"/>
    <n v="0"/>
    <n v="6.2208000000000006"/>
  </r>
  <r>
    <n v="2523"/>
    <x v="1239"/>
    <x v="0"/>
    <x v="680"/>
    <d v="2013-10-22T00:00:00"/>
    <x v="1"/>
    <s v="CD-12790"/>
    <s v="Cynthia Delaney"/>
    <s v="Home Office"/>
    <s v="United States"/>
    <s v="Oklahoma City"/>
    <x v="26"/>
    <n v="73120"/>
    <x v="2"/>
    <s v="TEC-PH-10003442"/>
    <x v="2"/>
    <x v="7"/>
    <s v="Samsung Replacement EH64AVFWE Premium Headset"/>
    <n v="5.5"/>
    <n v="1"/>
    <n v="0"/>
    <n v="1.375"/>
  </r>
  <r>
    <n v="2524"/>
    <x v="1239"/>
    <x v="0"/>
    <x v="680"/>
    <d v="2013-10-22T00:00:00"/>
    <x v="1"/>
    <s v="CD-12790"/>
    <s v="Cynthia Delaney"/>
    <s v="Home Office"/>
    <s v="United States"/>
    <s v="Oklahoma City"/>
    <x v="26"/>
    <n v="73120"/>
    <x v="2"/>
    <s v="OFF-BI-10000977"/>
    <x v="1"/>
    <x v="8"/>
    <s v="Ibico Plastic Spiral Binding Combs"/>
    <n v="121.6"/>
    <n v="4"/>
    <n v="0"/>
    <n v="55.935999999999993"/>
  </r>
  <r>
    <n v="2525"/>
    <x v="1240"/>
    <x v="1"/>
    <x v="744"/>
    <d v="2012-04-10T00:00:00"/>
    <x v="1"/>
    <s v="TT-21220"/>
    <s v="Thomas Thornton"/>
    <s v="Consumer"/>
    <s v="United States"/>
    <s v="Houston"/>
    <x v="5"/>
    <n v="77041"/>
    <x v="2"/>
    <s v="OFF-AR-10004078"/>
    <x v="1"/>
    <x v="6"/>
    <s v="Newell 312"/>
    <n v="42.047999999999995"/>
    <n v="9"/>
    <n v="0.2"/>
    <n v="5.2559999999999985"/>
  </r>
  <r>
    <n v="2526"/>
    <x v="1240"/>
    <x v="1"/>
    <x v="744"/>
    <d v="2012-04-10T00:00:00"/>
    <x v="1"/>
    <s v="TT-21220"/>
    <s v="Thomas Thornton"/>
    <s v="Consumer"/>
    <s v="United States"/>
    <s v="Houston"/>
    <x v="5"/>
    <n v="77041"/>
    <x v="2"/>
    <s v="TEC-AC-10002550"/>
    <x v="2"/>
    <x v="11"/>
    <s v="Maxell 4.7GB DVD-RW 3/Pack"/>
    <n v="25.488"/>
    <n v="2"/>
    <n v="0.2"/>
    <n v="4.4603999999999999"/>
  </r>
  <r>
    <n v="2527"/>
    <x v="1240"/>
    <x v="1"/>
    <x v="744"/>
    <d v="2012-04-10T00:00:00"/>
    <x v="1"/>
    <s v="TT-21220"/>
    <s v="Thomas Thornton"/>
    <s v="Consumer"/>
    <s v="United States"/>
    <s v="Houston"/>
    <x v="5"/>
    <n v="77041"/>
    <x v="2"/>
    <s v="OFF-BI-10004965"/>
    <x v="1"/>
    <x v="8"/>
    <s v="Ibico Covers for Plastic or Wire Binding Elements"/>
    <n v="6.8999999999999986"/>
    <n v="3"/>
    <n v="0.8"/>
    <n v="-12.075000000000003"/>
  </r>
  <r>
    <n v="2528"/>
    <x v="1240"/>
    <x v="1"/>
    <x v="744"/>
    <d v="2012-04-10T00:00:00"/>
    <x v="1"/>
    <s v="TT-21220"/>
    <s v="Thomas Thornton"/>
    <s v="Consumer"/>
    <s v="United States"/>
    <s v="Houston"/>
    <x v="5"/>
    <n v="77041"/>
    <x v="2"/>
    <s v="OFF-BI-10004209"/>
    <x v="1"/>
    <x v="8"/>
    <s v="Fellowes Twister Kit, Gray/Clear, 3/pkg"/>
    <n v="9.6479999999999961"/>
    <n v="6"/>
    <n v="0.8"/>
    <n v="-16.884"/>
  </r>
  <r>
    <n v="2529"/>
    <x v="1240"/>
    <x v="1"/>
    <x v="744"/>
    <d v="2012-04-10T00:00:00"/>
    <x v="1"/>
    <s v="TT-21220"/>
    <s v="Thomas Thornton"/>
    <s v="Consumer"/>
    <s v="United States"/>
    <s v="Houston"/>
    <x v="5"/>
    <n v="77041"/>
    <x v="2"/>
    <s v="OFF-PA-10001526"/>
    <x v="1"/>
    <x v="10"/>
    <s v="Xerox 1949"/>
    <n v="7.9680000000000009"/>
    <n v="2"/>
    <n v="0.2"/>
    <n v="2.8884000000000007"/>
  </r>
  <r>
    <n v="2530"/>
    <x v="1241"/>
    <x v="2"/>
    <x v="745"/>
    <d v="2011-10-29T00:00:00"/>
    <x v="1"/>
    <s v="DB-12910"/>
    <s v="Daniel Byrd"/>
    <s v="Home Office"/>
    <s v="United States"/>
    <s v="Fort Lauderdale"/>
    <x v="2"/>
    <n v="33311"/>
    <x v="0"/>
    <s v="OFF-PA-10000788"/>
    <x v="1"/>
    <x v="10"/>
    <s v="Xerox 210"/>
    <n v="10.368000000000002"/>
    <n v="2"/>
    <n v="0.2"/>
    <n v="3.6288"/>
  </r>
  <r>
    <n v="2531"/>
    <x v="1242"/>
    <x v="2"/>
    <x v="654"/>
    <d v="2011-08-21T00:00:00"/>
    <x v="1"/>
    <s v="DJ-13510"/>
    <s v="Don Jones"/>
    <s v="Corporate"/>
    <s v="United States"/>
    <s v="Little Rock"/>
    <x v="36"/>
    <n v="72209"/>
    <x v="0"/>
    <s v="OFF-PA-10000595"/>
    <x v="1"/>
    <x v="10"/>
    <s v="Xerox 1929"/>
    <n v="114.2"/>
    <n v="5"/>
    <n v="0"/>
    <n v="52.531999999999996"/>
  </r>
  <r>
    <n v="2532"/>
    <x v="1242"/>
    <x v="2"/>
    <x v="654"/>
    <d v="2011-08-21T00:00:00"/>
    <x v="1"/>
    <s v="DJ-13510"/>
    <s v="Don Jones"/>
    <s v="Corporate"/>
    <s v="United States"/>
    <s v="Little Rock"/>
    <x v="36"/>
    <n v="72209"/>
    <x v="0"/>
    <s v="OFF-BI-10000829"/>
    <x v="1"/>
    <x v="8"/>
    <s v="Avery Non-Stick Binders"/>
    <n v="17.96"/>
    <n v="4"/>
    <n v="0"/>
    <n v="8.2615999999999996"/>
  </r>
  <r>
    <n v="2533"/>
    <x v="1242"/>
    <x v="2"/>
    <x v="654"/>
    <d v="2011-08-21T00:00:00"/>
    <x v="1"/>
    <s v="DJ-13510"/>
    <s v="Don Jones"/>
    <s v="Corporate"/>
    <s v="United States"/>
    <s v="Little Rock"/>
    <x v="36"/>
    <n v="72209"/>
    <x v="0"/>
    <s v="OFF-FA-10002676"/>
    <x v="1"/>
    <x v="13"/>
    <s v="Colored Push Pins"/>
    <n v="12.67"/>
    <n v="7"/>
    <n v="0"/>
    <n v="4.5611999999999995"/>
  </r>
  <r>
    <n v="2534"/>
    <x v="1242"/>
    <x v="2"/>
    <x v="654"/>
    <d v="2011-08-21T00:00:00"/>
    <x v="1"/>
    <s v="DJ-13510"/>
    <s v="Don Jones"/>
    <s v="Corporate"/>
    <s v="United States"/>
    <s v="Little Rock"/>
    <x v="36"/>
    <n v="72209"/>
    <x v="0"/>
    <s v="TEC-AC-10000844"/>
    <x v="2"/>
    <x v="11"/>
    <s v="Logitech Gaming G510s - Keyboard"/>
    <n v="339.96"/>
    <n v="4"/>
    <n v="0"/>
    <n v="122.38559999999998"/>
  </r>
  <r>
    <n v="2535"/>
    <x v="1243"/>
    <x v="3"/>
    <x v="733"/>
    <d v="2014-08-19T00:00:00"/>
    <x v="0"/>
    <s v="DL-13495"/>
    <s v="Dionis Lloyd"/>
    <s v="Corporate"/>
    <s v="United States"/>
    <s v="Philadelphia"/>
    <x v="9"/>
    <n v="19120"/>
    <x v="3"/>
    <s v="OFF-ST-10004459"/>
    <x v="1"/>
    <x v="4"/>
    <s v="Tennsco Single-Tier Lockers"/>
    <n v="1801.6320000000001"/>
    <n v="6"/>
    <n v="0.2"/>
    <n v="-337.80600000000004"/>
  </r>
  <r>
    <n v="2536"/>
    <x v="1244"/>
    <x v="1"/>
    <x v="684"/>
    <d v="2012-09-08T00:00:00"/>
    <x v="2"/>
    <s v="LO-17170"/>
    <s v="Lori Olson"/>
    <s v="Corporate"/>
    <s v="United States"/>
    <s v="La Quinta"/>
    <x v="1"/>
    <n v="92253"/>
    <x v="1"/>
    <s v="TEC-AC-10003499"/>
    <x v="2"/>
    <x v="11"/>
    <s v="Memorex Mini Travel Drive 8 GB USB 2.0 Flash Drive"/>
    <n v="46.32"/>
    <n v="4"/>
    <n v="0"/>
    <n v="18.064800000000002"/>
  </r>
  <r>
    <n v="2537"/>
    <x v="1245"/>
    <x v="1"/>
    <x v="746"/>
    <d v="2012-01-29T00:00:00"/>
    <x v="0"/>
    <s v="SV-20365"/>
    <s v="Seth Vernon"/>
    <s v="Consumer"/>
    <s v="United States"/>
    <s v="Cleveland"/>
    <x v="24"/>
    <n v="44105"/>
    <x v="3"/>
    <s v="FUR-CH-10000513"/>
    <x v="0"/>
    <x v="1"/>
    <s v="High-Back Leather Manager's Chair"/>
    <n v="181.98599999999999"/>
    <n v="2"/>
    <n v="0.3"/>
    <n v="-54.595799999999997"/>
  </r>
  <r>
    <n v="2538"/>
    <x v="1245"/>
    <x v="1"/>
    <x v="746"/>
    <d v="2012-01-29T00:00:00"/>
    <x v="0"/>
    <s v="SV-20365"/>
    <s v="Seth Vernon"/>
    <s v="Consumer"/>
    <s v="United States"/>
    <s v="Cleveland"/>
    <x v="24"/>
    <n v="44105"/>
    <x v="3"/>
    <s v="TEC-PH-10000895"/>
    <x v="2"/>
    <x v="7"/>
    <s v="Polycom VVX 310 VoIP phone"/>
    <n v="431.976"/>
    <n v="4"/>
    <n v="0.4"/>
    <n v="-100.7944"/>
  </r>
  <r>
    <n v="2539"/>
    <x v="1245"/>
    <x v="1"/>
    <x v="746"/>
    <d v="2012-01-29T00:00:00"/>
    <x v="0"/>
    <s v="SV-20365"/>
    <s v="Seth Vernon"/>
    <s v="Consumer"/>
    <s v="United States"/>
    <s v="Cleveland"/>
    <x v="24"/>
    <n v="44105"/>
    <x v="3"/>
    <s v="TEC-PH-10002555"/>
    <x v="2"/>
    <x v="7"/>
    <s v="Nortel Meridian M5316 Digital phone"/>
    <n v="155.36999999999998"/>
    <n v="1"/>
    <n v="0.4"/>
    <n v="-36.253"/>
  </r>
  <r>
    <n v="2540"/>
    <x v="1246"/>
    <x v="1"/>
    <x v="747"/>
    <d v="2012-07-16T00:00:00"/>
    <x v="3"/>
    <s v="EM-13810"/>
    <s v="Eleni McCrary"/>
    <s v="Corporate"/>
    <s v="United States"/>
    <s v="San Francisco"/>
    <x v="1"/>
    <n v="94122"/>
    <x v="1"/>
    <s v="FUR-CH-10003312"/>
    <x v="0"/>
    <x v="1"/>
    <s v="Hon 2090 “Pillow Soft” Series Mid Back Swivel/Tilt Chairs"/>
    <n v="1348.7040000000002"/>
    <n v="6"/>
    <n v="0.2"/>
    <n v="-219.16440000000023"/>
  </r>
  <r>
    <n v="2541"/>
    <x v="1246"/>
    <x v="1"/>
    <x v="747"/>
    <d v="2012-07-16T00:00:00"/>
    <x v="3"/>
    <s v="EM-13810"/>
    <s v="Eleni McCrary"/>
    <s v="Corporate"/>
    <s v="United States"/>
    <s v="San Francisco"/>
    <x v="1"/>
    <n v="94122"/>
    <x v="1"/>
    <s v="FUR-CH-10004086"/>
    <x v="0"/>
    <x v="1"/>
    <s v="Hon 4070 Series Pagoda Armless Upholstered Stacking Chairs"/>
    <n v="700.15200000000004"/>
    <n v="3"/>
    <n v="0.2"/>
    <n v="78.767099999999971"/>
  </r>
  <r>
    <n v="2542"/>
    <x v="1247"/>
    <x v="0"/>
    <x v="567"/>
    <d v="2013-05-05T00:00:00"/>
    <x v="1"/>
    <s v="KD-16615"/>
    <s v="Ken Dana"/>
    <s v="Corporate"/>
    <s v="United States"/>
    <s v="Scottsdale"/>
    <x v="16"/>
    <n v="85254"/>
    <x v="1"/>
    <s v="FUR-FU-10002759"/>
    <x v="0"/>
    <x v="5"/>
    <s v="12-1/2 Diameter Round Wall Clock"/>
    <n v="111.88800000000001"/>
    <n v="7"/>
    <n v="0.2"/>
    <n v="22.377600000000001"/>
  </r>
  <r>
    <n v="2543"/>
    <x v="1248"/>
    <x v="2"/>
    <x v="467"/>
    <d v="2011-10-01T00:00:00"/>
    <x v="0"/>
    <s v="NB-18580"/>
    <s v="Nicole Brennan"/>
    <s v="Corporate"/>
    <s v="United States"/>
    <s v="Philadelphia"/>
    <x v="9"/>
    <n v="19134"/>
    <x v="3"/>
    <s v="OFF-AP-10002191"/>
    <x v="1"/>
    <x v="9"/>
    <s v="Belkin 8 Outlet SurgeMaster II Gold Surge Protector"/>
    <n v="143.952"/>
    <n v="3"/>
    <n v="0.2"/>
    <n v="14.39520000000001"/>
  </r>
  <r>
    <n v="2544"/>
    <x v="1249"/>
    <x v="0"/>
    <x v="162"/>
    <d v="2013-09-15T00:00:00"/>
    <x v="1"/>
    <s v="AP-10720"/>
    <s v="Anne Pryor"/>
    <s v="Home Office"/>
    <s v="United States"/>
    <s v="Malden"/>
    <x v="31"/>
    <n v="2148"/>
    <x v="3"/>
    <s v="FUR-BO-10003450"/>
    <x v="0"/>
    <x v="0"/>
    <s v="Bush Westfield Collection Bookcases, Dark Cherry Finish"/>
    <n v="173.94"/>
    <n v="3"/>
    <n v="0"/>
    <n v="13.915199999999992"/>
  </r>
  <r>
    <n v="2545"/>
    <x v="1249"/>
    <x v="0"/>
    <x v="162"/>
    <d v="2013-09-15T00:00:00"/>
    <x v="1"/>
    <s v="AP-10720"/>
    <s v="Anne Pryor"/>
    <s v="Home Office"/>
    <s v="United States"/>
    <s v="Malden"/>
    <x v="31"/>
    <n v="2148"/>
    <x v="3"/>
    <s v="OFF-LA-10000248"/>
    <x v="1"/>
    <x v="2"/>
    <s v="Avery 52"/>
    <n v="14.76"/>
    <n v="4"/>
    <n v="0"/>
    <n v="6.9371999999999998"/>
  </r>
  <r>
    <n v="2546"/>
    <x v="1250"/>
    <x v="3"/>
    <x v="513"/>
    <d v="2014-04-21T00:00:00"/>
    <x v="1"/>
    <s v="JE-15745"/>
    <s v="Joel Eaton"/>
    <s v="Consumer"/>
    <s v="United States"/>
    <s v="San Jose"/>
    <x v="1"/>
    <n v="95123"/>
    <x v="1"/>
    <s v="OFF-ST-10004804"/>
    <x v="1"/>
    <x v="4"/>
    <s v="Belkin 19&quot; Vented Equipment Shelf, Black"/>
    <n v="205.92"/>
    <n v="4"/>
    <n v="0"/>
    <n v="2.0592000000000041"/>
  </r>
  <r>
    <n v="2547"/>
    <x v="1250"/>
    <x v="3"/>
    <x v="513"/>
    <d v="2014-04-21T00:00:00"/>
    <x v="1"/>
    <s v="JE-15745"/>
    <s v="Joel Eaton"/>
    <s v="Consumer"/>
    <s v="United States"/>
    <s v="San Jose"/>
    <x v="1"/>
    <n v="95123"/>
    <x v="1"/>
    <s v="FUR-BO-10001337"/>
    <x v="0"/>
    <x v="0"/>
    <s v="O'Sullivan Living Dimensions 2-Shelf Bookcases"/>
    <n v="102.833"/>
    <n v="1"/>
    <n v="0.15"/>
    <n v="-6.0489999999999995"/>
  </r>
  <r>
    <n v="2548"/>
    <x v="1251"/>
    <x v="1"/>
    <x v="748"/>
    <d v="2012-08-22T00:00:00"/>
    <x v="1"/>
    <s v="JM-15865"/>
    <s v="John Murray"/>
    <s v="Consumer"/>
    <s v="United States"/>
    <s v="Phoenix"/>
    <x v="16"/>
    <n v="85023"/>
    <x v="1"/>
    <s v="OFF-AR-10002255"/>
    <x v="1"/>
    <x v="6"/>
    <s v="Newell 346"/>
    <n v="2.3039999999999998"/>
    <n v="1"/>
    <n v="0.2"/>
    <n v="0.25919999999999999"/>
  </r>
  <r>
    <n v="2549"/>
    <x v="1251"/>
    <x v="1"/>
    <x v="748"/>
    <d v="2012-08-22T00:00:00"/>
    <x v="1"/>
    <s v="JM-15865"/>
    <s v="John Murray"/>
    <s v="Consumer"/>
    <s v="United States"/>
    <s v="Phoenix"/>
    <x v="16"/>
    <n v="85023"/>
    <x v="1"/>
    <s v="TEC-PH-10002624"/>
    <x v="2"/>
    <x v="7"/>
    <s v="Samsung Galaxy S4 Mini"/>
    <n v="1879.96"/>
    <n v="5"/>
    <n v="0.2"/>
    <n v="211.49549999999977"/>
  </r>
  <r>
    <n v="2550"/>
    <x v="1251"/>
    <x v="1"/>
    <x v="748"/>
    <d v="2012-08-22T00:00:00"/>
    <x v="1"/>
    <s v="JM-15865"/>
    <s v="John Murray"/>
    <s v="Consumer"/>
    <s v="United States"/>
    <s v="Phoenix"/>
    <x v="16"/>
    <n v="85023"/>
    <x v="1"/>
    <s v="OFF-PA-10001878"/>
    <x v="1"/>
    <x v="10"/>
    <s v="Xerox 1891"/>
    <n v="313.024"/>
    <n v="8"/>
    <n v="0.2"/>
    <n v="105.64559999999997"/>
  </r>
  <r>
    <n v="2551"/>
    <x v="1251"/>
    <x v="1"/>
    <x v="748"/>
    <d v="2012-08-22T00:00:00"/>
    <x v="1"/>
    <s v="JM-15865"/>
    <s v="John Murray"/>
    <s v="Consumer"/>
    <s v="United States"/>
    <s v="Phoenix"/>
    <x v="16"/>
    <n v="85023"/>
    <x v="1"/>
    <s v="OFF-LA-10000452"/>
    <x v="1"/>
    <x v="2"/>
    <s v="Avery 488"/>
    <n v="5.04"/>
    <n v="2"/>
    <n v="0.2"/>
    <n v="1.764"/>
  </r>
  <r>
    <n v="2552"/>
    <x v="1252"/>
    <x v="3"/>
    <x v="123"/>
    <d v="2014-11-24T00:00:00"/>
    <x v="1"/>
    <s v="AB-10105"/>
    <s v="Adrian Barton"/>
    <s v="Consumer"/>
    <s v="United States"/>
    <s v="Henderson"/>
    <x v="0"/>
    <n v="42420"/>
    <x v="0"/>
    <s v="FUR-FU-10004665"/>
    <x v="0"/>
    <x v="5"/>
    <s v="3M Polarizing Task Lamp with Clamp Arm, Light Gray"/>
    <n v="821.87999999999988"/>
    <n v="6"/>
    <n v="0"/>
    <n v="213.68880000000001"/>
  </r>
  <r>
    <n v="2553"/>
    <x v="1252"/>
    <x v="3"/>
    <x v="123"/>
    <d v="2014-11-24T00:00:00"/>
    <x v="1"/>
    <s v="AB-10105"/>
    <s v="Adrian Barton"/>
    <s v="Consumer"/>
    <s v="United States"/>
    <s v="Henderson"/>
    <x v="0"/>
    <n v="42420"/>
    <x v="0"/>
    <s v="OFF-BI-10000088"/>
    <x v="1"/>
    <x v="8"/>
    <s v="GBC Imprintable Covers"/>
    <n v="21.96"/>
    <n v="2"/>
    <n v="0"/>
    <n v="10.760400000000001"/>
  </r>
  <r>
    <n v="2554"/>
    <x v="1253"/>
    <x v="0"/>
    <x v="749"/>
    <d v="2013-09-19T00:00:00"/>
    <x v="1"/>
    <s v="PN-18775"/>
    <s v="Parhena Norris"/>
    <s v="Home Office"/>
    <s v="United States"/>
    <s v="Columbia"/>
    <x v="20"/>
    <n v="29203"/>
    <x v="0"/>
    <s v="OFF-PA-10000029"/>
    <x v="1"/>
    <x v="10"/>
    <s v="Xerox 224"/>
    <n v="25.92"/>
    <n v="4"/>
    <n v="0"/>
    <n v="12.441600000000001"/>
  </r>
  <r>
    <n v="2555"/>
    <x v="1254"/>
    <x v="0"/>
    <x v="243"/>
    <d v="2013-08-21T00:00:00"/>
    <x v="1"/>
    <s v="JC-15775"/>
    <s v="John Castell"/>
    <s v="Consumer"/>
    <s v="United States"/>
    <s v="Tallahassee"/>
    <x v="2"/>
    <n v="32303"/>
    <x v="0"/>
    <s v="TEC-PH-10000369"/>
    <x v="2"/>
    <x v="7"/>
    <s v="HTC One Mini"/>
    <n v="705.54399999999998"/>
    <n v="7"/>
    <n v="0.2"/>
    <n v="70.554400000000072"/>
  </r>
  <r>
    <n v="2556"/>
    <x v="1255"/>
    <x v="1"/>
    <x v="120"/>
    <d v="2012-09-30T00:00:00"/>
    <x v="1"/>
    <s v="PF-19165"/>
    <s v="Philip Fox"/>
    <s v="Consumer"/>
    <s v="United States"/>
    <s v="New York City"/>
    <x v="15"/>
    <n v="10035"/>
    <x v="3"/>
    <s v="TEC-AC-10001590"/>
    <x v="2"/>
    <x v="11"/>
    <s v="Dell Slim USB Multimedia Keyboard"/>
    <n v="50"/>
    <n v="2"/>
    <n v="0"/>
    <n v="12"/>
  </r>
  <r>
    <n v="2557"/>
    <x v="1256"/>
    <x v="0"/>
    <x v="750"/>
    <d v="2013-10-15T00:00:00"/>
    <x v="1"/>
    <s v="BW-11110"/>
    <s v="Bart Watters"/>
    <s v="Corporate"/>
    <s v="United States"/>
    <s v="Houston"/>
    <x v="5"/>
    <n v="77070"/>
    <x v="2"/>
    <s v="FUR-FU-10004909"/>
    <x v="0"/>
    <x v="5"/>
    <s v="Contemporary Wood/Metal Frame"/>
    <n v="51.712000000000003"/>
    <n v="8"/>
    <n v="0.6"/>
    <n v="-32.320000000000007"/>
  </r>
  <r>
    <n v="2558"/>
    <x v="1257"/>
    <x v="1"/>
    <x v="539"/>
    <d v="2012-03-30T00:00:00"/>
    <x v="1"/>
    <s v="BP-11185"/>
    <s v="Ben Peterman"/>
    <s v="Corporate"/>
    <s v="United States"/>
    <s v="Coral Springs"/>
    <x v="2"/>
    <n v="33065"/>
    <x v="0"/>
    <s v="OFF-AP-10002287"/>
    <x v="1"/>
    <x v="9"/>
    <s v="Eureka Sanitaire  Multi-Pro Heavy-Duty Upright, Disposable Bags"/>
    <n v="6.9920000000000009"/>
    <n v="2"/>
    <n v="0.2"/>
    <n v="0.52439999999999998"/>
  </r>
  <r>
    <n v="2559"/>
    <x v="1258"/>
    <x v="1"/>
    <x v="70"/>
    <d v="2012-06-04T00:00:00"/>
    <x v="1"/>
    <s v="TM-21010"/>
    <s v="Tamara Manning"/>
    <s v="Consumer"/>
    <s v="United States"/>
    <s v="Orem"/>
    <x v="7"/>
    <n v="84057"/>
    <x v="1"/>
    <s v="FUR-BO-10004357"/>
    <x v="0"/>
    <x v="0"/>
    <s v="O'Sullivan Living Dimensions 3-Shelf Bookcases"/>
    <n v="1406.86"/>
    <n v="7"/>
    <n v="0"/>
    <n v="140.68599999999989"/>
  </r>
  <r>
    <n v="2560"/>
    <x v="1258"/>
    <x v="1"/>
    <x v="70"/>
    <d v="2012-06-04T00:00:00"/>
    <x v="1"/>
    <s v="TM-21010"/>
    <s v="Tamara Manning"/>
    <s v="Consumer"/>
    <s v="United States"/>
    <s v="Orem"/>
    <x v="7"/>
    <n v="84057"/>
    <x v="1"/>
    <s v="OFF-LA-10003766"/>
    <x v="1"/>
    <x v="2"/>
    <s v="Self-Adhesive Removable Labels"/>
    <n v="15.75"/>
    <n v="5"/>
    <n v="0"/>
    <n v="7.5600000000000005"/>
  </r>
  <r>
    <n v="2561"/>
    <x v="1258"/>
    <x v="1"/>
    <x v="70"/>
    <d v="2012-06-04T00:00:00"/>
    <x v="1"/>
    <s v="TM-21010"/>
    <s v="Tamara Manning"/>
    <s v="Consumer"/>
    <s v="United States"/>
    <s v="Orem"/>
    <x v="7"/>
    <n v="84057"/>
    <x v="1"/>
    <s v="OFF-ST-10000046"/>
    <x v="1"/>
    <x v="4"/>
    <s v="Fellowes Super Stor/Drawer Files"/>
    <n v="323.10000000000002"/>
    <n v="2"/>
    <n v="0"/>
    <n v="61.38900000000001"/>
  </r>
  <r>
    <n v="2562"/>
    <x v="1259"/>
    <x v="1"/>
    <x v="707"/>
    <d v="2012-12-31T00:00:00"/>
    <x v="1"/>
    <s v="MB-17305"/>
    <s v="Maria Bertelson"/>
    <s v="Consumer"/>
    <s v="United States"/>
    <s v="Nashville"/>
    <x v="18"/>
    <n v="37211"/>
    <x v="0"/>
    <s v="OFF-LA-10003190"/>
    <x v="1"/>
    <x v="2"/>
    <s v="Avery 474"/>
    <n v="9.2159999999999993"/>
    <n v="4"/>
    <n v="0.2"/>
    <n v="3.3408000000000002"/>
  </r>
  <r>
    <n v="2563"/>
    <x v="1259"/>
    <x v="1"/>
    <x v="707"/>
    <d v="2012-12-31T00:00:00"/>
    <x v="1"/>
    <s v="MB-17305"/>
    <s v="Maria Bertelson"/>
    <s v="Consumer"/>
    <s v="United States"/>
    <s v="Nashville"/>
    <x v="18"/>
    <n v="37211"/>
    <x v="0"/>
    <s v="OFF-PA-10002787"/>
    <x v="1"/>
    <x v="10"/>
    <s v="Xerox 227"/>
    <n v="10.368000000000002"/>
    <n v="2"/>
    <n v="0.2"/>
    <n v="3.6288"/>
  </r>
  <r>
    <n v="2564"/>
    <x v="1260"/>
    <x v="1"/>
    <x v="751"/>
    <d v="2012-03-22T00:00:00"/>
    <x v="0"/>
    <s v="HR-14830"/>
    <s v="Harold Ryan"/>
    <s v="Corporate"/>
    <s v="United States"/>
    <s v="New York City"/>
    <x v="15"/>
    <n v="10009"/>
    <x v="3"/>
    <s v="TEC-AC-10000387"/>
    <x v="2"/>
    <x v="11"/>
    <s v="KeyTronic KT800P2 - Keyboard - Black"/>
    <n v="15.02"/>
    <n v="1"/>
    <n v="0"/>
    <n v="2.7035999999999998"/>
  </r>
  <r>
    <n v="2565"/>
    <x v="1260"/>
    <x v="1"/>
    <x v="751"/>
    <d v="2012-03-22T00:00:00"/>
    <x v="0"/>
    <s v="HR-14830"/>
    <s v="Harold Ryan"/>
    <s v="Corporate"/>
    <s v="United States"/>
    <s v="New York City"/>
    <x v="15"/>
    <n v="10009"/>
    <x v="3"/>
    <s v="OFF-ST-10001291"/>
    <x v="1"/>
    <x v="4"/>
    <s v="Tenex Personal Self-Stacking Standard File Box, Black/Gray"/>
    <n v="33.82"/>
    <n v="2"/>
    <n v="0"/>
    <n v="9.1313999999999993"/>
  </r>
  <r>
    <n v="2566"/>
    <x v="1261"/>
    <x v="3"/>
    <x v="202"/>
    <d v="2014-12-25T00:00:00"/>
    <x v="2"/>
    <s v="BD-11635"/>
    <s v="Brian Derr"/>
    <s v="Consumer"/>
    <s v="United States"/>
    <s v="Bowling Green"/>
    <x v="0"/>
    <n v="42104"/>
    <x v="0"/>
    <s v="TEC-AC-10003116"/>
    <x v="2"/>
    <x v="11"/>
    <s v="Memorex Froggy Flash Drive 8 GB"/>
    <n v="71"/>
    <n v="4"/>
    <n v="0"/>
    <n v="27.689999999999998"/>
  </r>
  <r>
    <n v="2567"/>
    <x v="1262"/>
    <x v="3"/>
    <x v="752"/>
    <d v="2014-11-04T00:00:00"/>
    <x v="0"/>
    <s v="SF-20200"/>
    <s v="Sarah Foster"/>
    <s v="Consumer"/>
    <s v="United States"/>
    <s v="Bellingham"/>
    <x v="4"/>
    <n v="98226"/>
    <x v="1"/>
    <s v="OFF-BI-10001308"/>
    <x v="1"/>
    <x v="8"/>
    <s v="GBC Standard Plastic Binding Systems' Combs"/>
    <n v="25.120000000000005"/>
    <n v="5"/>
    <n v="0.2"/>
    <n v="7.8499999999999979"/>
  </r>
  <r>
    <n v="2568"/>
    <x v="1262"/>
    <x v="3"/>
    <x v="752"/>
    <d v="2014-11-04T00:00:00"/>
    <x v="0"/>
    <s v="SF-20200"/>
    <s v="Sarah Foster"/>
    <s v="Consumer"/>
    <s v="United States"/>
    <s v="Bellingham"/>
    <x v="4"/>
    <n v="98226"/>
    <x v="1"/>
    <s v="FUR-TA-10003954"/>
    <x v="0"/>
    <x v="3"/>
    <s v="Hon 94000 Series Round Tables"/>
    <n v="2665.62"/>
    <n v="9"/>
    <n v="0"/>
    <n v="239.90580000000011"/>
  </r>
  <r>
    <n v="2569"/>
    <x v="1263"/>
    <x v="3"/>
    <x v="210"/>
    <d v="2014-09-12T00:00:00"/>
    <x v="1"/>
    <s v="SP-20620"/>
    <s v="Stefania Perrino"/>
    <s v="Corporate"/>
    <s v="United States"/>
    <s v="New York City"/>
    <x v="15"/>
    <n v="10011"/>
    <x v="3"/>
    <s v="OFF-ST-10003282"/>
    <x v="1"/>
    <x v="4"/>
    <s v="Advantus 10-Drawer Portable Organizer, Chrome Metal Frame, Smoke Drawers"/>
    <n v="478.08"/>
    <n v="8"/>
    <n v="0"/>
    <n v="133.86240000000004"/>
  </r>
  <r>
    <n v="2570"/>
    <x v="1264"/>
    <x v="3"/>
    <x v="753"/>
    <d v="2014-12-28T00:00:00"/>
    <x v="3"/>
    <s v="DR-12880"/>
    <s v="Dan Reichenbach"/>
    <s v="Corporate"/>
    <s v="United States"/>
    <s v="Newark"/>
    <x v="24"/>
    <n v="43055"/>
    <x v="3"/>
    <s v="TEC-PH-10000576"/>
    <x v="2"/>
    <x v="7"/>
    <s v="AT&amp;T 1080 Corded phone"/>
    <n v="164.38800000000001"/>
    <n v="2"/>
    <n v="0.4"/>
    <n v="-35.617400000000004"/>
  </r>
  <r>
    <n v="2571"/>
    <x v="1264"/>
    <x v="3"/>
    <x v="753"/>
    <d v="2014-12-28T00:00:00"/>
    <x v="3"/>
    <s v="DR-12880"/>
    <s v="Dan Reichenbach"/>
    <s v="Corporate"/>
    <s v="United States"/>
    <s v="Newark"/>
    <x v="24"/>
    <n v="43055"/>
    <x v="3"/>
    <s v="OFF-AR-10004441"/>
    <x v="1"/>
    <x v="6"/>
    <s v="BIC Brite Liner Highlighters"/>
    <n v="13.247999999999999"/>
    <n v="4"/>
    <n v="0.2"/>
    <n v="3.6431999999999998"/>
  </r>
  <r>
    <n v="2572"/>
    <x v="1265"/>
    <x v="3"/>
    <x v="11"/>
    <d v="2014-07-22T00:00:00"/>
    <x v="1"/>
    <s v="VM-21685"/>
    <s v="Valerie Mitchum"/>
    <s v="Home Office"/>
    <s v="United States"/>
    <s v="Woodstock"/>
    <x v="10"/>
    <n v="60098"/>
    <x v="2"/>
    <s v="OFF-AR-10003759"/>
    <x v="1"/>
    <x v="6"/>
    <s v="Crayola Anti Dust Chalk, 12/Pack"/>
    <n v="2.9120000000000004"/>
    <n v="2"/>
    <n v="0.2"/>
    <n v="0.90999999999999981"/>
  </r>
  <r>
    <n v="2573"/>
    <x v="1266"/>
    <x v="0"/>
    <x v="399"/>
    <d v="2013-08-16T00:00:00"/>
    <x v="0"/>
    <s v="CM-12235"/>
    <s v="Chris McAfee"/>
    <s v="Consumer"/>
    <s v="United States"/>
    <s v="Carrollton"/>
    <x v="5"/>
    <n v="75007"/>
    <x v="2"/>
    <s v="TEC-AC-10004145"/>
    <x v="2"/>
    <x v="11"/>
    <s v="Logitech diNovo Edge Keyboard"/>
    <n v="1399.9440000000002"/>
    <n v="7"/>
    <n v="0.2"/>
    <n v="52.497900000000016"/>
  </r>
  <r>
    <n v="2574"/>
    <x v="1267"/>
    <x v="3"/>
    <x v="362"/>
    <d v="2014-07-15T00:00:00"/>
    <x v="1"/>
    <s v="SM-20320"/>
    <s v="Sean Miller"/>
    <s v="Home Office"/>
    <s v="United States"/>
    <s v="Lafayette"/>
    <x v="14"/>
    <n v="47905"/>
    <x v="2"/>
    <s v="FUR-FU-10000293"/>
    <x v="0"/>
    <x v="5"/>
    <s v="Eldon Antistatic Chair Mats for Low to Medium Pile Carpets"/>
    <n v="526.45000000000005"/>
    <n v="5"/>
    <n v="0"/>
    <n v="31.586999999999961"/>
  </r>
  <r>
    <n v="2575"/>
    <x v="1268"/>
    <x v="2"/>
    <x v="754"/>
    <d v="2011-11-27T00:00:00"/>
    <x v="1"/>
    <s v="RA-19885"/>
    <s v="Ruben Ausman"/>
    <s v="Corporate"/>
    <s v="United States"/>
    <s v="Columbus"/>
    <x v="32"/>
    <n v="31907"/>
    <x v="0"/>
    <s v="OFF-EN-10004955"/>
    <x v="1"/>
    <x v="12"/>
    <s v="Fashion Color Clasp Envelopes"/>
    <n v="16.23"/>
    <n v="3"/>
    <n v="0"/>
    <n v="7.9527000000000001"/>
  </r>
  <r>
    <n v="2576"/>
    <x v="1268"/>
    <x v="2"/>
    <x v="754"/>
    <d v="2011-11-27T00:00:00"/>
    <x v="1"/>
    <s v="RA-19885"/>
    <s v="Ruben Ausman"/>
    <s v="Corporate"/>
    <s v="United States"/>
    <s v="Columbus"/>
    <x v="32"/>
    <n v="31907"/>
    <x v="0"/>
    <s v="OFF-BI-10001071"/>
    <x v="1"/>
    <x v="8"/>
    <s v="GBC ProClick Punch Binding System"/>
    <n v="319.89999999999998"/>
    <n v="5"/>
    <n v="0"/>
    <n v="156.751"/>
  </r>
  <r>
    <n v="2577"/>
    <x v="1268"/>
    <x v="2"/>
    <x v="754"/>
    <d v="2011-11-27T00:00:00"/>
    <x v="1"/>
    <s v="RA-19885"/>
    <s v="Ruben Ausman"/>
    <s v="Corporate"/>
    <s v="United States"/>
    <s v="Columbus"/>
    <x v="32"/>
    <n v="31907"/>
    <x v="0"/>
    <s v="OFF-EN-10001990"/>
    <x v="1"/>
    <x v="12"/>
    <s v="Staples"/>
    <n v="11.36"/>
    <n v="2"/>
    <n v="0"/>
    <n v="5.3391999999999991"/>
  </r>
  <r>
    <n v="2578"/>
    <x v="1268"/>
    <x v="2"/>
    <x v="754"/>
    <d v="2011-11-27T00:00:00"/>
    <x v="1"/>
    <s v="RA-19885"/>
    <s v="Ruben Ausman"/>
    <s v="Corporate"/>
    <s v="United States"/>
    <s v="Columbus"/>
    <x v="32"/>
    <n v="31907"/>
    <x v="0"/>
    <s v="OFF-AP-10002734"/>
    <x v="1"/>
    <x v="9"/>
    <s v="Holmes Harmony HEPA Air Purifier for 17 x 20 Room"/>
    <n v="675.12"/>
    <n v="3"/>
    <n v="0"/>
    <n v="290.30160000000001"/>
  </r>
  <r>
    <n v="2579"/>
    <x v="1269"/>
    <x v="2"/>
    <x v="755"/>
    <d v="2011-02-01T00:00:00"/>
    <x v="1"/>
    <s v="SD-20485"/>
    <s v="Shirley Daniels"/>
    <s v="Home Office"/>
    <s v="United States"/>
    <s v="Alexandria"/>
    <x v="17"/>
    <n v="22304"/>
    <x v="0"/>
    <s v="FUR-FU-10004587"/>
    <x v="0"/>
    <x v="5"/>
    <s v="GE General Use Halogen Bulbs, 100 Watts, 1 Bulb per Pack"/>
    <n v="62.820000000000007"/>
    <n v="3"/>
    <n v="0"/>
    <n v="30.7818"/>
  </r>
  <r>
    <n v="2580"/>
    <x v="1269"/>
    <x v="2"/>
    <x v="755"/>
    <d v="2011-02-01T00:00:00"/>
    <x v="1"/>
    <s v="SD-20485"/>
    <s v="Shirley Daniels"/>
    <s v="Home Office"/>
    <s v="United States"/>
    <s v="Alexandria"/>
    <x v="17"/>
    <n v="22304"/>
    <x v="0"/>
    <s v="OFF-ST-10004337"/>
    <x v="1"/>
    <x v="4"/>
    <s v="SAFCO Commercial Wire Shelving, 72h"/>
    <n v="489.92"/>
    <n v="8"/>
    <n v="0"/>
    <n v="0"/>
  </r>
  <r>
    <n v="2581"/>
    <x v="1269"/>
    <x v="2"/>
    <x v="755"/>
    <d v="2011-02-01T00:00:00"/>
    <x v="1"/>
    <s v="SD-20485"/>
    <s v="Shirley Daniels"/>
    <s v="Home Office"/>
    <s v="United States"/>
    <s v="Alexandria"/>
    <x v="17"/>
    <n v="22304"/>
    <x v="0"/>
    <s v="OFF-PA-10003072"/>
    <x v="1"/>
    <x v="10"/>
    <s v="Eureka Recycled Copy Paper 8 1/2&quot; x 11&quot;, Ream"/>
    <n v="19.440000000000001"/>
    <n v="3"/>
    <n v="0"/>
    <n v="9.3312000000000008"/>
  </r>
  <r>
    <n v="2582"/>
    <x v="1269"/>
    <x v="2"/>
    <x v="755"/>
    <d v="2011-02-01T00:00:00"/>
    <x v="1"/>
    <s v="SD-20485"/>
    <s v="Shirley Daniels"/>
    <s v="Home Office"/>
    <s v="United States"/>
    <s v="Alexandria"/>
    <x v="17"/>
    <n v="22304"/>
    <x v="0"/>
    <s v="OFF-PA-10000380"/>
    <x v="1"/>
    <x v="10"/>
    <s v="REDIFORM Incoming/Outgoing Call Register, 11&quot; X 8 1/2&quot;, 100 Messages"/>
    <n v="16.68"/>
    <n v="2"/>
    <n v="0"/>
    <n v="8.34"/>
  </r>
  <r>
    <n v="2583"/>
    <x v="1269"/>
    <x v="2"/>
    <x v="755"/>
    <d v="2011-02-01T00:00:00"/>
    <x v="1"/>
    <s v="SD-20485"/>
    <s v="Shirley Daniels"/>
    <s v="Home Office"/>
    <s v="United States"/>
    <s v="Alexandria"/>
    <x v="17"/>
    <n v="22304"/>
    <x v="0"/>
    <s v="TEC-PH-10004833"/>
    <x v="2"/>
    <x v="7"/>
    <s v="Macally Suction Cup Mount"/>
    <n v="155.35"/>
    <n v="13"/>
    <n v="0"/>
    <n v="0"/>
  </r>
  <r>
    <n v="2584"/>
    <x v="1269"/>
    <x v="2"/>
    <x v="755"/>
    <d v="2011-02-01T00:00:00"/>
    <x v="1"/>
    <s v="SD-20485"/>
    <s v="Shirley Daniels"/>
    <s v="Home Office"/>
    <s v="United States"/>
    <s v="Alexandria"/>
    <x v="17"/>
    <n v="22304"/>
    <x v="0"/>
    <s v="FUR-FU-10001847"/>
    <x v="0"/>
    <x v="5"/>
    <s v="Eldon Image Series Black Desk Accessories"/>
    <n v="12.419999999999998"/>
    <n v="3"/>
    <n v="0"/>
    <n v="4.4711999999999996"/>
  </r>
  <r>
    <n v="2585"/>
    <x v="1269"/>
    <x v="2"/>
    <x v="755"/>
    <d v="2011-02-01T00:00:00"/>
    <x v="1"/>
    <s v="SD-20485"/>
    <s v="Shirley Daniels"/>
    <s v="Home Office"/>
    <s v="United States"/>
    <s v="Alexandria"/>
    <x v="17"/>
    <n v="22304"/>
    <x v="0"/>
    <s v="TEC-PH-10002103"/>
    <x v="2"/>
    <x v="7"/>
    <s v="Jabra SPEAK 410"/>
    <n v="187.98"/>
    <n v="2"/>
    <n v="0"/>
    <n v="52.634399999999999"/>
  </r>
  <r>
    <n v="2586"/>
    <x v="1270"/>
    <x v="1"/>
    <x v="502"/>
    <d v="2012-11-10T00:00:00"/>
    <x v="1"/>
    <s v="CS-12250"/>
    <s v="Chris Selesnick"/>
    <s v="Corporate"/>
    <s v="United States"/>
    <s v="Haltom City"/>
    <x v="5"/>
    <n v="76117"/>
    <x v="2"/>
    <s v="OFF-EN-10001137"/>
    <x v="1"/>
    <x v="12"/>
    <s v="#10 Gummed Flap White Envelopes, 100/Box"/>
    <n v="6.6080000000000005"/>
    <n v="2"/>
    <n v="0.2"/>
    <n v="2.1475999999999997"/>
  </r>
  <r>
    <n v="2587"/>
    <x v="1271"/>
    <x v="3"/>
    <x v="160"/>
    <d v="2014-07-07T00:00:00"/>
    <x v="1"/>
    <s v="RA-19285"/>
    <s v="Ralph Arnett"/>
    <s v="Consumer"/>
    <s v="United States"/>
    <s v="New York City"/>
    <x v="15"/>
    <n v="10024"/>
    <x v="3"/>
    <s v="OFF-ST-10001476"/>
    <x v="1"/>
    <x v="4"/>
    <s v="Steel Personal Filing/Posting Tote"/>
    <n v="248.57"/>
    <n v="7"/>
    <n v="0"/>
    <n v="67.113900000000015"/>
  </r>
  <r>
    <n v="2588"/>
    <x v="1271"/>
    <x v="3"/>
    <x v="160"/>
    <d v="2014-07-07T00:00:00"/>
    <x v="1"/>
    <s v="RA-19285"/>
    <s v="Ralph Arnett"/>
    <s v="Consumer"/>
    <s v="United States"/>
    <s v="New York City"/>
    <x v="15"/>
    <n v="10024"/>
    <x v="3"/>
    <s v="FUR-FU-10002045"/>
    <x v="0"/>
    <x v="5"/>
    <s v="Executive Impressions 14&quot;"/>
    <n v="22.23"/>
    <n v="1"/>
    <n v="0"/>
    <n v="9.7812000000000019"/>
  </r>
  <r>
    <n v="2589"/>
    <x v="1272"/>
    <x v="0"/>
    <x v="465"/>
    <d v="2013-05-10T00:00:00"/>
    <x v="1"/>
    <s v="BF-11005"/>
    <s v="Barry Franz"/>
    <s v="Home Office"/>
    <s v="United States"/>
    <s v="Los Angeles"/>
    <x v="1"/>
    <n v="90004"/>
    <x v="1"/>
    <s v="OFF-ST-10001505"/>
    <x v="1"/>
    <x v="4"/>
    <s v="Perma STOR-ALL Hanging File Box, 13 1/8&quot;W x 12 1/4&quot;D x 10 1/2&quot;H"/>
    <n v="5.98"/>
    <n v="1"/>
    <n v="0"/>
    <n v="1.0165999999999995"/>
  </r>
  <r>
    <n v="2590"/>
    <x v="1272"/>
    <x v="0"/>
    <x v="465"/>
    <d v="2013-05-10T00:00:00"/>
    <x v="1"/>
    <s v="BF-11005"/>
    <s v="Barry Franz"/>
    <s v="Home Office"/>
    <s v="United States"/>
    <s v="Los Angeles"/>
    <x v="1"/>
    <n v="90004"/>
    <x v="1"/>
    <s v="TEC-PH-10001433"/>
    <x v="2"/>
    <x v="7"/>
    <s v="Cisco Small Business SPA 502G VoIP phone"/>
    <n v="246.16800000000001"/>
    <n v="3"/>
    <n v="0.2"/>
    <n v="21.539699999999996"/>
  </r>
  <r>
    <n v="2591"/>
    <x v="1273"/>
    <x v="0"/>
    <x v="162"/>
    <d v="2013-09-15T00:00:00"/>
    <x v="1"/>
    <s v="SE-20110"/>
    <s v="Sanjit Engle"/>
    <s v="Consumer"/>
    <s v="United States"/>
    <s v="Wheeling"/>
    <x v="10"/>
    <n v="60090"/>
    <x v="2"/>
    <s v="FUR-FU-10004671"/>
    <x v="0"/>
    <x v="5"/>
    <s v="Executive Impressions 12&quot; Wall Clock"/>
    <n v="14.136000000000003"/>
    <n v="2"/>
    <n v="0.6"/>
    <n v="-7.774799999999999"/>
  </r>
  <r>
    <n v="2592"/>
    <x v="1273"/>
    <x v="0"/>
    <x v="162"/>
    <d v="2013-09-15T00:00:00"/>
    <x v="1"/>
    <s v="SE-20110"/>
    <s v="Sanjit Engle"/>
    <s v="Consumer"/>
    <s v="United States"/>
    <s v="Wheeling"/>
    <x v="10"/>
    <n v="60090"/>
    <x v="2"/>
    <s v="FUR-TA-10003569"/>
    <x v="0"/>
    <x v="3"/>
    <s v="Bretford CR8500 Series Meeting Room Furniture"/>
    <n v="601.47"/>
    <n v="3"/>
    <n v="0.5"/>
    <n v="-300.73500000000001"/>
  </r>
  <r>
    <n v="2593"/>
    <x v="1274"/>
    <x v="3"/>
    <x v="221"/>
    <d v="2014-11-27T00:00:00"/>
    <x v="0"/>
    <s v="RS-19765"/>
    <s v="Roland Schwarz"/>
    <s v="Corporate"/>
    <s v="United States"/>
    <s v="Summerville"/>
    <x v="20"/>
    <n v="29483"/>
    <x v="0"/>
    <s v="TEC-PH-10002807"/>
    <x v="2"/>
    <x v="7"/>
    <s v="Motorla HX550 Universal Bluetooth Headset"/>
    <n v="79.099999999999994"/>
    <n v="2"/>
    <n v="0"/>
    <n v="39.549999999999997"/>
  </r>
  <r>
    <n v="2594"/>
    <x v="1274"/>
    <x v="3"/>
    <x v="221"/>
    <d v="2014-11-27T00:00:00"/>
    <x v="0"/>
    <s v="RS-19765"/>
    <s v="Roland Schwarz"/>
    <s v="Corporate"/>
    <s v="United States"/>
    <s v="Summerville"/>
    <x v="20"/>
    <n v="29483"/>
    <x v="0"/>
    <s v="OFF-BI-10001597"/>
    <x v="1"/>
    <x v="8"/>
    <s v="Wilson Jones Ledger-Size, Piano-Hinge Binder, 2&quot;, Blue"/>
    <n v="327.84"/>
    <n v="8"/>
    <n v="0"/>
    <n v="157.36319999999998"/>
  </r>
  <r>
    <n v="2595"/>
    <x v="1275"/>
    <x v="3"/>
    <x v="726"/>
    <d v="2014-05-18T00:00:00"/>
    <x v="1"/>
    <s v="BM-11650"/>
    <s v="Brian Moss"/>
    <s v="Corporate"/>
    <s v="United States"/>
    <s v="Columbus"/>
    <x v="14"/>
    <n v="47201"/>
    <x v="2"/>
    <s v="OFF-EN-10003296"/>
    <x v="1"/>
    <x v="12"/>
    <s v="Tyvek Side-Opening Peel &amp; Seel Expanding Envelopes"/>
    <n v="180.96"/>
    <n v="2"/>
    <n v="0"/>
    <n v="81.432000000000002"/>
  </r>
  <r>
    <n v="2596"/>
    <x v="1275"/>
    <x v="3"/>
    <x v="726"/>
    <d v="2014-05-18T00:00:00"/>
    <x v="1"/>
    <s v="BM-11650"/>
    <s v="Brian Moss"/>
    <s v="Corporate"/>
    <s v="United States"/>
    <s v="Columbus"/>
    <x v="14"/>
    <n v="47201"/>
    <x v="2"/>
    <s v="OFF-BI-10004632"/>
    <x v="1"/>
    <x v="8"/>
    <s v="Ibico Hi-Tech Manual Binding System"/>
    <n v="914.97"/>
    <n v="3"/>
    <n v="0"/>
    <n v="411.73649999999998"/>
  </r>
  <r>
    <n v="2597"/>
    <x v="1275"/>
    <x v="3"/>
    <x v="726"/>
    <d v="2014-05-18T00:00:00"/>
    <x v="1"/>
    <s v="BM-11650"/>
    <s v="Brian Moss"/>
    <s v="Corporate"/>
    <s v="United States"/>
    <s v="Columbus"/>
    <x v="14"/>
    <n v="47201"/>
    <x v="2"/>
    <s v="TEC-PH-10002310"/>
    <x v="2"/>
    <x v="7"/>
    <s v="Plantronics Calisto P620-M USB Wireless Speakerphone System"/>
    <n v="587.97"/>
    <n v="3"/>
    <n v="0"/>
    <n v="158.75190000000003"/>
  </r>
  <r>
    <n v="2598"/>
    <x v="1275"/>
    <x v="3"/>
    <x v="726"/>
    <d v="2014-05-18T00:00:00"/>
    <x v="1"/>
    <s v="BM-11650"/>
    <s v="Brian Moss"/>
    <s v="Corporate"/>
    <s v="United States"/>
    <s v="Columbus"/>
    <x v="14"/>
    <n v="47201"/>
    <x v="2"/>
    <s v="OFF-ST-10000078"/>
    <x v="1"/>
    <x v="4"/>
    <s v="Tennsco 6- and 18-Compartment Lockers"/>
    <n v="530.34"/>
    <n v="2"/>
    <n v="0"/>
    <n v="95.461199999999963"/>
  </r>
  <r>
    <n v="2599"/>
    <x v="1275"/>
    <x v="3"/>
    <x v="726"/>
    <d v="2014-05-18T00:00:00"/>
    <x v="1"/>
    <s v="BM-11650"/>
    <s v="Brian Moss"/>
    <s v="Corporate"/>
    <s v="United States"/>
    <s v="Columbus"/>
    <x v="14"/>
    <n v="47201"/>
    <x v="2"/>
    <s v="OFF-PA-10001752"/>
    <x v="1"/>
    <x v="10"/>
    <s v="Hammermill CopyPlus Copy Paper (20Lb. and 84 Bright)"/>
    <n v="14.940000000000001"/>
    <n v="3"/>
    <n v="0"/>
    <n v="7.3206000000000007"/>
  </r>
  <r>
    <n v="2600"/>
    <x v="1276"/>
    <x v="3"/>
    <x v="756"/>
    <d v="2014-04-30T00:00:00"/>
    <x v="1"/>
    <s v="SK-19990"/>
    <s v="Sally Knutson"/>
    <s v="Consumer"/>
    <s v="United States"/>
    <s v="New York City"/>
    <x v="15"/>
    <n v="10024"/>
    <x v="3"/>
    <s v="OFF-AP-10000026"/>
    <x v="1"/>
    <x v="9"/>
    <s v="Tripp Lite Isotel 6 Outlet Surge Protector with Fax/Modem Protection"/>
    <n v="121.94"/>
    <n v="2"/>
    <n v="0"/>
    <n v="35.362599999999986"/>
  </r>
  <r>
    <n v="2601"/>
    <x v="1276"/>
    <x v="3"/>
    <x v="756"/>
    <d v="2014-04-30T00:00:00"/>
    <x v="1"/>
    <s v="SK-19990"/>
    <s v="Sally Knutson"/>
    <s v="Consumer"/>
    <s v="United States"/>
    <s v="New York City"/>
    <x v="15"/>
    <n v="10024"/>
    <x v="3"/>
    <s v="OFF-SU-10002573"/>
    <x v="1"/>
    <x v="14"/>
    <s v="Acme 10&quot; Easy Grip Assistive Scissors"/>
    <n v="122.71000000000001"/>
    <n v="7"/>
    <n v="0"/>
    <n v="36.812999999999988"/>
  </r>
  <r>
    <n v="2602"/>
    <x v="1277"/>
    <x v="0"/>
    <x v="30"/>
    <d v="2013-06-05T00:00:00"/>
    <x v="3"/>
    <s v="EN-13780"/>
    <s v="Edward Nazzal"/>
    <s v="Consumer"/>
    <s v="United States"/>
    <s v="New York City"/>
    <x v="15"/>
    <n v="10035"/>
    <x v="3"/>
    <s v="OFF-PA-10000349"/>
    <x v="1"/>
    <x v="10"/>
    <s v="Staples"/>
    <n v="14.940000000000001"/>
    <n v="3"/>
    <n v="0"/>
    <n v="7.0218000000000007"/>
  </r>
  <r>
    <n v="2603"/>
    <x v="1277"/>
    <x v="0"/>
    <x v="30"/>
    <d v="2013-06-05T00:00:00"/>
    <x v="3"/>
    <s v="EN-13780"/>
    <s v="Edward Nazzal"/>
    <s v="Consumer"/>
    <s v="United States"/>
    <s v="New York City"/>
    <x v="15"/>
    <n v="10035"/>
    <x v="3"/>
    <s v="TEC-MA-10003356"/>
    <x v="2"/>
    <x v="15"/>
    <s v="Panasonic KX MC6040 Color Laser Multifunction Printer"/>
    <n v="1349.85"/>
    <n v="3"/>
    <n v="0"/>
    <n v="364.45949999999993"/>
  </r>
  <r>
    <n v="2604"/>
    <x v="1277"/>
    <x v="0"/>
    <x v="30"/>
    <d v="2013-06-05T00:00:00"/>
    <x v="3"/>
    <s v="EN-13780"/>
    <s v="Edward Nazzal"/>
    <s v="Consumer"/>
    <s v="United States"/>
    <s v="New York City"/>
    <x v="15"/>
    <n v="10035"/>
    <x v="3"/>
    <s v="FUR-BO-10000362"/>
    <x v="0"/>
    <x v="0"/>
    <s v="Sauder Inglewood Library Bookcases"/>
    <n v="136.78399999999999"/>
    <n v="1"/>
    <n v="0.2"/>
    <n v="5.129400000000004"/>
  </r>
  <r>
    <n v="2605"/>
    <x v="1277"/>
    <x v="0"/>
    <x v="30"/>
    <d v="2013-06-05T00:00:00"/>
    <x v="3"/>
    <s v="EN-13780"/>
    <s v="Edward Nazzal"/>
    <s v="Consumer"/>
    <s v="United States"/>
    <s v="New York City"/>
    <x v="15"/>
    <n v="10035"/>
    <x v="3"/>
    <s v="FUR-FU-10003878"/>
    <x v="0"/>
    <x v="5"/>
    <s v="Linden 10&quot; Round Wall Clock, Black"/>
    <n v="61.12"/>
    <n v="4"/>
    <n v="0"/>
    <n v="20.780799999999999"/>
  </r>
  <r>
    <n v="2606"/>
    <x v="1278"/>
    <x v="2"/>
    <x v="757"/>
    <d v="2011-12-21T00:00:00"/>
    <x v="1"/>
    <s v="KN-16450"/>
    <s v="Kean Nguyen"/>
    <s v="Corporate"/>
    <s v="United States"/>
    <s v="Jacksonville"/>
    <x v="2"/>
    <n v="32216"/>
    <x v="0"/>
    <s v="OFF-BI-10000591"/>
    <x v="1"/>
    <x v="8"/>
    <s v="Avery Binder Labels"/>
    <n v="1.1670000000000003"/>
    <n v="1"/>
    <n v="0.7"/>
    <n v="-0.85579999999999989"/>
  </r>
  <r>
    <n v="2607"/>
    <x v="1279"/>
    <x v="0"/>
    <x v="758"/>
    <d v="2013-03-11T00:00:00"/>
    <x v="1"/>
    <s v="MG-17890"/>
    <s v="Michael Granlund"/>
    <s v="Home Office"/>
    <s v="United States"/>
    <s v="San Diego"/>
    <x v="1"/>
    <n v="92024"/>
    <x v="1"/>
    <s v="OFF-AR-10003727"/>
    <x v="1"/>
    <x v="6"/>
    <s v="Berol Giant Pencil Sharpener"/>
    <n v="16.989999999999998"/>
    <n v="1"/>
    <n v="0"/>
    <n v="4.9270999999999976"/>
  </r>
  <r>
    <n v="2608"/>
    <x v="1280"/>
    <x v="2"/>
    <x v="641"/>
    <d v="2011-11-30T00:00:00"/>
    <x v="1"/>
    <s v="MC-17590"/>
    <s v="Matt Collister"/>
    <s v="Corporate"/>
    <s v="United States"/>
    <s v="Arlington"/>
    <x v="5"/>
    <n v="76017"/>
    <x v="2"/>
    <s v="TEC-AC-10001635"/>
    <x v="2"/>
    <x v="11"/>
    <s v="KeyTronic KT400U2 - Keyboard - Black"/>
    <n v="24.672000000000001"/>
    <n v="3"/>
    <n v="0.2"/>
    <n v="0"/>
  </r>
  <r>
    <n v="2609"/>
    <x v="1280"/>
    <x v="2"/>
    <x v="641"/>
    <d v="2011-11-30T00:00:00"/>
    <x v="1"/>
    <s v="MC-17590"/>
    <s v="Matt Collister"/>
    <s v="Corporate"/>
    <s v="United States"/>
    <s v="Arlington"/>
    <x v="5"/>
    <n v="76017"/>
    <x v="2"/>
    <s v="OFF-LA-10001317"/>
    <x v="1"/>
    <x v="2"/>
    <s v="Avery 520"/>
    <n v="2.52"/>
    <n v="1"/>
    <n v="0.2"/>
    <n v="0.88200000000000001"/>
  </r>
  <r>
    <n v="2610"/>
    <x v="1280"/>
    <x v="2"/>
    <x v="641"/>
    <d v="2011-11-30T00:00:00"/>
    <x v="1"/>
    <s v="MC-17590"/>
    <s v="Matt Collister"/>
    <s v="Corporate"/>
    <s v="United States"/>
    <s v="Arlington"/>
    <x v="5"/>
    <n v="76017"/>
    <x v="2"/>
    <s v="FUR-TA-10000577"/>
    <x v="0"/>
    <x v="3"/>
    <s v="Bretford CR4500 Series Slim Rectangular Table"/>
    <n v="1218.7349999999997"/>
    <n v="5"/>
    <n v="0.3"/>
    <n v="-121.87349999999992"/>
  </r>
  <r>
    <n v="2611"/>
    <x v="1280"/>
    <x v="2"/>
    <x v="641"/>
    <d v="2011-11-30T00:00:00"/>
    <x v="1"/>
    <s v="MC-17590"/>
    <s v="Matt Collister"/>
    <s v="Corporate"/>
    <s v="United States"/>
    <s v="Arlington"/>
    <x v="5"/>
    <n v="76017"/>
    <x v="2"/>
    <s v="OFF-LA-10000248"/>
    <x v="1"/>
    <x v="2"/>
    <s v="Avery 52"/>
    <n v="5.9039999999999999"/>
    <n v="2"/>
    <n v="0.2"/>
    <n v="1.9925999999999999"/>
  </r>
  <r>
    <n v="2612"/>
    <x v="1280"/>
    <x v="2"/>
    <x v="641"/>
    <d v="2011-11-30T00:00:00"/>
    <x v="1"/>
    <s v="MC-17590"/>
    <s v="Matt Collister"/>
    <s v="Corporate"/>
    <s v="United States"/>
    <s v="Arlington"/>
    <x v="5"/>
    <n v="76017"/>
    <x v="2"/>
    <s v="OFF-PA-10000955"/>
    <x v="1"/>
    <x v="10"/>
    <s v="Southworth 25% Cotton Granite Paper &amp; Envelopes"/>
    <n v="15.696000000000002"/>
    <n v="3"/>
    <n v="0.2"/>
    <n v="5.1011999999999995"/>
  </r>
  <r>
    <n v="2613"/>
    <x v="1280"/>
    <x v="2"/>
    <x v="641"/>
    <d v="2011-11-30T00:00:00"/>
    <x v="1"/>
    <s v="MC-17590"/>
    <s v="Matt Collister"/>
    <s v="Corporate"/>
    <s v="United States"/>
    <s v="Arlington"/>
    <x v="5"/>
    <n v="76017"/>
    <x v="2"/>
    <s v="FUR-FU-10000221"/>
    <x v="0"/>
    <x v="5"/>
    <s v="Master Caster Door Stop, Brown"/>
    <n v="6.0960000000000001"/>
    <n v="3"/>
    <n v="0.6"/>
    <n v="-3.9624000000000006"/>
  </r>
  <r>
    <n v="2614"/>
    <x v="1281"/>
    <x v="0"/>
    <x v="236"/>
    <d v="2013-05-06T00:00:00"/>
    <x v="1"/>
    <s v="BO-11350"/>
    <s v="Bill Overfelt"/>
    <s v="Corporate"/>
    <s v="United States"/>
    <s v="Los Angeles"/>
    <x v="1"/>
    <n v="90045"/>
    <x v="1"/>
    <s v="FUR-CH-10002304"/>
    <x v="0"/>
    <x v="1"/>
    <s v="Global Stack Chair without Arms, Black"/>
    <n v="41.568000000000005"/>
    <n v="2"/>
    <n v="0.2"/>
    <n v="2.5980000000000008"/>
  </r>
  <r>
    <n v="2615"/>
    <x v="1282"/>
    <x v="2"/>
    <x v="759"/>
    <d v="2011-05-03T00:00:00"/>
    <x v="1"/>
    <s v="AG-10300"/>
    <s v="Aleksandra Gannaway"/>
    <s v="Corporate"/>
    <s v="United States"/>
    <s v="Los Angeles"/>
    <x v="1"/>
    <n v="90049"/>
    <x v="1"/>
    <s v="FUR-CH-10004886"/>
    <x v="0"/>
    <x v="1"/>
    <s v="Bevis Steel Folding Chairs"/>
    <n v="230.28000000000003"/>
    <n v="3"/>
    <n v="0.2"/>
    <n v="23.027999999999992"/>
  </r>
  <r>
    <n v="2616"/>
    <x v="1282"/>
    <x v="2"/>
    <x v="759"/>
    <d v="2011-05-03T00:00:00"/>
    <x v="1"/>
    <s v="AG-10300"/>
    <s v="Aleksandra Gannaway"/>
    <s v="Corporate"/>
    <s v="United States"/>
    <s v="Los Angeles"/>
    <x v="1"/>
    <n v="90049"/>
    <x v="1"/>
    <s v="OFF-BI-10001525"/>
    <x v="1"/>
    <x v="8"/>
    <s v="Acco Pressboard Covers with Storage Hooks, 14 7/8&quot; x 11&quot;, Executive Red"/>
    <n v="18.288"/>
    <n v="6"/>
    <n v="0.2"/>
    <n v="5.714999999999999"/>
  </r>
  <r>
    <n v="2617"/>
    <x v="1283"/>
    <x v="3"/>
    <x v="719"/>
    <d v="2014-04-06T00:00:00"/>
    <x v="1"/>
    <s v="MS-17365"/>
    <s v="Maribeth Schnelling"/>
    <s v="Consumer"/>
    <s v="United States"/>
    <s v="San Francisco"/>
    <x v="1"/>
    <n v="94110"/>
    <x v="1"/>
    <s v="OFF-LA-10003663"/>
    <x v="1"/>
    <x v="2"/>
    <s v="Avery 498"/>
    <n v="5.78"/>
    <n v="2"/>
    <n v="0"/>
    <n v="2.7166000000000001"/>
  </r>
  <r>
    <n v="2618"/>
    <x v="1283"/>
    <x v="3"/>
    <x v="719"/>
    <d v="2014-04-06T00:00:00"/>
    <x v="1"/>
    <s v="MS-17365"/>
    <s v="Maribeth Schnelling"/>
    <s v="Consumer"/>
    <s v="United States"/>
    <s v="San Francisco"/>
    <x v="1"/>
    <n v="94110"/>
    <x v="1"/>
    <s v="OFF-BI-10001294"/>
    <x v="1"/>
    <x v="8"/>
    <s v="Fellowes Binding Cases"/>
    <n v="121.67999999999999"/>
    <n v="13"/>
    <n v="0.2"/>
    <n v="38.024999999999977"/>
  </r>
  <r>
    <n v="2619"/>
    <x v="1284"/>
    <x v="3"/>
    <x v="66"/>
    <d v="2014-12-27T00:00:00"/>
    <x v="1"/>
    <s v="JM-15655"/>
    <s v="Jim Mitchum"/>
    <s v="Corporate"/>
    <s v="United States"/>
    <s v="Carlsbad"/>
    <x v="27"/>
    <n v="88220"/>
    <x v="1"/>
    <s v="OFF-AR-10000369"/>
    <x v="1"/>
    <x v="6"/>
    <s v="Design Ebony Sketching Pencil"/>
    <n v="4.17"/>
    <n v="3"/>
    <n v="0"/>
    <n v="1.0841999999999998"/>
  </r>
  <r>
    <n v="2620"/>
    <x v="1284"/>
    <x v="3"/>
    <x v="66"/>
    <d v="2014-12-27T00:00:00"/>
    <x v="1"/>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x v="1"/>
    <s v="JM-15655"/>
    <s v="Jim Mitchum"/>
    <s v="Corporate"/>
    <s v="United States"/>
    <s v="Carlsbad"/>
    <x v="27"/>
    <n v="88220"/>
    <x v="1"/>
    <s v="OFF-ST-10000876"/>
    <x v="1"/>
    <x v="4"/>
    <s v="Eldon Simplefile Box Office"/>
    <n v="37.32"/>
    <n v="3"/>
    <n v="0"/>
    <n v="10.4496"/>
  </r>
  <r>
    <n v="2622"/>
    <x v="1284"/>
    <x v="3"/>
    <x v="66"/>
    <d v="2014-12-27T00:00:00"/>
    <x v="1"/>
    <s v="JM-15655"/>
    <s v="Jim Mitchum"/>
    <s v="Corporate"/>
    <s v="United States"/>
    <s v="Carlsbad"/>
    <x v="27"/>
    <n v="88220"/>
    <x v="1"/>
    <s v="OFF-LA-10001404"/>
    <x v="1"/>
    <x v="2"/>
    <s v="Avery 517"/>
    <n v="18.45"/>
    <n v="5"/>
    <n v="0"/>
    <n v="8.6715"/>
  </r>
  <r>
    <n v="2623"/>
    <x v="1285"/>
    <x v="2"/>
    <x v="640"/>
    <d v="2011-12-06T00:00:00"/>
    <x v="0"/>
    <s v="MC-17635"/>
    <s v="Matthew Clasen"/>
    <s v="Corporate"/>
    <s v="United States"/>
    <s v="Saint Louis"/>
    <x v="25"/>
    <n v="63116"/>
    <x v="2"/>
    <s v="OFF-PA-10001972"/>
    <x v="1"/>
    <x v="10"/>
    <s v="Xerox 214"/>
    <n v="25.92"/>
    <n v="4"/>
    <n v="0"/>
    <n v="12.441600000000001"/>
  </r>
  <r>
    <n v="2624"/>
    <x v="1286"/>
    <x v="3"/>
    <x v="760"/>
    <d v="2014-10-25T00:00:00"/>
    <x v="2"/>
    <s v="TA-21385"/>
    <s v="Tom Ashbrook"/>
    <s v="Home Office"/>
    <s v="United States"/>
    <s v="New York City"/>
    <x v="15"/>
    <n v="10024"/>
    <x v="3"/>
    <s v="TEC-CO-10004722"/>
    <x v="2"/>
    <x v="16"/>
    <s v="Canon imageCLASS 2200 Advanced Copier"/>
    <n v="11199.968000000001"/>
    <n v="4"/>
    <n v="0.2"/>
    <n v="3919.9887999999992"/>
  </r>
  <r>
    <n v="2625"/>
    <x v="1286"/>
    <x v="3"/>
    <x v="760"/>
    <d v="2014-10-25T00:00:00"/>
    <x v="2"/>
    <s v="TA-21385"/>
    <s v="Tom Ashbrook"/>
    <s v="Home Office"/>
    <s v="United States"/>
    <s v="New York City"/>
    <x v="15"/>
    <n v="10024"/>
    <x v="3"/>
    <s v="TEC-PH-10001494"/>
    <x v="2"/>
    <x v="7"/>
    <s v="Polycom CX600 IP Phone VoIP phone"/>
    <n v="2399.6"/>
    <n v="8"/>
    <n v="0"/>
    <n v="647.89200000000005"/>
  </r>
  <r>
    <n v="2626"/>
    <x v="1286"/>
    <x v="3"/>
    <x v="760"/>
    <d v="2014-10-25T00:00:00"/>
    <x v="2"/>
    <s v="TA-21385"/>
    <s v="Tom Ashbrook"/>
    <s v="Home Office"/>
    <s v="United States"/>
    <s v="New York City"/>
    <x v="15"/>
    <n v="10024"/>
    <x v="3"/>
    <s v="OFF-EN-10002500"/>
    <x v="1"/>
    <x v="12"/>
    <s v="Globe Weis Peel &amp; Seel First Class Envelopes"/>
    <n v="63.9"/>
    <n v="5"/>
    <n v="0"/>
    <n v="28.754999999999995"/>
  </r>
  <r>
    <n v="2627"/>
    <x v="1286"/>
    <x v="3"/>
    <x v="760"/>
    <d v="2014-10-25T00:00:00"/>
    <x v="2"/>
    <s v="TA-21385"/>
    <s v="Tom Ashbrook"/>
    <s v="Home Office"/>
    <s v="United States"/>
    <s v="New York City"/>
    <x v="15"/>
    <n v="10024"/>
    <x v="3"/>
    <s v="TEC-PH-10003800"/>
    <x v="2"/>
    <x v="7"/>
    <s v="i.Sound Portable Power - 8000 mAh"/>
    <n v="52.99"/>
    <n v="1"/>
    <n v="0"/>
    <n v="0.52989999999999782"/>
  </r>
  <r>
    <n v="2628"/>
    <x v="1287"/>
    <x v="3"/>
    <x v="38"/>
    <d v="2014-11-16T00:00:00"/>
    <x v="2"/>
    <s v="SB-20290"/>
    <s v="Sean Braxton"/>
    <s v="Corporate"/>
    <s v="United States"/>
    <s v="Springfield"/>
    <x v="24"/>
    <n v="45503"/>
    <x v="3"/>
    <s v="TEC-AC-10002399"/>
    <x v="2"/>
    <x v="11"/>
    <s v="SanDisk Cruzer 32 GB USB Flash Drive"/>
    <n v="60.864000000000004"/>
    <n v="4"/>
    <n v="0.2"/>
    <n v="9.1295999999999964"/>
  </r>
  <r>
    <n v="2629"/>
    <x v="1287"/>
    <x v="3"/>
    <x v="38"/>
    <d v="2014-11-16T00:00:00"/>
    <x v="2"/>
    <s v="SB-20290"/>
    <s v="Sean Braxton"/>
    <s v="Corporate"/>
    <s v="United States"/>
    <s v="Springfield"/>
    <x v="24"/>
    <n v="45503"/>
    <x v="3"/>
    <s v="TEC-MA-10002210"/>
    <x v="2"/>
    <x v="15"/>
    <s v="Epson TM-T88V Direct Thermal Printer - Monochrome - Desktop"/>
    <n v="652.99500000000012"/>
    <n v="7"/>
    <n v="0.7"/>
    <n v="-935.95949999999993"/>
  </r>
  <r>
    <n v="2630"/>
    <x v="1287"/>
    <x v="3"/>
    <x v="38"/>
    <d v="2014-11-16T00:00:00"/>
    <x v="2"/>
    <s v="SB-20290"/>
    <s v="Sean Braxton"/>
    <s v="Corporate"/>
    <s v="United States"/>
    <s v="Springfield"/>
    <x v="24"/>
    <n v="45503"/>
    <x v="3"/>
    <s v="OFF-BI-10003196"/>
    <x v="1"/>
    <x v="8"/>
    <s v="Accohide Poly Flexible Ring Binders"/>
    <n v="11.220000000000002"/>
    <n v="10"/>
    <n v="0.7"/>
    <n v="-7.4799999999999969"/>
  </r>
  <r>
    <n v="2631"/>
    <x v="1288"/>
    <x v="1"/>
    <x v="229"/>
    <d v="2012-09-15T00:00:00"/>
    <x v="1"/>
    <s v="AB-10150"/>
    <s v="Aimee Bixby"/>
    <s v="Consumer"/>
    <s v="United States"/>
    <s v="Tulsa"/>
    <x v="26"/>
    <n v="74133"/>
    <x v="2"/>
    <s v="OFF-PA-10000477"/>
    <x v="1"/>
    <x v="10"/>
    <s v="Xerox 1952"/>
    <n v="14.940000000000001"/>
    <n v="3"/>
    <n v="0"/>
    <n v="7.0218000000000007"/>
  </r>
  <r>
    <n v="2632"/>
    <x v="1289"/>
    <x v="3"/>
    <x v="356"/>
    <d v="2014-05-21T00:00:00"/>
    <x v="1"/>
    <s v="JF-15295"/>
    <s v="Jason Fortune-"/>
    <s v="Consumer"/>
    <s v="United States"/>
    <s v="Seattle"/>
    <x v="4"/>
    <n v="98103"/>
    <x v="1"/>
    <s v="FUR-FU-10000076"/>
    <x v="0"/>
    <x v="5"/>
    <s v="24-Hour Round Wall Clock"/>
    <n v="39.96"/>
    <n v="2"/>
    <n v="0"/>
    <n v="17.182800000000004"/>
  </r>
  <r>
    <n v="2633"/>
    <x v="1289"/>
    <x v="3"/>
    <x v="356"/>
    <d v="2014-05-21T00:00:00"/>
    <x v="1"/>
    <s v="JF-15295"/>
    <s v="Jason Fortune-"/>
    <s v="Consumer"/>
    <s v="United States"/>
    <s v="Seattle"/>
    <x v="4"/>
    <n v="98103"/>
    <x v="1"/>
    <s v="FUR-CH-10002017"/>
    <x v="0"/>
    <x v="1"/>
    <s v="SAFCO Optional Arm Kit for Workspace Cribbage Stacking Chair"/>
    <n v="42.624000000000002"/>
    <n v="2"/>
    <n v="0.2"/>
    <n v="4.2623999999999977"/>
  </r>
  <r>
    <n v="2634"/>
    <x v="1289"/>
    <x v="3"/>
    <x v="356"/>
    <d v="2014-05-21T00:00:00"/>
    <x v="1"/>
    <s v="JF-15295"/>
    <s v="Jason Fortune-"/>
    <s v="Consumer"/>
    <s v="United States"/>
    <s v="Seattle"/>
    <x v="4"/>
    <n v="98103"/>
    <x v="1"/>
    <s v="FUR-CH-10004287"/>
    <x v="0"/>
    <x v="1"/>
    <s v="SAFCO Arco Folding Chair"/>
    <n v="220.96"/>
    <n v="1"/>
    <n v="0.2"/>
    <n v="24.857999999999983"/>
  </r>
  <r>
    <n v="2635"/>
    <x v="1290"/>
    <x v="1"/>
    <x v="761"/>
    <d v="2012-07-10T00:00:00"/>
    <x v="0"/>
    <s v="BF-10975"/>
    <s v="Barbara Fisher"/>
    <s v="Corporate"/>
    <s v="United States"/>
    <s v="Fayetteville"/>
    <x v="3"/>
    <n v="28314"/>
    <x v="0"/>
    <s v="FUR-FU-10003829"/>
    <x v="0"/>
    <x v="5"/>
    <s v="Stackable Trays"/>
    <n v="4.9280000000000008"/>
    <n v="2"/>
    <n v="0.2"/>
    <n v="0.73919999999999941"/>
  </r>
  <r>
    <n v="2636"/>
    <x v="1290"/>
    <x v="1"/>
    <x v="761"/>
    <d v="2012-07-10T00:00:00"/>
    <x v="0"/>
    <s v="BF-10975"/>
    <s v="Barbara Fisher"/>
    <s v="Corporate"/>
    <s v="United States"/>
    <s v="Fayetteville"/>
    <x v="3"/>
    <n v="28314"/>
    <x v="0"/>
    <s v="OFF-BI-10004728"/>
    <x v="1"/>
    <x v="8"/>
    <s v="Wilson Jones Turn Tabs Binder Tool for Ring Binders"/>
    <n v="7.2300000000000022"/>
    <n v="5"/>
    <n v="0.7"/>
    <n v="-5.7840000000000007"/>
  </r>
  <r>
    <n v="2637"/>
    <x v="1291"/>
    <x v="1"/>
    <x v="762"/>
    <d v="2012-08-19T00:00:00"/>
    <x v="1"/>
    <s v="TT-21265"/>
    <s v="Tim Taslimi"/>
    <s v="Corporate"/>
    <s v="United States"/>
    <s v="Los Angeles"/>
    <x v="1"/>
    <n v="90045"/>
    <x v="1"/>
    <s v="OFF-ST-10000046"/>
    <x v="1"/>
    <x v="4"/>
    <s v="Fellowes Super Stor/Drawer Files"/>
    <n v="323.10000000000002"/>
    <n v="2"/>
    <n v="0"/>
    <n v="61.38900000000001"/>
  </r>
  <r>
    <n v="2638"/>
    <x v="1292"/>
    <x v="3"/>
    <x v="492"/>
    <d v="2014-06-19T00:00:00"/>
    <x v="1"/>
    <s v="SB-20170"/>
    <s v="Sarah Bern"/>
    <s v="Consumer"/>
    <s v="United States"/>
    <s v="New York City"/>
    <x v="15"/>
    <n v="10035"/>
    <x v="3"/>
    <s v="OFF-PA-10000697"/>
    <x v="1"/>
    <x v="10"/>
    <s v="TOPS Voice Message Log Book, Flash Format"/>
    <n v="19.04"/>
    <n v="4"/>
    <n v="0"/>
    <n v="9.3295999999999992"/>
  </r>
  <r>
    <n v="2639"/>
    <x v="1292"/>
    <x v="3"/>
    <x v="492"/>
    <d v="2014-06-19T00:00:00"/>
    <x v="1"/>
    <s v="SB-20170"/>
    <s v="Sarah Bern"/>
    <s v="Consumer"/>
    <s v="United States"/>
    <s v="New York City"/>
    <x v="15"/>
    <n v="10035"/>
    <x v="3"/>
    <s v="OFF-BI-10000848"/>
    <x v="1"/>
    <x v="8"/>
    <s v="Angle-D Ring Binders"/>
    <n v="13.128"/>
    <n v="3"/>
    <n v="0.2"/>
    <n v="4.2665999999999986"/>
  </r>
  <r>
    <n v="2640"/>
    <x v="1292"/>
    <x v="3"/>
    <x v="492"/>
    <d v="2014-06-19T00:00:00"/>
    <x v="1"/>
    <s v="SB-20170"/>
    <s v="Sarah Bern"/>
    <s v="Consumer"/>
    <s v="United States"/>
    <s v="New York City"/>
    <x v="15"/>
    <n v="10035"/>
    <x v="3"/>
    <s v="OFF-AR-10004691"/>
    <x v="1"/>
    <x v="6"/>
    <s v="Boston 1730 StandUp Electric Pencil Sharpener"/>
    <n v="64.14"/>
    <n v="3"/>
    <n v="0"/>
    <n v="16.676400000000001"/>
  </r>
  <r>
    <n v="2641"/>
    <x v="1292"/>
    <x v="3"/>
    <x v="492"/>
    <d v="2014-06-19T00:00:00"/>
    <x v="1"/>
    <s v="SB-20170"/>
    <s v="Sarah Bern"/>
    <s v="Consumer"/>
    <s v="United States"/>
    <s v="New York City"/>
    <x v="15"/>
    <n v="10035"/>
    <x v="3"/>
    <s v="FUR-CH-10000595"/>
    <x v="0"/>
    <x v="1"/>
    <s v="Safco Contoured Stacking Chairs"/>
    <n v="858.24"/>
    <n v="4"/>
    <n v="0.1"/>
    <n v="143.03999999999996"/>
  </r>
  <r>
    <n v="2642"/>
    <x v="1293"/>
    <x v="1"/>
    <x v="763"/>
    <d v="2012-02-25T00:00:00"/>
    <x v="1"/>
    <s v="LM-17065"/>
    <s v="Liz MacKendrick"/>
    <s v="Consumer"/>
    <s v="United States"/>
    <s v="Hot Springs"/>
    <x v="36"/>
    <n v="71901"/>
    <x v="0"/>
    <s v="TEC-AC-10000927"/>
    <x v="2"/>
    <x v="11"/>
    <s v="Anker Ultrathin Bluetooth Wireless Keyboard Aluminum Cover with Stand "/>
    <n v="29.99"/>
    <n v="1"/>
    <n v="0"/>
    <n v="2.9989999999999988"/>
  </r>
  <r>
    <n v="2643"/>
    <x v="1294"/>
    <x v="0"/>
    <x v="723"/>
    <d v="2013-12-31T00:00:00"/>
    <x v="2"/>
    <s v="KA-16525"/>
    <s v="Kelly Andreada"/>
    <s v="Consumer"/>
    <s v="United States"/>
    <s v="Aurora"/>
    <x v="10"/>
    <n v="60505"/>
    <x v="2"/>
    <s v="OFF-PA-10001289"/>
    <x v="1"/>
    <x v="10"/>
    <s v="White Computer Printout Paper by Universal"/>
    <n v="186.048"/>
    <n v="6"/>
    <n v="0.2"/>
    <n v="67.442399999999992"/>
  </r>
  <r>
    <n v="2644"/>
    <x v="1295"/>
    <x v="0"/>
    <x v="764"/>
    <d v="2013-04-22T00:00:00"/>
    <x v="0"/>
    <s v="BF-11170"/>
    <s v="Ben Ferrer"/>
    <s v="Home Office"/>
    <s v="United States"/>
    <s v="Raleigh"/>
    <x v="3"/>
    <n v="27604"/>
    <x v="0"/>
    <s v="TEC-PH-10003092"/>
    <x v="2"/>
    <x v="7"/>
    <s v="Motorola L804"/>
    <n v="36.792000000000002"/>
    <n v="1"/>
    <n v="0.2"/>
    <n v="4.1390999999999991"/>
  </r>
  <r>
    <n v="2645"/>
    <x v="1295"/>
    <x v="0"/>
    <x v="764"/>
    <d v="2013-04-22T00:00:00"/>
    <x v="0"/>
    <s v="BF-11170"/>
    <s v="Ben Ferrer"/>
    <s v="Home Office"/>
    <s v="United States"/>
    <s v="Raleigh"/>
    <x v="3"/>
    <n v="27604"/>
    <x v="0"/>
    <s v="FUR-FU-10000206"/>
    <x v="0"/>
    <x v="5"/>
    <s v="GE General Purpose, Extra Long Life, Showcase &amp; Floodlight Incandescent Bulbs"/>
    <n v="18.624000000000002"/>
    <n v="8"/>
    <n v="0.2"/>
    <n v="6.2855999999999987"/>
  </r>
  <r>
    <n v="2646"/>
    <x v="1296"/>
    <x v="2"/>
    <x v="557"/>
    <d v="2011-09-12T00:00:00"/>
    <x v="0"/>
    <s v="TB-21400"/>
    <s v="Tom Boeckenhauer"/>
    <s v="Consumer"/>
    <s v="United States"/>
    <s v="Tulsa"/>
    <x v="26"/>
    <n v="74133"/>
    <x v="2"/>
    <s v="FUR-FU-10004270"/>
    <x v="0"/>
    <x v="5"/>
    <s v="Executive Impressions 13&quot; Clairmont Wall Clock"/>
    <n v="57.69"/>
    <n v="3"/>
    <n v="0"/>
    <n v="23.652900000000002"/>
  </r>
  <r>
    <n v="2647"/>
    <x v="1296"/>
    <x v="2"/>
    <x v="557"/>
    <d v="2011-09-12T00:00:00"/>
    <x v="0"/>
    <s v="TB-21400"/>
    <s v="Tom Boeckenhauer"/>
    <s v="Consumer"/>
    <s v="United States"/>
    <s v="Tulsa"/>
    <x v="26"/>
    <n v="74133"/>
    <x v="2"/>
    <s v="OFF-BI-10000948"/>
    <x v="1"/>
    <x v="8"/>
    <s v="GBC Laser Imprintable Binding System Covers, Desert Sand"/>
    <n v="42.81"/>
    <n v="3"/>
    <n v="0"/>
    <n v="20.120699999999999"/>
  </r>
  <r>
    <n v="2648"/>
    <x v="1296"/>
    <x v="2"/>
    <x v="557"/>
    <d v="2011-09-12T00:00:00"/>
    <x v="0"/>
    <s v="TB-21400"/>
    <s v="Tom Boeckenhauer"/>
    <s v="Consumer"/>
    <s v="United States"/>
    <s v="Tulsa"/>
    <x v="26"/>
    <n v="74133"/>
    <x v="2"/>
    <s v="OFF-PA-10000223"/>
    <x v="1"/>
    <x v="10"/>
    <s v="Xerox 2000"/>
    <n v="12.96"/>
    <n v="2"/>
    <n v="0"/>
    <n v="6.2208000000000006"/>
  </r>
  <r>
    <n v="2649"/>
    <x v="1296"/>
    <x v="2"/>
    <x v="557"/>
    <d v="2011-09-12T00:00:00"/>
    <x v="0"/>
    <s v="TB-21400"/>
    <s v="Tom Boeckenhauer"/>
    <s v="Consumer"/>
    <s v="United States"/>
    <s v="Tulsa"/>
    <x v="26"/>
    <n v="74133"/>
    <x v="2"/>
    <s v="FUR-FU-10004665"/>
    <x v="0"/>
    <x v="5"/>
    <s v="3M Polarizing Task Lamp with Clamp Arm, Light Gray"/>
    <n v="821.87999999999988"/>
    <n v="6"/>
    <n v="0"/>
    <n v="213.68880000000001"/>
  </r>
  <r>
    <n v="2650"/>
    <x v="1296"/>
    <x v="2"/>
    <x v="557"/>
    <d v="2011-09-12T00:00:00"/>
    <x v="0"/>
    <s v="TB-21400"/>
    <s v="Tom Boeckenhauer"/>
    <s v="Consumer"/>
    <s v="United States"/>
    <s v="Tulsa"/>
    <x v="26"/>
    <n v="74133"/>
    <x v="2"/>
    <s v="TEC-PH-10000215"/>
    <x v="2"/>
    <x v="7"/>
    <s v="Plantronics Cordless Phone Headset with In-line Volume - M214C"/>
    <n v="104.85000000000001"/>
    <n v="3"/>
    <n v="0"/>
    <n v="28.309500000000007"/>
  </r>
  <r>
    <n v="2651"/>
    <x v="1297"/>
    <x v="0"/>
    <x v="182"/>
    <d v="2013-10-02T00:00:00"/>
    <x v="1"/>
    <s v="SH-19975"/>
    <s v="Sally Hughsby"/>
    <s v="Corporate"/>
    <s v="United States"/>
    <s v="Hesperia"/>
    <x v="1"/>
    <n v="92345"/>
    <x v="1"/>
    <s v="FUR-BO-10004467"/>
    <x v="0"/>
    <x v="0"/>
    <s v="Bestar Classic Bookcase"/>
    <n v="424.95749999999992"/>
    <n v="5"/>
    <n v="0.15"/>
    <n v="19.997999999999976"/>
  </r>
  <r>
    <n v="2652"/>
    <x v="1298"/>
    <x v="3"/>
    <x v="697"/>
    <d v="2014-09-22T00:00:00"/>
    <x v="0"/>
    <s v="AS-10225"/>
    <s v="Alan Schoenberger"/>
    <s v="Corporate"/>
    <s v="United States"/>
    <s v="Provo"/>
    <x v="7"/>
    <n v="84604"/>
    <x v="1"/>
    <s v="OFF-BI-10000829"/>
    <x v="1"/>
    <x v="8"/>
    <s v="Avery Non-Stick Binders"/>
    <n v="10.776000000000002"/>
    <n v="3"/>
    <n v="0.2"/>
    <n v="3.5021999999999989"/>
  </r>
  <r>
    <n v="2653"/>
    <x v="1298"/>
    <x v="3"/>
    <x v="697"/>
    <d v="2014-09-22T00:00:00"/>
    <x v="0"/>
    <s v="AS-10225"/>
    <s v="Alan Schoenberger"/>
    <s v="Corporate"/>
    <s v="United States"/>
    <s v="Provo"/>
    <x v="7"/>
    <n v="84604"/>
    <x v="1"/>
    <s v="OFF-BI-10003712"/>
    <x v="1"/>
    <x v="8"/>
    <s v="Acco Pressboard Covers with Storage Hooks, 14 7/8&quot; x 11&quot;, Light Blue"/>
    <n v="11.784000000000001"/>
    <n v="3"/>
    <n v="0.2"/>
    <n v="4.2716999999999992"/>
  </r>
  <r>
    <n v="2654"/>
    <x v="1298"/>
    <x v="3"/>
    <x v="697"/>
    <d v="2014-09-22T00:00:00"/>
    <x v="0"/>
    <s v="AS-10225"/>
    <s v="Alan Schoenberger"/>
    <s v="Corporate"/>
    <s v="United States"/>
    <s v="Provo"/>
    <x v="7"/>
    <n v="84604"/>
    <x v="1"/>
    <s v="OFF-PA-10000062"/>
    <x v="1"/>
    <x v="10"/>
    <s v="Green Bar Computer Printout Paper"/>
    <n v="164.88"/>
    <n v="3"/>
    <n v="0"/>
    <n v="80.791200000000003"/>
  </r>
  <r>
    <n v="2655"/>
    <x v="1298"/>
    <x v="3"/>
    <x v="697"/>
    <d v="2014-09-22T00:00:00"/>
    <x v="0"/>
    <s v="AS-10225"/>
    <s v="Alan Schoenberger"/>
    <s v="Corporate"/>
    <s v="United States"/>
    <s v="Provo"/>
    <x v="7"/>
    <n v="84604"/>
    <x v="1"/>
    <s v="FUR-BO-10003404"/>
    <x v="0"/>
    <x v="0"/>
    <s v="Global Adaptabilites Bookcase, Cherry/Storm Gray Finish"/>
    <n v="1292.94"/>
    <n v="3"/>
    <n v="0"/>
    <n v="77.576399999999921"/>
  </r>
  <r>
    <n v="2656"/>
    <x v="1298"/>
    <x v="3"/>
    <x v="697"/>
    <d v="2014-09-22T00:00:00"/>
    <x v="0"/>
    <s v="AS-10225"/>
    <s v="Alan Schoenberger"/>
    <s v="Corporate"/>
    <s v="United States"/>
    <s v="Provo"/>
    <x v="7"/>
    <n v="84604"/>
    <x v="1"/>
    <s v="OFF-BI-10004233"/>
    <x v="1"/>
    <x v="8"/>
    <s v="GBC Pre-Punched Binding Paper, Plastic, White, 8-1/2&quot; x 11&quot;"/>
    <n v="25.584000000000003"/>
    <n v="2"/>
    <n v="0.2"/>
    <n v="8.9543999999999997"/>
  </r>
  <r>
    <n v="2657"/>
    <x v="1298"/>
    <x v="3"/>
    <x v="697"/>
    <d v="2014-09-22T00:00:00"/>
    <x v="0"/>
    <s v="AS-10225"/>
    <s v="Alan Schoenberger"/>
    <s v="Corporate"/>
    <s v="United States"/>
    <s v="Provo"/>
    <x v="7"/>
    <n v="84604"/>
    <x v="1"/>
    <s v="OFF-ST-10001272"/>
    <x v="1"/>
    <x v="4"/>
    <s v="Mini 13-1/2 Capacity Data Binder Rack, Pearl"/>
    <n v="261.74"/>
    <n v="2"/>
    <n v="0"/>
    <n v="65.435000000000002"/>
  </r>
  <r>
    <n v="2658"/>
    <x v="1298"/>
    <x v="3"/>
    <x v="697"/>
    <d v="2014-09-22T00:00:00"/>
    <x v="0"/>
    <s v="AS-10225"/>
    <s v="Alan Schoenberger"/>
    <s v="Corporate"/>
    <s v="United States"/>
    <s v="Provo"/>
    <x v="7"/>
    <n v="84604"/>
    <x v="1"/>
    <s v="OFF-LA-10001175"/>
    <x v="1"/>
    <x v="2"/>
    <s v="Avery 514"/>
    <n v="14.399999999999999"/>
    <n v="5"/>
    <n v="0"/>
    <n v="7.056"/>
  </r>
  <r>
    <n v="2659"/>
    <x v="1299"/>
    <x v="0"/>
    <x v="765"/>
    <d v="2013-08-21T00:00:00"/>
    <x v="1"/>
    <s v="PK-19075"/>
    <s v="Pete Kriz"/>
    <s v="Consumer"/>
    <s v="United States"/>
    <s v="San Francisco"/>
    <x v="1"/>
    <n v="94110"/>
    <x v="1"/>
    <s v="OFF-EN-10004030"/>
    <x v="1"/>
    <x v="12"/>
    <s v="Convenience Packs of Business Envelopes"/>
    <n v="10.86"/>
    <n v="3"/>
    <n v="0"/>
    <n v="5.1042000000000005"/>
  </r>
  <r>
    <n v="2660"/>
    <x v="1300"/>
    <x v="1"/>
    <x v="100"/>
    <d v="2012-12-28T00:00:00"/>
    <x v="1"/>
    <s v="HR-14830"/>
    <s v="Harold Ryan"/>
    <s v="Corporate"/>
    <s v="United States"/>
    <s v="Gilbert"/>
    <x v="16"/>
    <n v="85234"/>
    <x v="1"/>
    <s v="FUR-CH-10004287"/>
    <x v="0"/>
    <x v="1"/>
    <s v="SAFCO Arco Folding Chair"/>
    <n v="883.84"/>
    <n v="4"/>
    <n v="0.2"/>
    <n v="99.431999999999931"/>
  </r>
  <r>
    <n v="2661"/>
    <x v="1301"/>
    <x v="3"/>
    <x v="354"/>
    <d v="2014-12-03T00:00:00"/>
    <x v="1"/>
    <s v="DG-13300"/>
    <s v="Deirdre Greer"/>
    <s v="Corporate"/>
    <s v="United States"/>
    <s v="New York City"/>
    <x v="15"/>
    <n v="10035"/>
    <x v="3"/>
    <s v="TEC-PH-10002834"/>
    <x v="2"/>
    <x v="7"/>
    <s v="Google Nexus 5"/>
    <n v="1979.89"/>
    <n v="11"/>
    <n v="0"/>
    <n v="494.97250000000003"/>
  </r>
  <r>
    <n v="2662"/>
    <x v="1301"/>
    <x v="3"/>
    <x v="354"/>
    <d v="2014-12-03T00:00:00"/>
    <x v="1"/>
    <s v="DG-13300"/>
    <s v="Deirdre Greer"/>
    <s v="Corporate"/>
    <s v="United States"/>
    <s v="New York City"/>
    <x v="15"/>
    <n v="10035"/>
    <x v="3"/>
    <s v="OFF-EN-10003055"/>
    <x v="1"/>
    <x v="12"/>
    <s v="Blue String-Tie &amp; Button Interoffice Envelopes, 10 x 13"/>
    <n v="79.959999999999994"/>
    <n v="2"/>
    <n v="0"/>
    <n v="35.981999999999992"/>
  </r>
  <r>
    <n v="2663"/>
    <x v="1302"/>
    <x v="3"/>
    <x v="349"/>
    <d v="2014-04-16T00:00:00"/>
    <x v="2"/>
    <s v="CL-12700"/>
    <s v="Craig Leslie"/>
    <s v="Home Office"/>
    <s v="United States"/>
    <s v="Springfield"/>
    <x v="25"/>
    <n v="65807"/>
    <x v="2"/>
    <s v="OFF-BI-10003460"/>
    <x v="1"/>
    <x v="8"/>
    <s v="Acco 3-Hole Punch"/>
    <n v="8.76"/>
    <n v="2"/>
    <n v="0"/>
    <n v="4.2047999999999996"/>
  </r>
  <r>
    <n v="2664"/>
    <x v="1303"/>
    <x v="0"/>
    <x v="766"/>
    <d v="2013-05-05T00:00:00"/>
    <x v="2"/>
    <s v="HF-14995"/>
    <s v="Herbert Flentye"/>
    <s v="Consumer"/>
    <s v="United States"/>
    <s v="Memphis"/>
    <x v="18"/>
    <n v="38109"/>
    <x v="0"/>
    <s v="OFF-LA-10001569"/>
    <x v="1"/>
    <x v="2"/>
    <s v="Avery 499"/>
    <n v="3.9840000000000004"/>
    <n v="1"/>
    <n v="0.2"/>
    <n v="1.2948"/>
  </r>
  <r>
    <n v="2665"/>
    <x v="1303"/>
    <x v="0"/>
    <x v="766"/>
    <d v="2013-05-05T00:00:00"/>
    <x v="2"/>
    <s v="HF-14995"/>
    <s v="Herbert Flentye"/>
    <s v="Consumer"/>
    <s v="United States"/>
    <s v="Memphis"/>
    <x v="18"/>
    <n v="38109"/>
    <x v="0"/>
    <s v="FUR-TA-10004534"/>
    <x v="0"/>
    <x v="3"/>
    <s v="Bevis 44 x 96 Conference Tables"/>
    <n v="370.62"/>
    <n v="3"/>
    <n v="0.4"/>
    <n v="-142.07100000000008"/>
  </r>
  <r>
    <n v="2666"/>
    <x v="1303"/>
    <x v="0"/>
    <x v="766"/>
    <d v="2013-05-05T00:00:00"/>
    <x v="2"/>
    <s v="HF-14995"/>
    <s v="Herbert Flentye"/>
    <s v="Consumer"/>
    <s v="United States"/>
    <s v="Memphis"/>
    <x v="18"/>
    <n v="38109"/>
    <x v="0"/>
    <s v="OFF-BI-10002954"/>
    <x v="1"/>
    <x v="8"/>
    <s v="Newell 3-Hole Punched Plastic Slotted Magazine Holders for Binders"/>
    <n v="2.7420000000000004"/>
    <n v="2"/>
    <n v="0.7"/>
    <n v="-2.0107999999999997"/>
  </r>
  <r>
    <n v="2667"/>
    <x v="1304"/>
    <x v="0"/>
    <x v="393"/>
    <d v="2013-10-02T00:00:00"/>
    <x v="3"/>
    <s v="HG-15025"/>
    <s v="Hunter Glantz"/>
    <s v="Consumer"/>
    <s v="United States"/>
    <s v="Amarillo"/>
    <x v="5"/>
    <n v="79109"/>
    <x v="2"/>
    <s v="TEC-AC-10003832"/>
    <x v="2"/>
    <x v="11"/>
    <s v="Imation 16GB Mini TravelDrive USB 2.0 Flash Drive"/>
    <n v="79.512000000000015"/>
    <n v="3"/>
    <n v="0.2"/>
    <n v="20.8719"/>
  </r>
  <r>
    <n v="2668"/>
    <x v="1304"/>
    <x v="0"/>
    <x v="393"/>
    <d v="2013-10-02T00:00:00"/>
    <x v="3"/>
    <s v="HG-15025"/>
    <s v="Hunter Glantz"/>
    <s v="Consumer"/>
    <s v="United States"/>
    <s v="Amarillo"/>
    <x v="5"/>
    <n v="79109"/>
    <x v="2"/>
    <s v="OFF-PA-10000474"/>
    <x v="1"/>
    <x v="10"/>
    <s v="Staples"/>
    <n v="28.352"/>
    <n v="1"/>
    <n v="0.2"/>
    <n v="9.568799999999996"/>
  </r>
  <r>
    <n v="2669"/>
    <x v="1305"/>
    <x v="1"/>
    <x v="767"/>
    <d v="2012-08-30T00:00:00"/>
    <x v="1"/>
    <s v="NL-18310"/>
    <s v="Nancy Lomonaco"/>
    <s v="Home Office"/>
    <s v="United States"/>
    <s v="Los Angeles"/>
    <x v="1"/>
    <n v="90045"/>
    <x v="1"/>
    <s v="FUR-CH-10002774"/>
    <x v="0"/>
    <x v="1"/>
    <s v="Global Deluxe Stacking Chair, Gray"/>
    <n v="40.783999999999999"/>
    <n v="1"/>
    <n v="0.2"/>
    <n v="4.5881999999999987"/>
  </r>
  <r>
    <n v="2670"/>
    <x v="1305"/>
    <x v="1"/>
    <x v="767"/>
    <d v="2012-08-30T00:00:00"/>
    <x v="1"/>
    <s v="NL-18310"/>
    <s v="Nancy Lomonaco"/>
    <s v="Home Office"/>
    <s v="United States"/>
    <s v="Los Angeles"/>
    <x v="1"/>
    <n v="90045"/>
    <x v="1"/>
    <s v="OFF-AP-10002765"/>
    <x v="1"/>
    <x v="9"/>
    <s v="Fellowes Advanced Computer Series Surge Protectors"/>
    <n v="105.96"/>
    <n v="4"/>
    <n v="0"/>
    <n v="29.668800000000005"/>
  </r>
  <r>
    <n v="2671"/>
    <x v="1306"/>
    <x v="2"/>
    <x v="340"/>
    <d v="2011-09-12T00:00:00"/>
    <x v="0"/>
    <s v="RR-19525"/>
    <s v="Rick Reed"/>
    <s v="Corporate"/>
    <s v="United States"/>
    <s v="Lowell"/>
    <x v="31"/>
    <n v="1852"/>
    <x v="3"/>
    <s v="OFF-PA-10001144"/>
    <x v="1"/>
    <x v="10"/>
    <s v="Xerox 1913"/>
    <n v="166.44"/>
    <n v="3"/>
    <n v="0"/>
    <n v="79.891199999999998"/>
  </r>
  <r>
    <n v="2672"/>
    <x v="1306"/>
    <x v="2"/>
    <x v="340"/>
    <d v="2011-09-12T00:00:00"/>
    <x v="0"/>
    <s v="RR-19525"/>
    <s v="Rick Reed"/>
    <s v="Corporate"/>
    <s v="United States"/>
    <s v="Lowell"/>
    <x v="31"/>
    <n v="1852"/>
    <x v="3"/>
    <s v="FUR-CH-10003761"/>
    <x v="0"/>
    <x v="1"/>
    <s v="Global Italian Leather Office Chair"/>
    <n v="785.87999999999988"/>
    <n v="6"/>
    <n v="0"/>
    <n v="212.18759999999997"/>
  </r>
  <r>
    <n v="2673"/>
    <x v="1306"/>
    <x v="2"/>
    <x v="340"/>
    <d v="2011-09-12T00:00:00"/>
    <x v="0"/>
    <s v="RR-19525"/>
    <s v="Rick Reed"/>
    <s v="Corporate"/>
    <s v="United States"/>
    <s v="Lowell"/>
    <x v="31"/>
    <n v="1852"/>
    <x v="3"/>
    <s v="OFF-PA-10004665"/>
    <x v="1"/>
    <x v="10"/>
    <s v="Advantus Motivational Note Cards"/>
    <n v="26.2"/>
    <n v="2"/>
    <n v="0"/>
    <n v="12.837999999999999"/>
  </r>
  <r>
    <n v="2674"/>
    <x v="1306"/>
    <x v="2"/>
    <x v="340"/>
    <d v="2011-09-12T00:00:00"/>
    <x v="0"/>
    <s v="RR-19525"/>
    <s v="Rick Reed"/>
    <s v="Corporate"/>
    <s v="United States"/>
    <s v="Lowell"/>
    <x v="31"/>
    <n v="1852"/>
    <x v="3"/>
    <s v="OFF-ST-10000078"/>
    <x v="1"/>
    <x v="4"/>
    <s v="Tennsco 6- and 18-Compartment Lockers"/>
    <n v="1325.8500000000001"/>
    <n v="5"/>
    <n v="0"/>
    <n v="238.65299999999991"/>
  </r>
  <r>
    <n v="2675"/>
    <x v="1307"/>
    <x v="3"/>
    <x v="734"/>
    <d v="2014-12-04T00:00:00"/>
    <x v="3"/>
    <s v="TC-21295"/>
    <s v="Toby Carlisle"/>
    <s v="Consumer"/>
    <s v="United States"/>
    <s v="San Diego"/>
    <x v="1"/>
    <n v="92024"/>
    <x v="1"/>
    <s v="OFF-PA-10000357"/>
    <x v="1"/>
    <x v="10"/>
    <s v="Xerox 1888"/>
    <n v="166.44"/>
    <n v="3"/>
    <n v="0"/>
    <n v="79.891199999999998"/>
  </r>
  <r>
    <n v="2676"/>
    <x v="1308"/>
    <x v="3"/>
    <x v="344"/>
    <d v="2014-12-03T00:00:00"/>
    <x v="1"/>
    <s v="DB-13615"/>
    <s v="Doug Bickford"/>
    <s v="Consumer"/>
    <s v="United States"/>
    <s v="Asheville"/>
    <x v="3"/>
    <n v="28806"/>
    <x v="0"/>
    <s v="OFF-AR-10000422"/>
    <x v="1"/>
    <x v="6"/>
    <s v="Pencil and Crayon Sharpener"/>
    <n v="8.76"/>
    <n v="5"/>
    <n v="0.2"/>
    <n v="0.76649999999999974"/>
  </r>
  <r>
    <n v="2677"/>
    <x v="1308"/>
    <x v="3"/>
    <x v="344"/>
    <d v="2014-12-03T00:00:00"/>
    <x v="1"/>
    <s v="DB-13615"/>
    <s v="Doug Bickford"/>
    <s v="Consumer"/>
    <s v="United States"/>
    <s v="Asheville"/>
    <x v="3"/>
    <n v="28806"/>
    <x v="0"/>
    <s v="OFF-AP-10001205"/>
    <x v="1"/>
    <x v="9"/>
    <s v="Belkin 5 Outlet SurgeMaster Power Centers"/>
    <n v="43.584000000000003"/>
    <n v="1"/>
    <n v="0.2"/>
    <n v="4.3584000000000032"/>
  </r>
  <r>
    <n v="2678"/>
    <x v="1309"/>
    <x v="2"/>
    <x v="261"/>
    <d v="2011-06-21T00:00:00"/>
    <x v="3"/>
    <s v="SV-20785"/>
    <s v="Stewart Visinsky"/>
    <s v="Consumer"/>
    <s v="United States"/>
    <s v="Pueblo"/>
    <x v="22"/>
    <n v="81001"/>
    <x v="1"/>
    <s v="OFF-BI-10001116"/>
    <x v="1"/>
    <x v="8"/>
    <s v="Wilson Jones 1&quot; Hanging DublLock Ring Binders"/>
    <n v="11.088000000000003"/>
    <n v="7"/>
    <n v="0.7"/>
    <n v="-8.1311999999999998"/>
  </r>
  <r>
    <n v="2679"/>
    <x v="1309"/>
    <x v="2"/>
    <x v="261"/>
    <d v="2011-06-21T00:00:00"/>
    <x v="3"/>
    <s v="SV-20785"/>
    <s v="Stewart Visinsky"/>
    <s v="Consumer"/>
    <s v="United States"/>
    <s v="Pueblo"/>
    <x v="22"/>
    <n v="81001"/>
    <x v="1"/>
    <s v="OFF-BI-10002931"/>
    <x v="1"/>
    <x v="8"/>
    <s v="Avery Trapezoid Extra Heavy Duty 4&quot; Binders"/>
    <n v="25.164000000000001"/>
    <n v="2"/>
    <n v="0.7"/>
    <n v="-16.775999999999996"/>
  </r>
  <r>
    <n v="2680"/>
    <x v="1310"/>
    <x v="3"/>
    <x v="276"/>
    <d v="2014-01-28T00:00:00"/>
    <x v="1"/>
    <s v="MH-18115"/>
    <s v="Mick Hernandez"/>
    <s v="Home Office"/>
    <s v="United States"/>
    <s v="Jackson"/>
    <x v="12"/>
    <n v="49201"/>
    <x v="2"/>
    <s v="OFF-BI-10000546"/>
    <x v="1"/>
    <x v="8"/>
    <s v="Avery Durable Binders"/>
    <n v="14.399999999999999"/>
    <n v="5"/>
    <n v="0"/>
    <n v="7.056"/>
  </r>
  <r>
    <n v="2681"/>
    <x v="1310"/>
    <x v="3"/>
    <x v="276"/>
    <d v="2014-01-28T00:00:00"/>
    <x v="1"/>
    <s v="MH-18115"/>
    <s v="Mick Hernandez"/>
    <s v="Home Office"/>
    <s v="United States"/>
    <s v="Jackson"/>
    <x v="12"/>
    <n v="49201"/>
    <x v="2"/>
    <s v="TEC-AC-10002049"/>
    <x v="2"/>
    <x v="11"/>
    <s v="Logitech G19 Programmable Gaming Keyboard"/>
    <n v="619.94999999999993"/>
    <n v="5"/>
    <n v="0"/>
    <n v="111.59099999999995"/>
  </r>
  <r>
    <n v="2682"/>
    <x v="1310"/>
    <x v="3"/>
    <x v="276"/>
    <d v="2014-01-28T00:00:00"/>
    <x v="1"/>
    <s v="MH-18115"/>
    <s v="Mick Hernandez"/>
    <s v="Home Office"/>
    <s v="United States"/>
    <s v="Jackson"/>
    <x v="12"/>
    <n v="49201"/>
    <x v="2"/>
    <s v="OFF-BI-10001196"/>
    <x v="1"/>
    <x v="8"/>
    <s v="Avery Flip-Chart Easel Binder, Black"/>
    <n v="89.52"/>
    <n v="4"/>
    <n v="0"/>
    <n v="42.074399999999997"/>
  </r>
  <r>
    <n v="2683"/>
    <x v="1310"/>
    <x v="3"/>
    <x v="276"/>
    <d v="2014-01-28T00:00:00"/>
    <x v="1"/>
    <s v="MH-18115"/>
    <s v="Mick Hernandez"/>
    <s v="Home Office"/>
    <s v="United States"/>
    <s v="Jackson"/>
    <x v="12"/>
    <n v="49201"/>
    <x v="2"/>
    <s v="TEC-MA-10002981"/>
    <x v="2"/>
    <x v="15"/>
    <s v="I.R.I.S IRISCard Anywhere 5 Card Scanner"/>
    <n v="350.97300000000007"/>
    <n v="3"/>
    <n v="0.1"/>
    <n v="152.08829999999998"/>
  </r>
  <r>
    <n v="2684"/>
    <x v="1310"/>
    <x v="3"/>
    <x v="276"/>
    <d v="2014-01-28T00:00:00"/>
    <x v="1"/>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x v="1"/>
    <s v="CT-11995"/>
    <s v="Carol Triggs"/>
    <s v="Consumer"/>
    <s v="United States"/>
    <s v="Los Angeles"/>
    <x v="1"/>
    <n v="90004"/>
    <x v="1"/>
    <s v="OFF-BI-10000632"/>
    <x v="1"/>
    <x v="8"/>
    <s v="Satellite Sectional Post Binders"/>
    <n v="312.55200000000002"/>
    <n v="9"/>
    <n v="0.2"/>
    <n v="101.57939999999999"/>
  </r>
  <r>
    <n v="2686"/>
    <x v="1312"/>
    <x v="0"/>
    <x v="47"/>
    <d v="2013-09-12T00:00:00"/>
    <x v="1"/>
    <s v="KB-16315"/>
    <s v="Karl Braun"/>
    <s v="Consumer"/>
    <s v="United States"/>
    <s v="Thomasville"/>
    <x v="3"/>
    <n v="27360"/>
    <x v="0"/>
    <s v="OFF-EN-10003055"/>
    <x v="1"/>
    <x v="12"/>
    <s v="Blue String-Tie &amp; Button Interoffice Envelopes, 10 x 13"/>
    <n v="95.951999999999998"/>
    <n v="3"/>
    <n v="0.2"/>
    <n v="29.984999999999985"/>
  </r>
  <r>
    <n v="2687"/>
    <x v="1312"/>
    <x v="0"/>
    <x v="47"/>
    <d v="2013-09-12T00:00:00"/>
    <x v="1"/>
    <s v="KB-16315"/>
    <s v="Karl Braun"/>
    <s v="Consumer"/>
    <s v="United States"/>
    <s v="Thomasville"/>
    <x v="3"/>
    <n v="27360"/>
    <x v="0"/>
    <s v="OFF-BI-10001031"/>
    <x v="1"/>
    <x v="8"/>
    <s v="Pressboard Data Binders by Wilson Jones"/>
    <n v="3.2040000000000002"/>
    <n v="2"/>
    <n v="0.7"/>
    <n v="-2.4563999999999995"/>
  </r>
  <r>
    <n v="2688"/>
    <x v="1313"/>
    <x v="0"/>
    <x v="578"/>
    <d v="2013-08-06T00:00:00"/>
    <x v="2"/>
    <s v="RA-19285"/>
    <s v="Ralph Arnett"/>
    <s v="Consumer"/>
    <s v="United States"/>
    <s v="Peoria"/>
    <x v="10"/>
    <n v="61604"/>
    <x v="2"/>
    <s v="OFF-BI-10002003"/>
    <x v="1"/>
    <x v="8"/>
    <s v="Ibico Presentation Index for Binding Systems"/>
    <n v="3.9799999999999991"/>
    <n v="5"/>
    <n v="0.8"/>
    <n v="-6.5670000000000019"/>
  </r>
  <r>
    <n v="2689"/>
    <x v="1314"/>
    <x v="1"/>
    <x v="768"/>
    <d v="2012-11-14T00:00:00"/>
    <x v="2"/>
    <s v="YC-21895"/>
    <s v="Yoseph Carroll"/>
    <s v="Corporate"/>
    <s v="United States"/>
    <s v="Los Angeles"/>
    <x v="1"/>
    <n v="90032"/>
    <x v="1"/>
    <s v="OFF-PA-10003016"/>
    <x v="1"/>
    <x v="10"/>
    <s v="Adams &quot;While You Were Out&quot; Message Pads"/>
    <n v="15.700000000000001"/>
    <n v="5"/>
    <n v="0"/>
    <n v="7.0649999999999995"/>
  </r>
  <r>
    <n v="2690"/>
    <x v="1315"/>
    <x v="2"/>
    <x v="479"/>
    <d v="2011-07-02T00:00:00"/>
    <x v="2"/>
    <s v="RA-19915"/>
    <s v="Russell Applegate"/>
    <s v="Consumer"/>
    <s v="United States"/>
    <s v="Chicago"/>
    <x v="10"/>
    <n v="60653"/>
    <x v="2"/>
    <s v="OFF-AR-10004582"/>
    <x v="1"/>
    <x v="6"/>
    <s v="BIC Brite Liner Grip Highlighters"/>
    <n v="5.2480000000000002"/>
    <n v="4"/>
    <n v="0.2"/>
    <n v="1.6399999999999995"/>
  </r>
  <r>
    <n v="2691"/>
    <x v="1316"/>
    <x v="3"/>
    <x v="769"/>
    <d v="2014-12-09T00:00:00"/>
    <x v="1"/>
    <s v="CM-12160"/>
    <s v="Charles McCrossin"/>
    <s v="Consumer"/>
    <s v="United States"/>
    <s v="Philadelphia"/>
    <x v="9"/>
    <n v="19134"/>
    <x v="3"/>
    <s v="OFF-BI-10004364"/>
    <x v="1"/>
    <x v="8"/>
    <s v="Storex Dura Pro Binders"/>
    <n v="5.3460000000000019"/>
    <n v="3"/>
    <n v="0.7"/>
    <n v="-4.4550000000000001"/>
  </r>
  <r>
    <n v="2692"/>
    <x v="1317"/>
    <x v="0"/>
    <x v="770"/>
    <d v="2013-09-03T00:00:00"/>
    <x v="1"/>
    <s v="CS-12130"/>
    <s v="Chad Sievert"/>
    <s v="Consumer"/>
    <s v="United States"/>
    <s v="Englewood"/>
    <x v="22"/>
    <n v="80112"/>
    <x v="1"/>
    <s v="OFF-PA-10002246"/>
    <x v="1"/>
    <x v="10"/>
    <s v="Wirebound Four 2-3/4 x 5 Forms per Page, 400 Sets per Book"/>
    <n v="15.48"/>
    <n v="3"/>
    <n v="0.2"/>
    <n v="5.6115000000000004"/>
  </r>
  <r>
    <n v="2693"/>
    <x v="1317"/>
    <x v="0"/>
    <x v="770"/>
    <d v="2013-09-03T00:00:00"/>
    <x v="1"/>
    <s v="CS-12130"/>
    <s v="Chad Sievert"/>
    <s v="Consumer"/>
    <s v="United States"/>
    <s v="Englewood"/>
    <x v="22"/>
    <n v="80112"/>
    <x v="1"/>
    <s v="TEC-PH-10002890"/>
    <x v="2"/>
    <x v="7"/>
    <s v="AT&amp;T 17929 Lendline Telephone"/>
    <n v="108.57599999999999"/>
    <n v="3"/>
    <n v="0.2"/>
    <n v="8.1432000000000002"/>
  </r>
  <r>
    <n v="2694"/>
    <x v="1318"/>
    <x v="0"/>
    <x v="115"/>
    <d v="2013-01-28T00:00:00"/>
    <x v="1"/>
    <s v="AJ-10795"/>
    <s v="Anthony Johnson"/>
    <s v="Corporate"/>
    <s v="United States"/>
    <s v="Seattle"/>
    <x v="4"/>
    <n v="98115"/>
    <x v="1"/>
    <s v="FUR-FU-10001475"/>
    <x v="0"/>
    <x v="5"/>
    <s v="Contract Clock, 14&quot;, Brown"/>
    <n v="109.9"/>
    <n v="5"/>
    <n v="0"/>
    <n v="37.366"/>
  </r>
  <r>
    <n v="2695"/>
    <x v="1319"/>
    <x v="2"/>
    <x v="771"/>
    <d v="2011-10-20T00:00:00"/>
    <x v="1"/>
    <s v="DL-12865"/>
    <s v="Dan Lawera"/>
    <s v="Consumer"/>
    <s v="United States"/>
    <s v="Hialeah"/>
    <x v="2"/>
    <n v="33012"/>
    <x v="0"/>
    <s v="FUR-FU-10004270"/>
    <x v="0"/>
    <x v="5"/>
    <s v="Executive Impressions 13&quot; Clairmont Wall Clock"/>
    <n v="15.384"/>
    <n v="1"/>
    <n v="0.2"/>
    <n v="4.0383000000000013"/>
  </r>
  <r>
    <n v="2696"/>
    <x v="1320"/>
    <x v="0"/>
    <x v="569"/>
    <d v="2013-02-09T00:00:00"/>
    <x v="2"/>
    <s v="BE-11410"/>
    <s v="Bobby Elias"/>
    <s v="Consumer"/>
    <s v="United States"/>
    <s v="Lancaster"/>
    <x v="24"/>
    <n v="43130"/>
    <x v="3"/>
    <s v="OFF-PA-10003465"/>
    <x v="1"/>
    <x v="10"/>
    <s v="Xerox 1912"/>
    <n v="30.352"/>
    <n v="2"/>
    <n v="0.2"/>
    <n v="10.623199999999997"/>
  </r>
  <r>
    <n v="2697"/>
    <x v="1321"/>
    <x v="2"/>
    <x v="772"/>
    <d v="2011-03-23T00:00:00"/>
    <x v="1"/>
    <s v="SM-20320"/>
    <s v="Sean Miller"/>
    <s v="Home Office"/>
    <s v="United States"/>
    <s v="Jacksonville"/>
    <x v="2"/>
    <n v="32216"/>
    <x v="0"/>
    <s v="TEC-MA-10003626"/>
    <x v="2"/>
    <x v="15"/>
    <s v="Hewlett-Packard Deskjet 6540 Color Inkjet Printer"/>
    <n v="821.3"/>
    <n v="4"/>
    <n v="0.5"/>
    <n v="-16.426000000000045"/>
  </r>
  <r>
    <n v="2698"/>
    <x v="1321"/>
    <x v="2"/>
    <x v="772"/>
    <d v="2011-03-23T00:00:00"/>
    <x v="1"/>
    <s v="SM-20320"/>
    <s v="Sean Miller"/>
    <s v="Home Office"/>
    <s v="United States"/>
    <s v="Jacksonville"/>
    <x v="2"/>
    <n v="32216"/>
    <x v="0"/>
    <s v="TEC-MA-10002412"/>
    <x v="2"/>
    <x v="15"/>
    <s v="Cisco TelePresence System EX90 Videoconferencing Unit"/>
    <n v="22638.48"/>
    <n v="6"/>
    <n v="0.5"/>
    <n v="-1811.0784000000021"/>
  </r>
  <r>
    <n v="2699"/>
    <x v="1321"/>
    <x v="2"/>
    <x v="772"/>
    <d v="2011-03-23T00:00:00"/>
    <x v="1"/>
    <s v="SM-20320"/>
    <s v="Sean Miller"/>
    <s v="Home Office"/>
    <s v="United States"/>
    <s v="Jacksonville"/>
    <x v="2"/>
    <n v="32216"/>
    <x v="0"/>
    <s v="OFF-PA-10001804"/>
    <x v="1"/>
    <x v="10"/>
    <s v="Xerox 195"/>
    <n v="21.376000000000001"/>
    <n v="4"/>
    <n v="0.2"/>
    <n v="7.4815999999999994"/>
  </r>
  <r>
    <n v="2700"/>
    <x v="1321"/>
    <x v="2"/>
    <x v="772"/>
    <d v="2011-03-23T00:00:00"/>
    <x v="1"/>
    <s v="SM-20320"/>
    <s v="Sean Miller"/>
    <s v="Home Office"/>
    <s v="United States"/>
    <s v="Jacksonville"/>
    <x v="2"/>
    <n v="32216"/>
    <x v="0"/>
    <s v="OFF-AR-10003183"/>
    <x v="1"/>
    <x v="6"/>
    <s v="Avery Fluorescent Highlighter Four-Color Set"/>
    <n v="8.016"/>
    <n v="3"/>
    <n v="0.2"/>
    <n v="1.0019999999999993"/>
  </r>
  <r>
    <n v="2701"/>
    <x v="1321"/>
    <x v="2"/>
    <x v="772"/>
    <d v="2011-03-23T00:00:00"/>
    <x v="1"/>
    <s v="SM-20320"/>
    <s v="Sean Miller"/>
    <s v="Home Office"/>
    <s v="United States"/>
    <s v="Jacksonville"/>
    <x v="2"/>
    <n v="32216"/>
    <x v="0"/>
    <s v="FUR-FU-10004270"/>
    <x v="0"/>
    <x v="5"/>
    <s v="Executive Impressions 13&quot; Clairmont Wall Clock"/>
    <n v="30.768000000000001"/>
    <n v="2"/>
    <n v="0.2"/>
    <n v="8.0766000000000027"/>
  </r>
  <r>
    <n v="2702"/>
    <x v="1321"/>
    <x v="2"/>
    <x v="772"/>
    <d v="2011-03-23T00:00:00"/>
    <x v="1"/>
    <s v="SM-20320"/>
    <s v="Sean Miller"/>
    <s v="Home Office"/>
    <s v="United States"/>
    <s v="Jacksonville"/>
    <x v="2"/>
    <n v="32216"/>
    <x v="0"/>
    <s v="OFF-FA-10003112"/>
    <x v="1"/>
    <x v="13"/>
    <s v="Staples"/>
    <n v="18.936"/>
    <n v="3"/>
    <n v="0.2"/>
    <n v="5.9174999999999986"/>
  </r>
  <r>
    <n v="2703"/>
    <x v="1321"/>
    <x v="2"/>
    <x v="772"/>
    <d v="2011-03-23T00:00:00"/>
    <x v="1"/>
    <s v="SM-20320"/>
    <s v="Sean Miller"/>
    <s v="Home Office"/>
    <s v="United States"/>
    <s v="Jacksonville"/>
    <x v="2"/>
    <n v="32216"/>
    <x v="0"/>
    <s v="FUR-FU-10001986"/>
    <x v="0"/>
    <x v="5"/>
    <s v="Dana Fluorescent Magnifying Lamp, White, 36&quot;"/>
    <n v="122.352"/>
    <n v="3"/>
    <n v="0.2"/>
    <n v="15.29399999999999"/>
  </r>
  <r>
    <n v="2704"/>
    <x v="1322"/>
    <x v="2"/>
    <x v="773"/>
    <d v="2011-05-30T00:00:00"/>
    <x v="1"/>
    <s v="RP-19390"/>
    <s v="Resi Pölking"/>
    <s v="Consumer"/>
    <s v="United States"/>
    <s v="Baltimore"/>
    <x v="39"/>
    <n v="21215"/>
    <x v="3"/>
    <s v="OFF-PA-10002319"/>
    <x v="1"/>
    <x v="10"/>
    <s v="Xerox 1944"/>
    <n v="116.28"/>
    <n v="3"/>
    <n v="0"/>
    <n v="56.977199999999996"/>
  </r>
  <r>
    <n v="2705"/>
    <x v="1323"/>
    <x v="3"/>
    <x v="497"/>
    <d v="2014-07-14T00:00:00"/>
    <x v="0"/>
    <s v="JD-16015"/>
    <s v="Joy Daniels"/>
    <s v="Consumer"/>
    <s v="United States"/>
    <s v="New York City"/>
    <x v="15"/>
    <n v="10009"/>
    <x v="3"/>
    <s v="TEC-AC-10002323"/>
    <x v="2"/>
    <x v="11"/>
    <s v="SanDisk Ultra 32 GB MicroSDHC Class 10 Memory Card"/>
    <n v="132.60000000000002"/>
    <n v="6"/>
    <n v="0"/>
    <n v="17.238000000000007"/>
  </r>
  <r>
    <n v="2706"/>
    <x v="1324"/>
    <x v="3"/>
    <x v="114"/>
    <d v="2014-06-22T00:00:00"/>
    <x v="1"/>
    <s v="AB-10255"/>
    <s v="Alejandro Ballentine"/>
    <s v="Home Office"/>
    <s v="United States"/>
    <s v="Carlsbad"/>
    <x v="27"/>
    <n v="88220"/>
    <x v="1"/>
    <s v="OFF-SU-10001165"/>
    <x v="1"/>
    <x v="14"/>
    <s v="Acme Elite Stainless Steel Scissors"/>
    <n v="16.68"/>
    <n v="2"/>
    <n v="0"/>
    <n v="4.3368000000000002"/>
  </r>
  <r>
    <n v="2707"/>
    <x v="1324"/>
    <x v="3"/>
    <x v="114"/>
    <d v="2014-06-22T00:00:00"/>
    <x v="1"/>
    <s v="AB-10255"/>
    <s v="Alejandro Ballentine"/>
    <s v="Home Office"/>
    <s v="United States"/>
    <s v="Carlsbad"/>
    <x v="27"/>
    <n v="88220"/>
    <x v="1"/>
    <s v="OFF-PA-10001246"/>
    <x v="1"/>
    <x v="10"/>
    <s v="Xerox 215"/>
    <n v="19.440000000000001"/>
    <n v="3"/>
    <n v="0"/>
    <n v="9.3312000000000008"/>
  </r>
  <r>
    <n v="2708"/>
    <x v="1324"/>
    <x v="3"/>
    <x v="114"/>
    <d v="2014-06-22T00:00:00"/>
    <x v="1"/>
    <s v="AB-10255"/>
    <s v="Alejandro Ballentine"/>
    <s v="Home Office"/>
    <s v="United States"/>
    <s v="Carlsbad"/>
    <x v="27"/>
    <n v="88220"/>
    <x v="1"/>
    <s v="OFF-PA-10001815"/>
    <x v="1"/>
    <x v="10"/>
    <s v="Xerox 1885"/>
    <n v="192.16"/>
    <n v="4"/>
    <n v="0"/>
    <n v="92.236799999999988"/>
  </r>
  <r>
    <n v="2709"/>
    <x v="1325"/>
    <x v="1"/>
    <x v="564"/>
    <d v="2012-02-06T00:00:00"/>
    <x v="1"/>
    <s v="CC-12145"/>
    <s v="Charles Crestani"/>
    <s v="Consumer"/>
    <s v="United States"/>
    <s v="Los Angeles"/>
    <x v="1"/>
    <n v="90049"/>
    <x v="1"/>
    <s v="FUR-FU-10001876"/>
    <x v="0"/>
    <x v="5"/>
    <s v="Computer Room Manger, 14&quot;"/>
    <n v="227.35999999999999"/>
    <n v="7"/>
    <n v="0"/>
    <n v="81.849599999999981"/>
  </r>
  <r>
    <n v="2710"/>
    <x v="1325"/>
    <x v="1"/>
    <x v="564"/>
    <d v="2012-02-06T00:00:00"/>
    <x v="1"/>
    <s v="CC-12145"/>
    <s v="Charles Crestani"/>
    <s v="Consumer"/>
    <s v="United States"/>
    <s v="Los Angeles"/>
    <x v="1"/>
    <n v="90049"/>
    <x v="1"/>
    <s v="TEC-MA-10000488"/>
    <x v="2"/>
    <x v="15"/>
    <s v="Bady BDG101FRU Card Printer"/>
    <n v="1919.9760000000001"/>
    <n v="3"/>
    <n v="0.2"/>
    <n v="215.99729999999977"/>
  </r>
  <r>
    <n v="2711"/>
    <x v="1326"/>
    <x v="1"/>
    <x v="555"/>
    <d v="2012-12-15T00:00:00"/>
    <x v="1"/>
    <s v="GH-14425"/>
    <s v="Gary Hwang"/>
    <s v="Consumer"/>
    <s v="United States"/>
    <s v="Jacksonville"/>
    <x v="2"/>
    <n v="32216"/>
    <x v="0"/>
    <s v="OFF-BI-10001098"/>
    <x v="1"/>
    <x v="8"/>
    <s v="Acco D-Ring Binder w/DublLock"/>
    <n v="12.828000000000001"/>
    <n v="2"/>
    <n v="0.7"/>
    <n v="-8.9795999999999978"/>
  </r>
  <r>
    <n v="2712"/>
    <x v="1327"/>
    <x v="3"/>
    <x v="449"/>
    <d v="2014-10-12T00:00:00"/>
    <x v="2"/>
    <s v="CP-12085"/>
    <s v="Cathy Prescott"/>
    <s v="Corporate"/>
    <s v="United States"/>
    <s v="Lakewood"/>
    <x v="24"/>
    <n v="44107"/>
    <x v="3"/>
    <s v="FUR-FU-10003577"/>
    <x v="0"/>
    <x v="5"/>
    <s v="Nu-Dell Leatherette Frames"/>
    <n v="45.888000000000005"/>
    <n v="4"/>
    <n v="0.2"/>
    <n v="9.1775999999999982"/>
  </r>
  <r>
    <n v="2713"/>
    <x v="1328"/>
    <x v="3"/>
    <x v="570"/>
    <d v="2014-08-02T00:00:00"/>
    <x v="0"/>
    <s v="GM-14440"/>
    <s v="Gary McGarr"/>
    <s v="Consumer"/>
    <s v="United States"/>
    <s v="Troy"/>
    <x v="15"/>
    <n v="12180"/>
    <x v="3"/>
    <s v="OFF-AR-10002656"/>
    <x v="1"/>
    <x v="6"/>
    <s v="Sanford Liquid Accent Highlighters"/>
    <n v="60.12"/>
    <n v="9"/>
    <n v="0"/>
    <n v="22.244399999999995"/>
  </r>
  <r>
    <n v="2714"/>
    <x v="1329"/>
    <x v="2"/>
    <x v="573"/>
    <d v="2011-04-29T00:00:00"/>
    <x v="1"/>
    <s v="LC-16885"/>
    <s v="Lena Creighton"/>
    <s v="Consumer"/>
    <s v="United States"/>
    <s v="Wilmington"/>
    <x v="3"/>
    <n v="28403"/>
    <x v="0"/>
    <s v="TEC-PH-10004531"/>
    <x v="2"/>
    <x v="7"/>
    <s v="AT&amp;T CL2909"/>
    <n v="302.37599999999998"/>
    <n v="3"/>
    <n v="0.2"/>
    <n v="37.796999999999997"/>
  </r>
  <r>
    <n v="2715"/>
    <x v="1330"/>
    <x v="1"/>
    <x v="494"/>
    <d v="2012-12-06T00:00:00"/>
    <x v="1"/>
    <s v="BT-11305"/>
    <s v="Beth Thompson"/>
    <s v="Home Office"/>
    <s v="United States"/>
    <s v="Seattle"/>
    <x v="4"/>
    <n v="98105"/>
    <x v="1"/>
    <s v="OFF-AR-10003251"/>
    <x v="1"/>
    <x v="6"/>
    <s v="Prang Drawing Pencil Set"/>
    <n v="13.899999999999999"/>
    <n v="5"/>
    <n v="0"/>
    <n v="5.56"/>
  </r>
  <r>
    <n v="2716"/>
    <x v="1331"/>
    <x v="2"/>
    <x v="774"/>
    <d v="2011-12-08T00:00:00"/>
    <x v="1"/>
    <s v="CP-12085"/>
    <s v="Cathy Prescott"/>
    <s v="Corporate"/>
    <s v="United States"/>
    <s v="New York City"/>
    <x v="15"/>
    <n v="10024"/>
    <x v="3"/>
    <s v="TEC-PH-10000673"/>
    <x v="2"/>
    <x v="7"/>
    <s v="Plantronics Voyager Pro HD - Bluetooth Headset"/>
    <n v="129.97999999999999"/>
    <n v="2"/>
    <n v="0"/>
    <n v="62.3904"/>
  </r>
  <r>
    <n v="2717"/>
    <x v="1332"/>
    <x v="3"/>
    <x v="775"/>
    <d v="2014-09-02T00:00:00"/>
    <x v="1"/>
    <s v="SC-20680"/>
    <s v="Steve Carroll"/>
    <s v="Home Office"/>
    <s v="United States"/>
    <s v="Columbus"/>
    <x v="32"/>
    <n v="31907"/>
    <x v="0"/>
    <s v="TEC-AC-10000158"/>
    <x v="2"/>
    <x v="11"/>
    <s v="Sony 64GB Class 10 Micro SDHC R40 Memory Card"/>
    <n v="71.98"/>
    <n v="2"/>
    <n v="0"/>
    <n v="15.1158"/>
  </r>
  <r>
    <n v="2718"/>
    <x v="1333"/>
    <x v="2"/>
    <x v="557"/>
    <d v="2011-09-13T00:00:00"/>
    <x v="1"/>
    <s v="DK-13375"/>
    <s v="Dennis Kane"/>
    <s v="Consumer"/>
    <s v="United States"/>
    <s v="New York City"/>
    <x v="15"/>
    <n v="10024"/>
    <x v="3"/>
    <s v="TEC-PH-10002075"/>
    <x v="2"/>
    <x v="7"/>
    <s v="AT&amp;T EL51110 DECT"/>
    <n v="377.96999999999997"/>
    <n v="3"/>
    <n v="0"/>
    <n v="109.61129999999999"/>
  </r>
  <r>
    <n v="2719"/>
    <x v="1334"/>
    <x v="3"/>
    <x v="202"/>
    <d v="2014-12-28T00:00:00"/>
    <x v="1"/>
    <s v="SE-20110"/>
    <s v="Sanjit Engle"/>
    <s v="Consumer"/>
    <s v="United States"/>
    <s v="Costa Mesa"/>
    <x v="1"/>
    <n v="92627"/>
    <x v="1"/>
    <s v="OFF-ST-10004340"/>
    <x v="1"/>
    <x v="4"/>
    <s v="Fellowes Mobile File Cart, Black"/>
    <n v="124.36"/>
    <n v="2"/>
    <n v="0"/>
    <n v="33.577200000000005"/>
  </r>
  <r>
    <n v="2720"/>
    <x v="1335"/>
    <x v="2"/>
    <x v="776"/>
    <d v="2011-12-08T00:00:00"/>
    <x v="0"/>
    <s v="LF-17185"/>
    <s v="Luke Foster"/>
    <s v="Consumer"/>
    <s v="United States"/>
    <s v="Houston"/>
    <x v="5"/>
    <n v="77095"/>
    <x v="2"/>
    <s v="FUR-FU-10002759"/>
    <x v="0"/>
    <x v="5"/>
    <s v="12-1/2 Diameter Round Wall Clock"/>
    <n v="23.976000000000003"/>
    <n v="3"/>
    <n v="0.6"/>
    <n v="-14.385599999999997"/>
  </r>
  <r>
    <n v="2721"/>
    <x v="1336"/>
    <x v="2"/>
    <x v="130"/>
    <d v="2011-11-08T00:00:00"/>
    <x v="0"/>
    <s v="ON-18715"/>
    <s v="Odella Nelson"/>
    <s v="Corporate"/>
    <s v="United States"/>
    <s v="Cary"/>
    <x v="3"/>
    <n v="27511"/>
    <x v="0"/>
    <s v="OFF-FA-10000585"/>
    <x v="1"/>
    <x v="13"/>
    <s v="OIC Bulk Pack Metal Binder Clips"/>
    <n v="8.3760000000000012"/>
    <n v="3"/>
    <n v="0.2"/>
    <n v="2.7222"/>
  </r>
  <r>
    <n v="2722"/>
    <x v="1336"/>
    <x v="2"/>
    <x v="130"/>
    <d v="2011-11-08T00:00:00"/>
    <x v="0"/>
    <s v="ON-18715"/>
    <s v="Odella Nelson"/>
    <s v="Corporate"/>
    <s v="United States"/>
    <s v="Cary"/>
    <x v="3"/>
    <n v="27511"/>
    <x v="0"/>
    <s v="OFF-AP-10004859"/>
    <x v="1"/>
    <x v="9"/>
    <s v="Acco 6 Outlet Guardian Premium Surge Suppressor"/>
    <n v="58.240000000000009"/>
    <n v="5"/>
    <n v="0.2"/>
    <n v="5.0960000000000001"/>
  </r>
  <r>
    <n v="2723"/>
    <x v="1337"/>
    <x v="0"/>
    <x v="167"/>
    <d v="2013-04-20T00:00:00"/>
    <x v="0"/>
    <s v="TB-21400"/>
    <s v="Tom Boeckenhauer"/>
    <s v="Consumer"/>
    <s v="United States"/>
    <s v="Alexandria"/>
    <x v="17"/>
    <n v="22304"/>
    <x v="0"/>
    <s v="OFF-ST-10001558"/>
    <x v="1"/>
    <x v="4"/>
    <s v="Acco Perma 4000 Stacking Storage Drawers"/>
    <n v="81.199999999999989"/>
    <n v="5"/>
    <n v="0"/>
    <n v="12.18"/>
  </r>
  <r>
    <n v="2724"/>
    <x v="1338"/>
    <x v="2"/>
    <x v="777"/>
    <d v="2011-10-08T00:00:00"/>
    <x v="1"/>
    <s v="DF-13135"/>
    <s v="David Flashing"/>
    <s v="Consumer"/>
    <s v="United States"/>
    <s v="Vallejo"/>
    <x v="1"/>
    <n v="94591"/>
    <x v="1"/>
    <s v="OFF-LA-10004689"/>
    <x v="1"/>
    <x v="2"/>
    <s v="Avery 512"/>
    <n v="14.450000000000001"/>
    <n v="5"/>
    <n v="0"/>
    <n v="6.7915000000000001"/>
  </r>
  <r>
    <n v="2725"/>
    <x v="1338"/>
    <x v="2"/>
    <x v="777"/>
    <d v="2011-10-08T00:00:00"/>
    <x v="1"/>
    <s v="DF-13135"/>
    <s v="David Flashing"/>
    <s v="Consumer"/>
    <s v="United States"/>
    <s v="Vallejo"/>
    <x v="1"/>
    <n v="94591"/>
    <x v="1"/>
    <s v="OFF-BI-10002867"/>
    <x v="1"/>
    <x v="8"/>
    <s v="GBC Recycled Regency Composition Covers"/>
    <n v="95.64800000000001"/>
    <n v="2"/>
    <n v="0.2"/>
    <n v="31.085599999999989"/>
  </r>
  <r>
    <n v="2726"/>
    <x v="1339"/>
    <x v="3"/>
    <x v="659"/>
    <d v="2014-11-14T00:00:00"/>
    <x v="1"/>
    <s v="EP-13915"/>
    <s v="Emily Phan"/>
    <s v="Consumer"/>
    <s v="United States"/>
    <s v="Philadelphia"/>
    <x v="9"/>
    <n v="19120"/>
    <x v="3"/>
    <s v="TEC-PH-10003811"/>
    <x v="2"/>
    <x v="7"/>
    <s v="Jabra Supreme Plus Driver Edition Headset"/>
    <n v="359.97"/>
    <n v="5"/>
    <n v="0.4"/>
    <n v="-71.994000000000028"/>
  </r>
  <r>
    <n v="2727"/>
    <x v="1339"/>
    <x v="3"/>
    <x v="659"/>
    <d v="2014-11-14T00:00:00"/>
    <x v="1"/>
    <s v="EP-13915"/>
    <s v="Emily Phan"/>
    <s v="Consumer"/>
    <s v="United States"/>
    <s v="Philadelphia"/>
    <x v="9"/>
    <n v="19120"/>
    <x v="3"/>
    <s v="FUR-TA-10000849"/>
    <x v="0"/>
    <x v="3"/>
    <s v="Bevis Rectangular Conference Tables"/>
    <n v="350.35199999999998"/>
    <n v="4"/>
    <n v="0.4"/>
    <n v="-140.14079999999996"/>
  </r>
  <r>
    <n v="2728"/>
    <x v="1340"/>
    <x v="3"/>
    <x v="66"/>
    <d v="2014-12-25T00:00:00"/>
    <x v="2"/>
    <s v="SK-19990"/>
    <s v="Sally Knutson"/>
    <s v="Consumer"/>
    <s v="United States"/>
    <s v="Toledo"/>
    <x v="24"/>
    <n v="43615"/>
    <x v="3"/>
    <s v="OFF-BI-10000848"/>
    <x v="1"/>
    <x v="8"/>
    <s v="Angle-D Ring Binders"/>
    <n v="1.6410000000000002"/>
    <n v="1"/>
    <n v="0.7"/>
    <n v="-1.3128000000000002"/>
  </r>
  <r>
    <n v="2729"/>
    <x v="1340"/>
    <x v="3"/>
    <x v="66"/>
    <d v="2014-12-25T00:00:00"/>
    <x v="2"/>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x v="1341"/>
    <x v="3"/>
    <x v="778"/>
    <d v="2014-02-20T00:00:00"/>
    <x v="1"/>
    <s v="FH-14350"/>
    <s v="Fred Harton"/>
    <s v="Consumer"/>
    <s v="United States"/>
    <s v="Seattle"/>
    <x v="4"/>
    <n v="98105"/>
    <x v="1"/>
    <s v="OFF-AR-10001547"/>
    <x v="1"/>
    <x v="6"/>
    <s v="Newell 311"/>
    <n v="6.63"/>
    <n v="3"/>
    <n v="0"/>
    <n v="1.7901"/>
  </r>
  <r>
    <n v="2731"/>
    <x v="1341"/>
    <x v="3"/>
    <x v="778"/>
    <d v="2014-02-20T00:00:00"/>
    <x v="1"/>
    <s v="FH-14350"/>
    <s v="Fred Harton"/>
    <s v="Consumer"/>
    <s v="United States"/>
    <s v="Seattle"/>
    <x v="4"/>
    <n v="98105"/>
    <x v="1"/>
    <s v="TEC-AC-10001838"/>
    <x v="2"/>
    <x v="11"/>
    <s v="Razer Tiamat Over Ear 7.1 Surround Sound PC Gaming Headset"/>
    <n v="799.96"/>
    <n v="4"/>
    <n v="0"/>
    <n v="343.98280000000005"/>
  </r>
  <r>
    <n v="2732"/>
    <x v="1341"/>
    <x v="3"/>
    <x v="778"/>
    <d v="2014-02-20T00:00:00"/>
    <x v="1"/>
    <s v="FH-14350"/>
    <s v="Fred Harton"/>
    <s v="Consumer"/>
    <s v="United States"/>
    <s v="Seattle"/>
    <x v="4"/>
    <n v="98105"/>
    <x v="1"/>
    <s v="FUR-FU-10004017"/>
    <x v="0"/>
    <x v="5"/>
    <s v="Tenex Contemporary Contur Chairmats for Low and Medium Pile Carpet, Computer, 39&quot; x 49&quot;"/>
    <n v="107.53"/>
    <n v="1"/>
    <n v="0"/>
    <n v="21.506"/>
  </r>
  <r>
    <n v="2733"/>
    <x v="1342"/>
    <x v="2"/>
    <x v="779"/>
    <d v="2011-07-06T00:00:00"/>
    <x v="1"/>
    <s v="EH-13945"/>
    <s v="Eric Hoffmann"/>
    <s v="Consumer"/>
    <s v="United States"/>
    <s v="Plainfield"/>
    <x v="30"/>
    <n v="7060"/>
    <x v="3"/>
    <s v="TEC-PH-10002923"/>
    <x v="2"/>
    <x v="7"/>
    <s v="Logitech B530 USB Headset - headset - Full size, Binaural"/>
    <n v="73.98"/>
    <n v="2"/>
    <n v="0"/>
    <n v="19.974600000000002"/>
  </r>
  <r>
    <n v="2734"/>
    <x v="1342"/>
    <x v="2"/>
    <x v="779"/>
    <d v="2011-07-06T00:00:00"/>
    <x v="1"/>
    <s v="EH-13945"/>
    <s v="Eric Hoffmann"/>
    <s v="Consumer"/>
    <s v="United States"/>
    <s v="Plainfield"/>
    <x v="30"/>
    <n v="7060"/>
    <x v="3"/>
    <s v="OFF-AR-10000716"/>
    <x v="1"/>
    <x v="6"/>
    <s v="DIXON Ticonderoga Erasable Checking Pencils"/>
    <n v="5.58"/>
    <n v="1"/>
    <n v="0"/>
    <n v="2.1762000000000001"/>
  </r>
  <r>
    <n v="2735"/>
    <x v="1343"/>
    <x v="1"/>
    <x v="780"/>
    <d v="2012-02-23T00:00:00"/>
    <x v="0"/>
    <s v="JE-15715"/>
    <s v="Joe Elijah"/>
    <s v="Consumer"/>
    <s v="United States"/>
    <s v="Las Cruces"/>
    <x v="27"/>
    <n v="88001"/>
    <x v="1"/>
    <s v="OFF-PA-10000249"/>
    <x v="1"/>
    <x v="10"/>
    <s v="Staples"/>
    <n v="49.12"/>
    <n v="4"/>
    <n v="0"/>
    <n v="23.086399999999998"/>
  </r>
  <r>
    <n v="2736"/>
    <x v="1344"/>
    <x v="1"/>
    <x v="50"/>
    <d v="2012-11-19T00:00:00"/>
    <x v="1"/>
    <s v="KL-16645"/>
    <s v="Ken Lonsdale"/>
    <s v="Consumer"/>
    <s v="United States"/>
    <s v="Newark"/>
    <x v="13"/>
    <n v="19711"/>
    <x v="3"/>
    <s v="TEC-PH-10003691"/>
    <x v="2"/>
    <x v="7"/>
    <s v="BlackBerry Q10"/>
    <n v="377.96999999999997"/>
    <n v="3"/>
    <n v="0"/>
    <n v="94.492500000000007"/>
  </r>
  <r>
    <n v="2737"/>
    <x v="1344"/>
    <x v="1"/>
    <x v="50"/>
    <d v="2012-11-19T00:00:00"/>
    <x v="1"/>
    <s v="KL-16645"/>
    <s v="Ken Lonsdale"/>
    <s v="Consumer"/>
    <s v="United States"/>
    <s v="Newark"/>
    <x v="13"/>
    <n v="19711"/>
    <x v="3"/>
    <s v="OFF-PA-10001560"/>
    <x v="1"/>
    <x v="10"/>
    <s v="Adams Telephone Message Books, 5 1/4” x 11”"/>
    <n v="42.28"/>
    <n v="7"/>
    <n v="0"/>
    <n v="19.871600000000001"/>
  </r>
  <r>
    <n v="2738"/>
    <x v="1344"/>
    <x v="1"/>
    <x v="50"/>
    <d v="2012-11-19T00:00:00"/>
    <x v="1"/>
    <s v="KL-16645"/>
    <s v="Ken Lonsdale"/>
    <s v="Consumer"/>
    <s v="United States"/>
    <s v="Newark"/>
    <x v="13"/>
    <n v="19711"/>
    <x v="3"/>
    <s v="FUR-BO-10004467"/>
    <x v="0"/>
    <x v="0"/>
    <s v="Bestar Classic Bookcase"/>
    <n v="299.96999999999997"/>
    <n v="3"/>
    <n v="0"/>
    <n v="56.994299999999981"/>
  </r>
  <r>
    <n v="2739"/>
    <x v="1344"/>
    <x v="1"/>
    <x v="50"/>
    <d v="2012-11-19T00:00:00"/>
    <x v="1"/>
    <s v="KL-16645"/>
    <s v="Ken Lonsdale"/>
    <s v="Consumer"/>
    <s v="United States"/>
    <s v="Newark"/>
    <x v="13"/>
    <n v="19711"/>
    <x v="3"/>
    <s v="TEC-PH-10001819"/>
    <x v="2"/>
    <x v="7"/>
    <s v="Innergie mMini Combo Duo USB Travel Charging Kit"/>
    <n v="89.98"/>
    <n v="2"/>
    <n v="0"/>
    <n v="43.190399999999997"/>
  </r>
  <r>
    <n v="2740"/>
    <x v="1345"/>
    <x v="3"/>
    <x v="513"/>
    <d v="2014-04-19T00:00:00"/>
    <x v="2"/>
    <s v="EB-13750"/>
    <s v="Edward Becker"/>
    <s v="Corporate"/>
    <s v="United States"/>
    <s v="Hoover"/>
    <x v="19"/>
    <n v="35244"/>
    <x v="0"/>
    <s v="OFF-SU-10000157"/>
    <x v="1"/>
    <x v="14"/>
    <s v="Compact Automatic Electric Letter Opener"/>
    <n v="477.24"/>
    <n v="4"/>
    <n v="0"/>
    <n v="9.5448000000000093"/>
  </r>
  <r>
    <n v="2741"/>
    <x v="1345"/>
    <x v="3"/>
    <x v="513"/>
    <d v="2014-04-19T00:00:00"/>
    <x v="2"/>
    <s v="EB-13750"/>
    <s v="Edward Becker"/>
    <s v="Corporate"/>
    <s v="United States"/>
    <s v="Hoover"/>
    <x v="19"/>
    <n v="35244"/>
    <x v="0"/>
    <s v="TEC-AC-10004227"/>
    <x v="2"/>
    <x v="11"/>
    <s v="SanDisk Ultra 16 GB MicroSDHC Class 10 Memory Card"/>
    <n v="25.98"/>
    <n v="2"/>
    <n v="0"/>
    <n v="1.558799999999998"/>
  </r>
  <r>
    <n v="2742"/>
    <x v="1346"/>
    <x v="0"/>
    <x v="781"/>
    <d v="2013-02-27T00:00:00"/>
    <x v="0"/>
    <s v="BD-11725"/>
    <s v="Bruce Degenhardt"/>
    <s v="Consumer"/>
    <s v="United States"/>
    <s v="Newark"/>
    <x v="24"/>
    <n v="43055"/>
    <x v="3"/>
    <s v="OFF-EN-10003134"/>
    <x v="1"/>
    <x v="12"/>
    <s v="Staples"/>
    <n v="46.72"/>
    <n v="5"/>
    <n v="0.2"/>
    <n v="17.52"/>
  </r>
  <r>
    <n v="2743"/>
    <x v="1347"/>
    <x v="2"/>
    <x v="130"/>
    <d v="2011-11-08T00:00:00"/>
    <x v="1"/>
    <s v="MS-17530"/>
    <s v="MaryBeth Skach"/>
    <s v="Consumer"/>
    <s v="United States"/>
    <s v="San Diego"/>
    <x v="1"/>
    <n v="92037"/>
    <x v="1"/>
    <s v="FUR-FU-10004671"/>
    <x v="0"/>
    <x v="5"/>
    <s v="Executive Impressions 12&quot; Wall Clock"/>
    <n v="35.340000000000003"/>
    <n v="2"/>
    <n v="0"/>
    <n v="13.429200000000002"/>
  </r>
  <r>
    <n v="2744"/>
    <x v="1348"/>
    <x v="1"/>
    <x v="782"/>
    <d v="2012-06-25T00:00:00"/>
    <x v="0"/>
    <s v="SC-20770"/>
    <s v="Stewart Carmichael"/>
    <s v="Corporate"/>
    <s v="United States"/>
    <s v="San Francisco"/>
    <x v="1"/>
    <n v="94122"/>
    <x v="1"/>
    <s v="FUR-FU-10002253"/>
    <x v="0"/>
    <x v="5"/>
    <s v="Howard Miller 13&quot; Diameter Pewter Finish Round Wall Clock"/>
    <n v="257.64"/>
    <n v="6"/>
    <n v="0"/>
    <n v="100.4796"/>
  </r>
  <r>
    <n v="2745"/>
    <x v="1348"/>
    <x v="1"/>
    <x v="782"/>
    <d v="2012-06-25T00:00:00"/>
    <x v="0"/>
    <s v="SC-20770"/>
    <s v="Stewart Carmichael"/>
    <s v="Corporate"/>
    <s v="United States"/>
    <s v="San Francisco"/>
    <x v="1"/>
    <n v="94122"/>
    <x v="1"/>
    <s v="TEC-PH-10002726"/>
    <x v="2"/>
    <x v="7"/>
    <s v="netTALK DUO VoIP Telephone Service"/>
    <n v="125.97600000000001"/>
    <n v="3"/>
    <n v="0.2"/>
    <n v="47.241"/>
  </r>
  <r>
    <n v="2746"/>
    <x v="1349"/>
    <x v="3"/>
    <x v="783"/>
    <d v="2014-08-12T00:00:00"/>
    <x v="0"/>
    <s v="FM-14380"/>
    <s v="Fred McMath"/>
    <s v="Consumer"/>
    <s v="United States"/>
    <s v="Jacksonville"/>
    <x v="3"/>
    <n v="28540"/>
    <x v="0"/>
    <s v="TEC-AC-10004571"/>
    <x v="2"/>
    <x v="11"/>
    <s v="Logitech G700s Rechargeable Gaming Mouse"/>
    <n v="79.992000000000004"/>
    <n v="1"/>
    <n v="0.2"/>
    <n v="21.997800000000002"/>
  </r>
  <r>
    <n v="2747"/>
    <x v="1350"/>
    <x v="2"/>
    <x v="552"/>
    <d v="2011-05-17T00:00:00"/>
    <x v="1"/>
    <s v="KT-16480"/>
    <s v="Kean Thornton"/>
    <s v="Consumer"/>
    <s v="United States"/>
    <s v="Franklin"/>
    <x v="31"/>
    <n v="2038"/>
    <x v="3"/>
    <s v="FUR-TA-10002228"/>
    <x v="0"/>
    <x v="3"/>
    <s v="Bevis Traditional Conference Table Top, Plinth Base"/>
    <n v="700.05600000000004"/>
    <n v="3"/>
    <n v="0.3"/>
    <n v="-130.0104"/>
  </r>
  <r>
    <n v="2748"/>
    <x v="1351"/>
    <x v="1"/>
    <x v="6"/>
    <d v="2012-11-26T00:00:00"/>
    <x v="1"/>
    <s v="AP-10720"/>
    <s v="Anne Pryor"/>
    <s v="Home Office"/>
    <s v="United States"/>
    <s v="Frisco"/>
    <x v="5"/>
    <n v="75034"/>
    <x v="2"/>
    <s v="TEC-AC-10004127"/>
    <x v="2"/>
    <x v="11"/>
    <s v="SanDisk Cruzer 8 GB USB Flash Drive"/>
    <n v="27.168000000000003"/>
    <n v="4"/>
    <n v="0.2"/>
    <n v="-1.3583999999999987"/>
  </r>
  <r>
    <n v="2749"/>
    <x v="1352"/>
    <x v="1"/>
    <x v="784"/>
    <d v="2012-12-08T00:00:00"/>
    <x v="1"/>
    <s v="RH-19555"/>
    <s v="Ritsa Hightower"/>
    <s v="Consumer"/>
    <s v="United States"/>
    <s v="Tallahassee"/>
    <x v="2"/>
    <n v="32303"/>
    <x v="0"/>
    <s v="OFF-BI-10001553"/>
    <x v="1"/>
    <x v="8"/>
    <s v="SpineVue Locking Slant-D Ring Binders by Cardinal"/>
    <n v="8.2260000000000009"/>
    <n v="3"/>
    <n v="0.7"/>
    <n v="-6.0323999999999991"/>
  </r>
  <r>
    <n v="2750"/>
    <x v="1353"/>
    <x v="2"/>
    <x v="785"/>
    <d v="2011-06-14T00:00:00"/>
    <x v="1"/>
    <s v="CS-11950"/>
    <s v="Carlos Soltero"/>
    <s v="Consumer"/>
    <s v="United States"/>
    <s v="Seattle"/>
    <x v="4"/>
    <n v="98115"/>
    <x v="1"/>
    <s v="FUR-CH-10002758"/>
    <x v="0"/>
    <x v="1"/>
    <s v="Hon Deluxe Fabric Upholstered Stacking Chairs, Squared Back"/>
    <n v="585.55200000000002"/>
    <n v="3"/>
    <n v="0.2"/>
    <n v="73.19399999999996"/>
  </r>
  <r>
    <n v="2751"/>
    <x v="1354"/>
    <x v="2"/>
    <x v="233"/>
    <d v="2011-08-11T00:00:00"/>
    <x v="0"/>
    <s v="TM-21010"/>
    <s v="Tamara Manning"/>
    <s v="Consumer"/>
    <s v="United States"/>
    <s v="Vacaville"/>
    <x v="1"/>
    <n v="95687"/>
    <x v="1"/>
    <s v="OFF-ST-10000532"/>
    <x v="1"/>
    <x v="4"/>
    <s v="Advantus Rolling Drawer Organizers"/>
    <n v="423.28"/>
    <n v="11"/>
    <n v="0"/>
    <n v="110.05279999999999"/>
  </r>
  <r>
    <n v="2752"/>
    <x v="1355"/>
    <x v="2"/>
    <x v="542"/>
    <d v="2011-05-30T00:00:00"/>
    <x v="1"/>
    <s v="HF-14995"/>
    <s v="Herbert Flentye"/>
    <s v="Consumer"/>
    <s v="United States"/>
    <s v="Los Angeles"/>
    <x v="1"/>
    <n v="90008"/>
    <x v="1"/>
    <s v="FUR-CH-10000988"/>
    <x v="0"/>
    <x v="1"/>
    <s v="Hon Olson Stacker Stools"/>
    <n v="225.29600000000002"/>
    <n v="2"/>
    <n v="0.2"/>
    <n v="22.529599999999995"/>
  </r>
  <r>
    <n v="2753"/>
    <x v="1356"/>
    <x v="1"/>
    <x v="786"/>
    <d v="2012-04-21T00:00:00"/>
    <x v="1"/>
    <s v="GA-14515"/>
    <s v="George Ashbrook"/>
    <s v="Consumer"/>
    <s v="United States"/>
    <s v="San Francisco"/>
    <x v="1"/>
    <n v="94122"/>
    <x v="1"/>
    <s v="OFF-AR-10003251"/>
    <x v="1"/>
    <x v="6"/>
    <s v="Prang Drawing Pencil Set"/>
    <n v="5.56"/>
    <n v="2"/>
    <n v="0"/>
    <n v="2.2239999999999998"/>
  </r>
  <r>
    <n v="2754"/>
    <x v="1356"/>
    <x v="1"/>
    <x v="786"/>
    <d v="2012-04-21T00:00:00"/>
    <x v="1"/>
    <s v="GA-14515"/>
    <s v="George Ashbrook"/>
    <s v="Consumer"/>
    <s v="United States"/>
    <s v="San Francisco"/>
    <x v="1"/>
    <n v="94122"/>
    <x v="1"/>
    <s v="TEC-AC-10003174"/>
    <x v="2"/>
    <x v="11"/>
    <s v="Plantronics S12 Corded Telephone Headset System"/>
    <n v="323.37"/>
    <n v="3"/>
    <n v="0"/>
    <n v="129.34800000000001"/>
  </r>
  <r>
    <n v="2755"/>
    <x v="1356"/>
    <x v="1"/>
    <x v="786"/>
    <d v="2012-04-21T00:00:00"/>
    <x v="1"/>
    <s v="GA-14515"/>
    <s v="George Ashbrook"/>
    <s v="Consumer"/>
    <s v="United States"/>
    <s v="San Francisco"/>
    <x v="1"/>
    <n v="94122"/>
    <x v="1"/>
    <s v="TEC-PH-10002310"/>
    <x v="2"/>
    <x v="7"/>
    <s v="Plantronics Calisto P620-M USB Wireless Speakerphone System"/>
    <n v="783.96000000000015"/>
    <n v="5"/>
    <n v="0.2"/>
    <n v="68.59650000000002"/>
  </r>
  <r>
    <n v="2756"/>
    <x v="1356"/>
    <x v="1"/>
    <x v="786"/>
    <d v="2012-04-21T00:00:00"/>
    <x v="1"/>
    <s v="GA-14515"/>
    <s v="George Ashbrook"/>
    <s v="Consumer"/>
    <s v="United States"/>
    <s v="San Francisco"/>
    <x v="1"/>
    <n v="94122"/>
    <x v="1"/>
    <s v="OFF-AP-10002651"/>
    <x v="1"/>
    <x v="9"/>
    <s v="Hoover Upright Vacuum With Dirt Cup"/>
    <n v="1447.6499999999999"/>
    <n v="5"/>
    <n v="0"/>
    <n v="419.8184999999998"/>
  </r>
  <r>
    <n v="2757"/>
    <x v="1356"/>
    <x v="1"/>
    <x v="786"/>
    <d v="2012-04-21T00:00:00"/>
    <x v="1"/>
    <s v="GA-14515"/>
    <s v="George Ashbrook"/>
    <s v="Consumer"/>
    <s v="United States"/>
    <s v="San Francisco"/>
    <x v="1"/>
    <n v="94122"/>
    <x v="1"/>
    <s v="OFF-PA-10001184"/>
    <x v="1"/>
    <x v="10"/>
    <s v="Xerox 1903"/>
    <n v="11.96"/>
    <n v="2"/>
    <n v="0"/>
    <n v="5.8604000000000003"/>
  </r>
  <r>
    <n v="2758"/>
    <x v="1357"/>
    <x v="0"/>
    <x v="725"/>
    <d v="2013-06-14T00:00:00"/>
    <x v="0"/>
    <s v="ES-14020"/>
    <s v="Erica Smith"/>
    <s v="Consumer"/>
    <s v="United States"/>
    <s v="New York City"/>
    <x v="15"/>
    <n v="10035"/>
    <x v="3"/>
    <s v="TEC-AC-10002402"/>
    <x v="2"/>
    <x v="11"/>
    <s v="Razer Kraken PRO Over Ear PC and Music Headset"/>
    <n v="239.96999999999997"/>
    <n v="3"/>
    <n v="0"/>
    <n v="71.990999999999985"/>
  </r>
  <r>
    <n v="2759"/>
    <x v="1358"/>
    <x v="0"/>
    <x v="21"/>
    <d v="2013-03-16T00:00:00"/>
    <x v="1"/>
    <s v="JP-16135"/>
    <s v="Julie Prescott"/>
    <s v="Home Office"/>
    <s v="United States"/>
    <s v="Columbus"/>
    <x v="32"/>
    <n v="31907"/>
    <x v="0"/>
    <s v="FUR-FU-10004270"/>
    <x v="0"/>
    <x v="5"/>
    <s v="Executive Impressions 13&quot; Clairmont Wall Clock"/>
    <n v="76.92"/>
    <n v="4"/>
    <n v="0"/>
    <n v="31.537200000000006"/>
  </r>
  <r>
    <n v="2760"/>
    <x v="1358"/>
    <x v="0"/>
    <x v="21"/>
    <d v="2013-03-16T00:00:00"/>
    <x v="1"/>
    <s v="JP-16135"/>
    <s v="Julie Prescott"/>
    <s v="Home Office"/>
    <s v="United States"/>
    <s v="Columbus"/>
    <x v="32"/>
    <n v="31907"/>
    <x v="0"/>
    <s v="OFF-ST-10001526"/>
    <x v="1"/>
    <x v="4"/>
    <s v="Iceberg Mobile Mega Data/Printer Cart "/>
    <n v="481.32"/>
    <n v="4"/>
    <n v="0"/>
    <n v="125.14319999999998"/>
  </r>
  <r>
    <n v="2761"/>
    <x v="1359"/>
    <x v="2"/>
    <x v="542"/>
    <d v="2011-05-29T00:00:00"/>
    <x v="2"/>
    <s v="Dp-13240"/>
    <s v="Dean percer"/>
    <s v="Home Office"/>
    <s v="United States"/>
    <s v="Murray"/>
    <x v="7"/>
    <n v="84107"/>
    <x v="1"/>
    <s v="OFF-PA-10002893"/>
    <x v="1"/>
    <x v="10"/>
    <s v="Wirebound Service Call Books, 5 1/2&quot; x 4&quot;"/>
    <n v="48.4"/>
    <n v="5"/>
    <n v="0"/>
    <n v="23.231999999999999"/>
  </r>
  <r>
    <n v="2762"/>
    <x v="1360"/>
    <x v="3"/>
    <x v="386"/>
    <d v="2014-10-15T00:00:00"/>
    <x v="2"/>
    <s v="NK-18490"/>
    <s v="Neil Knudson"/>
    <s v="Home Office"/>
    <s v="United States"/>
    <s v="San Francisco"/>
    <x v="1"/>
    <n v="94110"/>
    <x v="1"/>
    <s v="TEC-AC-10003709"/>
    <x v="2"/>
    <x v="11"/>
    <s v="Maxell 4.7GB DVD-R 5/Pack"/>
    <n v="0.99"/>
    <n v="1"/>
    <n v="0"/>
    <n v="0.4356000000000001"/>
  </r>
  <r>
    <n v="2763"/>
    <x v="1360"/>
    <x v="3"/>
    <x v="386"/>
    <d v="2014-10-15T00:00:00"/>
    <x v="2"/>
    <s v="NK-18490"/>
    <s v="Neil Knudson"/>
    <s v="Home Office"/>
    <s v="United States"/>
    <s v="San Francisco"/>
    <x v="1"/>
    <n v="94110"/>
    <x v="1"/>
    <s v="OFF-BI-10001191"/>
    <x v="1"/>
    <x v="8"/>
    <s v="Canvas Sectional Post Binders"/>
    <n v="101.84"/>
    <n v="5"/>
    <n v="0.2"/>
    <n v="36.917000000000002"/>
  </r>
  <r>
    <n v="2764"/>
    <x v="1361"/>
    <x v="3"/>
    <x v="738"/>
    <d v="2014-06-29T00:00:00"/>
    <x v="1"/>
    <s v="PL-18925"/>
    <s v="Paul Lucas"/>
    <s v="Home Office"/>
    <s v="United States"/>
    <s v="Philadelphia"/>
    <x v="9"/>
    <n v="19140"/>
    <x v="3"/>
    <s v="OFF-BI-10003166"/>
    <x v="1"/>
    <x v="8"/>
    <s v="GBC Plasticlear Binding Covers"/>
    <n v="10.332000000000003"/>
    <n v="3"/>
    <n v="0.7"/>
    <n v="-7.5767999999999986"/>
  </r>
  <r>
    <n v="2765"/>
    <x v="1361"/>
    <x v="3"/>
    <x v="738"/>
    <d v="2014-06-29T00:00:00"/>
    <x v="1"/>
    <s v="PL-18925"/>
    <s v="Paul Lucas"/>
    <s v="Home Office"/>
    <s v="United States"/>
    <s v="Philadelphia"/>
    <x v="9"/>
    <n v="19140"/>
    <x v="3"/>
    <s v="OFF-BI-10003982"/>
    <x v="1"/>
    <x v="8"/>
    <s v="Wilson Jones Century Plastic Molded Ring Binders"/>
    <n v="31.155000000000005"/>
    <n v="5"/>
    <n v="0.7"/>
    <n v="-23.8855"/>
  </r>
  <r>
    <n v="2766"/>
    <x v="1361"/>
    <x v="3"/>
    <x v="738"/>
    <d v="2014-06-29T00:00:00"/>
    <x v="1"/>
    <s v="PL-18925"/>
    <s v="Paul Lucas"/>
    <s v="Home Office"/>
    <s v="United States"/>
    <s v="Philadelphia"/>
    <x v="9"/>
    <n v="19140"/>
    <x v="3"/>
    <s v="OFF-ST-10004835"/>
    <x v="1"/>
    <x v="4"/>
    <s v="Plastic Stacking Crates &amp; Casters"/>
    <n v="8.9280000000000008"/>
    <n v="2"/>
    <n v="0.2"/>
    <n v="0.66959999999999997"/>
  </r>
  <r>
    <n v="2767"/>
    <x v="1362"/>
    <x v="3"/>
    <x v="787"/>
    <d v="2014-01-19T00:00:00"/>
    <x v="2"/>
    <s v="RW-19690"/>
    <s v="Robert Waldorf"/>
    <s v="Consumer"/>
    <s v="United States"/>
    <s v="Philadelphia"/>
    <x v="9"/>
    <n v="19134"/>
    <x v="3"/>
    <s v="OFF-AP-10000159"/>
    <x v="1"/>
    <x v="9"/>
    <s v="Belkin F9M820V08 8 Outlet Surge"/>
    <n v="34.384"/>
    <n v="1"/>
    <n v="0.2"/>
    <n v="3.8681999999999945"/>
  </r>
  <r>
    <n v="2768"/>
    <x v="1362"/>
    <x v="3"/>
    <x v="787"/>
    <d v="2014-01-19T00:00:00"/>
    <x v="2"/>
    <s v="RW-19690"/>
    <s v="Robert Waldorf"/>
    <s v="Consumer"/>
    <s v="United States"/>
    <s v="Philadelphia"/>
    <x v="9"/>
    <n v="19134"/>
    <x v="3"/>
    <s v="OFF-AP-10002945"/>
    <x v="1"/>
    <x v="9"/>
    <s v="Honeywell Enviracaire Portable HEPA Air Cleaner for 17' x 22' Room"/>
    <n v="1924.1599999999999"/>
    <n v="8"/>
    <n v="0.2"/>
    <n v="312.67599999999993"/>
  </r>
  <r>
    <n v="2769"/>
    <x v="1363"/>
    <x v="1"/>
    <x v="788"/>
    <d v="2012-04-07T00:00:00"/>
    <x v="1"/>
    <s v="MO-17950"/>
    <s v="Michael Oakman"/>
    <s v="Consumer"/>
    <s v="United States"/>
    <s v="Dallas"/>
    <x v="5"/>
    <n v="75220"/>
    <x v="2"/>
    <s v="OFF-AP-10001242"/>
    <x v="1"/>
    <x v="9"/>
    <s v="APC 7 Outlet Network SurgeArrest Surge Protector"/>
    <n v="32.191999999999993"/>
    <n v="2"/>
    <n v="0.8"/>
    <n v="-80.48"/>
  </r>
  <r>
    <n v="2770"/>
    <x v="1363"/>
    <x v="1"/>
    <x v="788"/>
    <d v="2012-04-07T00:00:00"/>
    <x v="1"/>
    <s v="MO-17950"/>
    <s v="Michael Oakman"/>
    <s v="Consumer"/>
    <s v="United States"/>
    <s v="Dallas"/>
    <x v="5"/>
    <n v="75220"/>
    <x v="2"/>
    <s v="TEC-AC-10003038"/>
    <x v="2"/>
    <x v="11"/>
    <s v="Kingston Digital DataTraveler 16GB USB 2.0"/>
    <n v="50.120000000000005"/>
    <n v="7"/>
    <n v="0.2"/>
    <n v="-0.62650000000000716"/>
  </r>
  <r>
    <n v="2771"/>
    <x v="1363"/>
    <x v="1"/>
    <x v="788"/>
    <d v="2012-04-07T00:00:00"/>
    <x v="1"/>
    <s v="MO-17950"/>
    <s v="Michael Oakman"/>
    <s v="Consumer"/>
    <s v="United States"/>
    <s v="Dallas"/>
    <x v="5"/>
    <n v="75220"/>
    <x v="2"/>
    <s v="TEC-AC-10003289"/>
    <x v="2"/>
    <x v="11"/>
    <s v="Anker Ultra-Slim Mini Bluetooth 3.0 Wireless Keyboard"/>
    <n v="47.975999999999999"/>
    <n v="3"/>
    <n v="0.2"/>
    <n v="1.7990999999999993"/>
  </r>
  <r>
    <n v="2772"/>
    <x v="1364"/>
    <x v="0"/>
    <x v="323"/>
    <d v="2013-09-11T00:00:00"/>
    <x v="1"/>
    <s v="JJ-15445"/>
    <s v="Jennifer Jackson"/>
    <s v="Consumer"/>
    <s v="United States"/>
    <s v="Waukesha"/>
    <x v="6"/>
    <n v="53186"/>
    <x v="2"/>
    <s v="OFF-ST-10000918"/>
    <x v="1"/>
    <x v="4"/>
    <s v="Crate-A-Files"/>
    <n v="54.5"/>
    <n v="5"/>
    <n v="0"/>
    <n v="14.169999999999998"/>
  </r>
  <r>
    <n v="2773"/>
    <x v="1365"/>
    <x v="3"/>
    <x v="389"/>
    <d v="2014-12-13T00:00:00"/>
    <x v="2"/>
    <s v="BT-11680"/>
    <s v="Brian Thompson"/>
    <s v="Consumer"/>
    <s v="United States"/>
    <s v="Fort Lauderdale"/>
    <x v="2"/>
    <n v="33311"/>
    <x v="0"/>
    <s v="FUR-FU-10001940"/>
    <x v="0"/>
    <x v="5"/>
    <s v="Staples"/>
    <n v="19.103999999999999"/>
    <n v="3"/>
    <n v="0.2"/>
    <n v="5.7312000000000012"/>
  </r>
  <r>
    <n v="2774"/>
    <x v="1366"/>
    <x v="0"/>
    <x v="441"/>
    <d v="2013-11-27T00:00:00"/>
    <x v="1"/>
    <s v="RD-19585"/>
    <s v="Rob Dowd"/>
    <s v="Consumer"/>
    <s v="United States"/>
    <s v="Detroit"/>
    <x v="12"/>
    <n v="48205"/>
    <x v="2"/>
    <s v="OFF-BI-10002852"/>
    <x v="1"/>
    <x v="8"/>
    <s v="Ibico Standard Transparent Covers"/>
    <n v="49.44"/>
    <n v="3"/>
    <n v="0"/>
    <n v="24.2256"/>
  </r>
  <r>
    <n v="2775"/>
    <x v="1367"/>
    <x v="3"/>
    <x v="343"/>
    <d v="2014-11-19T00:00:00"/>
    <x v="1"/>
    <s v="ML-17755"/>
    <s v="Max Ludwig"/>
    <s v="Home Office"/>
    <s v="United States"/>
    <s v="Springfield"/>
    <x v="24"/>
    <n v="45503"/>
    <x v="3"/>
    <s v="OFF-PA-10004451"/>
    <x v="1"/>
    <x v="10"/>
    <s v="Xerox 222"/>
    <n v="10.368000000000002"/>
    <n v="2"/>
    <n v="0.2"/>
    <n v="3.6288"/>
  </r>
  <r>
    <n v="2776"/>
    <x v="1368"/>
    <x v="0"/>
    <x v="147"/>
    <d v="2013-10-26T00:00:00"/>
    <x v="1"/>
    <s v="JE-15745"/>
    <s v="Joel Eaton"/>
    <s v="Consumer"/>
    <s v="United States"/>
    <s v="San Diego"/>
    <x v="1"/>
    <n v="92037"/>
    <x v="1"/>
    <s v="OFF-ST-10004804"/>
    <x v="1"/>
    <x v="4"/>
    <s v="Belkin 19&quot; Vented Equipment Shelf, Black"/>
    <n v="154.44"/>
    <n v="3"/>
    <n v="0"/>
    <n v="1.5444000000000031"/>
  </r>
  <r>
    <n v="2777"/>
    <x v="1369"/>
    <x v="1"/>
    <x v="379"/>
    <d v="2012-12-25T00:00:00"/>
    <x v="1"/>
    <s v="ER-13855"/>
    <s v="Elpida Rittenbach"/>
    <s v="Corporate"/>
    <s v="United States"/>
    <s v="Colorado Springs"/>
    <x v="22"/>
    <n v="80906"/>
    <x v="1"/>
    <s v="OFF-AP-10003971"/>
    <x v="1"/>
    <x v="9"/>
    <s v="Belkin 6 Outlet Metallic Surge Strip"/>
    <n v="60.984000000000009"/>
    <n v="7"/>
    <n v="0.2"/>
    <n v="4.5737999999999985"/>
  </r>
  <r>
    <n v="2778"/>
    <x v="1370"/>
    <x v="1"/>
    <x v="789"/>
    <d v="2012-07-19T00:00:00"/>
    <x v="0"/>
    <s v="JM-15535"/>
    <s v="Jessica Myrick"/>
    <s v="Consumer"/>
    <s v="United States"/>
    <s v="Bakersfield"/>
    <x v="1"/>
    <n v="93309"/>
    <x v="1"/>
    <s v="FUR-BO-10003159"/>
    <x v="0"/>
    <x v="0"/>
    <s v="Sauder Camden County Collection Libraries, Planked Cherry Finish"/>
    <n v="195.46600000000001"/>
    <n v="2"/>
    <n v="0.15"/>
    <n v="-13.797600000000017"/>
  </r>
  <r>
    <n v="2779"/>
    <x v="1371"/>
    <x v="3"/>
    <x v="504"/>
    <d v="2014-05-06T00:00:00"/>
    <x v="1"/>
    <s v="SS-20140"/>
    <s v="Saphhira Shifley"/>
    <s v="Corporate"/>
    <s v="United States"/>
    <s v="Pompano Beach"/>
    <x v="2"/>
    <n v="33068"/>
    <x v="0"/>
    <s v="FUR-FU-10001935"/>
    <x v="0"/>
    <x v="5"/>
    <s v="3M Hangers With Command Adhesive"/>
    <n v="23.680000000000003"/>
    <n v="8"/>
    <n v="0.2"/>
    <n v="6.216000000000002"/>
  </r>
  <r>
    <n v="2780"/>
    <x v="1371"/>
    <x v="3"/>
    <x v="504"/>
    <d v="2014-05-06T00:00:00"/>
    <x v="1"/>
    <s v="SS-20140"/>
    <s v="Saphhira Shifley"/>
    <s v="Corporate"/>
    <s v="United States"/>
    <s v="Pompano Beach"/>
    <x v="2"/>
    <n v="33068"/>
    <x v="0"/>
    <s v="TEC-AC-10003433"/>
    <x v="2"/>
    <x v="11"/>
    <s v="Maxell 4.7GB DVD+R 5/Pack"/>
    <n v="2.3760000000000003"/>
    <n v="3"/>
    <n v="0.2"/>
    <n v="0.74249999999999994"/>
  </r>
  <r>
    <n v="2781"/>
    <x v="1372"/>
    <x v="3"/>
    <x v="636"/>
    <d v="2014-05-09T00:00:00"/>
    <x v="2"/>
    <s v="TC-21295"/>
    <s v="Toby Carlisle"/>
    <s v="Consumer"/>
    <s v="United States"/>
    <s v="New York City"/>
    <x v="15"/>
    <n v="10035"/>
    <x v="3"/>
    <s v="OFF-LA-10004544"/>
    <x v="1"/>
    <x v="2"/>
    <s v="Avery 505"/>
    <n v="59.2"/>
    <n v="4"/>
    <n v="0"/>
    <n v="29.6"/>
  </r>
  <r>
    <n v="2782"/>
    <x v="1373"/>
    <x v="3"/>
    <x v="225"/>
    <d v="2014-11-28T00:00:00"/>
    <x v="1"/>
    <s v="HG-15025"/>
    <s v="Hunter Glantz"/>
    <s v="Consumer"/>
    <s v="United States"/>
    <s v="Lakeville"/>
    <x v="11"/>
    <n v="55044"/>
    <x v="2"/>
    <s v="OFF-AR-10001026"/>
    <x v="1"/>
    <x v="6"/>
    <s v="Sanford Uni-Blazer View Highlighters, Chisel Tip, Yellow"/>
    <n v="22"/>
    <n v="10"/>
    <n v="0"/>
    <n v="9.6800000000000015"/>
  </r>
  <r>
    <n v="2783"/>
    <x v="1374"/>
    <x v="0"/>
    <x v="583"/>
    <d v="2013-11-17T00:00:00"/>
    <x v="1"/>
    <s v="LD-17005"/>
    <s v="Lisa DeCherney"/>
    <s v="Consumer"/>
    <s v="United States"/>
    <s v="Detroit"/>
    <x v="12"/>
    <n v="48234"/>
    <x v="2"/>
    <s v="TEC-PH-10001336"/>
    <x v="2"/>
    <x v="7"/>
    <s v="Digium D40 VoIP phone"/>
    <n v="257.98"/>
    <n v="2"/>
    <n v="0"/>
    <n v="74.8142"/>
  </r>
  <r>
    <n v="2784"/>
    <x v="1375"/>
    <x v="0"/>
    <x v="732"/>
    <d v="2013-11-11T00:00:00"/>
    <x v="1"/>
    <s v="AS-10285"/>
    <s v="Alejandro Savely"/>
    <s v="Corporate"/>
    <s v="United States"/>
    <s v="Philadelphia"/>
    <x v="9"/>
    <n v="19134"/>
    <x v="3"/>
    <s v="TEC-PH-10003187"/>
    <x v="2"/>
    <x v="7"/>
    <s v="Anker Astro Mini 3000mAh Ultra-Compact Portable Charger"/>
    <n v="23.987999999999996"/>
    <n v="2"/>
    <n v="0.4"/>
    <n v="-15.991999999999999"/>
  </r>
  <r>
    <n v="2785"/>
    <x v="1376"/>
    <x v="0"/>
    <x v="790"/>
    <d v="2013-10-16T00:00:00"/>
    <x v="1"/>
    <s v="MP-17965"/>
    <s v="Michael Paige"/>
    <s v="Corporate"/>
    <s v="United States"/>
    <s v="Troy"/>
    <x v="24"/>
    <n v="45373"/>
    <x v="3"/>
    <s v="TEC-PH-10004897"/>
    <x v="2"/>
    <x v="7"/>
    <s v="Mediabridge Sport Armband iPhone 5s"/>
    <n v="23.975999999999999"/>
    <n v="4"/>
    <n v="0.4"/>
    <n v="-15.584400000000002"/>
  </r>
  <r>
    <n v="2786"/>
    <x v="1377"/>
    <x v="1"/>
    <x v="481"/>
    <d v="2012-09-23T00:00:00"/>
    <x v="2"/>
    <s v="CD-12790"/>
    <s v="Cynthia Delaney"/>
    <s v="Home Office"/>
    <s v="United States"/>
    <s v="Los Angeles"/>
    <x v="1"/>
    <n v="90036"/>
    <x v="1"/>
    <s v="FUR-CH-10004997"/>
    <x v="0"/>
    <x v="1"/>
    <s v="Hon Every-Day Series Multi-Task Chairs"/>
    <n v="601.53599999999994"/>
    <n v="4"/>
    <n v="0.2"/>
    <n v="0"/>
  </r>
  <r>
    <n v="2787"/>
    <x v="1377"/>
    <x v="1"/>
    <x v="481"/>
    <d v="2012-09-23T00:00:00"/>
    <x v="2"/>
    <s v="CD-12790"/>
    <s v="Cynthia Delaney"/>
    <s v="Home Office"/>
    <s v="United States"/>
    <s v="Los Angeles"/>
    <x v="1"/>
    <n v="90036"/>
    <x v="1"/>
    <s v="OFF-FA-10002763"/>
    <x v="1"/>
    <x v="13"/>
    <s v="Advantus Map Pennant Flags and Round Head Tacks"/>
    <n v="7.9"/>
    <n v="2"/>
    <n v="0"/>
    <n v="2.5279999999999996"/>
  </r>
  <r>
    <n v="2788"/>
    <x v="1378"/>
    <x v="2"/>
    <x v="266"/>
    <d v="2011-12-06T00:00:00"/>
    <x v="1"/>
    <s v="MD-17860"/>
    <s v="Michael Dominguez"/>
    <s v="Corporate"/>
    <s v="United States"/>
    <s v="Corpus Christi"/>
    <x v="5"/>
    <n v="78415"/>
    <x v="2"/>
    <s v="FUR-FU-10001588"/>
    <x v="0"/>
    <x v="5"/>
    <s v="Deflect-o SuperTray Unbreakable Stackable Tray, Letter, Black"/>
    <n v="58.36"/>
    <n v="5"/>
    <n v="0.6"/>
    <n v="-24.802999999999997"/>
  </r>
  <r>
    <n v="2789"/>
    <x v="1378"/>
    <x v="2"/>
    <x v="266"/>
    <d v="2011-12-06T00:00:00"/>
    <x v="1"/>
    <s v="MD-17860"/>
    <s v="Michael Dominguez"/>
    <s v="Corporate"/>
    <s v="United States"/>
    <s v="Corpus Christi"/>
    <x v="5"/>
    <n v="78415"/>
    <x v="2"/>
    <s v="OFF-AR-10000940"/>
    <x v="1"/>
    <x v="6"/>
    <s v="Newell 343"/>
    <n v="16.463999999999999"/>
    <n v="7"/>
    <n v="0.2"/>
    <n v="1.4406000000000008"/>
  </r>
  <r>
    <n v="2790"/>
    <x v="1378"/>
    <x v="2"/>
    <x v="266"/>
    <d v="2011-12-06T00:00:00"/>
    <x v="1"/>
    <s v="MD-17860"/>
    <s v="Michael Dominguez"/>
    <s v="Corporate"/>
    <s v="United States"/>
    <s v="Corpus Christi"/>
    <x v="5"/>
    <n v="78415"/>
    <x v="2"/>
    <s v="FUR-FU-10002759"/>
    <x v="0"/>
    <x v="5"/>
    <s v="12-1/2 Diameter Round Wall Clock"/>
    <n v="39.960000000000008"/>
    <n v="5"/>
    <n v="0.6"/>
    <n v="-23.975999999999999"/>
  </r>
  <r>
    <n v="2791"/>
    <x v="1379"/>
    <x v="2"/>
    <x v="158"/>
    <d v="2011-09-22T00:00:00"/>
    <x v="2"/>
    <s v="BM-11650"/>
    <s v="Brian Moss"/>
    <s v="Corporate"/>
    <s v="United States"/>
    <s v="Omaha"/>
    <x v="8"/>
    <n v="68104"/>
    <x v="2"/>
    <s v="OFF-AP-10000358"/>
    <x v="1"/>
    <x v="9"/>
    <s v="Fellowes Basic Home/Office Series Surge Protectors"/>
    <n v="25.96"/>
    <n v="2"/>
    <n v="0"/>
    <n v="7.5283999999999978"/>
  </r>
  <r>
    <n v="2792"/>
    <x v="1379"/>
    <x v="2"/>
    <x v="158"/>
    <d v="2011-09-22T00:00:00"/>
    <x v="2"/>
    <s v="BM-11650"/>
    <s v="Brian Moss"/>
    <s v="Corporate"/>
    <s v="United States"/>
    <s v="Omaha"/>
    <x v="8"/>
    <n v="68104"/>
    <x v="2"/>
    <s v="OFF-AP-10003281"/>
    <x v="1"/>
    <x v="9"/>
    <s v="Acco 6 Outlet Guardian Standard Surge Suppressor"/>
    <n v="36.269999999999996"/>
    <n v="3"/>
    <n v="0"/>
    <n v="10.880999999999997"/>
  </r>
  <r>
    <n v="2793"/>
    <x v="1379"/>
    <x v="2"/>
    <x v="158"/>
    <d v="2011-09-22T00:00:00"/>
    <x v="2"/>
    <s v="BM-11650"/>
    <s v="Brian Moss"/>
    <s v="Corporate"/>
    <s v="United States"/>
    <s v="Omaha"/>
    <x v="8"/>
    <n v="68104"/>
    <x v="2"/>
    <s v="OFF-PA-10000029"/>
    <x v="1"/>
    <x v="10"/>
    <s v="Xerox 224"/>
    <n v="6.48"/>
    <n v="1"/>
    <n v="0"/>
    <n v="3.1104000000000003"/>
  </r>
  <r>
    <n v="2794"/>
    <x v="1380"/>
    <x v="2"/>
    <x v="791"/>
    <d v="2011-04-17T00:00:00"/>
    <x v="1"/>
    <s v="KN-16450"/>
    <s v="Kean Nguyen"/>
    <s v="Corporate"/>
    <s v="United States"/>
    <s v="Redondo Beach"/>
    <x v="1"/>
    <n v="90278"/>
    <x v="1"/>
    <s v="TEC-PH-10001557"/>
    <x v="2"/>
    <x v="7"/>
    <s v="Pyle PMP37LED"/>
    <n v="1075.088"/>
    <n v="14"/>
    <n v="0.2"/>
    <n v="94.070199999999943"/>
  </r>
  <r>
    <n v="2795"/>
    <x v="1380"/>
    <x v="2"/>
    <x v="791"/>
    <d v="2011-04-17T00:00:00"/>
    <x v="1"/>
    <s v="KN-16450"/>
    <s v="Kean Nguyen"/>
    <s v="Corporate"/>
    <s v="United States"/>
    <s v="Redondo Beach"/>
    <x v="1"/>
    <n v="90278"/>
    <x v="1"/>
    <s v="TEC-PH-10000576"/>
    <x v="2"/>
    <x v="7"/>
    <s v="AT&amp;T 1080 Corded phone"/>
    <n v="438.36800000000005"/>
    <n v="4"/>
    <n v="0.2"/>
    <n v="38.357200000000006"/>
  </r>
  <r>
    <n v="2796"/>
    <x v="1380"/>
    <x v="2"/>
    <x v="791"/>
    <d v="2011-04-17T00:00:00"/>
    <x v="1"/>
    <s v="KN-16450"/>
    <s v="Kean Nguyen"/>
    <s v="Corporate"/>
    <s v="United States"/>
    <s v="Redondo Beach"/>
    <x v="1"/>
    <n v="90278"/>
    <x v="1"/>
    <s v="OFF-BI-10002764"/>
    <x v="1"/>
    <x v="8"/>
    <s v="Recycled Pressboard Report Cover with Reinforced Top Hinge"/>
    <n v="18.088000000000001"/>
    <n v="7"/>
    <n v="0.2"/>
    <n v="6.5569000000000006"/>
  </r>
  <r>
    <n v="2797"/>
    <x v="1380"/>
    <x v="2"/>
    <x v="791"/>
    <d v="2011-04-17T00:00:00"/>
    <x v="1"/>
    <s v="KN-16450"/>
    <s v="Kean Nguyen"/>
    <s v="Corporate"/>
    <s v="United States"/>
    <s v="Redondo Beach"/>
    <x v="1"/>
    <n v="90278"/>
    <x v="1"/>
    <s v="FUR-BO-10001337"/>
    <x v="0"/>
    <x v="0"/>
    <s v="O'Sullivan Living Dimensions 2-Shelf Bookcases"/>
    <n v="308.49900000000002"/>
    <n v="3"/>
    <n v="0.15"/>
    <n v="-18.146999999999998"/>
  </r>
  <r>
    <n v="2798"/>
    <x v="1381"/>
    <x v="3"/>
    <x v="179"/>
    <d v="2014-10-28T00:00:00"/>
    <x v="1"/>
    <s v="IG-15085"/>
    <s v="Ivan Gibson"/>
    <s v="Consumer"/>
    <s v="United States"/>
    <s v="Little Rock"/>
    <x v="36"/>
    <n v="72209"/>
    <x v="0"/>
    <s v="OFF-AR-10002257"/>
    <x v="1"/>
    <x v="6"/>
    <s v="Eldon Spacemaker Box, Quick-Snap Lid, Clear"/>
    <n v="13.36"/>
    <n v="4"/>
    <n v="0"/>
    <n v="4.1415999999999986"/>
  </r>
  <r>
    <n v="2799"/>
    <x v="1381"/>
    <x v="3"/>
    <x v="179"/>
    <d v="2014-10-28T00:00:00"/>
    <x v="1"/>
    <s v="IG-15085"/>
    <s v="Ivan Gibson"/>
    <s v="Consumer"/>
    <s v="United States"/>
    <s v="Little Rock"/>
    <x v="36"/>
    <n v="72209"/>
    <x v="0"/>
    <s v="OFF-PA-10001019"/>
    <x v="1"/>
    <x v="10"/>
    <s v="Xerox 1884"/>
    <n v="39.96"/>
    <n v="2"/>
    <n v="0"/>
    <n v="18.781199999999998"/>
  </r>
  <r>
    <n v="2800"/>
    <x v="1381"/>
    <x v="3"/>
    <x v="179"/>
    <d v="2014-10-28T00:00:00"/>
    <x v="1"/>
    <s v="IG-15085"/>
    <s v="Ivan Gibson"/>
    <s v="Consumer"/>
    <s v="United States"/>
    <s v="Little Rock"/>
    <x v="36"/>
    <n v="72209"/>
    <x v="0"/>
    <s v="OFF-BI-10003364"/>
    <x v="1"/>
    <x v="8"/>
    <s v="Binding Machine Supplies"/>
    <n v="145.85000000000002"/>
    <n v="5"/>
    <n v="0"/>
    <n v="70.007999999999996"/>
  </r>
  <r>
    <n v="2801"/>
    <x v="1382"/>
    <x v="0"/>
    <x v="792"/>
    <d v="2013-10-29T00:00:00"/>
    <x v="2"/>
    <s v="JS-15595"/>
    <s v="Jill Stevenson"/>
    <s v="Corporate"/>
    <s v="United States"/>
    <s v="Miami"/>
    <x v="2"/>
    <n v="33180"/>
    <x v="0"/>
    <s v="TEC-PH-10000984"/>
    <x v="2"/>
    <x v="7"/>
    <s v="Panasonic KX-TG9471B"/>
    <n v="783.96000000000015"/>
    <n v="5"/>
    <n v="0.2"/>
    <n v="78.396000000000043"/>
  </r>
  <r>
    <n v="2802"/>
    <x v="1383"/>
    <x v="1"/>
    <x v="549"/>
    <d v="2012-11-04T00:00:00"/>
    <x v="2"/>
    <s v="GA-14725"/>
    <s v="Guy Armstrong"/>
    <s v="Consumer"/>
    <s v="United States"/>
    <s v="Salem"/>
    <x v="21"/>
    <n v="97301"/>
    <x v="1"/>
    <s v="OFF-AR-10001683"/>
    <x v="1"/>
    <x v="6"/>
    <s v="Lumber Crayons"/>
    <n v="7.88"/>
    <n v="1"/>
    <n v="0.2"/>
    <n v="1.7730000000000004"/>
  </r>
  <r>
    <n v="2803"/>
    <x v="1384"/>
    <x v="3"/>
    <x v="132"/>
    <d v="2014-11-09T00:00:00"/>
    <x v="1"/>
    <s v="DL-13330"/>
    <s v="Denise Leinenbach"/>
    <s v="Consumer"/>
    <s v="United States"/>
    <s v="Las Cruces"/>
    <x v="27"/>
    <n v="88001"/>
    <x v="1"/>
    <s v="FUR-FU-10000629"/>
    <x v="0"/>
    <x v="5"/>
    <s v="9-3/4 Diameter Round Wall Clock"/>
    <n v="41.37"/>
    <n v="3"/>
    <n v="0"/>
    <n v="17.375399999999999"/>
  </r>
  <r>
    <n v="2804"/>
    <x v="1385"/>
    <x v="1"/>
    <x v="793"/>
    <d v="2012-05-16T00:00:00"/>
    <x v="1"/>
    <s v="CS-12505"/>
    <s v="Cindy Stewart"/>
    <s v="Consumer"/>
    <s v="United States"/>
    <s v="San Francisco"/>
    <x v="1"/>
    <n v="94122"/>
    <x v="1"/>
    <s v="OFF-PA-10003893"/>
    <x v="1"/>
    <x v="10"/>
    <s v="Xerox 1962"/>
    <n v="12.84"/>
    <n v="3"/>
    <n v="0"/>
    <n v="5.7779999999999987"/>
  </r>
  <r>
    <n v="2805"/>
    <x v="1385"/>
    <x v="1"/>
    <x v="793"/>
    <d v="2012-05-16T00:00:00"/>
    <x v="1"/>
    <s v="CS-12505"/>
    <s v="Cindy Stewart"/>
    <s v="Consumer"/>
    <s v="United States"/>
    <s v="San Francisco"/>
    <x v="1"/>
    <n v="94122"/>
    <x v="1"/>
    <s v="OFF-PA-10004239"/>
    <x v="1"/>
    <x v="10"/>
    <s v="Xerox 1953"/>
    <n v="25.68"/>
    <n v="6"/>
    <n v="0"/>
    <n v="11.555999999999997"/>
  </r>
  <r>
    <n v="2806"/>
    <x v="1386"/>
    <x v="1"/>
    <x v="67"/>
    <d v="2012-09-11T00:00:00"/>
    <x v="1"/>
    <s v="CC-12145"/>
    <s v="Charles Crestani"/>
    <s v="Consumer"/>
    <s v="United States"/>
    <s v="El Paso"/>
    <x v="5"/>
    <n v="79907"/>
    <x v="2"/>
    <s v="FUR-CH-10000553"/>
    <x v="0"/>
    <x v="1"/>
    <s v="Metal Folding Chairs, Beige, 4/Carton"/>
    <n v="47.515999999999991"/>
    <n v="2"/>
    <n v="0.3"/>
    <n v="-2.0364000000000004"/>
  </r>
  <r>
    <n v="2807"/>
    <x v="1387"/>
    <x v="1"/>
    <x v="395"/>
    <d v="2012-07-27T00:00:00"/>
    <x v="0"/>
    <s v="MH-18025"/>
    <s v="Michelle Huthwaite"/>
    <s v="Consumer"/>
    <s v="United States"/>
    <s v="Seattle"/>
    <x v="4"/>
    <n v="98115"/>
    <x v="1"/>
    <s v="OFF-FA-10004395"/>
    <x v="1"/>
    <x v="13"/>
    <s v="Plymouth Boxed Rubber Bands by Plymouth"/>
    <n v="9.42"/>
    <n v="2"/>
    <n v="0"/>
    <n v="0.47100000000000009"/>
  </r>
  <r>
    <n v="2808"/>
    <x v="1387"/>
    <x v="1"/>
    <x v="395"/>
    <d v="2012-07-27T00:00:00"/>
    <x v="0"/>
    <s v="MH-18025"/>
    <s v="Michelle Huthwaite"/>
    <s v="Consumer"/>
    <s v="United States"/>
    <s v="Seattle"/>
    <x v="4"/>
    <n v="98115"/>
    <x v="1"/>
    <s v="OFF-PA-10004782"/>
    <x v="1"/>
    <x v="10"/>
    <s v="Xerox 228"/>
    <n v="12.96"/>
    <n v="2"/>
    <n v="0"/>
    <n v="6.2208000000000006"/>
  </r>
  <r>
    <n v="2809"/>
    <x v="1387"/>
    <x v="1"/>
    <x v="395"/>
    <d v="2012-07-27T00:00:00"/>
    <x v="0"/>
    <s v="MH-18025"/>
    <s v="Michelle Huthwaite"/>
    <s v="Consumer"/>
    <s v="United States"/>
    <s v="Seattle"/>
    <x v="4"/>
    <n v="98115"/>
    <x v="1"/>
    <s v="FUR-BO-10002213"/>
    <x v="0"/>
    <x v="0"/>
    <s v="Sauder Forest Hills Library, Woodland Oak Finish"/>
    <n v="704.9"/>
    <n v="5"/>
    <n v="0"/>
    <n v="56.392000000000024"/>
  </r>
  <r>
    <n v="2810"/>
    <x v="1387"/>
    <x v="1"/>
    <x v="395"/>
    <d v="2012-07-27T00:00:00"/>
    <x v="0"/>
    <s v="MH-18025"/>
    <s v="Michelle Huthwaite"/>
    <s v="Consumer"/>
    <s v="United States"/>
    <s v="Seattle"/>
    <x v="4"/>
    <n v="98115"/>
    <x v="1"/>
    <s v="FUR-CH-10001854"/>
    <x v="0"/>
    <x v="1"/>
    <s v="Office Star - Professional Matrix Back Chair with 2-to-1 Synchro Tilt and Mesh Fabric Seat"/>
    <n v="561.5680000000001"/>
    <n v="2"/>
    <n v="0.2"/>
    <n v="28.078400000000016"/>
  </r>
  <r>
    <n v="2811"/>
    <x v="1388"/>
    <x v="1"/>
    <x v="547"/>
    <d v="2012-11-18T00:00:00"/>
    <x v="0"/>
    <s v="MP-18175"/>
    <s v="Mike Pelletier"/>
    <s v="Home Office"/>
    <s v="United States"/>
    <s v="Milwaukee"/>
    <x v="6"/>
    <n v="53209"/>
    <x v="2"/>
    <s v="OFF-PA-10000157"/>
    <x v="1"/>
    <x v="10"/>
    <s v="Xerox 191"/>
    <n v="179.82"/>
    <n v="9"/>
    <n v="0"/>
    <n v="84.5154"/>
  </r>
  <r>
    <n v="2812"/>
    <x v="1388"/>
    <x v="1"/>
    <x v="547"/>
    <d v="2012-11-18T00:00:00"/>
    <x v="0"/>
    <s v="MP-18175"/>
    <s v="Mike Pelletier"/>
    <s v="Home Office"/>
    <s v="United States"/>
    <s v="Milwaukee"/>
    <x v="6"/>
    <n v="53209"/>
    <x v="2"/>
    <s v="FUR-FU-10001185"/>
    <x v="0"/>
    <x v="5"/>
    <s v="Advantus Employee of the Month Certificate Frame, 11 x 13-1/2"/>
    <n v="185.57999999999998"/>
    <n v="6"/>
    <n v="0"/>
    <n v="76.087800000000001"/>
  </r>
  <r>
    <n v="2813"/>
    <x v="1388"/>
    <x v="1"/>
    <x v="547"/>
    <d v="2012-11-18T00:00:00"/>
    <x v="0"/>
    <s v="MP-18175"/>
    <s v="Mike Pelletier"/>
    <s v="Home Office"/>
    <s v="United States"/>
    <s v="Milwaukee"/>
    <x v="6"/>
    <n v="53209"/>
    <x v="2"/>
    <s v="FUR-TA-10001520"/>
    <x v="0"/>
    <x v="3"/>
    <s v="Lesro Sheffield Collection Coffee Table, End Table, Center Table, Corner Table"/>
    <n v="214.11"/>
    <n v="3"/>
    <n v="0"/>
    <n v="36.398699999999977"/>
  </r>
  <r>
    <n v="2814"/>
    <x v="1388"/>
    <x v="1"/>
    <x v="547"/>
    <d v="2012-11-18T00:00:00"/>
    <x v="0"/>
    <s v="MP-18175"/>
    <s v="Mike Pelletier"/>
    <s v="Home Office"/>
    <s v="United States"/>
    <s v="Milwaukee"/>
    <x v="6"/>
    <n v="53209"/>
    <x v="2"/>
    <s v="TEC-AC-10004145"/>
    <x v="2"/>
    <x v="11"/>
    <s v="Logitech diNovo Edge Keyboard"/>
    <n v="999.96"/>
    <n v="4"/>
    <n v="0"/>
    <n v="229.99080000000004"/>
  </r>
  <r>
    <n v="2815"/>
    <x v="1388"/>
    <x v="1"/>
    <x v="547"/>
    <d v="2012-11-18T00:00:00"/>
    <x v="0"/>
    <s v="MP-18175"/>
    <s v="Mike Pelletier"/>
    <s v="Home Office"/>
    <s v="United States"/>
    <s v="Milwaukee"/>
    <x v="6"/>
    <n v="53209"/>
    <x v="2"/>
    <s v="FUR-TA-10000688"/>
    <x v="0"/>
    <x v="3"/>
    <s v="Chromcraft Bull-Nose Wood Round Conference Table Top, Wood Base"/>
    <n v="653.54999999999995"/>
    <n v="3"/>
    <n v="0"/>
    <n v="111.10349999999994"/>
  </r>
  <r>
    <n v="2816"/>
    <x v="1389"/>
    <x v="1"/>
    <x v="135"/>
    <d v="2012-09-08T00:00:00"/>
    <x v="1"/>
    <s v="DR-12940"/>
    <s v="Daniel Raglin"/>
    <s v="Home Office"/>
    <s v="United States"/>
    <s v="Franklin"/>
    <x v="31"/>
    <n v="2038"/>
    <x v="3"/>
    <s v="OFF-BI-10001510"/>
    <x v="1"/>
    <x v="8"/>
    <s v="Deluxe Heavy-Duty Vinyl Round Ring Binder"/>
    <n v="114.60000000000001"/>
    <n v="5"/>
    <n v="0"/>
    <n v="51.57"/>
  </r>
  <r>
    <n v="2817"/>
    <x v="1389"/>
    <x v="1"/>
    <x v="135"/>
    <d v="2012-09-08T00:00:00"/>
    <x v="1"/>
    <s v="DR-12940"/>
    <s v="Daniel Raglin"/>
    <s v="Home Office"/>
    <s v="United States"/>
    <s v="Franklin"/>
    <x v="31"/>
    <n v="2038"/>
    <x v="3"/>
    <s v="FUR-CH-10003817"/>
    <x v="0"/>
    <x v="1"/>
    <s v="Global Value Steno Chair, Gray"/>
    <n v="60.74"/>
    <n v="1"/>
    <n v="0"/>
    <n v="15.185000000000002"/>
  </r>
  <r>
    <n v="2818"/>
    <x v="1389"/>
    <x v="1"/>
    <x v="135"/>
    <d v="2012-09-08T00:00:00"/>
    <x v="1"/>
    <s v="DR-12940"/>
    <s v="Daniel Raglin"/>
    <s v="Home Office"/>
    <s v="United States"/>
    <s v="Franklin"/>
    <x v="31"/>
    <n v="2038"/>
    <x v="3"/>
    <s v="FUR-FU-10000308"/>
    <x v="0"/>
    <x v="5"/>
    <s v="Deflect-o Glass Clear Studded Chair Mats"/>
    <n v="124.36"/>
    <n v="2"/>
    <n v="0"/>
    <n v="27.359200000000001"/>
  </r>
  <r>
    <n v="2819"/>
    <x v="1389"/>
    <x v="1"/>
    <x v="135"/>
    <d v="2012-09-08T00:00:00"/>
    <x v="1"/>
    <s v="DR-12940"/>
    <s v="Daniel Raglin"/>
    <s v="Home Office"/>
    <s v="United States"/>
    <s v="Franklin"/>
    <x v="31"/>
    <n v="2038"/>
    <x v="3"/>
    <s v="OFF-ST-10003208"/>
    <x v="1"/>
    <x v="4"/>
    <s v="Adjustable Depth Letter/Legal Cart"/>
    <n v="1088.76"/>
    <n v="6"/>
    <n v="0"/>
    <n v="315.74039999999985"/>
  </r>
  <r>
    <n v="2820"/>
    <x v="1390"/>
    <x v="0"/>
    <x v="465"/>
    <d v="2013-05-09T00:00:00"/>
    <x v="2"/>
    <s v="DM-13015"/>
    <s v="Darrin Martin"/>
    <s v="Consumer"/>
    <s v="United States"/>
    <s v="Encinitas"/>
    <x v="1"/>
    <n v="92024"/>
    <x v="1"/>
    <s v="OFF-BI-10003784"/>
    <x v="1"/>
    <x v="8"/>
    <s v="Computer Printout Index Tabs"/>
    <n v="6.7200000000000006"/>
    <n v="5"/>
    <n v="0.2"/>
    <n v="2.351999999999999"/>
  </r>
  <r>
    <n v="2821"/>
    <x v="1390"/>
    <x v="0"/>
    <x v="465"/>
    <d v="2013-05-09T00:00:00"/>
    <x v="2"/>
    <s v="DM-13015"/>
    <s v="Darrin Martin"/>
    <s v="Consumer"/>
    <s v="United States"/>
    <s v="Encinitas"/>
    <x v="1"/>
    <n v="92024"/>
    <x v="1"/>
    <s v="FUR-TA-10003748"/>
    <x v="0"/>
    <x v="3"/>
    <s v="Bevis 36 x 72 Conference Tables"/>
    <n v="298.77600000000001"/>
    <n v="3"/>
    <n v="0.2"/>
    <n v="7.4693999999999932"/>
  </r>
  <r>
    <n v="2822"/>
    <x v="1391"/>
    <x v="3"/>
    <x v="413"/>
    <d v="2014-01-06T00:00:00"/>
    <x v="1"/>
    <s v="BD-11620"/>
    <s v="Brian DeCherney"/>
    <s v="Consumer"/>
    <s v="United States"/>
    <s v="Anaheim"/>
    <x v="1"/>
    <n v="92804"/>
    <x v="1"/>
    <s v="TEC-PH-10002563"/>
    <x v="2"/>
    <x v="7"/>
    <s v="Adtran 1202752G1"/>
    <n v="302.37599999999998"/>
    <n v="3"/>
    <n v="0.2"/>
    <n v="22.678200000000018"/>
  </r>
  <r>
    <n v="2823"/>
    <x v="1392"/>
    <x v="3"/>
    <x v="65"/>
    <d v="2014-09-21T00:00:00"/>
    <x v="2"/>
    <s v="DC-12850"/>
    <s v="Dan Campbell"/>
    <s v="Consumer"/>
    <s v="United States"/>
    <s v="Arlington"/>
    <x v="5"/>
    <n v="76017"/>
    <x v="2"/>
    <s v="OFF-AR-10000122"/>
    <x v="1"/>
    <x v="6"/>
    <s v="Newell 314"/>
    <n v="8.9280000000000008"/>
    <n v="2"/>
    <n v="0.2"/>
    <n v="0.55799999999999894"/>
  </r>
  <r>
    <n v="2824"/>
    <x v="1392"/>
    <x v="3"/>
    <x v="65"/>
    <d v="2014-09-21T00:00:00"/>
    <x v="2"/>
    <s v="DC-12850"/>
    <s v="Dan Campbell"/>
    <s v="Consumer"/>
    <s v="United States"/>
    <s v="Arlington"/>
    <x v="5"/>
    <n v="76017"/>
    <x v="2"/>
    <s v="OFF-ST-10000352"/>
    <x v="1"/>
    <x v="4"/>
    <s v="Acco Perma 2700 Stacking Storage Drawers"/>
    <n v="47.584000000000003"/>
    <n v="2"/>
    <n v="0.2"/>
    <n v="-2.9739999999999966"/>
  </r>
  <r>
    <n v="2825"/>
    <x v="1393"/>
    <x v="2"/>
    <x v="794"/>
    <d v="2011-09-30T00:00:00"/>
    <x v="1"/>
    <s v="MT-18070"/>
    <s v="Michelle Tran"/>
    <s v="Home Office"/>
    <s v="United States"/>
    <s v="Houston"/>
    <x v="5"/>
    <n v="77041"/>
    <x v="2"/>
    <s v="OFF-PA-10003270"/>
    <x v="1"/>
    <x v="10"/>
    <s v="Xerox 1954"/>
    <n v="33.792000000000002"/>
    <n v="8"/>
    <n v="0.2"/>
    <n v="10.559999999999999"/>
  </r>
  <r>
    <n v="2826"/>
    <x v="1393"/>
    <x v="2"/>
    <x v="794"/>
    <d v="2011-09-30T00:00:00"/>
    <x v="1"/>
    <s v="MT-18070"/>
    <s v="Michelle Tran"/>
    <s v="Home Office"/>
    <s v="United States"/>
    <s v="Houston"/>
    <x v="5"/>
    <n v="77041"/>
    <x v="2"/>
    <s v="FUR-BO-10003272"/>
    <x v="0"/>
    <x v="0"/>
    <s v="O'Sullivan Living Dimensions 5-Shelf Bookcases"/>
    <n v="300.53279999999995"/>
    <n v="2"/>
    <n v="0.32"/>
    <n v="-97.23120000000003"/>
  </r>
  <r>
    <n v="2827"/>
    <x v="1393"/>
    <x v="2"/>
    <x v="794"/>
    <d v="2011-09-30T00:00:00"/>
    <x v="1"/>
    <s v="MT-18070"/>
    <s v="Michelle Tran"/>
    <s v="Home Office"/>
    <s v="United States"/>
    <s v="Houston"/>
    <x v="5"/>
    <n v="77041"/>
    <x v="2"/>
    <s v="OFF-BI-10002982"/>
    <x v="1"/>
    <x v="8"/>
    <s v="Avery Self-Adhesive Photo Pockets for Polaroid Photos"/>
    <n v="2.7239999999999993"/>
    <n v="2"/>
    <n v="0.8"/>
    <n v="-4.3584000000000014"/>
  </r>
  <r>
    <n v="2828"/>
    <x v="1393"/>
    <x v="2"/>
    <x v="794"/>
    <d v="2011-09-30T00:00:00"/>
    <x v="1"/>
    <s v="MT-18070"/>
    <s v="Michelle Tran"/>
    <s v="Home Office"/>
    <s v="United States"/>
    <s v="Houston"/>
    <x v="5"/>
    <n v="77041"/>
    <x v="2"/>
    <s v="OFF-EN-10001509"/>
    <x v="1"/>
    <x v="12"/>
    <s v="Poly String Tie Envelopes"/>
    <n v="3.2640000000000002"/>
    <n v="2"/>
    <n v="0.2"/>
    <n v="1.1015999999999997"/>
  </r>
  <r>
    <n v="2829"/>
    <x v="1394"/>
    <x v="0"/>
    <x v="131"/>
    <d v="2013-04-27T00:00:00"/>
    <x v="2"/>
    <s v="MJ-17740"/>
    <s v="Max Jones"/>
    <s v="Consumer"/>
    <s v="United States"/>
    <s v="Lancaster"/>
    <x v="24"/>
    <n v="43130"/>
    <x v="3"/>
    <s v="OFF-PA-10002421"/>
    <x v="1"/>
    <x v="10"/>
    <s v="Embossed Ink Jet Note Cards"/>
    <n v="108.33600000000001"/>
    <n v="6"/>
    <n v="0.2"/>
    <n v="37.917599999999993"/>
  </r>
  <r>
    <n v="2830"/>
    <x v="1394"/>
    <x v="0"/>
    <x v="131"/>
    <d v="2013-04-27T00:00:00"/>
    <x v="2"/>
    <s v="MJ-17740"/>
    <s v="Max Jones"/>
    <s v="Consumer"/>
    <s v="United States"/>
    <s v="Lancaster"/>
    <x v="24"/>
    <n v="43130"/>
    <x v="3"/>
    <s v="OFF-ST-10000760"/>
    <x v="1"/>
    <x v="4"/>
    <s v="Eldon Fold 'N Roll Cart System"/>
    <n v="55.92"/>
    <n v="5"/>
    <n v="0.2"/>
    <n v="6.2910000000000004"/>
  </r>
  <r>
    <n v="2831"/>
    <x v="1394"/>
    <x v="0"/>
    <x v="131"/>
    <d v="2013-04-27T00:00:00"/>
    <x v="2"/>
    <s v="MJ-17740"/>
    <s v="Max Jones"/>
    <s v="Consumer"/>
    <s v="United States"/>
    <s v="Lancaster"/>
    <x v="24"/>
    <n v="43130"/>
    <x v="3"/>
    <s v="OFF-PA-10002923"/>
    <x v="1"/>
    <x v="10"/>
    <s v="Xerox 1942"/>
    <n v="78.304000000000002"/>
    <n v="2"/>
    <n v="0.2"/>
    <n v="29.363999999999997"/>
  </r>
  <r>
    <n v="2832"/>
    <x v="1395"/>
    <x v="2"/>
    <x v="301"/>
    <d v="2011-11-05T00:00:00"/>
    <x v="1"/>
    <s v="ND-18370"/>
    <s v="Natalie DeCherney"/>
    <s v="Consumer"/>
    <s v="United States"/>
    <s v="Portland"/>
    <x v="21"/>
    <n v="97206"/>
    <x v="1"/>
    <s v="OFF-ST-10001128"/>
    <x v="1"/>
    <x v="4"/>
    <s v="Carina Mini System Audio Rack, Model AR050B"/>
    <n v="443.92"/>
    <n v="5"/>
    <n v="0.2"/>
    <n v="-94.33299999999997"/>
  </r>
  <r>
    <n v="2833"/>
    <x v="1395"/>
    <x v="2"/>
    <x v="301"/>
    <d v="2011-11-05T00:00:00"/>
    <x v="1"/>
    <s v="ND-18370"/>
    <s v="Natalie DeCherney"/>
    <s v="Consumer"/>
    <s v="United States"/>
    <s v="Portland"/>
    <x v="21"/>
    <n v="97206"/>
    <x v="1"/>
    <s v="TEC-PH-10000673"/>
    <x v="2"/>
    <x v="7"/>
    <s v="Plantronics Voyager Pro HD - Bluetooth Headset"/>
    <n v="155.976"/>
    <n v="3"/>
    <n v="0.2"/>
    <n v="54.5916"/>
  </r>
  <r>
    <n v="2834"/>
    <x v="1396"/>
    <x v="3"/>
    <x v="795"/>
    <d v="2014-02-01T00:00:00"/>
    <x v="0"/>
    <s v="CA-11965"/>
    <s v="Carol Adams"/>
    <s v="Corporate"/>
    <s v="United States"/>
    <s v="Hoover"/>
    <x v="19"/>
    <n v="35244"/>
    <x v="0"/>
    <s v="OFF-AR-10001547"/>
    <x v="1"/>
    <x v="6"/>
    <s v="Newell 311"/>
    <n v="15.469999999999999"/>
    <n v="7"/>
    <n v="0"/>
    <n v="4.1768999999999998"/>
  </r>
  <r>
    <n v="2835"/>
    <x v="1396"/>
    <x v="3"/>
    <x v="795"/>
    <d v="2014-02-01T00:00:00"/>
    <x v="0"/>
    <s v="CA-11965"/>
    <s v="Carol Adams"/>
    <s v="Corporate"/>
    <s v="United States"/>
    <s v="Hoover"/>
    <x v="19"/>
    <n v="35244"/>
    <x v="0"/>
    <s v="OFF-BI-10001890"/>
    <x v="1"/>
    <x v="8"/>
    <s v="Avery Poly Binder Pockets"/>
    <n v="7.16"/>
    <n v="2"/>
    <n v="0"/>
    <n v="3.4367999999999999"/>
  </r>
  <r>
    <n v="2836"/>
    <x v="1397"/>
    <x v="3"/>
    <x v="343"/>
    <d v="2014-11-17T00:00:00"/>
    <x v="1"/>
    <s v="GA-14725"/>
    <s v="Guy Armstrong"/>
    <s v="Consumer"/>
    <s v="United States"/>
    <s v="Los Angeles"/>
    <x v="1"/>
    <n v="90036"/>
    <x v="1"/>
    <s v="OFF-AP-10003971"/>
    <x v="1"/>
    <x v="9"/>
    <s v="Belkin 6 Outlet Metallic Surge Strip"/>
    <n v="10.89"/>
    <n v="1"/>
    <n v="0"/>
    <n v="2.8314000000000004"/>
  </r>
  <r>
    <n v="2837"/>
    <x v="1397"/>
    <x v="3"/>
    <x v="343"/>
    <d v="2014-11-17T00:00:00"/>
    <x v="1"/>
    <s v="GA-14725"/>
    <s v="Guy Armstrong"/>
    <s v="Consumer"/>
    <s v="United States"/>
    <s v="Los Angeles"/>
    <x v="1"/>
    <n v="90036"/>
    <x v="1"/>
    <s v="OFF-PA-10000520"/>
    <x v="1"/>
    <x v="10"/>
    <s v="Xerox 201"/>
    <n v="19.440000000000001"/>
    <n v="3"/>
    <n v="0"/>
    <n v="9.3312000000000008"/>
  </r>
  <r>
    <n v="2838"/>
    <x v="1397"/>
    <x v="3"/>
    <x v="343"/>
    <d v="2014-11-17T00:00:00"/>
    <x v="1"/>
    <s v="GA-14725"/>
    <s v="Guy Armstrong"/>
    <s v="Consumer"/>
    <s v="United States"/>
    <s v="Los Angeles"/>
    <x v="1"/>
    <n v="90036"/>
    <x v="1"/>
    <s v="OFF-BI-10000977"/>
    <x v="1"/>
    <x v="8"/>
    <s v="Ibico Plastic Spiral Binding Combs"/>
    <n v="121.6"/>
    <n v="5"/>
    <n v="0.2"/>
    <n v="39.519999999999989"/>
  </r>
  <r>
    <n v="2839"/>
    <x v="1398"/>
    <x v="0"/>
    <x v="632"/>
    <d v="2013-06-13T00:00:00"/>
    <x v="2"/>
    <s v="TC-21295"/>
    <s v="Toby Carlisle"/>
    <s v="Consumer"/>
    <s v="United States"/>
    <s v="Tallahassee"/>
    <x v="2"/>
    <n v="32303"/>
    <x v="0"/>
    <s v="TEC-MA-10002178"/>
    <x v="2"/>
    <x v="15"/>
    <s v="Cisco CP-7937G Unified IP Conference Station Phone"/>
    <n v="695.7"/>
    <n v="2"/>
    <n v="0.5"/>
    <n v="-27.827999999999975"/>
  </r>
  <r>
    <n v="2840"/>
    <x v="1399"/>
    <x v="1"/>
    <x v="37"/>
    <d v="2012-09-08T00:00:00"/>
    <x v="0"/>
    <s v="JB-15400"/>
    <s v="Jennifer Braxton"/>
    <s v="Corporate"/>
    <s v="United States"/>
    <s v="New York City"/>
    <x v="15"/>
    <n v="10009"/>
    <x v="3"/>
    <s v="OFF-ST-10001526"/>
    <x v="1"/>
    <x v="4"/>
    <s v="Iceberg Mobile Mega Data/Printer Cart "/>
    <n v="120.33"/>
    <n v="1"/>
    <n v="0"/>
    <n v="31.285799999999995"/>
  </r>
  <r>
    <n v="2841"/>
    <x v="1400"/>
    <x v="2"/>
    <x v="619"/>
    <d v="2011-03-19T00:00:00"/>
    <x v="1"/>
    <s v="CK-12325"/>
    <s v="Christine Kargatis"/>
    <s v="Home Office"/>
    <s v="United States"/>
    <s v="Chesapeake"/>
    <x v="17"/>
    <n v="23320"/>
    <x v="0"/>
    <s v="FUR-CH-10003379"/>
    <x v="0"/>
    <x v="1"/>
    <s v="Global Commerce Series High-Back Swivel/Tilt Chairs"/>
    <n v="1139.92"/>
    <n v="4"/>
    <n v="0"/>
    <n v="284.98"/>
  </r>
  <r>
    <n v="2842"/>
    <x v="1401"/>
    <x v="3"/>
    <x v="515"/>
    <d v="2014-09-05T00:00:00"/>
    <x v="0"/>
    <s v="RL-19615"/>
    <s v="Rob Lucas"/>
    <s v="Consumer"/>
    <s v="United States"/>
    <s v="Fayetteville"/>
    <x v="3"/>
    <n v="28314"/>
    <x v="0"/>
    <s v="OFF-PA-10000100"/>
    <x v="1"/>
    <x v="10"/>
    <s v="Xerox 1945"/>
    <n v="229.54400000000001"/>
    <n v="7"/>
    <n v="0.2"/>
    <n v="83.209699999999998"/>
  </r>
  <r>
    <n v="2843"/>
    <x v="1402"/>
    <x v="3"/>
    <x v="721"/>
    <d v="2014-03-28T00:00:00"/>
    <x v="1"/>
    <s v="AC-10660"/>
    <s v="Anna Chung"/>
    <s v="Consumer"/>
    <s v="United States"/>
    <s v="Huntsville"/>
    <x v="5"/>
    <n v="77340"/>
    <x v="2"/>
    <s v="OFF-ST-10001809"/>
    <x v="1"/>
    <x v="4"/>
    <s v="Fellowes Officeware Wire Shelving"/>
    <n v="143.72800000000001"/>
    <n v="2"/>
    <n v="0.2"/>
    <n v="-32.338800000000006"/>
  </r>
  <r>
    <n v="2844"/>
    <x v="1403"/>
    <x v="3"/>
    <x v="796"/>
    <d v="2014-05-23T00:00:00"/>
    <x v="1"/>
    <s v="BH-11710"/>
    <s v="Brosina Hoffman"/>
    <s v="Consumer"/>
    <s v="United States"/>
    <s v="Philadelphia"/>
    <x v="9"/>
    <n v="19140"/>
    <x v="3"/>
    <s v="TEC-AC-10000387"/>
    <x v="2"/>
    <x v="11"/>
    <s v="KeyTronic KT800P2 - Keyboard - Black"/>
    <n v="36.048000000000002"/>
    <n v="3"/>
    <n v="0.2"/>
    <n v="-0.90120000000000111"/>
  </r>
  <r>
    <n v="2845"/>
    <x v="1404"/>
    <x v="0"/>
    <x v="797"/>
    <d v="2014-01-01T00:00:00"/>
    <x v="1"/>
    <s v="BG-11695"/>
    <s v="Brooke Gillingham"/>
    <s v="Corporate"/>
    <s v="United States"/>
    <s v="Woodstock"/>
    <x v="10"/>
    <n v="60098"/>
    <x v="2"/>
    <s v="FUR-CH-10004853"/>
    <x v="0"/>
    <x v="1"/>
    <s v="Global Manager's Adjustable Task Chair, Storm"/>
    <n v="845.48799999999994"/>
    <n v="8"/>
    <n v="0.3"/>
    <n v="-12.078400000000101"/>
  </r>
  <r>
    <n v="2846"/>
    <x v="1405"/>
    <x v="3"/>
    <x v="701"/>
    <d v="2014-11-21T00:00:00"/>
    <x v="2"/>
    <s v="XP-21865"/>
    <s v="Xylona Preis"/>
    <s v="Consumer"/>
    <s v="United States"/>
    <s v="Everett"/>
    <x v="31"/>
    <n v="2149"/>
    <x v="3"/>
    <s v="OFF-AR-10001958"/>
    <x v="1"/>
    <x v="6"/>
    <s v="Stanley Bostitch Contemporary Electric Pencil Sharpeners"/>
    <n v="50.94"/>
    <n v="3"/>
    <n v="0"/>
    <n v="14.263200000000001"/>
  </r>
  <r>
    <n v="2847"/>
    <x v="1406"/>
    <x v="3"/>
    <x v="18"/>
    <d v="2014-09-16T00:00:00"/>
    <x v="1"/>
    <s v="SN-20560"/>
    <s v="Skye Norling"/>
    <s v="Home Office"/>
    <s v="United States"/>
    <s v="Chicago"/>
    <x v="10"/>
    <n v="60653"/>
    <x v="2"/>
    <s v="OFF-BI-10003527"/>
    <x v="1"/>
    <x v="8"/>
    <s v="Fellowes PB500 Electric Punch Plastic Comb Binding Machine with Manual Bind"/>
    <n v="762.59399999999982"/>
    <n v="3"/>
    <n v="0.8"/>
    <n v="-1143.8910000000001"/>
  </r>
  <r>
    <n v="2848"/>
    <x v="1407"/>
    <x v="3"/>
    <x v="798"/>
    <d v="2014-04-16T00:00:00"/>
    <x v="1"/>
    <s v="DM-13345"/>
    <s v="Denise Monton"/>
    <s v="Corporate"/>
    <s v="United States"/>
    <s v="Roswell"/>
    <x v="32"/>
    <n v="30076"/>
    <x v="0"/>
    <s v="FUR-FU-10003832"/>
    <x v="0"/>
    <x v="5"/>
    <s v="Eldon Expressions Punched Metal &amp; Wood Desk Accessories, Black &amp; Cherry"/>
    <n v="56.28"/>
    <n v="6"/>
    <n v="0"/>
    <n v="15.758400000000002"/>
  </r>
  <r>
    <n v="2849"/>
    <x v="1407"/>
    <x v="3"/>
    <x v="798"/>
    <d v="2014-04-16T00:00:00"/>
    <x v="1"/>
    <s v="DM-13345"/>
    <s v="Denise Monton"/>
    <s v="Corporate"/>
    <s v="United States"/>
    <s v="Roswell"/>
    <x v="32"/>
    <n v="30076"/>
    <x v="0"/>
    <s v="OFF-BI-10001359"/>
    <x v="1"/>
    <x v="8"/>
    <s v="GBC DocuBind TL300 Electric Binding System"/>
    <n v="2690.9700000000003"/>
    <n v="3"/>
    <n v="0"/>
    <n v="1264.7558999999999"/>
  </r>
  <r>
    <n v="2850"/>
    <x v="1408"/>
    <x v="0"/>
    <x v="85"/>
    <d v="2013-12-04T00:00:00"/>
    <x v="1"/>
    <s v="AJ-10780"/>
    <s v="Anthony Jacobs"/>
    <s v="Corporate"/>
    <s v="United States"/>
    <s v="Palm Coast"/>
    <x v="2"/>
    <n v="32137"/>
    <x v="0"/>
    <s v="OFF-BI-10002976"/>
    <x v="1"/>
    <x v="8"/>
    <s v="ACCOHIDE Binder by Acco"/>
    <n v="7.4340000000000011"/>
    <n v="6"/>
    <n v="0.7"/>
    <n v="-5.6993999999999971"/>
  </r>
  <r>
    <n v="2851"/>
    <x v="1409"/>
    <x v="0"/>
    <x v="799"/>
    <d v="2013-06-06T00:00:00"/>
    <x v="2"/>
    <s v="KC-16255"/>
    <s v="Karen Carlisle"/>
    <s v="Corporate"/>
    <s v="United States"/>
    <s v="Philadelphia"/>
    <x v="9"/>
    <n v="19120"/>
    <x v="3"/>
    <s v="OFF-ST-10000736"/>
    <x v="1"/>
    <x v="4"/>
    <s v="Carina Double Wide Media Storage Towers in Natural &amp; Black"/>
    <n v="64.784000000000006"/>
    <n v="1"/>
    <n v="0.2"/>
    <n v="-12.956800000000005"/>
  </r>
  <r>
    <n v="2852"/>
    <x v="1410"/>
    <x v="3"/>
    <x v="94"/>
    <d v="2014-12-23T00:00:00"/>
    <x v="1"/>
    <s v="VF-21715"/>
    <s v="Vicky Freymann"/>
    <s v="Home Office"/>
    <s v="United States"/>
    <s v="Columbus"/>
    <x v="14"/>
    <n v="47201"/>
    <x v="2"/>
    <s v="OFF-PA-10001745"/>
    <x v="1"/>
    <x v="10"/>
    <s v="Wirebound Message Books, 2 7/8&quot; x 5&quot;, 3 Forms per Page"/>
    <n v="28.16"/>
    <n v="4"/>
    <n v="0"/>
    <n v="13.235199999999999"/>
  </r>
  <r>
    <n v="2853"/>
    <x v="1411"/>
    <x v="0"/>
    <x v="690"/>
    <d v="2013-03-22T00:00:00"/>
    <x v="0"/>
    <s v="SV-20935"/>
    <s v="Susan Vittorini"/>
    <s v="Consumer"/>
    <s v="United States"/>
    <s v="Oceanside"/>
    <x v="15"/>
    <n v="11572"/>
    <x v="3"/>
    <s v="FUR-FU-10000409"/>
    <x v="0"/>
    <x v="5"/>
    <s v="GE 4 Foot Flourescent Tube, 40 Watt"/>
    <n v="14.98"/>
    <n v="1"/>
    <n v="0"/>
    <n v="6.8908000000000005"/>
  </r>
  <r>
    <n v="2854"/>
    <x v="1411"/>
    <x v="0"/>
    <x v="690"/>
    <d v="2013-03-22T00:00:00"/>
    <x v="0"/>
    <s v="SV-20935"/>
    <s v="Susan Vittorini"/>
    <s v="Consumer"/>
    <s v="United States"/>
    <s v="Oceanside"/>
    <x v="15"/>
    <n v="11572"/>
    <x v="3"/>
    <s v="FUR-FU-10000221"/>
    <x v="0"/>
    <x v="5"/>
    <s v="Master Caster Door Stop, Brown"/>
    <n v="20.32"/>
    <n v="4"/>
    <n v="0"/>
    <n v="6.9087999999999994"/>
  </r>
  <r>
    <n v="2855"/>
    <x v="1412"/>
    <x v="3"/>
    <x v="648"/>
    <d v="2014-08-21T00:00:00"/>
    <x v="3"/>
    <s v="EM-13810"/>
    <s v="Eleni McCrary"/>
    <s v="Corporate"/>
    <s v="United States"/>
    <s v="Franklin"/>
    <x v="31"/>
    <n v="2038"/>
    <x v="3"/>
    <s v="OFF-ST-10000344"/>
    <x v="1"/>
    <x v="4"/>
    <s v="Neat Ideas Personal Hanging Folder Files, Black"/>
    <n v="40.29"/>
    <n v="3"/>
    <n v="0"/>
    <n v="10.475399999999999"/>
  </r>
  <r>
    <n v="2856"/>
    <x v="1413"/>
    <x v="3"/>
    <x v="800"/>
    <d v="2014-08-01T00:00:00"/>
    <x v="1"/>
    <s v="RB-19360"/>
    <s v="Raymond Buch"/>
    <s v="Consumer"/>
    <s v="United States"/>
    <s v="Sioux Falls"/>
    <x v="44"/>
    <n v="57103"/>
    <x v="2"/>
    <s v="OFF-LA-10003663"/>
    <x v="1"/>
    <x v="2"/>
    <s v="Avery 498"/>
    <n v="20.23"/>
    <n v="7"/>
    <n v="0"/>
    <n v="9.5081000000000007"/>
  </r>
  <r>
    <n v="2857"/>
    <x v="1414"/>
    <x v="0"/>
    <x v="370"/>
    <d v="2013-08-30T00:00:00"/>
    <x v="2"/>
    <s v="DJ-13510"/>
    <s v="Don Jones"/>
    <s v="Corporate"/>
    <s v="United States"/>
    <s v="San Diego"/>
    <x v="1"/>
    <n v="92037"/>
    <x v="1"/>
    <s v="FUR-CH-10001215"/>
    <x v="0"/>
    <x v="1"/>
    <s v="Global Troy Executive Leather Low-Back Tilter"/>
    <n v="1603.1360000000002"/>
    <n v="4"/>
    <n v="0.2"/>
    <n v="100.19599999999997"/>
  </r>
  <r>
    <n v="2858"/>
    <x v="1415"/>
    <x v="0"/>
    <x v="243"/>
    <d v="2013-08-18T00:00:00"/>
    <x v="0"/>
    <s v="CC-12370"/>
    <s v="Christopher Conant"/>
    <s v="Consumer"/>
    <s v="United States"/>
    <s v="Fayetteville"/>
    <x v="3"/>
    <n v="28314"/>
    <x v="0"/>
    <s v="FUR-CH-10000988"/>
    <x v="0"/>
    <x v="1"/>
    <s v="Hon Olson Stacker Stools"/>
    <n v="225.29600000000002"/>
    <n v="2"/>
    <n v="0.2"/>
    <n v="22.529599999999995"/>
  </r>
  <r>
    <n v="2859"/>
    <x v="1416"/>
    <x v="3"/>
    <x v="240"/>
    <d v="2014-05-24T00:00:00"/>
    <x v="1"/>
    <s v="SC-20380"/>
    <s v="Shahid Collister"/>
    <s v="Consumer"/>
    <s v="United States"/>
    <s v="Atlanta"/>
    <x v="32"/>
    <n v="30318"/>
    <x v="0"/>
    <s v="TEC-AC-10003441"/>
    <x v="2"/>
    <x v="11"/>
    <s v="Kingston Digital DataTraveler 32GB USB 2.0"/>
    <n v="67.8"/>
    <n v="4"/>
    <n v="0"/>
    <n v="4.0679999999999978"/>
  </r>
  <r>
    <n v="2860"/>
    <x v="1416"/>
    <x v="3"/>
    <x v="240"/>
    <d v="2014-05-24T00:00:00"/>
    <x v="1"/>
    <s v="SC-20380"/>
    <s v="Shahid Collister"/>
    <s v="Consumer"/>
    <s v="United States"/>
    <s v="Atlanta"/>
    <x v="32"/>
    <n v="30318"/>
    <x v="0"/>
    <s v="TEC-PH-10004389"/>
    <x v="2"/>
    <x v="7"/>
    <s v="Nokia Lumia 925"/>
    <n v="377.96999999999997"/>
    <n v="3"/>
    <n v="0"/>
    <n v="98.272200000000012"/>
  </r>
  <r>
    <n v="2861"/>
    <x v="1416"/>
    <x v="3"/>
    <x v="240"/>
    <d v="2014-05-24T00:00:00"/>
    <x v="1"/>
    <s v="SC-20380"/>
    <s v="Shahid Collister"/>
    <s v="Consumer"/>
    <s v="United States"/>
    <s v="Atlanta"/>
    <x v="32"/>
    <n v="30318"/>
    <x v="0"/>
    <s v="FUR-BO-10004695"/>
    <x v="0"/>
    <x v="0"/>
    <s v="O'Sullivan 2-Door Barrister Bookcase in Odessa Pine"/>
    <n v="1628.82"/>
    <n v="9"/>
    <n v="0"/>
    <n v="374.62859999999989"/>
  </r>
  <r>
    <n v="2862"/>
    <x v="1416"/>
    <x v="3"/>
    <x v="240"/>
    <d v="2014-05-24T00:00:00"/>
    <x v="1"/>
    <s v="SC-20380"/>
    <s v="Shahid Collister"/>
    <s v="Consumer"/>
    <s v="United States"/>
    <s v="Atlanta"/>
    <x v="32"/>
    <n v="30318"/>
    <x v="0"/>
    <s v="OFF-PA-10000100"/>
    <x v="1"/>
    <x v="10"/>
    <s v="Xerox 1945"/>
    <n v="286.93"/>
    <n v="7"/>
    <n v="0"/>
    <n v="140.59569999999999"/>
  </r>
  <r>
    <n v="2863"/>
    <x v="1417"/>
    <x v="3"/>
    <x v="801"/>
    <d v="2014-08-18T00:00:00"/>
    <x v="1"/>
    <s v="RH-19495"/>
    <s v="Rick Hansen"/>
    <s v="Consumer"/>
    <s v="United States"/>
    <s v="Orlando"/>
    <x v="2"/>
    <n v="32839"/>
    <x v="0"/>
    <s v="OFF-PA-10000223"/>
    <x v="1"/>
    <x v="10"/>
    <s v="Xerox 2000"/>
    <n v="20.736000000000004"/>
    <n v="4"/>
    <n v="0.2"/>
    <n v="7.2576000000000001"/>
  </r>
  <r>
    <n v="2864"/>
    <x v="1418"/>
    <x v="3"/>
    <x v="802"/>
    <d v="2014-08-14T00:00:00"/>
    <x v="3"/>
    <s v="JK-15370"/>
    <s v="Jay Kimmel"/>
    <s v="Consumer"/>
    <s v="United States"/>
    <s v="San Francisco"/>
    <x v="1"/>
    <n v="94122"/>
    <x v="1"/>
    <s v="OFF-ST-10001325"/>
    <x v="1"/>
    <x v="4"/>
    <s v="Sterilite Officeware Hinged File Box"/>
    <n v="31.44"/>
    <n v="3"/>
    <n v="0"/>
    <n v="8.4888000000000012"/>
  </r>
  <r>
    <n v="2865"/>
    <x v="1418"/>
    <x v="3"/>
    <x v="802"/>
    <d v="2014-08-14T00:00:00"/>
    <x v="3"/>
    <s v="JK-15370"/>
    <s v="Jay Kimmel"/>
    <s v="Consumer"/>
    <s v="United States"/>
    <s v="San Francisco"/>
    <x v="1"/>
    <n v="94122"/>
    <x v="1"/>
    <s v="OFF-AP-10004249"/>
    <x v="1"/>
    <x v="9"/>
    <s v="Staples"/>
    <n v="83.79"/>
    <n v="7"/>
    <n v="0"/>
    <n v="22.623299999999997"/>
  </r>
  <r>
    <n v="2866"/>
    <x v="1418"/>
    <x v="3"/>
    <x v="802"/>
    <d v="2014-08-14T00:00:00"/>
    <x v="3"/>
    <s v="JK-15370"/>
    <s v="Jay Kimmel"/>
    <s v="Consumer"/>
    <s v="United States"/>
    <s v="San Francisco"/>
    <x v="1"/>
    <n v="94122"/>
    <x v="1"/>
    <s v="OFF-AR-10000588"/>
    <x v="1"/>
    <x v="6"/>
    <s v="Newell 345"/>
    <n v="59.519999999999996"/>
    <n v="3"/>
    <n v="0"/>
    <n v="15.475200000000001"/>
  </r>
  <r>
    <n v="2867"/>
    <x v="1418"/>
    <x v="3"/>
    <x v="802"/>
    <d v="2014-08-14T00:00:00"/>
    <x v="3"/>
    <s v="JK-15370"/>
    <s v="Jay Kimmel"/>
    <s v="Consumer"/>
    <s v="United States"/>
    <s v="San Francisco"/>
    <x v="1"/>
    <n v="94122"/>
    <x v="1"/>
    <s v="OFF-SU-10000946"/>
    <x v="1"/>
    <x v="14"/>
    <s v="Staples"/>
    <n v="31.92"/>
    <n v="4"/>
    <n v="0"/>
    <n v="9.2567999999999984"/>
  </r>
  <r>
    <n v="2868"/>
    <x v="1419"/>
    <x v="0"/>
    <x v="338"/>
    <d v="2013-11-13T00:00:00"/>
    <x v="0"/>
    <s v="AF-10885"/>
    <s v="Art Foster"/>
    <s v="Consumer"/>
    <s v="United States"/>
    <s v="Toledo"/>
    <x v="24"/>
    <n v="43615"/>
    <x v="3"/>
    <s v="OFF-SU-10001225"/>
    <x v="1"/>
    <x v="14"/>
    <s v="Staples"/>
    <n v="14.720000000000002"/>
    <n v="5"/>
    <n v="0.2"/>
    <n v="-3.3120000000000012"/>
  </r>
  <r>
    <n v="2869"/>
    <x v="1419"/>
    <x v="0"/>
    <x v="338"/>
    <d v="2013-11-13T00:00:00"/>
    <x v="0"/>
    <s v="AF-10885"/>
    <s v="Art Foster"/>
    <s v="Consumer"/>
    <s v="United States"/>
    <s v="Toledo"/>
    <x v="24"/>
    <n v="43615"/>
    <x v="3"/>
    <s v="OFF-ST-10001558"/>
    <x v="1"/>
    <x v="4"/>
    <s v="Acco Perma 4000 Stacking Storage Drawers"/>
    <n v="38.975999999999999"/>
    <n v="3"/>
    <n v="0.2"/>
    <n v="-2.4359999999999999"/>
  </r>
  <r>
    <n v="2870"/>
    <x v="1420"/>
    <x v="3"/>
    <x v="492"/>
    <d v="2014-06-20T00:00:00"/>
    <x v="1"/>
    <s v="LC-16885"/>
    <s v="Lena Creighton"/>
    <s v="Consumer"/>
    <s v="United States"/>
    <s v="Saint Petersburg"/>
    <x v="2"/>
    <n v="33710"/>
    <x v="0"/>
    <s v="FUR-FU-10001546"/>
    <x v="0"/>
    <x v="5"/>
    <s v="Dana Swing-Arm Lamps"/>
    <n v="17.088000000000001"/>
    <n v="2"/>
    <n v="0.2"/>
    <n v="1.0679999999999996"/>
  </r>
  <r>
    <n v="2871"/>
    <x v="1421"/>
    <x v="2"/>
    <x v="579"/>
    <d v="2011-03-26T00:00:00"/>
    <x v="1"/>
    <s v="BF-11275"/>
    <s v="Beth Fritzler"/>
    <s v="Corporate"/>
    <s v="United States"/>
    <s v="Tucson"/>
    <x v="16"/>
    <n v="85705"/>
    <x v="1"/>
    <s v="OFF-PA-10002581"/>
    <x v="1"/>
    <x v="10"/>
    <s v="Xerox 1951"/>
    <n v="74.352000000000004"/>
    <n v="3"/>
    <n v="0.2"/>
    <n v="23.234999999999992"/>
  </r>
  <r>
    <n v="2872"/>
    <x v="1421"/>
    <x v="2"/>
    <x v="579"/>
    <d v="2011-03-26T00:00:00"/>
    <x v="1"/>
    <s v="BF-11275"/>
    <s v="Beth Fritzler"/>
    <s v="Corporate"/>
    <s v="United States"/>
    <s v="Tucson"/>
    <x v="16"/>
    <n v="85705"/>
    <x v="1"/>
    <s v="FUR-CH-10001482"/>
    <x v="0"/>
    <x v="1"/>
    <s v="Office Star - Mesh Screen back chair with Vinyl seat"/>
    <n v="314.35199999999998"/>
    <n v="3"/>
    <n v="0.2"/>
    <n v="-35.36460000000001"/>
  </r>
  <r>
    <n v="2873"/>
    <x v="1422"/>
    <x v="3"/>
    <x v="140"/>
    <d v="2014-06-21T00:00:00"/>
    <x v="1"/>
    <s v="SC-20800"/>
    <s v="Stuart Calhoun"/>
    <s v="Consumer"/>
    <s v="United States"/>
    <s v="Los Angeles"/>
    <x v="1"/>
    <n v="90036"/>
    <x v="1"/>
    <s v="OFF-AR-10002399"/>
    <x v="1"/>
    <x v="6"/>
    <s v="Dixon Prang Watercolor Pencils, 10-Color Set with Brush"/>
    <n v="4.26"/>
    <n v="1"/>
    <n v="0"/>
    <n v="1.7465999999999999"/>
  </r>
  <r>
    <n v="2874"/>
    <x v="1423"/>
    <x v="3"/>
    <x v="673"/>
    <d v="2014-11-23T00:00:00"/>
    <x v="1"/>
    <s v="SW-20275"/>
    <s v="Scott Williamson"/>
    <s v="Consumer"/>
    <s v="United States"/>
    <s v="San Diego"/>
    <x v="1"/>
    <n v="92105"/>
    <x v="1"/>
    <s v="OFF-ST-10001963"/>
    <x v="1"/>
    <x v="4"/>
    <s v="Tennsco Regal Shelving Units"/>
    <n v="811.28"/>
    <n v="8"/>
    <n v="0"/>
    <n v="24.338399999999979"/>
  </r>
  <r>
    <n v="2875"/>
    <x v="1424"/>
    <x v="3"/>
    <x v="614"/>
    <d v="2015-01-01T00:00:00"/>
    <x v="2"/>
    <s v="MC-17845"/>
    <s v="Michael Chen"/>
    <s v="Consumer"/>
    <s v="United States"/>
    <s v="New York City"/>
    <x v="15"/>
    <n v="10035"/>
    <x v="3"/>
    <s v="OFF-FA-10002988"/>
    <x v="1"/>
    <x v="13"/>
    <s v="Ideal Clamps"/>
    <n v="6.0299999999999994"/>
    <n v="3"/>
    <n v="0"/>
    <n v="2.9546999999999999"/>
  </r>
  <r>
    <n v="2876"/>
    <x v="1425"/>
    <x v="0"/>
    <x v="803"/>
    <d v="2013-01-23T00:00:00"/>
    <x v="0"/>
    <s v="TD-20995"/>
    <s v="Tamara Dahlen"/>
    <s v="Consumer"/>
    <s v="United States"/>
    <s v="San Diego"/>
    <x v="1"/>
    <n v="92037"/>
    <x v="1"/>
    <s v="FUR-CH-10004289"/>
    <x v="0"/>
    <x v="1"/>
    <s v="Global Super Steno Chair"/>
    <n v="153.56800000000001"/>
    <n v="2"/>
    <n v="0.2"/>
    <n v="-5.758800000000015"/>
  </r>
  <r>
    <n v="2877"/>
    <x v="1425"/>
    <x v="0"/>
    <x v="803"/>
    <d v="2013-01-23T00:00:00"/>
    <x v="0"/>
    <s v="TD-20995"/>
    <s v="Tamara Dahlen"/>
    <s v="Consumer"/>
    <s v="United States"/>
    <s v="San Diego"/>
    <x v="1"/>
    <n v="92037"/>
    <x v="1"/>
    <s v="FUR-CH-10000785"/>
    <x v="0"/>
    <x v="1"/>
    <s v="Global Ergonomic Managers Chair"/>
    <n v="1013.4879999999999"/>
    <n v="7"/>
    <n v="0.2"/>
    <n v="76.011600000000016"/>
  </r>
  <r>
    <n v="2878"/>
    <x v="1426"/>
    <x v="0"/>
    <x v="804"/>
    <d v="2013-01-19T00:00:00"/>
    <x v="1"/>
    <s v="Dp-13240"/>
    <s v="Dean percer"/>
    <s v="Home Office"/>
    <s v="United States"/>
    <s v="Westfield"/>
    <x v="30"/>
    <n v="7090"/>
    <x v="3"/>
    <s v="OFF-EN-10003040"/>
    <x v="1"/>
    <x v="12"/>
    <s v="Quality Park Security Envelopes"/>
    <n v="52.34"/>
    <n v="2"/>
    <n v="0"/>
    <n v="24.599800000000002"/>
  </r>
  <r>
    <n v="2879"/>
    <x v="1426"/>
    <x v="0"/>
    <x v="804"/>
    <d v="2013-01-19T00:00:00"/>
    <x v="1"/>
    <s v="Dp-13240"/>
    <s v="Dean percer"/>
    <s v="Home Office"/>
    <s v="United States"/>
    <s v="Westfield"/>
    <x v="30"/>
    <n v="7090"/>
    <x v="3"/>
    <s v="OFF-AR-10001573"/>
    <x v="1"/>
    <x v="6"/>
    <s v="American Pencil"/>
    <n v="4.66"/>
    <n v="2"/>
    <n v="0"/>
    <n v="1.3513999999999995"/>
  </r>
  <r>
    <n v="2880"/>
    <x v="1426"/>
    <x v="0"/>
    <x v="804"/>
    <d v="2013-01-19T00:00:00"/>
    <x v="1"/>
    <s v="Dp-13240"/>
    <s v="Dean percer"/>
    <s v="Home Office"/>
    <s v="United States"/>
    <s v="Westfield"/>
    <x v="30"/>
    <n v="7090"/>
    <x v="3"/>
    <s v="TEC-AC-10000844"/>
    <x v="2"/>
    <x v="11"/>
    <s v="Logitech Gaming G510s - Keyboard"/>
    <n v="254.96999999999997"/>
    <n v="3"/>
    <n v="0"/>
    <n v="91.789199999999994"/>
  </r>
  <r>
    <n v="2881"/>
    <x v="1427"/>
    <x v="0"/>
    <x v="251"/>
    <d v="2013-09-24T00:00:00"/>
    <x v="0"/>
    <s v="SD-20485"/>
    <s v="Shirley Daniels"/>
    <s v="Home Office"/>
    <s v="United States"/>
    <s v="Orange"/>
    <x v="30"/>
    <n v="7050"/>
    <x v="3"/>
    <s v="OFF-BI-10000756"/>
    <x v="1"/>
    <x v="8"/>
    <s v="Storex DuraTech Recycled Plastic Frosted Binders"/>
    <n v="25.44"/>
    <n v="6"/>
    <n v="0"/>
    <n v="12.72"/>
  </r>
  <r>
    <n v="2882"/>
    <x v="1427"/>
    <x v="0"/>
    <x v="251"/>
    <d v="2013-09-24T00:00:00"/>
    <x v="0"/>
    <s v="SD-20485"/>
    <s v="Shirley Daniels"/>
    <s v="Home Office"/>
    <s v="United States"/>
    <s v="Orange"/>
    <x v="30"/>
    <n v="7050"/>
    <x v="3"/>
    <s v="OFF-SU-10000381"/>
    <x v="1"/>
    <x v="14"/>
    <s v="Acme Forged Steel Scissors with Black Enamel Handles"/>
    <n v="27.93"/>
    <n v="3"/>
    <n v="0"/>
    <n v="8.0996999999999986"/>
  </r>
  <r>
    <n v="2883"/>
    <x v="1428"/>
    <x v="2"/>
    <x v="805"/>
    <d v="2011-02-26T00:00:00"/>
    <x v="1"/>
    <s v="TM-21010"/>
    <s v="Tamara Manning"/>
    <s v="Consumer"/>
    <s v="United States"/>
    <s v="Woodstock"/>
    <x v="10"/>
    <n v="60098"/>
    <x v="2"/>
    <s v="OFF-BI-10004094"/>
    <x v="1"/>
    <x v="8"/>
    <s v="GBC Standard Plastic Binding Systems Combs"/>
    <n v="8.8499999999999979"/>
    <n v="5"/>
    <n v="0.8"/>
    <n v="-13.717499999999998"/>
  </r>
  <r>
    <n v="2884"/>
    <x v="1429"/>
    <x v="0"/>
    <x v="583"/>
    <d v="2013-11-17T00:00:00"/>
    <x v="0"/>
    <s v="BK-11260"/>
    <s v="Berenike Kampe"/>
    <s v="Consumer"/>
    <s v="United States"/>
    <s v="San Francisco"/>
    <x v="1"/>
    <n v="94110"/>
    <x v="1"/>
    <s v="FUR-FU-10001852"/>
    <x v="0"/>
    <x v="5"/>
    <s v="Eldon Regeneration Recycled Desk Accessories, Smoke"/>
    <n v="6.96"/>
    <n v="4"/>
    <n v="0"/>
    <n v="2.2271999999999998"/>
  </r>
  <r>
    <n v="2885"/>
    <x v="1430"/>
    <x v="0"/>
    <x v="806"/>
    <d v="2013-02-03T00:00:00"/>
    <x v="1"/>
    <s v="JF-15490"/>
    <s v="Jeremy Farry"/>
    <s v="Consumer"/>
    <s v="United States"/>
    <s v="San Francisco"/>
    <x v="1"/>
    <n v="94122"/>
    <x v="1"/>
    <s v="OFF-BI-10000014"/>
    <x v="1"/>
    <x v="8"/>
    <s v="Heavy-Duty E-Z-D Binders"/>
    <n v="17.456"/>
    <n v="2"/>
    <n v="0.2"/>
    <n v="5.8914"/>
  </r>
  <r>
    <n v="2886"/>
    <x v="1431"/>
    <x v="0"/>
    <x v="807"/>
    <d v="2013-10-23T00:00:00"/>
    <x v="1"/>
    <s v="EP-13915"/>
    <s v="Emily Phan"/>
    <s v="Consumer"/>
    <s v="United States"/>
    <s v="Tempe"/>
    <x v="16"/>
    <n v="85281"/>
    <x v="1"/>
    <s v="FUR-CH-10003396"/>
    <x v="0"/>
    <x v="1"/>
    <s v="Global Deluxe Steno Chair"/>
    <n v="307.92"/>
    <n v="5"/>
    <n v="0.2"/>
    <n v="-34.64100000000002"/>
  </r>
  <r>
    <n v="2887"/>
    <x v="1432"/>
    <x v="3"/>
    <x v="404"/>
    <d v="2014-12-20T00:00:00"/>
    <x v="2"/>
    <s v="EP-13915"/>
    <s v="Emily Phan"/>
    <s v="Consumer"/>
    <s v="United States"/>
    <s v="Los Angeles"/>
    <x v="1"/>
    <n v="90008"/>
    <x v="1"/>
    <s v="OFF-AR-10003811"/>
    <x v="1"/>
    <x v="6"/>
    <s v="Newell 327"/>
    <n v="6.63"/>
    <n v="3"/>
    <n v="0"/>
    <n v="1.7901"/>
  </r>
  <r>
    <n v="2888"/>
    <x v="1432"/>
    <x v="3"/>
    <x v="404"/>
    <d v="2014-12-20T00:00:00"/>
    <x v="2"/>
    <s v="EP-13915"/>
    <s v="Emily Phan"/>
    <s v="Consumer"/>
    <s v="United States"/>
    <s v="Los Angeles"/>
    <x v="1"/>
    <n v="90008"/>
    <x v="1"/>
    <s v="OFF-PA-10003172"/>
    <x v="1"/>
    <x v="10"/>
    <s v="Xerox 1996"/>
    <n v="12.96"/>
    <n v="2"/>
    <n v="0"/>
    <n v="6.2208000000000006"/>
  </r>
  <r>
    <n v="2889"/>
    <x v="1432"/>
    <x v="3"/>
    <x v="404"/>
    <d v="2014-12-20T00:00:00"/>
    <x v="2"/>
    <s v="EP-13915"/>
    <s v="Emily Phan"/>
    <s v="Consumer"/>
    <s v="United States"/>
    <s v="Los Angeles"/>
    <x v="1"/>
    <n v="90008"/>
    <x v="1"/>
    <s v="OFF-PA-10000289"/>
    <x v="1"/>
    <x v="10"/>
    <s v="Xerox 213"/>
    <n v="32.400000000000006"/>
    <n v="5"/>
    <n v="0"/>
    <n v="15.552000000000001"/>
  </r>
  <r>
    <n v="2890"/>
    <x v="1433"/>
    <x v="3"/>
    <x v="808"/>
    <d v="2014-11-07T00:00:00"/>
    <x v="1"/>
    <s v="KH-16630"/>
    <s v="Ken Heidel"/>
    <s v="Corporate"/>
    <s v="United States"/>
    <s v="Seattle"/>
    <x v="4"/>
    <n v="98105"/>
    <x v="1"/>
    <s v="OFF-PA-10000791"/>
    <x v="1"/>
    <x v="10"/>
    <s v="Wirebound Message Books, Four 2 3/4 x 5 Forms per Page, 200 Sets per Book"/>
    <n v="23.849999999999998"/>
    <n v="5"/>
    <n v="0"/>
    <n v="10.732499999999998"/>
  </r>
  <r>
    <n v="2891"/>
    <x v="1434"/>
    <x v="2"/>
    <x v="333"/>
    <d v="2011-05-01T00:00:00"/>
    <x v="0"/>
    <s v="HG-14845"/>
    <s v="Harry Greene"/>
    <s v="Consumer"/>
    <s v="United States"/>
    <s v="Lake Charles"/>
    <x v="28"/>
    <n v="70601"/>
    <x v="0"/>
    <s v="FUR-CH-10002304"/>
    <x v="0"/>
    <x v="1"/>
    <s v="Global Stack Chair without Arms, Black"/>
    <n v="51.96"/>
    <n v="2"/>
    <n v="0"/>
    <n v="12.990000000000002"/>
  </r>
  <r>
    <n v="2892"/>
    <x v="1434"/>
    <x v="2"/>
    <x v="333"/>
    <d v="2011-05-01T00:00:00"/>
    <x v="0"/>
    <s v="HG-14845"/>
    <s v="Harry Greene"/>
    <s v="Consumer"/>
    <s v="United States"/>
    <s v="Lake Charles"/>
    <x v="28"/>
    <n v="70601"/>
    <x v="0"/>
    <s v="OFF-BI-10000136"/>
    <x v="1"/>
    <x v="8"/>
    <s v="Avery Non-Stick Heavy Duty View Round Locking Ring Binders"/>
    <n v="17.940000000000001"/>
    <n v="3"/>
    <n v="0"/>
    <n v="8.6112000000000002"/>
  </r>
  <r>
    <n v="2893"/>
    <x v="1435"/>
    <x v="3"/>
    <x v="436"/>
    <d v="2014-10-30T00:00:00"/>
    <x v="1"/>
    <s v="JC-16105"/>
    <s v="Julie Creighton"/>
    <s v="Corporate"/>
    <s v="United States"/>
    <s v="Rochester"/>
    <x v="15"/>
    <n v="14609"/>
    <x v="3"/>
    <s v="OFF-PA-10003739"/>
    <x v="1"/>
    <x v="10"/>
    <s v="Xerox 1969"/>
    <n v="11.56"/>
    <n v="2"/>
    <n v="0"/>
    <n v="5.6644000000000005"/>
  </r>
  <r>
    <n v="2894"/>
    <x v="1435"/>
    <x v="3"/>
    <x v="436"/>
    <d v="2014-10-30T00:00:00"/>
    <x v="1"/>
    <s v="JC-16105"/>
    <s v="Julie Creighton"/>
    <s v="Corporate"/>
    <s v="United States"/>
    <s v="Rochester"/>
    <x v="15"/>
    <n v="14609"/>
    <x v="3"/>
    <s v="OFF-PA-10002479"/>
    <x v="1"/>
    <x v="10"/>
    <s v="Xerox 4200 Series MultiUse Premium Copy Paper (20Lb. and 84 Bright)"/>
    <n v="26.400000000000002"/>
    <n v="5"/>
    <n v="0"/>
    <n v="11.879999999999999"/>
  </r>
  <r>
    <n v="2895"/>
    <x v="1435"/>
    <x v="3"/>
    <x v="436"/>
    <d v="2014-10-30T00:00:00"/>
    <x v="1"/>
    <s v="JC-16105"/>
    <s v="Julie Creighton"/>
    <s v="Corporate"/>
    <s v="United States"/>
    <s v="Rochester"/>
    <x v="15"/>
    <n v="14609"/>
    <x v="3"/>
    <s v="FUR-FU-10000771"/>
    <x v="0"/>
    <x v="5"/>
    <s v="Eldon 200 Class Desk Accessories, Smoke"/>
    <n v="69.08"/>
    <n v="11"/>
    <n v="0"/>
    <n v="29.013600000000004"/>
  </r>
  <r>
    <n v="2896"/>
    <x v="1435"/>
    <x v="3"/>
    <x v="436"/>
    <d v="2014-10-30T00:00:00"/>
    <x v="1"/>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x v="1"/>
    <s v="KM-16720"/>
    <s v="Kunst Miller"/>
    <s v="Consumer"/>
    <s v="United States"/>
    <s v="Long Beach"/>
    <x v="15"/>
    <n v="11561"/>
    <x v="3"/>
    <s v="OFF-AR-10001915"/>
    <x v="1"/>
    <x v="6"/>
    <s v="Peel-Off China Markers"/>
    <n v="49.65"/>
    <n v="5"/>
    <n v="0"/>
    <n v="20.853000000000002"/>
  </r>
  <r>
    <n v="2898"/>
    <x v="1437"/>
    <x v="0"/>
    <x v="810"/>
    <d v="2013-01-09T00:00:00"/>
    <x v="1"/>
    <s v="EB-13975"/>
    <s v="Erica Bern"/>
    <s v="Corporate"/>
    <s v="United States"/>
    <s v="Charlotte"/>
    <x v="3"/>
    <n v="28205"/>
    <x v="0"/>
    <s v="TEC-CO-10000971"/>
    <x v="2"/>
    <x v="16"/>
    <s v="Hewlett Packard 310 Color Digital Copier"/>
    <n v="959.96800000000007"/>
    <n v="4"/>
    <n v="0.2"/>
    <n v="119.99599999999992"/>
  </r>
  <r>
    <n v="2899"/>
    <x v="1438"/>
    <x v="1"/>
    <x v="33"/>
    <d v="2012-04-30T00:00:00"/>
    <x v="1"/>
    <s v="PW-19240"/>
    <s v="Pierre Wener"/>
    <s v="Consumer"/>
    <s v="United States"/>
    <s v="Houston"/>
    <x v="5"/>
    <n v="77036"/>
    <x v="2"/>
    <s v="FUR-CH-10004086"/>
    <x v="0"/>
    <x v="1"/>
    <s v="Hon 4070 Series Pagoda Armless Upholstered Stacking Chairs"/>
    <n v="408.42200000000003"/>
    <n v="2"/>
    <n v="0.3"/>
    <n v="-5.8346000000000231"/>
  </r>
  <r>
    <n v="2900"/>
    <x v="1439"/>
    <x v="1"/>
    <x v="811"/>
    <d v="2012-09-17T00:00:00"/>
    <x v="1"/>
    <s v="PG-18895"/>
    <s v="Paul Gonzalez"/>
    <s v="Consumer"/>
    <s v="United States"/>
    <s v="New York City"/>
    <x v="15"/>
    <n v="10035"/>
    <x v="3"/>
    <s v="TEC-CO-10000971"/>
    <x v="2"/>
    <x v="16"/>
    <s v="Hewlett Packard 310 Color Digital Copier"/>
    <n v="479.98400000000004"/>
    <n v="2"/>
    <n v="0.2"/>
    <n v="59.997999999999962"/>
  </r>
  <r>
    <n v="2901"/>
    <x v="1439"/>
    <x v="1"/>
    <x v="811"/>
    <d v="2012-09-17T00:00:00"/>
    <x v="1"/>
    <s v="PG-18895"/>
    <s v="Paul Gonzalez"/>
    <s v="Consumer"/>
    <s v="United States"/>
    <s v="New York City"/>
    <x v="15"/>
    <n v="10035"/>
    <x v="3"/>
    <s v="OFF-LA-10001317"/>
    <x v="1"/>
    <x v="2"/>
    <s v="Avery 520"/>
    <n v="12.6"/>
    <n v="4"/>
    <n v="0"/>
    <n v="6.048"/>
  </r>
  <r>
    <n v="2902"/>
    <x v="1440"/>
    <x v="3"/>
    <x v="220"/>
    <d v="2014-09-16T00:00:00"/>
    <x v="1"/>
    <s v="DB-12910"/>
    <s v="Daniel Byrd"/>
    <s v="Home Office"/>
    <s v="United States"/>
    <s v="Columbus"/>
    <x v="32"/>
    <n v="31907"/>
    <x v="0"/>
    <s v="OFF-PA-10003656"/>
    <x v="1"/>
    <x v="10"/>
    <s v="Xerox 1935"/>
    <n v="184.66"/>
    <n v="7"/>
    <n v="0"/>
    <n v="84.943599999999989"/>
  </r>
  <r>
    <n v="2903"/>
    <x v="1441"/>
    <x v="0"/>
    <x v="1"/>
    <d v="2013-06-18T00:00:00"/>
    <x v="1"/>
    <s v="CR-12730"/>
    <s v="Craig Reiter"/>
    <s v="Consumer"/>
    <s v="United States"/>
    <s v="Chicago"/>
    <x v="10"/>
    <n v="60610"/>
    <x v="2"/>
    <s v="OFF-PA-10002160"/>
    <x v="1"/>
    <x v="10"/>
    <s v="Xerox 1978"/>
    <n v="23.120000000000005"/>
    <n v="5"/>
    <n v="0.2"/>
    <n v="8.3810000000000002"/>
  </r>
  <r>
    <n v="2904"/>
    <x v="1442"/>
    <x v="0"/>
    <x v="812"/>
    <d v="2013-07-02T00:00:00"/>
    <x v="1"/>
    <s v="KH-16330"/>
    <s v="Katharine Harms"/>
    <s v="Corporate"/>
    <s v="United States"/>
    <s v="Highland Park"/>
    <x v="10"/>
    <n v="60035"/>
    <x v="2"/>
    <s v="OFF-PA-10000575"/>
    <x v="1"/>
    <x v="10"/>
    <s v="Wirebound Message Books, Four 2 3/4 x 5 White Forms per Page"/>
    <n v="37.463999999999999"/>
    <n v="7"/>
    <n v="0.2"/>
    <n v="12.175799999999999"/>
  </r>
  <r>
    <n v="2905"/>
    <x v="1442"/>
    <x v="0"/>
    <x v="812"/>
    <d v="2013-07-02T00:00:00"/>
    <x v="1"/>
    <s v="KH-16330"/>
    <s v="Katharine Harms"/>
    <s v="Corporate"/>
    <s v="United States"/>
    <s v="Highland Park"/>
    <x v="10"/>
    <n v="60035"/>
    <x v="2"/>
    <s v="FUR-CH-10003981"/>
    <x v="0"/>
    <x v="1"/>
    <s v="Global Commerce Series Low-Back Swivel/Tilt Chairs"/>
    <n v="539.65800000000002"/>
    <n v="3"/>
    <n v="0.3"/>
    <n v="-7.7094000000001017"/>
  </r>
  <r>
    <n v="2906"/>
    <x v="1443"/>
    <x v="2"/>
    <x v="467"/>
    <d v="2011-09-30T00:00:00"/>
    <x v="1"/>
    <s v="CS-12400"/>
    <s v="Christopher Schild"/>
    <s v="Home Office"/>
    <s v="United States"/>
    <s v="Seattle"/>
    <x v="4"/>
    <n v="98115"/>
    <x v="1"/>
    <s v="OFF-ST-10002615"/>
    <x v="1"/>
    <x v="4"/>
    <s v="Dual Level, Single-Width Filing Carts"/>
    <n v="310.12"/>
    <n v="2"/>
    <n v="0"/>
    <n v="80.631200000000007"/>
  </r>
  <r>
    <n v="2907"/>
    <x v="1444"/>
    <x v="3"/>
    <x v="132"/>
    <d v="2014-11-10T00:00:00"/>
    <x v="1"/>
    <s v="DL-12925"/>
    <s v="Daniel Lacy"/>
    <s v="Consumer"/>
    <s v="United States"/>
    <s v="Eagan"/>
    <x v="11"/>
    <n v="55122"/>
    <x v="2"/>
    <s v="OFF-PA-10000327"/>
    <x v="1"/>
    <x v="10"/>
    <s v="Xerox 1971"/>
    <n v="8.56"/>
    <n v="2"/>
    <n v="0"/>
    <n v="3.8519999999999994"/>
  </r>
  <r>
    <n v="2908"/>
    <x v="1444"/>
    <x v="3"/>
    <x v="132"/>
    <d v="2014-11-10T00:00:00"/>
    <x v="1"/>
    <s v="DL-12925"/>
    <s v="Daniel Lacy"/>
    <s v="Consumer"/>
    <s v="United States"/>
    <s v="Eagan"/>
    <x v="11"/>
    <n v="55122"/>
    <x v="2"/>
    <s v="OFF-ST-10001325"/>
    <x v="1"/>
    <x v="4"/>
    <s v="Sterilite Officeware Hinged File Box"/>
    <n v="52.400000000000006"/>
    <n v="5"/>
    <n v="0"/>
    <n v="14.148"/>
  </r>
  <r>
    <n v="2909"/>
    <x v="1444"/>
    <x v="3"/>
    <x v="132"/>
    <d v="2014-11-10T00:00:00"/>
    <x v="1"/>
    <s v="DL-12925"/>
    <s v="Daniel Lacy"/>
    <s v="Consumer"/>
    <s v="United States"/>
    <s v="Eagan"/>
    <x v="11"/>
    <n v="55122"/>
    <x v="2"/>
    <s v="OFF-LA-10001771"/>
    <x v="1"/>
    <x v="2"/>
    <s v="Avery 513"/>
    <n v="14.940000000000001"/>
    <n v="3"/>
    <n v="0"/>
    <n v="6.8723999999999998"/>
  </r>
  <r>
    <n v="2910"/>
    <x v="1445"/>
    <x v="3"/>
    <x v="600"/>
    <d v="2014-02-24T00:00:00"/>
    <x v="1"/>
    <s v="ME-17725"/>
    <s v="Max Engle"/>
    <s v="Consumer"/>
    <s v="United States"/>
    <s v="Seattle"/>
    <x v="4"/>
    <n v="98103"/>
    <x v="1"/>
    <s v="OFF-FA-10004968"/>
    <x v="1"/>
    <x v="13"/>
    <s v="Rubber Band Ball"/>
    <n v="11.22"/>
    <n v="3"/>
    <n v="0"/>
    <n v="0.2244000000000006"/>
  </r>
  <r>
    <n v="2911"/>
    <x v="1446"/>
    <x v="1"/>
    <x v="599"/>
    <d v="2012-11-09T00:00:00"/>
    <x v="1"/>
    <s v="VD-21670"/>
    <s v="Valerie Dominguez"/>
    <s v="Consumer"/>
    <s v="United States"/>
    <s v="Coral Springs"/>
    <x v="2"/>
    <n v="33065"/>
    <x v="0"/>
    <s v="OFF-AP-10000576"/>
    <x v="1"/>
    <x v="9"/>
    <s v="Belkin 325VA UPS Surge Protector, 6'"/>
    <n v="387.13600000000002"/>
    <n v="4"/>
    <n v="0.2"/>
    <n v="24.196000000000012"/>
  </r>
  <r>
    <n v="2912"/>
    <x v="1447"/>
    <x v="2"/>
    <x v="737"/>
    <d v="2011-06-21T00:00:00"/>
    <x v="1"/>
    <s v="CK-12205"/>
    <s v="Chloris Kastensmidt"/>
    <s v="Consumer"/>
    <s v="United States"/>
    <s v="Hempstead"/>
    <x v="15"/>
    <n v="11550"/>
    <x v="3"/>
    <s v="OFF-EN-10003286"/>
    <x v="1"/>
    <x v="12"/>
    <s v="Staples"/>
    <n v="41.4"/>
    <n v="5"/>
    <n v="0"/>
    <n v="19.457999999999998"/>
  </r>
  <r>
    <n v="2913"/>
    <x v="1447"/>
    <x v="2"/>
    <x v="737"/>
    <d v="2011-06-21T00:00:00"/>
    <x v="1"/>
    <s v="CK-12205"/>
    <s v="Chloris Kastensmidt"/>
    <s v="Consumer"/>
    <s v="United States"/>
    <s v="Hempstead"/>
    <x v="15"/>
    <n v="11550"/>
    <x v="3"/>
    <s v="OFF-AR-10003772"/>
    <x v="1"/>
    <x v="6"/>
    <s v="Boston 16750 Black Compact Battery Pencil Sharpener"/>
    <n v="35"/>
    <n v="4"/>
    <n v="0"/>
    <n v="10.499999999999996"/>
  </r>
  <r>
    <n v="2914"/>
    <x v="1447"/>
    <x v="2"/>
    <x v="737"/>
    <d v="2011-06-21T00:00:00"/>
    <x v="1"/>
    <s v="CK-12205"/>
    <s v="Chloris Kastensmidt"/>
    <s v="Consumer"/>
    <s v="United States"/>
    <s v="Hempstead"/>
    <x v="15"/>
    <n v="11550"/>
    <x v="3"/>
    <s v="OFF-BI-10002852"/>
    <x v="1"/>
    <x v="8"/>
    <s v="Ibico Standard Transparent Covers"/>
    <n v="39.552000000000007"/>
    <n v="3"/>
    <n v="0.2"/>
    <n v="14.337599999999998"/>
  </r>
  <r>
    <n v="2915"/>
    <x v="1448"/>
    <x v="1"/>
    <x v="88"/>
    <d v="2012-10-17T00:00:00"/>
    <x v="0"/>
    <s v="DL-12925"/>
    <s v="Daniel Lacy"/>
    <s v="Consumer"/>
    <s v="United States"/>
    <s v="Noblesville"/>
    <x v="14"/>
    <n v="46060"/>
    <x v="2"/>
    <s v="TEC-PH-10002890"/>
    <x v="2"/>
    <x v="7"/>
    <s v="AT&amp;T 17929 Lendline Telephone"/>
    <n v="135.72"/>
    <n v="3"/>
    <n v="0"/>
    <n v="35.287199999999999"/>
  </r>
  <r>
    <n v="2916"/>
    <x v="1448"/>
    <x v="1"/>
    <x v="88"/>
    <d v="2012-10-17T00:00:00"/>
    <x v="0"/>
    <s v="DL-12925"/>
    <s v="Daniel Lacy"/>
    <s v="Consumer"/>
    <s v="United States"/>
    <s v="Noblesville"/>
    <x v="14"/>
    <n v="46060"/>
    <x v="2"/>
    <s v="OFF-BI-10001308"/>
    <x v="1"/>
    <x v="8"/>
    <s v="GBC Standard Plastic Binding Systems' Combs"/>
    <n v="12.56"/>
    <n v="2"/>
    <n v="0"/>
    <n v="5.6519999999999992"/>
  </r>
  <r>
    <n v="2917"/>
    <x v="1448"/>
    <x v="1"/>
    <x v="88"/>
    <d v="2012-10-17T00:00:00"/>
    <x v="0"/>
    <s v="DL-12925"/>
    <s v="Daniel Lacy"/>
    <s v="Consumer"/>
    <s v="United States"/>
    <s v="Noblesville"/>
    <x v="14"/>
    <n v="46060"/>
    <x v="2"/>
    <s v="TEC-PH-10001750"/>
    <x v="2"/>
    <x v="7"/>
    <s v="Samsung Rugby III"/>
    <n v="263.95999999999998"/>
    <n v="4"/>
    <n v="0"/>
    <n v="71.269200000000012"/>
  </r>
  <r>
    <n v="2918"/>
    <x v="1449"/>
    <x v="3"/>
    <x v="151"/>
    <d v="2014-08-31T00:00:00"/>
    <x v="2"/>
    <s v="SE-20110"/>
    <s v="Sanjit Engle"/>
    <s v="Consumer"/>
    <s v="United States"/>
    <s v="Dallas"/>
    <x v="5"/>
    <n v="75220"/>
    <x v="2"/>
    <s v="OFF-AR-10003338"/>
    <x v="1"/>
    <x v="6"/>
    <s v="Eberhard Faber 3 1/2&quot; Golf Pencils"/>
    <n v="5.9520000000000008"/>
    <n v="1"/>
    <n v="0.2"/>
    <n v="0.37200000000000011"/>
  </r>
  <r>
    <n v="2919"/>
    <x v="1450"/>
    <x v="0"/>
    <x v="813"/>
    <d v="2013-11-24T00:00:00"/>
    <x v="3"/>
    <s v="LS-17200"/>
    <s v="Luke Schmidt"/>
    <s v="Corporate"/>
    <s v="United States"/>
    <s v="Philadelphia"/>
    <x v="9"/>
    <n v="19140"/>
    <x v="3"/>
    <s v="OFF-FA-10002763"/>
    <x v="1"/>
    <x v="13"/>
    <s v="Advantus Map Pennant Flags and Round Head Tacks"/>
    <n v="15.8"/>
    <n v="5"/>
    <n v="0.2"/>
    <n v="2.3699999999999983"/>
  </r>
  <r>
    <n v="2920"/>
    <x v="1450"/>
    <x v="0"/>
    <x v="813"/>
    <d v="2013-11-24T00:00:00"/>
    <x v="3"/>
    <s v="LS-17200"/>
    <s v="Luke Schmidt"/>
    <s v="Corporate"/>
    <s v="United States"/>
    <s v="Philadelphia"/>
    <x v="9"/>
    <n v="19140"/>
    <x v="3"/>
    <s v="FUR-FU-10002088"/>
    <x v="0"/>
    <x v="5"/>
    <s v="Nu-Dell Float Frame 11 x 14 1/2"/>
    <n v="14.368000000000002"/>
    <n v="2"/>
    <n v="0.2"/>
    <n v="3.9512"/>
  </r>
  <r>
    <n v="2921"/>
    <x v="1450"/>
    <x v="0"/>
    <x v="813"/>
    <d v="2013-11-24T00:00:00"/>
    <x v="3"/>
    <s v="LS-17200"/>
    <s v="Luke Schmidt"/>
    <s v="Corporate"/>
    <s v="United States"/>
    <s v="Philadelphia"/>
    <x v="9"/>
    <n v="19140"/>
    <x v="3"/>
    <s v="FUR-FU-10003976"/>
    <x v="0"/>
    <x v="5"/>
    <s v="DAX Executive Solid Wood Document Frame, Desktop or Hang, Mahogany, 5 x 7"/>
    <n v="70.448000000000008"/>
    <n v="7"/>
    <n v="0.2"/>
    <n v="12.328399999999988"/>
  </r>
  <r>
    <n v="2922"/>
    <x v="1451"/>
    <x v="3"/>
    <x v="289"/>
    <d v="2014-01-31T00:00:00"/>
    <x v="3"/>
    <s v="MM-17920"/>
    <s v="Michael Moore"/>
    <s v="Consumer"/>
    <s v="United States"/>
    <s v="San Francisco"/>
    <x v="1"/>
    <n v="94109"/>
    <x v="1"/>
    <s v="OFF-ST-10001511"/>
    <x v="1"/>
    <x v="4"/>
    <s v="Space Solutions Commercial Steel Shelving"/>
    <n v="129.30000000000001"/>
    <n v="2"/>
    <n v="0"/>
    <n v="6.4649999999999892"/>
  </r>
  <r>
    <n v="2923"/>
    <x v="1452"/>
    <x v="1"/>
    <x v="672"/>
    <d v="2012-12-03T00:00:00"/>
    <x v="0"/>
    <s v="DB-13270"/>
    <s v="Deborah Brumfield"/>
    <s v="Home Office"/>
    <s v="United States"/>
    <s v="Austin"/>
    <x v="5"/>
    <n v="78745"/>
    <x v="2"/>
    <s v="OFF-BI-10000301"/>
    <x v="1"/>
    <x v="8"/>
    <s v="GBC Instant Report Kit"/>
    <n v="3.8819999999999988"/>
    <n v="3"/>
    <n v="0.8"/>
    <n v="-5.8230000000000004"/>
  </r>
  <r>
    <n v="2924"/>
    <x v="1453"/>
    <x v="2"/>
    <x v="307"/>
    <d v="2011-07-04T00:00:00"/>
    <x v="1"/>
    <s v="RW-19630"/>
    <s v="Rob Williams"/>
    <s v="Corporate"/>
    <s v="United States"/>
    <s v="Detroit"/>
    <x v="12"/>
    <n v="48234"/>
    <x v="2"/>
    <s v="OFF-FA-10003495"/>
    <x v="1"/>
    <x v="13"/>
    <s v="Staples"/>
    <n v="6.08"/>
    <n v="1"/>
    <n v="0"/>
    <n v="3.04"/>
  </r>
  <r>
    <n v="2925"/>
    <x v="1454"/>
    <x v="2"/>
    <x v="814"/>
    <d v="2011-09-05T00:00:00"/>
    <x v="2"/>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x v="2"/>
    <s v="JM-16195"/>
    <s v="Justin MacKendrick"/>
    <s v="Consumer"/>
    <s v="United States"/>
    <s v="Watertown"/>
    <x v="15"/>
    <n v="13601"/>
    <x v="3"/>
    <s v="FUR-FU-10002116"/>
    <x v="0"/>
    <x v="5"/>
    <s v="Tenex Carpeted, Granite-Look or Clear Contemporary Contour Shape Chair Mats"/>
    <n v="70.709999999999994"/>
    <n v="1"/>
    <n v="0"/>
    <n v="4.9496999999999929"/>
  </r>
  <r>
    <n v="2927"/>
    <x v="1455"/>
    <x v="3"/>
    <x v="815"/>
    <d v="2014-07-15T00:00:00"/>
    <x v="0"/>
    <s v="BP-11155"/>
    <s v="Becky Pak"/>
    <s v="Consumer"/>
    <s v="United States"/>
    <s v="Columbus"/>
    <x v="32"/>
    <n v="31907"/>
    <x v="0"/>
    <s v="FUR-FU-10000771"/>
    <x v="0"/>
    <x v="5"/>
    <s v="Eldon 200 Class Desk Accessories, Smoke"/>
    <n v="18.84"/>
    <n v="3"/>
    <n v="0"/>
    <n v="7.9128000000000007"/>
  </r>
  <r>
    <n v="2928"/>
    <x v="1456"/>
    <x v="3"/>
    <x v="400"/>
    <d v="2014-06-11T00:00:00"/>
    <x v="1"/>
    <s v="CT-11995"/>
    <s v="Carol Triggs"/>
    <s v="Consumer"/>
    <s v="United States"/>
    <s v="Apple Valley"/>
    <x v="11"/>
    <n v="55124"/>
    <x v="2"/>
    <s v="OFF-AR-10002255"/>
    <x v="1"/>
    <x v="6"/>
    <s v="Newell 346"/>
    <n v="8.64"/>
    <n v="3"/>
    <n v="0"/>
    <n v="2.5055999999999998"/>
  </r>
  <r>
    <n v="2929"/>
    <x v="1457"/>
    <x v="3"/>
    <x v="15"/>
    <d v="2014-10-27T00:00:00"/>
    <x v="1"/>
    <s v="TH-21550"/>
    <s v="Tracy Hopkins"/>
    <s v="Home Office"/>
    <s v="United States"/>
    <s v="Burlington"/>
    <x v="3"/>
    <n v="27217"/>
    <x v="0"/>
    <s v="OFF-BI-10004995"/>
    <x v="1"/>
    <x v="8"/>
    <s v="GBC DocuBind P400 Electric Binding System"/>
    <n v="1633.1880000000003"/>
    <n v="4"/>
    <n v="0.7"/>
    <n v="-1306.5504000000001"/>
  </r>
  <r>
    <n v="2930"/>
    <x v="1458"/>
    <x v="3"/>
    <x v="551"/>
    <d v="2014-11-25T00:00:00"/>
    <x v="1"/>
    <s v="ME-17320"/>
    <s v="Maria Etezadi"/>
    <s v="Home Office"/>
    <s v="United States"/>
    <s v="Saginaw"/>
    <x v="12"/>
    <n v="48601"/>
    <x v="2"/>
    <s v="FUR-FU-10002597"/>
    <x v="0"/>
    <x v="5"/>
    <s v="C-Line Magnetic Cubicle Keepers, Clear Polypropylene"/>
    <n v="19.760000000000002"/>
    <n v="4"/>
    <n v="0"/>
    <n v="8.2992000000000008"/>
  </r>
  <r>
    <n v="2931"/>
    <x v="1459"/>
    <x v="1"/>
    <x v="816"/>
    <d v="2012-08-08T00:00:00"/>
    <x v="3"/>
    <s v="TT-21220"/>
    <s v="Thomas Thornton"/>
    <s v="Consumer"/>
    <s v="United States"/>
    <s v="San Francisco"/>
    <x v="1"/>
    <n v="94109"/>
    <x v="1"/>
    <s v="OFF-BI-10004970"/>
    <x v="1"/>
    <x v="8"/>
    <s v="ACCOHIDE 3-Ring Binder, Blue, 1&quot;"/>
    <n v="6.6080000000000005"/>
    <n v="2"/>
    <n v="0.2"/>
    <n v="2.2302"/>
  </r>
  <r>
    <n v="2932"/>
    <x v="1459"/>
    <x v="1"/>
    <x v="816"/>
    <d v="2012-08-08T00:00:00"/>
    <x v="3"/>
    <s v="TT-21220"/>
    <s v="Thomas Thornton"/>
    <s v="Consumer"/>
    <s v="United States"/>
    <s v="San Francisco"/>
    <x v="1"/>
    <n v="94109"/>
    <x v="1"/>
    <s v="OFF-BI-10002557"/>
    <x v="1"/>
    <x v="8"/>
    <s v="Presstex Flexible Ring Binders"/>
    <n v="7.28"/>
    <n v="2"/>
    <n v="0.2"/>
    <n v="2.7299999999999995"/>
  </r>
  <r>
    <n v="2933"/>
    <x v="1459"/>
    <x v="1"/>
    <x v="816"/>
    <d v="2012-08-08T00:00:00"/>
    <x v="3"/>
    <s v="TT-21220"/>
    <s v="Thomas Thornton"/>
    <s v="Consumer"/>
    <s v="United States"/>
    <s v="San Francisco"/>
    <x v="1"/>
    <n v="94109"/>
    <x v="1"/>
    <s v="FUR-CH-10000785"/>
    <x v="0"/>
    <x v="1"/>
    <s v="Global Ergonomic Managers Chair"/>
    <n v="144.78399999999999"/>
    <n v="1"/>
    <n v="0.2"/>
    <n v="10.858800000000002"/>
  </r>
  <r>
    <n v="2934"/>
    <x v="1460"/>
    <x v="0"/>
    <x v="409"/>
    <d v="2013-12-13T00:00:00"/>
    <x v="1"/>
    <s v="GT-14710"/>
    <s v="Greg Tran"/>
    <s v="Consumer"/>
    <s v="United States"/>
    <s v="Seattle"/>
    <x v="4"/>
    <n v="98105"/>
    <x v="1"/>
    <s v="TEC-PH-10002310"/>
    <x v="2"/>
    <x v="7"/>
    <s v="Plantronics Calisto P620-M USB Wireless Speakerphone System"/>
    <n v="156.79200000000003"/>
    <n v="1"/>
    <n v="0.2"/>
    <n v="13.719300000000004"/>
  </r>
  <r>
    <n v="2935"/>
    <x v="1460"/>
    <x v="0"/>
    <x v="409"/>
    <d v="2013-12-13T00:00:00"/>
    <x v="1"/>
    <s v="GT-14710"/>
    <s v="Greg Tran"/>
    <s v="Consumer"/>
    <s v="United States"/>
    <s v="Seattle"/>
    <x v="4"/>
    <n v="98105"/>
    <x v="1"/>
    <s v="TEC-PH-10002834"/>
    <x v="2"/>
    <x v="7"/>
    <s v="Google Nexus 5"/>
    <n v="431.97600000000006"/>
    <n v="3"/>
    <n v="0.2"/>
    <n v="26.998499999999993"/>
  </r>
  <r>
    <n v="2936"/>
    <x v="1460"/>
    <x v="0"/>
    <x v="409"/>
    <d v="2013-12-13T00:00:00"/>
    <x v="1"/>
    <s v="GT-14710"/>
    <s v="Greg Tran"/>
    <s v="Consumer"/>
    <s v="United States"/>
    <s v="Seattle"/>
    <x v="4"/>
    <n v="98105"/>
    <x v="1"/>
    <s v="OFF-EN-10000927"/>
    <x v="1"/>
    <x v="12"/>
    <s v="Jet-Pak Recycled Peel 'N' Seal Padded Mailers"/>
    <n v="35.89"/>
    <n v="1"/>
    <n v="0"/>
    <n v="16.150499999999997"/>
  </r>
  <r>
    <n v="2937"/>
    <x v="1460"/>
    <x v="0"/>
    <x v="409"/>
    <d v="2013-12-13T00:00:00"/>
    <x v="1"/>
    <s v="GT-14710"/>
    <s v="Greg Tran"/>
    <s v="Consumer"/>
    <s v="United States"/>
    <s v="Seattle"/>
    <x v="4"/>
    <n v="98105"/>
    <x v="1"/>
    <s v="OFF-BI-10001636"/>
    <x v="1"/>
    <x v="8"/>
    <s v="Ibico Plastic and Wire Spiral Binding Combs"/>
    <n v="47.207999999999998"/>
    <n v="7"/>
    <n v="0.2"/>
    <n v="15.342599999999997"/>
  </r>
  <r>
    <n v="2938"/>
    <x v="1460"/>
    <x v="0"/>
    <x v="409"/>
    <d v="2013-12-13T00:00:00"/>
    <x v="1"/>
    <s v="GT-14710"/>
    <s v="Greg Tran"/>
    <s v="Consumer"/>
    <s v="United States"/>
    <s v="Seattle"/>
    <x v="4"/>
    <n v="98105"/>
    <x v="1"/>
    <s v="OFF-PA-10001736"/>
    <x v="1"/>
    <x v="10"/>
    <s v="Xerox 1880"/>
    <n v="248.07999999999998"/>
    <n v="7"/>
    <n v="0"/>
    <n v="116.59759999999997"/>
  </r>
  <r>
    <n v="2939"/>
    <x v="1460"/>
    <x v="0"/>
    <x v="409"/>
    <d v="2013-12-13T00:00:00"/>
    <x v="1"/>
    <s v="GT-14710"/>
    <s v="Greg Tran"/>
    <s v="Consumer"/>
    <s v="United States"/>
    <s v="Seattle"/>
    <x v="4"/>
    <n v="98105"/>
    <x v="1"/>
    <s v="OFF-PA-10000482"/>
    <x v="1"/>
    <x v="10"/>
    <s v="Snap-A-Way Black Print Carbonless Ruled Speed Letter, Triplicate"/>
    <n v="189.7"/>
    <n v="5"/>
    <n v="0"/>
    <n v="89.158999999999992"/>
  </r>
  <r>
    <n v="2940"/>
    <x v="1460"/>
    <x v="0"/>
    <x v="409"/>
    <d v="2013-12-13T00:00:00"/>
    <x v="1"/>
    <s v="GT-14710"/>
    <s v="Greg Tran"/>
    <s v="Consumer"/>
    <s v="United States"/>
    <s v="Seattle"/>
    <x v="4"/>
    <n v="98105"/>
    <x v="1"/>
    <s v="OFF-BI-10001658"/>
    <x v="1"/>
    <x v="8"/>
    <s v="GBC Standard Therm-A-Bind Covers"/>
    <n v="59.808000000000007"/>
    <n v="3"/>
    <n v="0.2"/>
    <n v="19.4376"/>
  </r>
  <r>
    <n v="2941"/>
    <x v="1461"/>
    <x v="3"/>
    <x v="613"/>
    <d v="2014-04-01T00:00:00"/>
    <x v="1"/>
    <s v="JD-16150"/>
    <s v="Justin Deggeller"/>
    <s v="Corporate"/>
    <s v="United States"/>
    <s v="Milwaukee"/>
    <x v="6"/>
    <n v="53209"/>
    <x v="2"/>
    <s v="FUR-CH-10000422"/>
    <x v="0"/>
    <x v="1"/>
    <s v="Global Highback Leather Tilter in Burgundy"/>
    <n v="90.99"/>
    <n v="1"/>
    <n v="0"/>
    <n v="14.558400000000006"/>
  </r>
  <r>
    <n v="2942"/>
    <x v="1461"/>
    <x v="3"/>
    <x v="613"/>
    <d v="2014-04-01T00:00:00"/>
    <x v="1"/>
    <s v="JD-16150"/>
    <s v="Justin Deggeller"/>
    <s v="Corporate"/>
    <s v="United States"/>
    <s v="Milwaukee"/>
    <x v="6"/>
    <n v="53209"/>
    <x v="2"/>
    <s v="FUR-CH-10004675"/>
    <x v="0"/>
    <x v="1"/>
    <s v="Lifetime Advantage Folding Chairs, 4/Carton"/>
    <n v="1526.5600000000002"/>
    <n v="7"/>
    <n v="0"/>
    <n v="427.43679999999995"/>
  </r>
  <r>
    <n v="2943"/>
    <x v="1461"/>
    <x v="3"/>
    <x v="613"/>
    <d v="2014-04-01T00:00:00"/>
    <x v="1"/>
    <s v="JD-16150"/>
    <s v="Justin Deggeller"/>
    <s v="Corporate"/>
    <s v="United States"/>
    <s v="Milwaukee"/>
    <x v="6"/>
    <n v="53209"/>
    <x v="2"/>
    <s v="FUR-CH-10002880"/>
    <x v="0"/>
    <x v="1"/>
    <s v="Global High-Back Leather Tilter, Burgundy"/>
    <n v="368.96999999999997"/>
    <n v="3"/>
    <n v="0"/>
    <n v="40.586699999999979"/>
  </r>
  <r>
    <n v="2944"/>
    <x v="1462"/>
    <x v="3"/>
    <x v="123"/>
    <d v="2014-11-25T00:00:00"/>
    <x v="1"/>
    <s v="MC-18100"/>
    <s v="Mick Crebagga"/>
    <s v="Consumer"/>
    <s v="United States"/>
    <s v="Los Angeles"/>
    <x v="1"/>
    <n v="90049"/>
    <x v="1"/>
    <s v="OFF-ST-10000675"/>
    <x v="1"/>
    <x v="4"/>
    <s v="File Shuttle II and Handi-File, Black"/>
    <n v="305.01"/>
    <n v="9"/>
    <n v="0"/>
    <n v="76.252499999999998"/>
  </r>
  <r>
    <n v="2945"/>
    <x v="1462"/>
    <x v="3"/>
    <x v="123"/>
    <d v="2014-11-25T00:00:00"/>
    <x v="1"/>
    <s v="MC-18100"/>
    <s v="Mick Crebagga"/>
    <s v="Consumer"/>
    <s v="United States"/>
    <s v="Los Angeles"/>
    <x v="1"/>
    <n v="90049"/>
    <x v="1"/>
    <s v="FUR-FU-10002685"/>
    <x v="0"/>
    <x v="5"/>
    <s v="Executive Impressions 13-1/2&quot; Indoor/Outdoor Wall Clock"/>
    <n v="18.7"/>
    <n v="1"/>
    <n v="0"/>
    <n v="7.1059999999999999"/>
  </r>
  <r>
    <n v="2946"/>
    <x v="1463"/>
    <x v="0"/>
    <x v="254"/>
    <d v="2013-11-06T00:00:00"/>
    <x v="2"/>
    <s v="LH-17020"/>
    <s v="Lisa Hazard"/>
    <s v="Consumer"/>
    <s v="United States"/>
    <s v="San Francisco"/>
    <x v="1"/>
    <n v="94122"/>
    <x v="1"/>
    <s v="FUR-FU-10004020"/>
    <x v="0"/>
    <x v="5"/>
    <s v="Advantus Panel Wall Acrylic Frame"/>
    <n v="38.29"/>
    <n v="7"/>
    <n v="0"/>
    <n v="16.464700000000001"/>
  </r>
  <r>
    <n v="2947"/>
    <x v="1464"/>
    <x v="3"/>
    <x v="817"/>
    <d v="2014-12-19T00:00:00"/>
    <x v="1"/>
    <s v="MP-18175"/>
    <s v="Mike Pelletier"/>
    <s v="Home Office"/>
    <s v="United States"/>
    <s v="San Diego"/>
    <x v="1"/>
    <n v="92024"/>
    <x v="1"/>
    <s v="FUR-FU-10004963"/>
    <x v="0"/>
    <x v="5"/>
    <s v="Eldon 400 Class Desk Accessories, Black Carbon"/>
    <n v="26.25"/>
    <n v="3"/>
    <n v="0"/>
    <n v="11.025000000000002"/>
  </r>
  <r>
    <n v="2948"/>
    <x v="1464"/>
    <x v="3"/>
    <x v="817"/>
    <d v="2014-12-19T00:00:00"/>
    <x v="1"/>
    <s v="MP-18175"/>
    <s v="Mike Pelletier"/>
    <s v="Home Office"/>
    <s v="United States"/>
    <s v="San Diego"/>
    <x v="1"/>
    <n v="92024"/>
    <x v="1"/>
    <s v="OFF-BI-10000174"/>
    <x v="1"/>
    <x v="8"/>
    <s v="Wilson Jones Clip &amp; Carry Folder Binder Tool for Ring Binders, Clear"/>
    <n v="64.959999999999994"/>
    <n v="14"/>
    <n v="0.2"/>
    <n v="22.736000000000001"/>
  </r>
  <r>
    <n v="2949"/>
    <x v="1464"/>
    <x v="3"/>
    <x v="817"/>
    <d v="2014-12-19T00:00:00"/>
    <x v="1"/>
    <s v="MP-18175"/>
    <s v="Mike Pelletier"/>
    <s v="Home Office"/>
    <s v="United States"/>
    <s v="San Diego"/>
    <x v="1"/>
    <n v="92024"/>
    <x v="1"/>
    <s v="OFF-EN-10000461"/>
    <x v="1"/>
    <x v="12"/>
    <s v="#10- 4 1/8&quot; x 9 1/2&quot; Recycled Envelopes"/>
    <n v="43.7"/>
    <n v="5"/>
    <n v="0"/>
    <n v="20.539000000000001"/>
  </r>
  <r>
    <n v="2950"/>
    <x v="1465"/>
    <x v="3"/>
    <x v="105"/>
    <d v="2014-11-13T00:00:00"/>
    <x v="3"/>
    <s v="EM-14140"/>
    <s v="Eugene Moren"/>
    <s v="Home Office"/>
    <s v="United States"/>
    <s v="Glendale"/>
    <x v="16"/>
    <n v="85301"/>
    <x v="1"/>
    <s v="TEC-AC-10001266"/>
    <x v="2"/>
    <x v="11"/>
    <s v="Memorex Micro Travel Drive 8 GB"/>
    <n v="41.6"/>
    <n v="4"/>
    <n v="0.2"/>
    <n v="12.999999999999998"/>
  </r>
  <r>
    <n v="2951"/>
    <x v="1465"/>
    <x v="3"/>
    <x v="105"/>
    <d v="2014-11-13T00:00:00"/>
    <x v="3"/>
    <s v="EM-14140"/>
    <s v="Eugene Moren"/>
    <s v="Home Office"/>
    <s v="United States"/>
    <s v="Glendale"/>
    <x v="16"/>
    <n v="85301"/>
    <x v="1"/>
    <s v="OFF-PA-10002160"/>
    <x v="1"/>
    <x v="10"/>
    <s v="Xerox 1978"/>
    <n v="23.120000000000005"/>
    <n v="5"/>
    <n v="0.2"/>
    <n v="8.3810000000000002"/>
  </r>
  <r>
    <n v="2952"/>
    <x v="1465"/>
    <x v="3"/>
    <x v="105"/>
    <d v="2014-11-13T00:00:00"/>
    <x v="3"/>
    <s v="EM-14140"/>
    <s v="Eugene Moren"/>
    <s v="Home Office"/>
    <s v="United States"/>
    <s v="Glendale"/>
    <x v="16"/>
    <n v="85301"/>
    <x v="1"/>
    <s v="FUR-CH-10004875"/>
    <x v="0"/>
    <x v="1"/>
    <s v="Harbour Creations 67200 Series Stacking Chairs"/>
    <n v="113.88800000000002"/>
    <n v="2"/>
    <n v="0.2"/>
    <n v="9.9651999999999994"/>
  </r>
  <r>
    <n v="2953"/>
    <x v="1465"/>
    <x v="3"/>
    <x v="105"/>
    <d v="2014-11-13T00:00:00"/>
    <x v="3"/>
    <s v="EM-14140"/>
    <s v="Eugene Moren"/>
    <s v="Home Office"/>
    <s v="United States"/>
    <s v="Glendale"/>
    <x v="16"/>
    <n v="85301"/>
    <x v="1"/>
    <s v="FUR-FU-10000305"/>
    <x v="0"/>
    <x v="5"/>
    <s v="Tenex V2T-RE Standard Weight Series Chair Mat, 45&quot; x 53&quot;, Lip 25&quot; x 12&quot;"/>
    <n v="113.56800000000001"/>
    <n v="2"/>
    <n v="0.2"/>
    <n v="-5.6784000000000034"/>
  </r>
  <r>
    <n v="2954"/>
    <x v="1465"/>
    <x v="3"/>
    <x v="105"/>
    <d v="2014-11-13T00:00:00"/>
    <x v="3"/>
    <s v="EM-14140"/>
    <s v="Eugene Moren"/>
    <s v="Home Office"/>
    <s v="United States"/>
    <s v="Glendale"/>
    <x v="16"/>
    <n v="85301"/>
    <x v="1"/>
    <s v="TEC-PH-10000347"/>
    <x v="2"/>
    <x v="7"/>
    <s v="Cush Cases Heavy Duty Rugged Cover Case for Samsung Galaxy S5 - Purple"/>
    <n v="7.9200000000000008"/>
    <n v="2"/>
    <n v="0.2"/>
    <n v="0.69299999999999984"/>
  </r>
  <r>
    <n v="2955"/>
    <x v="1465"/>
    <x v="3"/>
    <x v="105"/>
    <d v="2014-11-13T00:00:00"/>
    <x v="3"/>
    <s v="EM-14140"/>
    <s v="Eugene Moren"/>
    <s v="Home Office"/>
    <s v="United States"/>
    <s v="Glendale"/>
    <x v="16"/>
    <n v="85301"/>
    <x v="1"/>
    <s v="TEC-PH-10001459"/>
    <x v="2"/>
    <x v="7"/>
    <s v="Samsung Galaxy Mega 6.3"/>
    <n v="671.98400000000004"/>
    <n v="2"/>
    <n v="0.2"/>
    <n v="50.398800000000023"/>
  </r>
  <r>
    <n v="2956"/>
    <x v="1466"/>
    <x v="0"/>
    <x v="298"/>
    <d v="2013-08-25T00:00:00"/>
    <x v="1"/>
    <s v="GG-14650"/>
    <s v="Greg Guthrie"/>
    <s v="Corporate"/>
    <s v="United States"/>
    <s v="New York City"/>
    <x v="15"/>
    <n v="10035"/>
    <x v="3"/>
    <s v="TEC-PH-10000439"/>
    <x v="2"/>
    <x v="7"/>
    <s v="GE DSL Phone Line Filter"/>
    <n v="39.99"/>
    <n v="1"/>
    <n v="0"/>
    <n v="11.597099999999998"/>
  </r>
  <r>
    <n v="2957"/>
    <x v="1467"/>
    <x v="3"/>
    <x v="818"/>
    <d v="2014-07-05T00:00:00"/>
    <x v="1"/>
    <s v="MA-17995"/>
    <s v="Michelle Arnett"/>
    <s v="Home Office"/>
    <s v="United States"/>
    <s v="Watertown"/>
    <x v="15"/>
    <n v="13601"/>
    <x v="3"/>
    <s v="FUR-CH-10002647"/>
    <x v="0"/>
    <x v="1"/>
    <s v="Situations Contoured Folding Chairs, 4/Set"/>
    <n v="191.64600000000002"/>
    <n v="3"/>
    <n v="0.1"/>
    <n v="31.94100000000001"/>
  </r>
  <r>
    <n v="2958"/>
    <x v="1468"/>
    <x v="3"/>
    <x v="464"/>
    <d v="2014-05-10T00:00:00"/>
    <x v="1"/>
    <s v="SH-20395"/>
    <s v="Shahid Hopkins"/>
    <s v="Consumer"/>
    <s v="United States"/>
    <s v="Springfield"/>
    <x v="24"/>
    <n v="45503"/>
    <x v="3"/>
    <s v="OFF-BI-10003910"/>
    <x v="1"/>
    <x v="8"/>
    <s v="DXL Angle-View Binders with Locking Rings by Samsill"/>
    <n v="2.3130000000000002"/>
    <n v="1"/>
    <n v="0.7"/>
    <n v="-1.9274999999999993"/>
  </r>
  <r>
    <n v="2959"/>
    <x v="1469"/>
    <x v="1"/>
    <x v="100"/>
    <d v="2012-12-29T00:00:00"/>
    <x v="1"/>
    <s v="KT-16465"/>
    <s v="Kean Takahito"/>
    <s v="Consumer"/>
    <s v="United States"/>
    <s v="Los Angeles"/>
    <x v="1"/>
    <n v="90032"/>
    <x v="1"/>
    <s v="OFF-BI-10001097"/>
    <x v="1"/>
    <x v="8"/>
    <s v="Avery Hole Reinforcements"/>
    <n v="19.936000000000003"/>
    <n v="4"/>
    <n v="0.2"/>
    <n v="7.2267999999999999"/>
  </r>
  <r>
    <n v="2960"/>
    <x v="1469"/>
    <x v="1"/>
    <x v="100"/>
    <d v="2012-12-29T00:00:00"/>
    <x v="1"/>
    <s v="KT-16465"/>
    <s v="Kean Takahito"/>
    <s v="Consumer"/>
    <s v="United States"/>
    <s v="Los Angeles"/>
    <x v="1"/>
    <n v="90032"/>
    <x v="1"/>
    <s v="OFF-FA-10004854"/>
    <x v="1"/>
    <x v="13"/>
    <s v="Vinyl Coated Wire Paper Clips in Organizer Box, 800/Box"/>
    <n v="45.92"/>
    <n v="4"/>
    <n v="0"/>
    <n v="21.5824"/>
  </r>
  <r>
    <n v="2961"/>
    <x v="1470"/>
    <x v="3"/>
    <x v="466"/>
    <d v="2014-05-02T00:00:00"/>
    <x v="1"/>
    <s v="PO-19180"/>
    <s v="Philisse Overcash"/>
    <s v="Home Office"/>
    <s v="United States"/>
    <s v="Seattle"/>
    <x v="4"/>
    <n v="98115"/>
    <x v="1"/>
    <s v="OFF-PA-10003673"/>
    <x v="1"/>
    <x v="10"/>
    <s v="Strathmore Photo Mount Cards"/>
    <n v="20.34"/>
    <n v="3"/>
    <n v="0"/>
    <n v="9.3563999999999989"/>
  </r>
  <r>
    <n v="2962"/>
    <x v="1470"/>
    <x v="3"/>
    <x v="466"/>
    <d v="2014-05-02T00:00:00"/>
    <x v="1"/>
    <s v="PO-19180"/>
    <s v="Philisse Overcash"/>
    <s v="Home Office"/>
    <s v="United States"/>
    <s v="Seattle"/>
    <x v="4"/>
    <n v="98115"/>
    <x v="1"/>
    <s v="OFF-LA-10002034"/>
    <x v="1"/>
    <x v="2"/>
    <s v="Avery 478"/>
    <n v="39.28"/>
    <n v="8"/>
    <n v="0"/>
    <n v="19.247199999999999"/>
  </r>
  <r>
    <n v="2963"/>
    <x v="1471"/>
    <x v="3"/>
    <x v="819"/>
    <d v="2014-12-22T00:00:00"/>
    <x v="0"/>
    <s v="AY-10555"/>
    <s v="Andy Yotov"/>
    <s v="Corporate"/>
    <s v="United States"/>
    <s v="Oceanside"/>
    <x v="1"/>
    <n v="92054"/>
    <x v="1"/>
    <s v="FUR-CH-10002774"/>
    <x v="0"/>
    <x v="1"/>
    <s v="Global Deluxe Stacking Chair, Gray"/>
    <n v="81.567999999999998"/>
    <n v="2"/>
    <n v="0.2"/>
    <n v="9.1763999999999974"/>
  </r>
  <r>
    <n v="2964"/>
    <x v="1471"/>
    <x v="3"/>
    <x v="819"/>
    <d v="2014-12-22T00:00:00"/>
    <x v="0"/>
    <s v="AY-10555"/>
    <s v="Andy Yotov"/>
    <s v="Corporate"/>
    <s v="United States"/>
    <s v="Oceanside"/>
    <x v="1"/>
    <n v="92054"/>
    <x v="1"/>
    <s v="FUR-CH-10003817"/>
    <x v="0"/>
    <x v="1"/>
    <s v="Global Value Steno Chair, Gray"/>
    <n v="97.184000000000012"/>
    <n v="2"/>
    <n v="0.2"/>
    <n v="6.0740000000000016"/>
  </r>
  <r>
    <n v="2965"/>
    <x v="1471"/>
    <x v="3"/>
    <x v="819"/>
    <d v="2014-12-22T00:00:00"/>
    <x v="0"/>
    <s v="AY-10555"/>
    <s v="Andy Yotov"/>
    <s v="Corporate"/>
    <s v="United States"/>
    <s v="Oceanside"/>
    <x v="1"/>
    <n v="92054"/>
    <x v="1"/>
    <s v="OFF-BI-10002949"/>
    <x v="1"/>
    <x v="8"/>
    <s v="Prestige Round Ring Binders"/>
    <n v="24.320000000000004"/>
    <n v="5"/>
    <n v="0.2"/>
    <n v="8.2079999999999984"/>
  </r>
  <r>
    <n v="2966"/>
    <x v="1471"/>
    <x v="3"/>
    <x v="819"/>
    <d v="2014-12-22T00:00:00"/>
    <x v="0"/>
    <s v="AY-10555"/>
    <s v="Andy Yotov"/>
    <s v="Corporate"/>
    <s v="United States"/>
    <s v="Oceanside"/>
    <x v="1"/>
    <n v="92054"/>
    <x v="1"/>
    <s v="FUR-FU-10002445"/>
    <x v="0"/>
    <x v="5"/>
    <s v="DAX Two-Tone Rosewood/Black Document Frame, Desktop, 5 x 7"/>
    <n v="18.96"/>
    <n v="2"/>
    <n v="0"/>
    <n v="7.5840000000000014"/>
  </r>
  <r>
    <n v="2967"/>
    <x v="1472"/>
    <x v="2"/>
    <x v="422"/>
    <d v="2011-12-31T00:00:00"/>
    <x v="1"/>
    <s v="Co-12640"/>
    <s v="Corey-Lock"/>
    <s v="Consumer"/>
    <s v="United States"/>
    <s v="Skokie"/>
    <x v="10"/>
    <n v="60076"/>
    <x v="2"/>
    <s v="FUR-FU-10001473"/>
    <x v="0"/>
    <x v="5"/>
    <s v="DAX Wood Document Frame"/>
    <n v="32.952000000000005"/>
    <n v="6"/>
    <n v="0.6"/>
    <n v="-19.771199999999997"/>
  </r>
  <r>
    <n v="2968"/>
    <x v="1472"/>
    <x v="2"/>
    <x v="422"/>
    <d v="2011-12-31T00:00:00"/>
    <x v="1"/>
    <s v="Co-12640"/>
    <s v="Corey-Lock"/>
    <s v="Consumer"/>
    <s v="United States"/>
    <s v="Skokie"/>
    <x v="10"/>
    <n v="60076"/>
    <x v="2"/>
    <s v="OFF-ST-10002562"/>
    <x v="1"/>
    <x v="4"/>
    <s v="Staples"/>
    <n v="30.016000000000005"/>
    <n v="4"/>
    <n v="0.2"/>
    <n v="3.0015999999999998"/>
  </r>
  <r>
    <n v="2969"/>
    <x v="1473"/>
    <x v="3"/>
    <x v="44"/>
    <d v="2014-11-10T00:00:00"/>
    <x v="0"/>
    <s v="JF-15565"/>
    <s v="Jill Fjeld"/>
    <s v="Consumer"/>
    <s v="United States"/>
    <s v="Fayetteville"/>
    <x v="3"/>
    <n v="28314"/>
    <x v="0"/>
    <s v="OFF-AP-10002118"/>
    <x v="1"/>
    <x v="9"/>
    <s v="1.7 Cubic Foot Compact &quot;Cube&quot; Office Refrigerators"/>
    <n v="499.58400000000006"/>
    <n v="3"/>
    <n v="0.2"/>
    <n v="43.713600000000014"/>
  </r>
  <r>
    <n v="2970"/>
    <x v="1473"/>
    <x v="3"/>
    <x v="44"/>
    <d v="2014-11-10T00:00:00"/>
    <x v="0"/>
    <s v="JF-15565"/>
    <s v="Jill Fjeld"/>
    <s v="Consumer"/>
    <s v="United States"/>
    <s v="Fayetteville"/>
    <x v="3"/>
    <n v="28314"/>
    <x v="0"/>
    <s v="OFF-PA-10001800"/>
    <x v="1"/>
    <x v="10"/>
    <s v="Xerox 220"/>
    <n v="31.104000000000006"/>
    <n v="6"/>
    <n v="0.2"/>
    <n v="10.8864"/>
  </r>
  <r>
    <n v="2971"/>
    <x v="1473"/>
    <x v="3"/>
    <x v="44"/>
    <d v="2014-11-10T00:00:00"/>
    <x v="0"/>
    <s v="JF-15565"/>
    <s v="Jill Fjeld"/>
    <s v="Consumer"/>
    <s v="United States"/>
    <s v="Fayetteville"/>
    <x v="3"/>
    <n v="28314"/>
    <x v="0"/>
    <s v="OFF-BI-10002827"/>
    <x v="1"/>
    <x v="8"/>
    <s v="Avery Durable Poly Binders"/>
    <n v="13.272000000000002"/>
    <n v="8"/>
    <n v="0.7"/>
    <n v="-10.617599999999999"/>
  </r>
  <r>
    <n v="2972"/>
    <x v="1473"/>
    <x v="3"/>
    <x v="44"/>
    <d v="2014-11-10T00:00:00"/>
    <x v="0"/>
    <s v="JF-15565"/>
    <s v="Jill Fjeld"/>
    <s v="Consumer"/>
    <s v="United States"/>
    <s v="Fayetteville"/>
    <x v="3"/>
    <n v="28314"/>
    <x v="0"/>
    <s v="FUR-FU-10004671"/>
    <x v="0"/>
    <x v="5"/>
    <s v="Executive Impressions 12&quot; Wall Clock"/>
    <n v="28.272000000000006"/>
    <n v="2"/>
    <n v="0.2"/>
    <n v="6.3612000000000002"/>
  </r>
  <r>
    <n v="2973"/>
    <x v="1473"/>
    <x v="3"/>
    <x v="44"/>
    <d v="2014-11-10T00:00:00"/>
    <x v="0"/>
    <s v="JF-15565"/>
    <s v="Jill Fjeld"/>
    <s v="Consumer"/>
    <s v="United States"/>
    <s v="Fayetteville"/>
    <x v="3"/>
    <n v="28314"/>
    <x v="0"/>
    <s v="OFF-ST-10000736"/>
    <x v="1"/>
    <x v="4"/>
    <s v="Carina Double Wide Media Storage Towers in Natural &amp; Black"/>
    <n v="259.13600000000002"/>
    <n v="4"/>
    <n v="0.2"/>
    <n v="-51.827200000000019"/>
  </r>
  <r>
    <n v="2974"/>
    <x v="1474"/>
    <x v="3"/>
    <x v="819"/>
    <d v="2014-12-21T00:00:00"/>
    <x v="1"/>
    <s v="AR-10510"/>
    <s v="Andrew Roberts"/>
    <s v="Consumer"/>
    <s v="United States"/>
    <s v="Tulsa"/>
    <x v="26"/>
    <n v="74133"/>
    <x v="2"/>
    <s v="OFF-BI-10004656"/>
    <x v="1"/>
    <x v="8"/>
    <s v="Peel &amp; Stick Add-On Corner Pockets"/>
    <n v="10.8"/>
    <n v="5"/>
    <n v="0"/>
    <n v="5.1839999999999993"/>
  </r>
  <r>
    <n v="2975"/>
    <x v="1475"/>
    <x v="1"/>
    <x v="820"/>
    <d v="2012-05-12T00:00:00"/>
    <x v="1"/>
    <s v="AG-10675"/>
    <s v="Anna Gayman"/>
    <s v="Consumer"/>
    <s v="United States"/>
    <s v="Allen"/>
    <x v="5"/>
    <n v="75002"/>
    <x v="2"/>
    <s v="FUR-TA-10001095"/>
    <x v="0"/>
    <x v="3"/>
    <s v="Chromcraft Round Conference Tables"/>
    <n v="244.00599999999997"/>
    <n v="2"/>
    <n v="0.3"/>
    <n v="-31.372200000000007"/>
  </r>
  <r>
    <n v="2976"/>
    <x v="1475"/>
    <x v="1"/>
    <x v="820"/>
    <d v="2012-05-12T00:00:00"/>
    <x v="1"/>
    <s v="AG-10675"/>
    <s v="Anna Gayman"/>
    <s v="Consumer"/>
    <s v="United States"/>
    <s v="Allen"/>
    <x v="5"/>
    <n v="75002"/>
    <x v="2"/>
    <s v="OFF-PA-10000213"/>
    <x v="1"/>
    <x v="10"/>
    <s v="Xerox 198"/>
    <n v="15.936000000000002"/>
    <n v="4"/>
    <n v="0.2"/>
    <n v="5.378400000000001"/>
  </r>
  <r>
    <n v="2977"/>
    <x v="1476"/>
    <x v="3"/>
    <x v="769"/>
    <d v="2014-12-05T00:00:00"/>
    <x v="3"/>
    <s v="DV-13045"/>
    <s v="Darrin Van Huff"/>
    <s v="Corporate"/>
    <s v="United States"/>
    <s v="Philadelphia"/>
    <x v="9"/>
    <n v="19143"/>
    <x v="3"/>
    <s v="FUR-CH-10001797"/>
    <x v="0"/>
    <x v="1"/>
    <s v="Safco Chair Connectors, 6/Carton"/>
    <n v="188.55199999999996"/>
    <n v="7"/>
    <n v="0.3"/>
    <n v="-2.693600000000032"/>
  </r>
  <r>
    <n v="2978"/>
    <x v="1477"/>
    <x v="3"/>
    <x v="621"/>
    <d v="2014-10-09T00:00:00"/>
    <x v="0"/>
    <s v="HL-15040"/>
    <s v="Hunter Lopez"/>
    <s v="Consumer"/>
    <s v="United States"/>
    <s v="Rochester"/>
    <x v="15"/>
    <n v="14609"/>
    <x v="3"/>
    <s v="OFF-ST-10002214"/>
    <x v="1"/>
    <x v="4"/>
    <s v="X-Rack File for Hanging Folders"/>
    <n v="22.58"/>
    <n v="2"/>
    <n v="0"/>
    <n v="5.8707999999999991"/>
  </r>
  <r>
    <n v="2979"/>
    <x v="1478"/>
    <x v="2"/>
    <x v="286"/>
    <d v="2011-01-17T00:00:00"/>
    <x v="0"/>
    <s v="ND-18370"/>
    <s v="Natalie DeCherney"/>
    <s v="Consumer"/>
    <s v="United States"/>
    <s v="Mount Pleasant"/>
    <x v="20"/>
    <n v="29464"/>
    <x v="0"/>
    <s v="FUR-CH-10000422"/>
    <x v="0"/>
    <x v="1"/>
    <s v="Global Highback Leather Tilter in Burgundy"/>
    <n v="545.93999999999994"/>
    <n v="6"/>
    <n v="0"/>
    <n v="87.350400000000036"/>
  </r>
  <r>
    <n v="2980"/>
    <x v="1479"/>
    <x v="1"/>
    <x v="821"/>
    <d v="2012-06-17T00:00:00"/>
    <x v="1"/>
    <s v="GB-14575"/>
    <s v="Giulietta Baptist"/>
    <s v="Consumer"/>
    <s v="United States"/>
    <s v="Philadelphia"/>
    <x v="9"/>
    <n v="19134"/>
    <x v="3"/>
    <s v="OFF-PA-10003848"/>
    <x v="1"/>
    <x v="10"/>
    <s v="Xerox 1997"/>
    <n v="20.736000000000004"/>
    <n v="4"/>
    <n v="0.2"/>
    <n v="7.2576000000000001"/>
  </r>
  <r>
    <n v="2981"/>
    <x v="1479"/>
    <x v="1"/>
    <x v="821"/>
    <d v="2012-06-17T00:00:00"/>
    <x v="1"/>
    <s v="GB-14575"/>
    <s v="Giulietta Baptist"/>
    <s v="Consumer"/>
    <s v="United States"/>
    <s v="Philadelphia"/>
    <x v="9"/>
    <n v="19134"/>
    <x v="3"/>
    <s v="FUR-FU-10003623"/>
    <x v="0"/>
    <x v="5"/>
    <s v="DataProducts Ampli Magnifier Task Lamp, Black,"/>
    <n v="43.295999999999999"/>
    <n v="2"/>
    <n v="0.2"/>
    <n v="4.3295999999999975"/>
  </r>
  <r>
    <n v="2982"/>
    <x v="1480"/>
    <x v="2"/>
    <x v="136"/>
    <d v="2011-07-18T00:00:00"/>
    <x v="1"/>
    <s v="CL-12565"/>
    <s v="Clay Ludtke"/>
    <s v="Consumer"/>
    <s v="United States"/>
    <s v="Seattle"/>
    <x v="4"/>
    <n v="98115"/>
    <x v="1"/>
    <s v="FUR-CH-10001797"/>
    <x v="0"/>
    <x v="1"/>
    <s v="Safco Chair Connectors, 6/Carton"/>
    <n v="123.136"/>
    <n v="4"/>
    <n v="0.2"/>
    <n v="13.852799999999981"/>
  </r>
  <r>
    <n v="2983"/>
    <x v="1480"/>
    <x v="2"/>
    <x v="136"/>
    <d v="2011-07-18T00:00:00"/>
    <x v="1"/>
    <s v="CL-12565"/>
    <s v="Clay Ludtke"/>
    <s v="Consumer"/>
    <s v="United States"/>
    <s v="Seattle"/>
    <x v="4"/>
    <n v="98115"/>
    <x v="1"/>
    <s v="OFF-BI-10003094"/>
    <x v="1"/>
    <x v="8"/>
    <s v="Self-Adhesive Ring Binder Labels"/>
    <n v="11.264000000000001"/>
    <n v="4"/>
    <n v="0.2"/>
    <n v="3.8015999999999992"/>
  </r>
  <r>
    <n v="2984"/>
    <x v="1481"/>
    <x v="2"/>
    <x v="776"/>
    <d v="2011-12-11T00:00:00"/>
    <x v="0"/>
    <s v="RC-19960"/>
    <s v="Ryan Crowe"/>
    <s v="Consumer"/>
    <s v="United States"/>
    <s v="Springfield"/>
    <x v="21"/>
    <n v="97477"/>
    <x v="1"/>
    <s v="OFF-ST-10002205"/>
    <x v="1"/>
    <x v="4"/>
    <s v="File Shuttle I and Handi-File"/>
    <n v="53.424000000000007"/>
    <n v="3"/>
    <n v="0.2"/>
    <n v="4.6746000000000016"/>
  </r>
  <r>
    <n v="2985"/>
    <x v="1481"/>
    <x v="2"/>
    <x v="776"/>
    <d v="2011-12-11T00:00:00"/>
    <x v="0"/>
    <s v="RC-19960"/>
    <s v="Ryan Crowe"/>
    <s v="Consumer"/>
    <s v="United States"/>
    <s v="Springfield"/>
    <x v="21"/>
    <n v="97477"/>
    <x v="1"/>
    <s v="FUR-TA-10003238"/>
    <x v="0"/>
    <x v="3"/>
    <s v="Chromcraft Bull-Nose Wood 48&quot; x 96&quot; Rectangular Conference Tables"/>
    <n v="275.49"/>
    <n v="1"/>
    <n v="0.5"/>
    <n v="-170.80380000000002"/>
  </r>
  <r>
    <n v="2986"/>
    <x v="1482"/>
    <x v="0"/>
    <x v="822"/>
    <d v="2013-05-31T00:00:00"/>
    <x v="1"/>
    <s v="JB-16045"/>
    <s v="Julia Barnett"/>
    <s v="Home Office"/>
    <s v="United States"/>
    <s v="Columbus"/>
    <x v="32"/>
    <n v="31907"/>
    <x v="0"/>
    <s v="FUR-FU-10000755"/>
    <x v="0"/>
    <x v="5"/>
    <s v="Eldon Expressions Mahogany Wood Desk Collection"/>
    <n v="24.96"/>
    <n v="4"/>
    <n v="0"/>
    <n v="6.240000000000002"/>
  </r>
  <r>
    <n v="2987"/>
    <x v="1482"/>
    <x v="0"/>
    <x v="822"/>
    <d v="2013-05-31T00:00:00"/>
    <x v="1"/>
    <s v="JB-16045"/>
    <s v="Julia Barnett"/>
    <s v="Home Office"/>
    <s v="United States"/>
    <s v="Columbus"/>
    <x v="32"/>
    <n v="31907"/>
    <x v="0"/>
    <s v="OFF-PA-10002893"/>
    <x v="1"/>
    <x v="10"/>
    <s v="Wirebound Service Call Books, 5 1/2&quot; x 4&quot;"/>
    <n v="19.36"/>
    <n v="2"/>
    <n v="0"/>
    <n v="9.2927999999999997"/>
  </r>
  <r>
    <n v="2988"/>
    <x v="1482"/>
    <x v="0"/>
    <x v="822"/>
    <d v="2013-05-31T00:00:00"/>
    <x v="1"/>
    <s v="JB-16045"/>
    <s v="Julia Barnett"/>
    <s v="Home Office"/>
    <s v="United States"/>
    <s v="Columbus"/>
    <x v="32"/>
    <n v="31907"/>
    <x v="0"/>
    <s v="OFF-ST-10000689"/>
    <x v="1"/>
    <x v="4"/>
    <s v="Fellowes Strictly Business Drawer File, Letter/Legal Size"/>
    <n v="1267.6499999999999"/>
    <n v="9"/>
    <n v="0"/>
    <n v="152.11799999999999"/>
  </r>
  <r>
    <n v="2989"/>
    <x v="1483"/>
    <x v="0"/>
    <x v="823"/>
    <d v="2013-02-26T00:00:00"/>
    <x v="0"/>
    <s v="MC-17635"/>
    <s v="Matthew Clasen"/>
    <s v="Corporate"/>
    <s v="United States"/>
    <s v="Los Angeles"/>
    <x v="1"/>
    <n v="90032"/>
    <x v="1"/>
    <s v="TEC-AC-10004227"/>
    <x v="2"/>
    <x v="11"/>
    <s v="SanDisk Ultra 16 GB MicroSDHC Class 10 Memory Card"/>
    <n v="12.99"/>
    <n v="1"/>
    <n v="0"/>
    <n v="0.77939999999999898"/>
  </r>
  <r>
    <n v="2990"/>
    <x v="1483"/>
    <x v="0"/>
    <x v="823"/>
    <d v="2013-02-26T00:00:00"/>
    <x v="0"/>
    <s v="MC-17635"/>
    <s v="Matthew Clasen"/>
    <s v="Corporate"/>
    <s v="United States"/>
    <s v="Los Angeles"/>
    <x v="1"/>
    <n v="90032"/>
    <x v="1"/>
    <s v="OFF-BI-10000174"/>
    <x v="1"/>
    <x v="8"/>
    <s v="Wilson Jones Clip &amp; Carry Folder Binder Tool for Ring Binders, Clear"/>
    <n v="18.559999999999999"/>
    <n v="4"/>
    <n v="0.2"/>
    <n v="6.4959999999999996"/>
  </r>
  <r>
    <n v="2991"/>
    <x v="1483"/>
    <x v="0"/>
    <x v="823"/>
    <d v="2013-02-26T00:00:00"/>
    <x v="0"/>
    <s v="MC-17635"/>
    <s v="Matthew Clasen"/>
    <s v="Corporate"/>
    <s v="United States"/>
    <s v="Los Angeles"/>
    <x v="1"/>
    <n v="90032"/>
    <x v="1"/>
    <s v="OFF-ST-10001809"/>
    <x v="1"/>
    <x v="4"/>
    <s v="Fellowes Officeware Wire Shelving"/>
    <n v="449.15"/>
    <n v="5"/>
    <n v="0"/>
    <n v="8.9829999999999899"/>
  </r>
  <r>
    <n v="2992"/>
    <x v="1483"/>
    <x v="0"/>
    <x v="823"/>
    <d v="2013-02-26T00:00:00"/>
    <x v="0"/>
    <s v="MC-17635"/>
    <s v="Matthew Clasen"/>
    <s v="Corporate"/>
    <s v="United States"/>
    <s v="Los Angeles"/>
    <x v="1"/>
    <n v="90032"/>
    <x v="1"/>
    <s v="OFF-BI-10002309"/>
    <x v="1"/>
    <x v="8"/>
    <s v="Avery Heavy-Duty EZD  Binder With Locking Rings"/>
    <n v="31.248000000000005"/>
    <n v="7"/>
    <n v="0.2"/>
    <n v="10.936799999999998"/>
  </r>
  <r>
    <n v="2993"/>
    <x v="1484"/>
    <x v="0"/>
    <x v="824"/>
    <d v="2013-10-07T00:00:00"/>
    <x v="1"/>
    <s v="TT-21265"/>
    <s v="Tim Taslimi"/>
    <s v="Corporate"/>
    <s v="United States"/>
    <s v="New York City"/>
    <x v="15"/>
    <n v="10024"/>
    <x v="3"/>
    <s v="OFF-AP-10004532"/>
    <x v="1"/>
    <x v="9"/>
    <s v="Kensington 6 Outlet Guardian Standard Surge Protector"/>
    <n v="61.44"/>
    <n v="3"/>
    <n v="0"/>
    <n v="16.588799999999999"/>
  </r>
  <r>
    <n v="2994"/>
    <x v="1485"/>
    <x v="3"/>
    <x v="825"/>
    <d v="2014-03-18T00:00:00"/>
    <x v="1"/>
    <s v="MJ-17740"/>
    <s v="Max Jones"/>
    <s v="Consumer"/>
    <s v="United States"/>
    <s v="Detroit"/>
    <x v="12"/>
    <n v="48227"/>
    <x v="2"/>
    <s v="OFF-BI-10003091"/>
    <x v="1"/>
    <x v="8"/>
    <s v="GBC DocuBind TL200 Manual Binding Machine"/>
    <n v="895.92"/>
    <n v="4"/>
    <n v="0"/>
    <n v="421.08239999999995"/>
  </r>
  <r>
    <n v="2995"/>
    <x v="1486"/>
    <x v="0"/>
    <x v="369"/>
    <d v="2013-09-14T00:00:00"/>
    <x v="0"/>
    <s v="AT-10735"/>
    <s v="Annie Thurman"/>
    <s v="Consumer"/>
    <s v="United States"/>
    <s v="Stockton"/>
    <x v="1"/>
    <n v="95207"/>
    <x v="1"/>
    <s v="OFF-BI-10004654"/>
    <x v="1"/>
    <x v="8"/>
    <s v="VariCap6 Expandable Binder"/>
    <n v="55.360000000000007"/>
    <n v="4"/>
    <n v="0.2"/>
    <n v="18.683999999999997"/>
  </r>
  <r>
    <n v="2996"/>
    <x v="1487"/>
    <x v="2"/>
    <x v="686"/>
    <d v="2011-07-21T00:00:00"/>
    <x v="1"/>
    <s v="PB-19150"/>
    <s v="Philip Brown"/>
    <s v="Consumer"/>
    <s v="United States"/>
    <s v="Phoenix"/>
    <x v="16"/>
    <n v="85023"/>
    <x v="1"/>
    <s v="OFF-ST-10000760"/>
    <x v="1"/>
    <x v="4"/>
    <s v="Eldon Fold 'N Roll Cart System"/>
    <n v="55.92"/>
    <n v="5"/>
    <n v="0.2"/>
    <n v="6.2910000000000004"/>
  </r>
  <r>
    <n v="2997"/>
    <x v="1488"/>
    <x v="2"/>
    <x v="261"/>
    <d v="2011-06-25T00:00:00"/>
    <x v="1"/>
    <s v="NW-18400"/>
    <s v="Natalie Webber"/>
    <s v="Consumer"/>
    <s v="United States"/>
    <s v="Philadelphia"/>
    <x v="9"/>
    <n v="19120"/>
    <x v="3"/>
    <s v="OFF-EN-10001539"/>
    <x v="1"/>
    <x v="12"/>
    <s v="Staples"/>
    <n v="24.896000000000001"/>
    <n v="4"/>
    <n v="0.2"/>
    <n v="8.4024000000000001"/>
  </r>
  <r>
    <n v="2998"/>
    <x v="1488"/>
    <x v="2"/>
    <x v="261"/>
    <d v="2011-06-25T00:00:00"/>
    <x v="1"/>
    <s v="NW-18400"/>
    <s v="Natalie Webber"/>
    <s v="Consumer"/>
    <s v="United States"/>
    <s v="Philadelphia"/>
    <x v="9"/>
    <n v="19120"/>
    <x v="3"/>
    <s v="FUR-FU-10000550"/>
    <x v="0"/>
    <x v="5"/>
    <s v="Stacking Trays by OIC"/>
    <n v="3.9840000000000004"/>
    <n v="1"/>
    <n v="0.2"/>
    <n v="0.64739999999999964"/>
  </r>
  <r>
    <n v="2999"/>
    <x v="1488"/>
    <x v="2"/>
    <x v="261"/>
    <d v="2011-06-25T00:00:00"/>
    <x v="1"/>
    <s v="NW-18400"/>
    <s v="Natalie Webber"/>
    <s v="Consumer"/>
    <s v="United States"/>
    <s v="Philadelphia"/>
    <x v="9"/>
    <n v="19120"/>
    <x v="3"/>
    <s v="TEC-AC-10003628"/>
    <x v="2"/>
    <x v="11"/>
    <s v="Logitech 910-002974 M325 Wireless Mouse for Web Scrolling"/>
    <n v="95.968000000000004"/>
    <n v="4"/>
    <n v="0.2"/>
    <n v="28.790400000000009"/>
  </r>
  <r>
    <n v="3000"/>
    <x v="1488"/>
    <x v="2"/>
    <x v="261"/>
    <d v="2011-06-25T00:00:00"/>
    <x v="1"/>
    <s v="NW-18400"/>
    <s v="Natalie Webber"/>
    <s v="Consumer"/>
    <s v="United States"/>
    <s v="Philadelphia"/>
    <x v="9"/>
    <n v="19120"/>
    <x v="3"/>
    <s v="TEC-MA-10004521"/>
    <x v="2"/>
    <x v="15"/>
    <s v="Epson Perfection V600 Photo Scanner"/>
    <n v="206.99100000000004"/>
    <n v="3"/>
    <n v="0.7"/>
    <n v="-172.49250000000001"/>
  </r>
  <r>
    <n v="3001"/>
    <x v="1488"/>
    <x v="2"/>
    <x v="261"/>
    <d v="2011-06-25T00:00:00"/>
    <x v="1"/>
    <s v="NW-18400"/>
    <s v="Natalie Webber"/>
    <s v="Consumer"/>
    <s v="United States"/>
    <s v="Philadelphia"/>
    <x v="9"/>
    <n v="19120"/>
    <x v="3"/>
    <s v="OFF-AP-10003860"/>
    <x v="1"/>
    <x v="9"/>
    <s v="Fellowes Advanced 8 Outlet Surge Suppressor with Phone/Fax Protection"/>
    <n v="44.416000000000004"/>
    <n v="2"/>
    <n v="0.2"/>
    <n v="3.8864000000000001"/>
  </r>
  <r>
    <n v="3002"/>
    <x v="1488"/>
    <x v="2"/>
    <x v="261"/>
    <d v="2011-06-25T00:00:00"/>
    <x v="1"/>
    <s v="NW-18400"/>
    <s v="Natalie Webber"/>
    <s v="Consumer"/>
    <s v="United States"/>
    <s v="Philadelphia"/>
    <x v="9"/>
    <n v="19120"/>
    <x v="3"/>
    <s v="OFF-BI-10000069"/>
    <x v="1"/>
    <x v="8"/>
    <s v="GBC Prepunched Paper, 19-Hole, for Binding Systems, 24-lb"/>
    <n v="9.006000000000002"/>
    <n v="2"/>
    <n v="0.7"/>
    <n v="-7.2048000000000023"/>
  </r>
  <r>
    <n v="3003"/>
    <x v="1489"/>
    <x v="1"/>
    <x v="761"/>
    <d v="2012-07-10T00:00:00"/>
    <x v="1"/>
    <s v="VP-21730"/>
    <s v="Victor Preis"/>
    <s v="Home Office"/>
    <s v="United States"/>
    <s v="Sterling Heights"/>
    <x v="12"/>
    <n v="48310"/>
    <x v="2"/>
    <s v="OFF-BI-10003655"/>
    <x v="1"/>
    <x v="8"/>
    <s v="Durable Pressboard Binders"/>
    <n v="19"/>
    <n v="5"/>
    <n v="0"/>
    <n v="8.93"/>
  </r>
  <r>
    <n v="3004"/>
    <x v="1490"/>
    <x v="3"/>
    <x v="819"/>
    <d v="2014-12-24T00:00:00"/>
    <x v="1"/>
    <s v="RD-19810"/>
    <s v="Ross DeVincentis"/>
    <s v="Home Office"/>
    <s v="United States"/>
    <s v="Rochester"/>
    <x v="15"/>
    <n v="14609"/>
    <x v="3"/>
    <s v="OFF-BI-10001628"/>
    <x v="1"/>
    <x v="8"/>
    <s v="Acco Data Flex Cable Posts For Top &amp; Bottom Load Binders, 6&quot; Capacity"/>
    <n v="33.375999999999998"/>
    <n v="4"/>
    <n v="0.2"/>
    <n v="10.429999999999998"/>
  </r>
  <r>
    <n v="3005"/>
    <x v="1491"/>
    <x v="0"/>
    <x v="162"/>
    <d v="2013-09-11T00:00:00"/>
    <x v="2"/>
    <s v="MG-17875"/>
    <s v="Michael Grace"/>
    <s v="Home Office"/>
    <s v="United States"/>
    <s v="New York City"/>
    <x v="15"/>
    <n v="10011"/>
    <x v="3"/>
    <s v="OFF-AP-10003779"/>
    <x v="1"/>
    <x v="9"/>
    <s v="Kensington 7 Outlet MasterPiece Power Center with Fax/Phone Line Protection"/>
    <n v="207.48"/>
    <n v="1"/>
    <n v="0"/>
    <n v="62.243999999999971"/>
  </r>
  <r>
    <n v="3006"/>
    <x v="1492"/>
    <x v="2"/>
    <x v="826"/>
    <d v="2011-05-21T00:00:00"/>
    <x v="1"/>
    <s v="PA-19060"/>
    <s v="Pete Armstrong"/>
    <s v="Home Office"/>
    <s v="United States"/>
    <s v="Eau Claire"/>
    <x v="6"/>
    <n v="54703"/>
    <x v="2"/>
    <s v="OFF-BI-10000666"/>
    <x v="1"/>
    <x v="8"/>
    <s v="Surelock Post Binders"/>
    <n v="91.679999999999993"/>
    <n v="3"/>
    <n v="0"/>
    <n v="45.839999999999996"/>
  </r>
  <r>
    <n v="3007"/>
    <x v="1493"/>
    <x v="3"/>
    <x v="119"/>
    <d v="2014-10-16T00:00:00"/>
    <x v="2"/>
    <s v="CR-12730"/>
    <s v="Craig Reiter"/>
    <s v="Consumer"/>
    <s v="United States"/>
    <s v="New York City"/>
    <x v="15"/>
    <n v="10009"/>
    <x v="3"/>
    <s v="OFF-AP-10000828"/>
    <x v="1"/>
    <x v="9"/>
    <s v="Avanti 4.4 Cu. Ft. Refrigerator"/>
    <n v="904.9"/>
    <n v="5"/>
    <n v="0"/>
    <n v="253.37199999999996"/>
  </r>
  <r>
    <n v="3008"/>
    <x v="1494"/>
    <x v="2"/>
    <x v="745"/>
    <d v="2011-10-29T00:00:00"/>
    <x v="1"/>
    <s v="AA-10375"/>
    <s v="Allen Armold"/>
    <s v="Consumer"/>
    <s v="United States"/>
    <s v="Rancho Cucamonga"/>
    <x v="1"/>
    <n v="91730"/>
    <x v="1"/>
    <s v="OFF-BI-10002706"/>
    <x v="1"/>
    <x v="8"/>
    <s v="Avery Premier Heavy-Duty Binder with Round Locking Rings"/>
    <n v="34.271999999999998"/>
    <n v="3"/>
    <n v="0.2"/>
    <n v="11.138399999999999"/>
  </r>
  <r>
    <n v="3009"/>
    <x v="1495"/>
    <x v="0"/>
    <x v="5"/>
    <d v="2013-12-07T00:00:00"/>
    <x v="2"/>
    <s v="JG-15160"/>
    <s v="James Galang"/>
    <s v="Consumer"/>
    <s v="United States"/>
    <s v="Murray"/>
    <x v="0"/>
    <n v="42071"/>
    <x v="0"/>
    <s v="FUR-FU-10004748"/>
    <x v="0"/>
    <x v="5"/>
    <s v="Howard Miller 16&quot; Diameter Gallery Wall Clock"/>
    <n v="191.82"/>
    <n v="3"/>
    <n v="0"/>
    <n v="74.809799999999996"/>
  </r>
  <r>
    <n v="3010"/>
    <x v="1496"/>
    <x v="0"/>
    <x v="197"/>
    <d v="2013-07-30T00:00:00"/>
    <x v="1"/>
    <s v="RR-19525"/>
    <s v="Rick Reed"/>
    <s v="Corporate"/>
    <s v="United States"/>
    <s v="Toledo"/>
    <x v="24"/>
    <n v="43615"/>
    <x v="3"/>
    <s v="OFF-AP-10000026"/>
    <x v="1"/>
    <x v="9"/>
    <s v="Tripp Lite Isotel 6 Outlet Surge Protector with Fax/Modem Protection"/>
    <n v="243.88000000000002"/>
    <n v="5"/>
    <n v="0.2"/>
    <n v="27.43649999999996"/>
  </r>
  <r>
    <n v="3011"/>
    <x v="1497"/>
    <x v="3"/>
    <x v="827"/>
    <d v="2014-04-24T00:00:00"/>
    <x v="1"/>
    <s v="SR-20425"/>
    <s v="Sharelle Roach"/>
    <s v="Home Office"/>
    <s v="United States"/>
    <s v="Louisville"/>
    <x v="22"/>
    <n v="80027"/>
    <x v="1"/>
    <s v="OFF-BI-10000773"/>
    <x v="1"/>
    <x v="8"/>
    <s v="Insertable Tab Post Binder Dividers"/>
    <n v="12.030000000000001"/>
    <n v="5"/>
    <n v="0.7"/>
    <n v="-9.222999999999999"/>
  </r>
  <r>
    <n v="3012"/>
    <x v="1497"/>
    <x v="3"/>
    <x v="827"/>
    <d v="2014-04-24T00:00:00"/>
    <x v="1"/>
    <s v="SR-20425"/>
    <s v="Sharelle Roach"/>
    <s v="Home Office"/>
    <s v="United States"/>
    <s v="Louisville"/>
    <x v="22"/>
    <n v="80027"/>
    <x v="1"/>
    <s v="TEC-MA-10000822"/>
    <x v="2"/>
    <x v="15"/>
    <s v="Lexmark MX611dhe Monochrome Laser Printer"/>
    <n v="2549.9850000000006"/>
    <n v="5"/>
    <n v="0.7"/>
    <n v="-3399.9800000000009"/>
  </r>
  <r>
    <n v="3013"/>
    <x v="1497"/>
    <x v="3"/>
    <x v="827"/>
    <d v="2014-04-24T00:00:00"/>
    <x v="1"/>
    <s v="SR-20425"/>
    <s v="Sharelle Roach"/>
    <s v="Home Office"/>
    <s v="United States"/>
    <s v="Louisville"/>
    <x v="22"/>
    <n v="80027"/>
    <x v="1"/>
    <s v="OFF-BI-10001543"/>
    <x v="1"/>
    <x v="8"/>
    <s v="GBC VeloBinder Manual Binding System"/>
    <n v="21.594000000000005"/>
    <n v="2"/>
    <n v="0.7"/>
    <n v="-15.835599999999999"/>
  </r>
  <r>
    <n v="3014"/>
    <x v="1497"/>
    <x v="3"/>
    <x v="827"/>
    <d v="2014-04-24T00:00:00"/>
    <x v="1"/>
    <s v="SR-20425"/>
    <s v="Sharelle Roach"/>
    <s v="Home Office"/>
    <s v="United States"/>
    <s v="Louisville"/>
    <x v="22"/>
    <n v="80027"/>
    <x v="1"/>
    <s v="OFF-BI-10003355"/>
    <x v="1"/>
    <x v="8"/>
    <s v="Cardinal Holdit Business Card Pockets"/>
    <n v="8.9640000000000022"/>
    <n v="6"/>
    <n v="0.7"/>
    <n v="-6.573599999999999"/>
  </r>
  <r>
    <n v="3015"/>
    <x v="1497"/>
    <x v="3"/>
    <x v="827"/>
    <d v="2014-04-24T00:00:00"/>
    <x v="1"/>
    <s v="SR-20425"/>
    <s v="Sharelle Roach"/>
    <s v="Home Office"/>
    <s v="United States"/>
    <s v="Louisville"/>
    <x v="22"/>
    <n v="80027"/>
    <x v="1"/>
    <s v="OFF-PA-10002005"/>
    <x v="1"/>
    <x v="10"/>
    <s v="Xerox 225"/>
    <n v="20.736000000000004"/>
    <n v="4"/>
    <n v="0.2"/>
    <n v="7.2576000000000001"/>
  </r>
  <r>
    <n v="3016"/>
    <x v="1498"/>
    <x v="1"/>
    <x v="14"/>
    <d v="2012-09-21T00:00:00"/>
    <x v="1"/>
    <s v="LS-16975"/>
    <s v="Lindsay Shagiari"/>
    <s v="Home Office"/>
    <s v="United States"/>
    <s v="New York City"/>
    <x v="15"/>
    <n v="10035"/>
    <x v="3"/>
    <s v="FUR-TA-10004154"/>
    <x v="0"/>
    <x v="3"/>
    <s v="Riverside Furniture Oval Coffee Table, Oval End Table, End Table with Drawer"/>
    <n v="344.22"/>
    <n v="2"/>
    <n v="0.4"/>
    <n v="-103.26600000000002"/>
  </r>
  <r>
    <n v="3017"/>
    <x v="1499"/>
    <x v="0"/>
    <x v="828"/>
    <d v="2013-08-31T00:00:00"/>
    <x v="1"/>
    <s v="MH-18115"/>
    <s v="Mick Hernandez"/>
    <s v="Home Office"/>
    <s v="United States"/>
    <s v="Pharr"/>
    <x v="5"/>
    <n v="78577"/>
    <x v="2"/>
    <s v="OFF-ST-10002743"/>
    <x v="1"/>
    <x v="4"/>
    <s v="SAFCO Boltless Steel Shelving"/>
    <n v="727.29600000000005"/>
    <n v="8"/>
    <n v="0.2"/>
    <n v="-172.73280000000005"/>
  </r>
  <r>
    <n v="3018"/>
    <x v="1499"/>
    <x v="0"/>
    <x v="828"/>
    <d v="2013-08-31T00:00:00"/>
    <x v="1"/>
    <s v="MH-18115"/>
    <s v="Mick Hernandez"/>
    <s v="Home Office"/>
    <s v="United States"/>
    <s v="Pharr"/>
    <x v="5"/>
    <n v="78577"/>
    <x v="2"/>
    <s v="FUR-FU-10004973"/>
    <x v="0"/>
    <x v="5"/>
    <s v="Flat Face Poster Frame"/>
    <n v="22.608000000000001"/>
    <n v="3"/>
    <n v="0.6"/>
    <n v="-10.173599999999997"/>
  </r>
  <r>
    <n v="3019"/>
    <x v="1499"/>
    <x v="0"/>
    <x v="828"/>
    <d v="2013-08-31T00:00:00"/>
    <x v="1"/>
    <s v="MH-18115"/>
    <s v="Mick Hernandez"/>
    <s v="Home Office"/>
    <s v="United States"/>
    <s v="Pharr"/>
    <x v="5"/>
    <n v="78577"/>
    <x v="2"/>
    <s v="TEC-AC-10002842"/>
    <x v="2"/>
    <x v="11"/>
    <s v="WD My Passport Ultra 2TB Portable External Hard Drive"/>
    <n v="666.4"/>
    <n v="7"/>
    <n v="0.2"/>
    <n v="-33.319999999999965"/>
  </r>
  <r>
    <n v="3020"/>
    <x v="1500"/>
    <x v="1"/>
    <x v="627"/>
    <d v="2012-11-14T00:00:00"/>
    <x v="1"/>
    <s v="SC-20095"/>
    <s v="Sanjit Chand"/>
    <s v="Consumer"/>
    <s v="United States"/>
    <s v="West Jordan"/>
    <x v="7"/>
    <n v="84084"/>
    <x v="1"/>
    <s v="OFF-FA-10002701"/>
    <x v="1"/>
    <x v="13"/>
    <s v="Alliance Rubber Bands"/>
    <n v="5.04"/>
    <n v="3"/>
    <n v="0"/>
    <n v="0.20159999999999978"/>
  </r>
  <r>
    <n v="3021"/>
    <x v="1500"/>
    <x v="1"/>
    <x v="627"/>
    <d v="2012-11-14T00:00:00"/>
    <x v="1"/>
    <s v="SC-20095"/>
    <s v="Sanjit Chand"/>
    <s v="Consumer"/>
    <s v="United States"/>
    <s v="West Jordan"/>
    <x v="7"/>
    <n v="84084"/>
    <x v="1"/>
    <s v="OFF-PA-10001125"/>
    <x v="1"/>
    <x v="10"/>
    <s v="Xerox 1988"/>
    <n v="92.94"/>
    <n v="3"/>
    <n v="0"/>
    <n v="41.822999999999993"/>
  </r>
  <r>
    <n v="3022"/>
    <x v="1500"/>
    <x v="1"/>
    <x v="627"/>
    <d v="2012-11-14T00:00:00"/>
    <x v="1"/>
    <s v="SC-20095"/>
    <s v="Sanjit Chand"/>
    <s v="Consumer"/>
    <s v="United States"/>
    <s v="West Jordan"/>
    <x v="7"/>
    <n v="84084"/>
    <x v="1"/>
    <s v="FUR-FU-10004090"/>
    <x v="0"/>
    <x v="5"/>
    <s v="Executive Impressions 14&quot; Contract Wall Clock"/>
    <n v="66.69"/>
    <n v="3"/>
    <n v="0"/>
    <n v="22.007699999999996"/>
  </r>
  <r>
    <n v="3023"/>
    <x v="1500"/>
    <x v="1"/>
    <x v="627"/>
    <d v="2012-11-14T00:00:00"/>
    <x v="1"/>
    <s v="SC-20095"/>
    <s v="Sanjit Chand"/>
    <s v="Consumer"/>
    <s v="United States"/>
    <s v="West Jordan"/>
    <x v="7"/>
    <n v="84084"/>
    <x v="1"/>
    <s v="OFF-BI-10001510"/>
    <x v="1"/>
    <x v="8"/>
    <s v="Deluxe Heavy-Duty Vinyl Round Ring Binder"/>
    <n v="91.68"/>
    <n v="5"/>
    <n v="0.2"/>
    <n v="28.65"/>
  </r>
  <r>
    <n v="3024"/>
    <x v="1501"/>
    <x v="3"/>
    <x v="701"/>
    <d v="2014-11-24T00:00:00"/>
    <x v="1"/>
    <s v="JB-16000"/>
    <s v="Joy Bell-"/>
    <s v="Consumer"/>
    <s v="United States"/>
    <s v="Brownsville"/>
    <x v="5"/>
    <n v="78521"/>
    <x v="2"/>
    <s v="FUR-BO-10002202"/>
    <x v="0"/>
    <x v="0"/>
    <s v="Atlantic Metals Mobile 2-Shelf Bookcases, Custom Colors"/>
    <n v="327.73279999999994"/>
    <n v="2"/>
    <n v="0.32"/>
    <n v="-14.458800000000025"/>
  </r>
  <r>
    <n v="3025"/>
    <x v="1502"/>
    <x v="1"/>
    <x v="627"/>
    <d v="2012-11-13T00:00:00"/>
    <x v="1"/>
    <s v="AC-10450"/>
    <s v="Amy Cox"/>
    <s v="Consumer"/>
    <s v="United States"/>
    <s v="New York City"/>
    <x v="15"/>
    <n v="10011"/>
    <x v="3"/>
    <s v="OFF-BI-10001922"/>
    <x v="1"/>
    <x v="8"/>
    <s v="Storex Dura Pro Binders"/>
    <n v="52.272000000000006"/>
    <n v="11"/>
    <n v="0.2"/>
    <n v="17.641799999999996"/>
  </r>
  <r>
    <n v="3026"/>
    <x v="1502"/>
    <x v="1"/>
    <x v="627"/>
    <d v="2012-11-13T00:00:00"/>
    <x v="1"/>
    <s v="AC-10450"/>
    <s v="Amy Cox"/>
    <s v="Consumer"/>
    <s v="United States"/>
    <s v="New York City"/>
    <x v="15"/>
    <n v="10011"/>
    <x v="3"/>
    <s v="OFF-PA-10001667"/>
    <x v="1"/>
    <x v="10"/>
    <s v="Great White Multi-Use Recycled Paper (20Lb. and 84 Bright)"/>
    <n v="17.940000000000001"/>
    <n v="3"/>
    <n v="0"/>
    <n v="8.0730000000000004"/>
  </r>
  <r>
    <n v="3027"/>
    <x v="1503"/>
    <x v="3"/>
    <x v="300"/>
    <d v="2014-04-27T00:00:00"/>
    <x v="1"/>
    <s v="MO-17800"/>
    <s v="Meg O'Connel"/>
    <s v="Home Office"/>
    <s v="United States"/>
    <s v="Philadelphia"/>
    <x v="9"/>
    <n v="19140"/>
    <x v="3"/>
    <s v="FUR-FU-10001488"/>
    <x v="0"/>
    <x v="5"/>
    <s v="Tenex 46&quot; x 60&quot; Computer Anti-Static Chairmat, Rectangular Shaped"/>
    <n v="254.35200000000003"/>
    <n v="3"/>
    <n v="0.2"/>
    <n v="0"/>
  </r>
  <r>
    <n v="3028"/>
    <x v="1504"/>
    <x v="2"/>
    <x v="829"/>
    <d v="2011-08-24T00:00:00"/>
    <x v="3"/>
    <s v="RB-19645"/>
    <s v="Robert Barroso"/>
    <s v="Corporate"/>
    <s v="United States"/>
    <s v="Billings"/>
    <x v="37"/>
    <n v="59102"/>
    <x v="1"/>
    <s v="OFF-BI-10002799"/>
    <x v="1"/>
    <x v="8"/>
    <s v="SlimView Poly Binder, 3/8&quot;"/>
    <n v="8.2880000000000003"/>
    <n v="2"/>
    <n v="0.2"/>
    <n v="2.6935999999999991"/>
  </r>
  <r>
    <n v="3029"/>
    <x v="1505"/>
    <x v="3"/>
    <x v="94"/>
    <d v="2014-12-22T00:00:00"/>
    <x v="1"/>
    <s v="AI-10855"/>
    <s v="Arianne Irving"/>
    <s v="Consumer"/>
    <s v="United States"/>
    <s v="Chesapeake"/>
    <x v="17"/>
    <n v="23320"/>
    <x v="0"/>
    <s v="FUR-CH-10003846"/>
    <x v="0"/>
    <x v="1"/>
    <s v="Hon Valutask Swivel Chairs"/>
    <n v="504.90000000000003"/>
    <n v="5"/>
    <n v="0"/>
    <n v="80.78400000000002"/>
  </r>
  <r>
    <n v="3030"/>
    <x v="1506"/>
    <x v="0"/>
    <x v="830"/>
    <d v="2013-03-29T00:00:00"/>
    <x v="1"/>
    <s v="DR-12880"/>
    <s v="Dan Reichenbach"/>
    <s v="Corporate"/>
    <s v="United States"/>
    <s v="Gresham"/>
    <x v="21"/>
    <n v="97030"/>
    <x v="1"/>
    <s v="TEC-PH-10003691"/>
    <x v="2"/>
    <x v="7"/>
    <s v="BlackBerry Q10"/>
    <n v="403.16800000000001"/>
    <n v="4"/>
    <n v="0.2"/>
    <n v="25.198000000000008"/>
  </r>
  <r>
    <n v="3031"/>
    <x v="1507"/>
    <x v="1"/>
    <x v="481"/>
    <d v="2012-09-27T00:00:00"/>
    <x v="1"/>
    <s v="DM-12955"/>
    <s v="Dario Medina"/>
    <s v="Corporate"/>
    <s v="United States"/>
    <s v="Lincoln Park"/>
    <x v="12"/>
    <n v="48146"/>
    <x v="2"/>
    <s v="FUR-BO-10000468"/>
    <x v="0"/>
    <x v="0"/>
    <s v="O'Sullivan 2-Shelf Heavy-Duty Bookcases"/>
    <n v="194.32"/>
    <n v="4"/>
    <n v="0"/>
    <n v="31.091200000000015"/>
  </r>
  <r>
    <n v="3032"/>
    <x v="1507"/>
    <x v="1"/>
    <x v="481"/>
    <d v="2012-09-27T00:00:00"/>
    <x v="1"/>
    <s v="DM-12955"/>
    <s v="Dario Medina"/>
    <s v="Corporate"/>
    <s v="United States"/>
    <s v="Lincoln Park"/>
    <x v="12"/>
    <n v="48146"/>
    <x v="2"/>
    <s v="OFF-AR-10001044"/>
    <x v="1"/>
    <x v="6"/>
    <s v="BOSTON Ranger #55 Pencil Sharpener, Black"/>
    <n v="25.99"/>
    <n v="1"/>
    <n v="0"/>
    <n v="7.5370999999999988"/>
  </r>
  <r>
    <n v="3033"/>
    <x v="1508"/>
    <x v="0"/>
    <x v="831"/>
    <d v="2013-11-27T00:00:00"/>
    <x v="1"/>
    <s v="JH-16180"/>
    <s v="Justin Hirsh"/>
    <s v="Consumer"/>
    <s v="United States"/>
    <s v="Gresham"/>
    <x v="21"/>
    <n v="97030"/>
    <x v="1"/>
    <s v="FUR-CH-10003833"/>
    <x v="0"/>
    <x v="1"/>
    <s v="Novimex Fabric Task Chair"/>
    <n v="195.136"/>
    <n v="4"/>
    <n v="0.2"/>
    <n v="-12.196000000000005"/>
  </r>
  <r>
    <n v="3034"/>
    <x v="1509"/>
    <x v="3"/>
    <x v="118"/>
    <d v="2014-09-22T00:00:00"/>
    <x v="1"/>
    <s v="AB-10060"/>
    <s v="Adam Bellavance"/>
    <s v="Home Office"/>
    <s v="United States"/>
    <s v="Philadelphia"/>
    <x v="9"/>
    <n v="19143"/>
    <x v="3"/>
    <s v="OFF-PA-10004355"/>
    <x v="1"/>
    <x v="10"/>
    <s v="Xerox 231"/>
    <n v="20.736000000000004"/>
    <n v="4"/>
    <n v="0.2"/>
    <n v="7.2576000000000001"/>
  </r>
  <r>
    <n v="3035"/>
    <x v="1510"/>
    <x v="1"/>
    <x v="832"/>
    <d v="2012-06-16T00:00:00"/>
    <x v="1"/>
    <s v="BD-11605"/>
    <s v="Brian Dahlen"/>
    <s v="Consumer"/>
    <s v="United States"/>
    <s v="Monroe"/>
    <x v="28"/>
    <n v="71203"/>
    <x v="0"/>
    <s v="TEC-AC-10003038"/>
    <x v="2"/>
    <x v="11"/>
    <s v="Kingston Digital DataTraveler 16GB USB 2.0"/>
    <n v="53.699999999999996"/>
    <n v="6"/>
    <n v="0"/>
    <n v="10.202999999999994"/>
  </r>
  <r>
    <n v="3036"/>
    <x v="1510"/>
    <x v="1"/>
    <x v="832"/>
    <d v="2012-06-16T00:00:00"/>
    <x v="1"/>
    <s v="BD-11605"/>
    <s v="Brian Dahlen"/>
    <s v="Consumer"/>
    <s v="United States"/>
    <s v="Monroe"/>
    <x v="28"/>
    <n v="71203"/>
    <x v="0"/>
    <s v="OFF-BI-10002799"/>
    <x v="1"/>
    <x v="8"/>
    <s v="SlimView Poly Binder, 3/8&quot;"/>
    <n v="36.26"/>
    <n v="7"/>
    <n v="0"/>
    <n v="16.679599999999997"/>
  </r>
  <r>
    <n v="3037"/>
    <x v="1510"/>
    <x v="1"/>
    <x v="832"/>
    <d v="2012-06-16T00:00:00"/>
    <x v="1"/>
    <s v="BD-11605"/>
    <s v="Brian Dahlen"/>
    <s v="Consumer"/>
    <s v="United States"/>
    <s v="Monroe"/>
    <x v="28"/>
    <n v="71203"/>
    <x v="0"/>
    <s v="OFF-AR-10003582"/>
    <x v="1"/>
    <x v="6"/>
    <s v="Boston Electric Pencil Sharpener, Model 1818, Charcoal Black"/>
    <n v="56.3"/>
    <n v="2"/>
    <n v="0"/>
    <n v="15.764000000000003"/>
  </r>
  <r>
    <n v="3038"/>
    <x v="1510"/>
    <x v="1"/>
    <x v="832"/>
    <d v="2012-06-16T00:00:00"/>
    <x v="1"/>
    <s v="BD-11605"/>
    <s v="Brian Dahlen"/>
    <s v="Consumer"/>
    <s v="United States"/>
    <s v="Monroe"/>
    <x v="28"/>
    <n v="71203"/>
    <x v="0"/>
    <s v="OFF-PA-10004451"/>
    <x v="1"/>
    <x v="10"/>
    <s v="Xerox 222"/>
    <n v="32.400000000000006"/>
    <n v="5"/>
    <n v="0"/>
    <n v="15.552000000000001"/>
  </r>
  <r>
    <n v="3039"/>
    <x v="1510"/>
    <x v="1"/>
    <x v="832"/>
    <d v="2012-06-16T00:00:00"/>
    <x v="1"/>
    <s v="BD-11605"/>
    <s v="Brian Dahlen"/>
    <s v="Consumer"/>
    <s v="United States"/>
    <s v="Monroe"/>
    <x v="28"/>
    <n v="71203"/>
    <x v="0"/>
    <s v="FUR-FU-10004666"/>
    <x v="0"/>
    <x v="5"/>
    <s v="DAX Clear Channel Poster Frame"/>
    <n v="29.16"/>
    <n v="2"/>
    <n v="0"/>
    <n v="10.789200000000001"/>
  </r>
  <r>
    <n v="3040"/>
    <x v="1511"/>
    <x v="3"/>
    <x v="621"/>
    <d v="2014-10-09T00:00:00"/>
    <x v="1"/>
    <s v="AS-10045"/>
    <s v="Aaron Smayling"/>
    <s v="Corporate"/>
    <s v="United States"/>
    <s v="Pasadena"/>
    <x v="1"/>
    <n v="91104"/>
    <x v="1"/>
    <s v="FUR-TA-10001520"/>
    <x v="0"/>
    <x v="3"/>
    <s v="Lesro Sheffield Collection Coffee Table, End Table, Center Table, Corner Table"/>
    <n v="171.28800000000001"/>
    <n v="3"/>
    <n v="0.2"/>
    <n v="-6.423300000000026"/>
  </r>
  <r>
    <n v="3041"/>
    <x v="1512"/>
    <x v="0"/>
    <x v="465"/>
    <d v="2013-05-10T00:00:00"/>
    <x v="1"/>
    <s v="ZD-21925"/>
    <s v="Zuschuss Donatelli"/>
    <s v="Consumer"/>
    <s v="United States"/>
    <s v="Chattanooga"/>
    <x v="18"/>
    <n v="37421"/>
    <x v="0"/>
    <s v="FUR-FU-10004270"/>
    <x v="0"/>
    <x v="5"/>
    <s v="Eldon Image Series Desk Accessories, Burgundy"/>
    <n v="16.72"/>
    <n v="5"/>
    <n v="0.2"/>
    <n v="3.3439999999999994"/>
  </r>
  <r>
    <n v="3042"/>
    <x v="1513"/>
    <x v="3"/>
    <x v="220"/>
    <d v="2014-09-13T00:00:00"/>
    <x v="3"/>
    <s v="KF-16285"/>
    <s v="Karen Ferguson"/>
    <s v="Home Office"/>
    <s v="United States"/>
    <s v="Long Beach"/>
    <x v="1"/>
    <n v="90805"/>
    <x v="1"/>
    <s v="OFF-PA-10003172"/>
    <x v="1"/>
    <x v="10"/>
    <s v="Xerox 1996"/>
    <n v="12.96"/>
    <n v="2"/>
    <n v="0"/>
    <n v="6.2208000000000006"/>
  </r>
  <r>
    <n v="3043"/>
    <x v="1513"/>
    <x v="3"/>
    <x v="220"/>
    <d v="2014-09-13T00:00:00"/>
    <x v="3"/>
    <s v="KF-16285"/>
    <s v="Karen Ferguson"/>
    <s v="Home Office"/>
    <s v="United States"/>
    <s v="Long Beach"/>
    <x v="1"/>
    <n v="90805"/>
    <x v="1"/>
    <s v="OFF-EN-10002312"/>
    <x v="1"/>
    <x v="12"/>
    <s v="#10 Self-Seal White Envelopes"/>
    <n v="22.18"/>
    <n v="2"/>
    <n v="0"/>
    <n v="10.8682"/>
  </r>
  <r>
    <n v="3044"/>
    <x v="1513"/>
    <x v="3"/>
    <x v="220"/>
    <d v="2014-09-13T00:00:00"/>
    <x v="3"/>
    <s v="KF-16285"/>
    <s v="Karen Ferguson"/>
    <s v="Home Office"/>
    <s v="United States"/>
    <s v="Long Beach"/>
    <x v="1"/>
    <n v="90805"/>
    <x v="1"/>
    <s v="FUR-CH-10002320"/>
    <x v="0"/>
    <x v="1"/>
    <s v="Hon Pagoda Stacking Chairs"/>
    <n v="2054.2720000000004"/>
    <n v="8"/>
    <n v="0.2"/>
    <n v="256.78399999999976"/>
  </r>
  <r>
    <n v="3045"/>
    <x v="1514"/>
    <x v="1"/>
    <x v="28"/>
    <d v="2012-05-02T00:00:00"/>
    <x v="0"/>
    <s v="BP-11230"/>
    <s v="Benjamin Patterson"/>
    <s v="Consumer"/>
    <s v="United States"/>
    <s v="Troy"/>
    <x v="24"/>
    <n v="45373"/>
    <x v="3"/>
    <s v="TEC-PH-10001530"/>
    <x v="2"/>
    <x v="7"/>
    <s v="Cisco Unified IP Phone 7945G VoIP phone"/>
    <n v="1022.97"/>
    <n v="5"/>
    <n v="0.4"/>
    <n v="-255.74250000000001"/>
  </r>
  <r>
    <n v="3046"/>
    <x v="1515"/>
    <x v="3"/>
    <x v="44"/>
    <d v="2014-11-11T00:00:00"/>
    <x v="0"/>
    <s v="CC-12430"/>
    <s v="Chuck Clark"/>
    <s v="Home Office"/>
    <s v="United States"/>
    <s v="Minneapolis"/>
    <x v="11"/>
    <n v="55407"/>
    <x v="2"/>
    <s v="OFF-AR-10001216"/>
    <x v="1"/>
    <x v="6"/>
    <s v="Newell 339"/>
    <n v="13.899999999999999"/>
    <n v="5"/>
    <n v="0"/>
    <n v="3.6139999999999994"/>
  </r>
  <r>
    <n v="3047"/>
    <x v="1515"/>
    <x v="3"/>
    <x v="44"/>
    <d v="2014-11-11T00:00:00"/>
    <x v="0"/>
    <s v="CC-12430"/>
    <s v="Chuck Clark"/>
    <s v="Home Office"/>
    <s v="United States"/>
    <s v="Minneapolis"/>
    <x v="11"/>
    <n v="55407"/>
    <x v="2"/>
    <s v="OFF-PA-10003127"/>
    <x v="1"/>
    <x v="10"/>
    <s v="Staples"/>
    <n v="26.38"/>
    <n v="1"/>
    <n v="0"/>
    <n v="12.134799999999998"/>
  </r>
  <r>
    <n v="3048"/>
    <x v="1516"/>
    <x v="2"/>
    <x v="587"/>
    <d v="2011-10-04T00:00:00"/>
    <x v="1"/>
    <s v="DB-13615"/>
    <s v="Doug Bickford"/>
    <s v="Consumer"/>
    <s v="United States"/>
    <s v="Seattle"/>
    <x v="4"/>
    <n v="98105"/>
    <x v="1"/>
    <s v="OFF-BI-10003910"/>
    <x v="1"/>
    <x v="8"/>
    <s v="DXL Angle-View Binders with Locking Rings by Samsill"/>
    <n v="43.176000000000002"/>
    <n v="7"/>
    <n v="0.2"/>
    <n v="13.4925"/>
  </r>
  <r>
    <n v="3049"/>
    <x v="1517"/>
    <x v="3"/>
    <x v="459"/>
    <d v="2014-04-05T00:00:00"/>
    <x v="2"/>
    <s v="TC-21475"/>
    <s v="Tony Chapman"/>
    <s v="Home Office"/>
    <s v="United States"/>
    <s v="Columbus"/>
    <x v="32"/>
    <n v="31907"/>
    <x v="0"/>
    <s v="FUR-TA-10004534"/>
    <x v="0"/>
    <x v="3"/>
    <s v="Bevis 44 x 96 Conference Tables"/>
    <n v="411.8"/>
    <n v="2"/>
    <n v="0"/>
    <n v="70.005999999999972"/>
  </r>
  <r>
    <n v="3050"/>
    <x v="1517"/>
    <x v="3"/>
    <x v="459"/>
    <d v="2014-04-05T00:00:00"/>
    <x v="2"/>
    <s v="TC-21475"/>
    <s v="Tony Chapman"/>
    <s v="Home Office"/>
    <s v="United States"/>
    <s v="Columbus"/>
    <x v="32"/>
    <n v="31907"/>
    <x v="0"/>
    <s v="TEC-AC-10000892"/>
    <x v="2"/>
    <x v="11"/>
    <s v="NETGEAR N750 Dual Band Wi-Fi Gigabit Router"/>
    <n v="360"/>
    <n v="4"/>
    <n v="0"/>
    <n v="129.6"/>
  </r>
  <r>
    <n v="3051"/>
    <x v="1518"/>
    <x v="3"/>
    <x v="833"/>
    <d v="2014-10-12T00:00:00"/>
    <x v="1"/>
    <s v="NZ-18565"/>
    <s v="Nick Zandusky"/>
    <s v="Home Office"/>
    <s v="United States"/>
    <s v="Meridian"/>
    <x v="45"/>
    <n v="83642"/>
    <x v="1"/>
    <s v="FUR-FU-10003247"/>
    <x v="0"/>
    <x v="5"/>
    <s v="36X48 HARDFLOOR CHAIRMAT"/>
    <n v="41.96"/>
    <n v="2"/>
    <n v="0"/>
    <n v="2.9371999999999971"/>
  </r>
  <r>
    <n v="3052"/>
    <x v="1518"/>
    <x v="3"/>
    <x v="833"/>
    <d v="2014-10-12T00:00:00"/>
    <x v="1"/>
    <s v="NZ-18565"/>
    <s v="Nick Zandusky"/>
    <s v="Home Office"/>
    <s v="United States"/>
    <s v="Meridian"/>
    <x v="45"/>
    <n v="83642"/>
    <x v="1"/>
    <s v="OFF-AP-10004336"/>
    <x v="1"/>
    <x v="9"/>
    <s v="Conquest 14 Commercial Heavy-Duty Upright Vacuum, Collection System, Accessory Kit"/>
    <n v="227.84"/>
    <n v="4"/>
    <n v="0"/>
    <n v="66.073599999999971"/>
  </r>
  <r>
    <n v="3053"/>
    <x v="1518"/>
    <x v="3"/>
    <x v="833"/>
    <d v="2014-10-12T00:00:00"/>
    <x v="1"/>
    <s v="NZ-18565"/>
    <s v="Nick Zandusky"/>
    <s v="Home Office"/>
    <s v="United States"/>
    <s v="Meridian"/>
    <x v="45"/>
    <n v="83642"/>
    <x v="1"/>
    <s v="OFF-PA-10001295"/>
    <x v="1"/>
    <x v="10"/>
    <s v="Computer Printout Paper with Letter-Trim Perforations"/>
    <n v="37.94"/>
    <n v="2"/>
    <n v="0"/>
    <n v="18.211199999999998"/>
  </r>
  <r>
    <n v="3054"/>
    <x v="1519"/>
    <x v="0"/>
    <x v="526"/>
    <d v="2013-04-15T00:00:00"/>
    <x v="0"/>
    <s v="SW-20350"/>
    <s v="Sean Wendt"/>
    <s v="Home Office"/>
    <s v="United States"/>
    <s v="Detroit"/>
    <x v="12"/>
    <n v="48227"/>
    <x v="2"/>
    <s v="TEC-PH-10002555"/>
    <x v="2"/>
    <x v="7"/>
    <s v="Nortel Meridian M5316 Digital phone"/>
    <n v="517.9"/>
    <n v="2"/>
    <n v="0"/>
    <n v="134.654"/>
  </r>
  <r>
    <n v="3055"/>
    <x v="1519"/>
    <x v="0"/>
    <x v="526"/>
    <d v="2013-04-15T00:00:00"/>
    <x v="0"/>
    <s v="SW-20350"/>
    <s v="Sean Wendt"/>
    <s v="Home Office"/>
    <s v="United States"/>
    <s v="Detroit"/>
    <x v="12"/>
    <n v="48227"/>
    <x v="2"/>
    <s v="OFF-BI-10000831"/>
    <x v="1"/>
    <x v="8"/>
    <s v="Storex Flexible Poly Binders with Double Pockets"/>
    <n v="5.28"/>
    <n v="2"/>
    <n v="0"/>
    <n v="2.4287999999999998"/>
  </r>
  <r>
    <n v="3056"/>
    <x v="1520"/>
    <x v="1"/>
    <x v="834"/>
    <d v="2012-09-01T00:00:00"/>
    <x v="1"/>
    <s v="TS-21370"/>
    <s v="Todd Sumrall"/>
    <s v="Corporate"/>
    <s v="United States"/>
    <s v="Chicago"/>
    <x v="10"/>
    <n v="60623"/>
    <x v="2"/>
    <s v="TEC-CO-10001046"/>
    <x v="2"/>
    <x v="16"/>
    <s v="Canon Imageclass D680 Copier / Fax"/>
    <n v="2799.9600000000005"/>
    <n v="5"/>
    <n v="0.2"/>
    <n v="874.98749999999984"/>
  </r>
  <r>
    <n v="3057"/>
    <x v="1521"/>
    <x v="3"/>
    <x v="15"/>
    <d v="2014-10-25T00:00:00"/>
    <x v="0"/>
    <s v="HH-15010"/>
    <s v="Hilary Holden"/>
    <s v="Corporate"/>
    <s v="United States"/>
    <s v="San Francisco"/>
    <x v="1"/>
    <n v="94110"/>
    <x v="1"/>
    <s v="OFF-EN-10002973"/>
    <x v="1"/>
    <x v="12"/>
    <s v="Ampad #10 Peel &amp; Seel Holiday Envelopes"/>
    <n v="8.9600000000000009"/>
    <n v="2"/>
    <n v="0"/>
    <n v="4.3008000000000006"/>
  </r>
  <r>
    <n v="3058"/>
    <x v="1521"/>
    <x v="3"/>
    <x v="15"/>
    <d v="2014-10-25T00:00:00"/>
    <x v="0"/>
    <s v="HH-15010"/>
    <s v="Hilary Holden"/>
    <s v="Corporate"/>
    <s v="United States"/>
    <s v="San Francisco"/>
    <x v="1"/>
    <n v="94110"/>
    <x v="1"/>
    <s v="OFF-LA-10001641"/>
    <x v="1"/>
    <x v="2"/>
    <s v="Avery 518"/>
    <n v="31.5"/>
    <n v="10"/>
    <n v="0"/>
    <n v="15.120000000000001"/>
  </r>
  <r>
    <n v="3059"/>
    <x v="1521"/>
    <x v="3"/>
    <x v="15"/>
    <d v="2014-10-25T00:00:00"/>
    <x v="0"/>
    <s v="HH-15010"/>
    <s v="Hilary Holden"/>
    <s v="Corporate"/>
    <s v="United States"/>
    <s v="San Francisco"/>
    <x v="1"/>
    <n v="94110"/>
    <x v="1"/>
    <s v="FUR-FU-10003878"/>
    <x v="0"/>
    <x v="5"/>
    <s v="Linden 10&quot; Round Wall Clock, Black"/>
    <n v="30.56"/>
    <n v="2"/>
    <n v="0"/>
    <n v="10.3904"/>
  </r>
  <r>
    <n v="3060"/>
    <x v="1521"/>
    <x v="3"/>
    <x v="15"/>
    <d v="2014-10-25T00:00:00"/>
    <x v="0"/>
    <s v="HH-15010"/>
    <s v="Hilary Holden"/>
    <s v="Corporate"/>
    <s v="United States"/>
    <s v="San Francisco"/>
    <x v="1"/>
    <n v="94110"/>
    <x v="1"/>
    <s v="FUR-TA-10003837"/>
    <x v="0"/>
    <x v="3"/>
    <s v="Anderson Hickey Conga Table Tops &amp; Accessories"/>
    <n v="24.368000000000002"/>
    <n v="2"/>
    <n v="0.2"/>
    <n v="-3.3506000000000018"/>
  </r>
  <r>
    <n v="3061"/>
    <x v="1522"/>
    <x v="0"/>
    <x v="77"/>
    <d v="2013-11-13T00:00:00"/>
    <x v="1"/>
    <s v="DM-13345"/>
    <s v="Denise Monton"/>
    <s v="Corporate"/>
    <s v="United States"/>
    <s v="Newark"/>
    <x v="24"/>
    <n v="43055"/>
    <x v="3"/>
    <s v="TEC-AC-10002800"/>
    <x v="2"/>
    <x v="11"/>
    <s v="Plantronics Audio 478 Stereo USB Headset"/>
    <n v="119.97600000000001"/>
    <n v="3"/>
    <n v="0.2"/>
    <n v="22.495499999999989"/>
  </r>
  <r>
    <n v="3062"/>
    <x v="1523"/>
    <x v="3"/>
    <x v="448"/>
    <d v="2014-03-08T00:00:00"/>
    <x v="1"/>
    <s v="RE-19450"/>
    <s v="Richard Eichhorn"/>
    <s v="Consumer"/>
    <s v="United States"/>
    <s v="Dallas"/>
    <x v="5"/>
    <n v="75081"/>
    <x v="2"/>
    <s v="OFF-PA-10001307"/>
    <x v="1"/>
    <x v="10"/>
    <s v="Important Message Pads, 50 4-1/4 x 5-1/2 Forms per Pad"/>
    <n v="26.880000000000003"/>
    <n v="8"/>
    <n v="0.2"/>
    <n v="9.743999999999998"/>
  </r>
  <r>
    <n v="3063"/>
    <x v="1524"/>
    <x v="1"/>
    <x v="154"/>
    <d v="2012-11-29T00:00:00"/>
    <x v="2"/>
    <s v="JD-16150"/>
    <s v="Justin Deggeller"/>
    <s v="Corporate"/>
    <s v="United States"/>
    <s v="Newark"/>
    <x v="13"/>
    <n v="19711"/>
    <x v="3"/>
    <s v="TEC-PH-10002350"/>
    <x v="2"/>
    <x v="7"/>
    <s v="Apple EarPods with Remote and Mic"/>
    <n v="83.97"/>
    <n v="3"/>
    <n v="0"/>
    <n v="23.511599999999998"/>
  </r>
  <r>
    <n v="3064"/>
    <x v="1524"/>
    <x v="1"/>
    <x v="154"/>
    <d v="2012-11-29T00:00:00"/>
    <x v="2"/>
    <s v="JD-16150"/>
    <s v="Justin Deggeller"/>
    <s v="Corporate"/>
    <s v="United States"/>
    <s v="Newark"/>
    <x v="13"/>
    <n v="19711"/>
    <x v="3"/>
    <s v="TEC-AC-10000397"/>
    <x v="2"/>
    <x v="11"/>
    <s v="Perixx PERIBOARD-512B, Ergonomic Split Keyboard"/>
    <n v="104.97"/>
    <n v="3"/>
    <n v="0"/>
    <n v="7.3479000000000028"/>
  </r>
  <r>
    <n v="3065"/>
    <x v="1525"/>
    <x v="3"/>
    <x v="677"/>
    <d v="2014-03-19T00:00:00"/>
    <x v="0"/>
    <s v="BF-11215"/>
    <s v="Benjamin Farhat"/>
    <s v="Home Office"/>
    <s v="United States"/>
    <s v="Albuquerque"/>
    <x v="27"/>
    <n v="87105"/>
    <x v="1"/>
    <s v="OFF-ST-10000615"/>
    <x v="1"/>
    <x v="4"/>
    <s v="SimpliFile Personal File, Black Granite, 15w x 6-15/16d x 11-1/4h"/>
    <n v="90.8"/>
    <n v="8"/>
    <n v="0"/>
    <n v="25.424000000000007"/>
  </r>
  <r>
    <n v="3066"/>
    <x v="1525"/>
    <x v="3"/>
    <x v="677"/>
    <d v="2014-03-19T00:00:00"/>
    <x v="0"/>
    <s v="BF-11215"/>
    <s v="Benjamin Farhat"/>
    <s v="Home Office"/>
    <s v="United States"/>
    <s v="Albuquerque"/>
    <x v="27"/>
    <n v="87105"/>
    <x v="1"/>
    <s v="TEC-PH-10004531"/>
    <x v="2"/>
    <x v="7"/>
    <s v="OtterBox Commuter Series Case - iPhone 5 &amp; 5s"/>
    <n v="140.73599999999999"/>
    <n v="8"/>
    <n v="0.2"/>
    <n v="49.257599999999996"/>
  </r>
  <r>
    <n v="3067"/>
    <x v="1525"/>
    <x v="3"/>
    <x v="677"/>
    <d v="2014-03-19T00:00:00"/>
    <x v="0"/>
    <s v="BF-11215"/>
    <s v="Benjamin Farhat"/>
    <s v="Home Office"/>
    <s v="United States"/>
    <s v="Albuquerque"/>
    <x v="27"/>
    <n v="87105"/>
    <x v="1"/>
    <s v="TEC-AC-10004001"/>
    <x v="2"/>
    <x v="11"/>
    <s v="Logitech Wireless Headset H600 Over-The-Head Design"/>
    <n v="214.95000000000002"/>
    <n v="5"/>
    <n v="0"/>
    <n v="88.129500000000007"/>
  </r>
  <r>
    <n v="3068"/>
    <x v="1525"/>
    <x v="3"/>
    <x v="677"/>
    <d v="2014-03-19T00:00:00"/>
    <x v="0"/>
    <s v="BF-11215"/>
    <s v="Benjamin Farhat"/>
    <s v="Home Office"/>
    <s v="United States"/>
    <s v="Albuquerque"/>
    <x v="27"/>
    <n v="87105"/>
    <x v="1"/>
    <s v="OFF-PA-10001534"/>
    <x v="1"/>
    <x v="10"/>
    <s v="Xerox 230"/>
    <n v="45.36"/>
    <n v="7"/>
    <n v="0"/>
    <n v="21.772800000000004"/>
  </r>
  <r>
    <n v="3069"/>
    <x v="1525"/>
    <x v="3"/>
    <x v="677"/>
    <d v="2014-03-19T00:00:00"/>
    <x v="0"/>
    <s v="BF-11215"/>
    <s v="Benjamin Farhat"/>
    <s v="Home Office"/>
    <s v="United States"/>
    <s v="Albuquerque"/>
    <x v="27"/>
    <n v="87105"/>
    <x v="1"/>
    <s v="OFF-PA-10001815"/>
    <x v="1"/>
    <x v="10"/>
    <s v="Xerox 1885"/>
    <n v="288.24"/>
    <n v="6"/>
    <n v="0"/>
    <n v="138.35519999999997"/>
  </r>
  <r>
    <n v="3070"/>
    <x v="1526"/>
    <x v="3"/>
    <x v="329"/>
    <d v="2014-12-01T00:00:00"/>
    <x v="3"/>
    <s v="ML-17755"/>
    <s v="Max Ludwig"/>
    <s v="Home Office"/>
    <s v="United States"/>
    <s v="Toledo"/>
    <x v="24"/>
    <n v="43615"/>
    <x v="3"/>
    <s v="OFF-AP-10003779"/>
    <x v="1"/>
    <x v="9"/>
    <s v="Kensington 7 Outlet MasterPiece Power Center with Fax/Phone Line Protection"/>
    <n v="663.93600000000004"/>
    <n v="4"/>
    <n v="0.2"/>
    <n v="82.991999999999877"/>
  </r>
  <r>
    <n v="3071"/>
    <x v="1527"/>
    <x v="2"/>
    <x v="664"/>
    <d v="2011-11-22T00:00:00"/>
    <x v="1"/>
    <s v="YC-21895"/>
    <s v="Yoseph Carroll"/>
    <s v="Corporate"/>
    <s v="United States"/>
    <s v="Newark"/>
    <x v="13"/>
    <n v="19711"/>
    <x v="3"/>
    <s v="OFF-ST-10002011"/>
    <x v="1"/>
    <x v="4"/>
    <s v="Smead Adjustable Mobile File Trolley with Lockable Top"/>
    <n v="2934.33"/>
    <n v="7"/>
    <n v="0"/>
    <n v="792.26910000000021"/>
  </r>
  <r>
    <n v="3072"/>
    <x v="1527"/>
    <x v="2"/>
    <x v="664"/>
    <d v="2011-11-22T00:00:00"/>
    <x v="1"/>
    <s v="YC-21895"/>
    <s v="Yoseph Carroll"/>
    <s v="Corporate"/>
    <s v="United States"/>
    <s v="Newark"/>
    <x v="13"/>
    <n v="19711"/>
    <x v="3"/>
    <s v="FUR-FU-10002379"/>
    <x v="0"/>
    <x v="5"/>
    <s v="Eldon Econocleat Chair Mats for Low Pile Carpets"/>
    <n v="124.41"/>
    <n v="3"/>
    <n v="0"/>
    <n v="14.929199999999994"/>
  </r>
  <r>
    <n v="3073"/>
    <x v="1527"/>
    <x v="2"/>
    <x v="664"/>
    <d v="2011-11-22T00:00:00"/>
    <x v="1"/>
    <s v="YC-21895"/>
    <s v="Yoseph Carroll"/>
    <s v="Corporate"/>
    <s v="United States"/>
    <s v="Newark"/>
    <x v="13"/>
    <n v="19711"/>
    <x v="3"/>
    <s v="OFF-AR-10003752"/>
    <x v="1"/>
    <x v="6"/>
    <s v="Deluxe Chalkboard Eraser Cleaner"/>
    <n v="57.75"/>
    <n v="5"/>
    <n v="0"/>
    <n v="26.564999999999998"/>
  </r>
  <r>
    <n v="3074"/>
    <x v="1528"/>
    <x v="0"/>
    <x v="835"/>
    <d v="2013-01-05T00:00:00"/>
    <x v="2"/>
    <s v="LR-16915"/>
    <s v="Lena Radford"/>
    <s v="Consumer"/>
    <s v="United States"/>
    <s v="Los Angeles"/>
    <x v="1"/>
    <n v="90045"/>
    <x v="1"/>
    <s v="OFF-ST-10003692"/>
    <x v="1"/>
    <x v="4"/>
    <s v="Recycled Steel Personal File for Hanging File Folders"/>
    <n v="114.46"/>
    <n v="2"/>
    <n v="0"/>
    <n v="28.614999999999995"/>
  </r>
  <r>
    <n v="3075"/>
    <x v="1529"/>
    <x v="1"/>
    <x v="292"/>
    <d v="2012-10-08T00:00:00"/>
    <x v="1"/>
    <s v="BS-11755"/>
    <s v="Bruce Stewart"/>
    <s v="Consumer"/>
    <s v="United States"/>
    <s v="Los Angeles"/>
    <x v="1"/>
    <n v="90032"/>
    <x v="1"/>
    <s v="FUR-BO-10004409"/>
    <x v="0"/>
    <x v="0"/>
    <s v="Safco Value Mate Series Steel Bookcases, Baked Enamel Finish on Steel, Gray"/>
    <n v="120.666"/>
    <n v="2"/>
    <n v="0.15"/>
    <n v="18.454800000000002"/>
  </r>
  <r>
    <n v="3076"/>
    <x v="1530"/>
    <x v="2"/>
    <x v="836"/>
    <d v="2011-07-24T00:00:00"/>
    <x v="1"/>
    <s v="KM-16375"/>
    <s v="Katherine Murray"/>
    <s v="Home Office"/>
    <s v="United States"/>
    <s v="Dallas"/>
    <x v="5"/>
    <n v="75217"/>
    <x v="2"/>
    <s v="OFF-ST-10003306"/>
    <x v="1"/>
    <x v="4"/>
    <s v="Letter Size Cart"/>
    <n v="342.86400000000003"/>
    <n v="3"/>
    <n v="0.2"/>
    <n v="38.572199999999953"/>
  </r>
  <r>
    <n v="3077"/>
    <x v="1530"/>
    <x v="2"/>
    <x v="836"/>
    <d v="2011-07-24T00:00:00"/>
    <x v="1"/>
    <s v="KM-16375"/>
    <s v="Katherine Murray"/>
    <s v="Home Office"/>
    <s v="United States"/>
    <s v="Dallas"/>
    <x v="5"/>
    <n v="75217"/>
    <x v="2"/>
    <s v="FUR-FU-10003724"/>
    <x v="0"/>
    <x v="5"/>
    <s v="Westinghouse Clip-On Gooseneck Lamps"/>
    <n v="16.739999999999998"/>
    <n v="5"/>
    <n v="0.6"/>
    <n v="-14.228999999999997"/>
  </r>
  <r>
    <n v="3078"/>
    <x v="1530"/>
    <x v="2"/>
    <x v="836"/>
    <d v="2011-07-24T00:00:00"/>
    <x v="1"/>
    <s v="KM-16375"/>
    <s v="Katherine Murray"/>
    <s v="Home Office"/>
    <s v="United States"/>
    <s v="Dallas"/>
    <x v="5"/>
    <n v="75217"/>
    <x v="2"/>
    <s v="FUR-CH-10002024"/>
    <x v="0"/>
    <x v="1"/>
    <s v="HON 5400 Series Task Chairs for Big and Tall"/>
    <n v="981.37199999999996"/>
    <n v="2"/>
    <n v="0.3"/>
    <n v="-140.19599999999997"/>
  </r>
  <r>
    <n v="3079"/>
    <x v="1531"/>
    <x v="2"/>
    <x v="371"/>
    <d v="2011-05-25T00:00:00"/>
    <x v="1"/>
    <s v="BT-11530"/>
    <s v="Bradley Talbott"/>
    <s v="Home Office"/>
    <s v="United States"/>
    <s v="San Diego"/>
    <x v="1"/>
    <n v="92037"/>
    <x v="1"/>
    <s v="OFF-AR-10003514"/>
    <x v="1"/>
    <x v="6"/>
    <s v="4009 Highlighters by Sanford"/>
    <n v="31.84"/>
    <n v="8"/>
    <n v="0"/>
    <n v="10.507199999999997"/>
  </r>
  <r>
    <n v="3080"/>
    <x v="1532"/>
    <x v="3"/>
    <x v="507"/>
    <d v="2014-09-06T00:00:00"/>
    <x v="2"/>
    <s v="KB-16405"/>
    <s v="Katrina Bavinger"/>
    <s v="Home Office"/>
    <s v="United States"/>
    <s v="Apple Valley"/>
    <x v="1"/>
    <n v="92307"/>
    <x v="1"/>
    <s v="OFF-PA-10001800"/>
    <x v="1"/>
    <x v="10"/>
    <s v="Xerox 220"/>
    <n v="12.96"/>
    <n v="2"/>
    <n v="0"/>
    <n v="6.2208000000000006"/>
  </r>
  <r>
    <n v="3081"/>
    <x v="1532"/>
    <x v="3"/>
    <x v="507"/>
    <d v="2014-09-06T00:00:00"/>
    <x v="2"/>
    <s v="KB-16405"/>
    <s v="Katrina Bavinger"/>
    <s v="Home Office"/>
    <s v="United States"/>
    <s v="Apple Valley"/>
    <x v="1"/>
    <n v="92307"/>
    <x v="1"/>
    <s v="TEC-PH-10003589"/>
    <x v="2"/>
    <x v="7"/>
    <s v="invisibleSHIELD by ZAGG Smudge-Free Screen Protector"/>
    <n v="43.176000000000002"/>
    <n v="3"/>
    <n v="0.2"/>
    <n v="15.111599999999999"/>
  </r>
  <r>
    <n v="3082"/>
    <x v="1533"/>
    <x v="3"/>
    <x v="837"/>
    <d v="2014-06-03T00:00:00"/>
    <x v="1"/>
    <s v="DW-13480"/>
    <s v="Dianna Wilson"/>
    <s v="Home Office"/>
    <s v="United States"/>
    <s v="Louisville"/>
    <x v="0"/>
    <n v="40214"/>
    <x v="0"/>
    <s v="OFF-BI-10003364"/>
    <x v="1"/>
    <x v="8"/>
    <s v="Binding Machine Supplies"/>
    <n v="58.34"/>
    <n v="2"/>
    <n v="0"/>
    <n v="28.0032"/>
  </r>
  <r>
    <n v="3083"/>
    <x v="1533"/>
    <x v="3"/>
    <x v="837"/>
    <d v="2014-06-03T00:00:00"/>
    <x v="1"/>
    <s v="DW-13480"/>
    <s v="Dianna Wilson"/>
    <s v="Home Office"/>
    <s v="United States"/>
    <s v="Louisville"/>
    <x v="0"/>
    <n v="40214"/>
    <x v="0"/>
    <s v="TEC-PH-10002834"/>
    <x v="2"/>
    <x v="7"/>
    <s v="Google Nexus 5"/>
    <n v="539.97"/>
    <n v="3"/>
    <n v="0"/>
    <n v="134.99250000000001"/>
  </r>
  <r>
    <n v="3084"/>
    <x v="1534"/>
    <x v="2"/>
    <x v="838"/>
    <d v="2011-02-04T00:00:00"/>
    <x v="1"/>
    <s v="JC-15340"/>
    <s v="Jasper Cacioppo"/>
    <s v="Consumer"/>
    <s v="United States"/>
    <s v="New York City"/>
    <x v="15"/>
    <n v="10024"/>
    <x v="3"/>
    <s v="OFF-BI-10000343"/>
    <x v="1"/>
    <x v="8"/>
    <s v="Pressboard Covers with Storage Hooks, 9 1/2&quot; x 11&quot;, Light Blue"/>
    <n v="3.9280000000000004"/>
    <n v="1"/>
    <n v="0.2"/>
    <n v="1.3256999999999999"/>
  </r>
  <r>
    <n v="3085"/>
    <x v="1535"/>
    <x v="3"/>
    <x v="839"/>
    <d v="2014-02-15T00:00:00"/>
    <x v="1"/>
    <s v="TP-21415"/>
    <s v="Tom Prescott"/>
    <s v="Consumer"/>
    <s v="United States"/>
    <s v="Houston"/>
    <x v="5"/>
    <n v="77070"/>
    <x v="2"/>
    <s v="OFF-BI-10004584"/>
    <x v="1"/>
    <x v="8"/>
    <s v="GBC ProClick 150 Presentation Binding System"/>
    <n v="252.78399999999996"/>
    <n v="4"/>
    <n v="0.8"/>
    <n v="-417.09360000000004"/>
  </r>
  <r>
    <n v="3086"/>
    <x v="1535"/>
    <x v="3"/>
    <x v="839"/>
    <d v="2014-02-15T00:00:00"/>
    <x v="1"/>
    <s v="TP-21415"/>
    <s v="Tom Prescott"/>
    <s v="Consumer"/>
    <s v="United States"/>
    <s v="Houston"/>
    <x v="5"/>
    <n v="77070"/>
    <x v="2"/>
    <s v="TEC-AC-10002402"/>
    <x v="2"/>
    <x v="11"/>
    <s v="Razer Kraken PRO Over Ear PC and Music Headset"/>
    <n v="127.98399999999999"/>
    <n v="2"/>
    <n v="0.2"/>
    <n v="15.997999999999987"/>
  </r>
  <r>
    <n v="3087"/>
    <x v="1535"/>
    <x v="3"/>
    <x v="839"/>
    <d v="2014-02-15T00:00:00"/>
    <x v="1"/>
    <s v="TP-21415"/>
    <s v="Tom Prescott"/>
    <s v="Consumer"/>
    <s v="United States"/>
    <s v="Houston"/>
    <x v="5"/>
    <n v="77070"/>
    <x v="2"/>
    <s v="FUR-FU-10000550"/>
    <x v="0"/>
    <x v="5"/>
    <s v="Stacking Trays by OIC"/>
    <n v="3.9840000000000004"/>
    <n v="2"/>
    <n v="0.6"/>
    <n v="-2.6892000000000005"/>
  </r>
  <r>
    <n v="3088"/>
    <x v="1535"/>
    <x v="3"/>
    <x v="839"/>
    <d v="2014-02-15T00:00:00"/>
    <x v="1"/>
    <s v="TP-21415"/>
    <s v="Tom Prescott"/>
    <s v="Consumer"/>
    <s v="United States"/>
    <s v="Houston"/>
    <x v="5"/>
    <n v="77070"/>
    <x v="2"/>
    <s v="OFF-AP-10000055"/>
    <x v="1"/>
    <x v="9"/>
    <s v="Belkin F9S820V06 8 Outlet Surge"/>
    <n v="12.991999999999996"/>
    <n v="2"/>
    <n v="0.8"/>
    <n v="-32.480000000000004"/>
  </r>
  <r>
    <n v="3089"/>
    <x v="1536"/>
    <x v="3"/>
    <x v="185"/>
    <d v="2014-04-03T00:00:00"/>
    <x v="0"/>
    <s v="DB-12910"/>
    <s v="Daniel Byrd"/>
    <s v="Home Office"/>
    <s v="United States"/>
    <s v="Henderson"/>
    <x v="0"/>
    <n v="42420"/>
    <x v="0"/>
    <s v="FUR-FU-10001591"/>
    <x v="0"/>
    <x v="5"/>
    <s v="Advantus Panel Wall Certificate Holder - 8.5x11"/>
    <n v="61"/>
    <n v="5"/>
    <n v="0"/>
    <n v="25.620000000000005"/>
  </r>
  <r>
    <n v="3090"/>
    <x v="1536"/>
    <x v="3"/>
    <x v="185"/>
    <d v="2014-04-03T00:00:00"/>
    <x v="0"/>
    <s v="DB-12910"/>
    <s v="Daniel Byrd"/>
    <s v="Home Office"/>
    <s v="United States"/>
    <s v="Henderson"/>
    <x v="0"/>
    <n v="42420"/>
    <x v="0"/>
    <s v="TEC-PH-10000526"/>
    <x v="2"/>
    <x v="7"/>
    <s v="Vtech CS6719"/>
    <n v="671.93"/>
    <n v="7"/>
    <n v="0"/>
    <n v="188.1404"/>
  </r>
  <r>
    <n v="3091"/>
    <x v="1537"/>
    <x v="0"/>
    <x v="840"/>
    <d v="2013-03-09T00:00:00"/>
    <x v="1"/>
    <s v="BH-11710"/>
    <s v="Brosina Hoffman"/>
    <s v="Consumer"/>
    <s v="United States"/>
    <s v="Newark"/>
    <x v="13"/>
    <n v="19711"/>
    <x v="3"/>
    <s v="OFF-BI-10001071"/>
    <x v="1"/>
    <x v="8"/>
    <s v="GBC ProClick Punch Binding System"/>
    <n v="447.85999999999996"/>
    <n v="7"/>
    <n v="0"/>
    <n v="219.45140000000001"/>
  </r>
  <r>
    <n v="3092"/>
    <x v="1537"/>
    <x v="0"/>
    <x v="840"/>
    <d v="2013-03-09T00:00:00"/>
    <x v="1"/>
    <s v="BH-11710"/>
    <s v="Brosina Hoffman"/>
    <s v="Consumer"/>
    <s v="United States"/>
    <s v="Newark"/>
    <x v="13"/>
    <n v="19711"/>
    <x v="3"/>
    <s v="TEC-PH-10001557"/>
    <x v="2"/>
    <x v="7"/>
    <s v="Pyle PMP37LED"/>
    <n v="479.95"/>
    <n v="5"/>
    <n v="0"/>
    <n v="129.5865"/>
  </r>
  <r>
    <n v="3093"/>
    <x v="1537"/>
    <x v="0"/>
    <x v="840"/>
    <d v="2013-03-09T00:00:00"/>
    <x v="1"/>
    <s v="BH-11710"/>
    <s v="Brosina Hoffman"/>
    <s v="Consumer"/>
    <s v="United States"/>
    <s v="Newark"/>
    <x v="13"/>
    <n v="19711"/>
    <x v="3"/>
    <s v="OFF-PA-10001977"/>
    <x v="1"/>
    <x v="10"/>
    <s v="Xerox 194"/>
    <n v="166.44"/>
    <n v="3"/>
    <n v="0"/>
    <n v="79.891199999999998"/>
  </r>
  <r>
    <n v="3094"/>
    <x v="1538"/>
    <x v="1"/>
    <x v="841"/>
    <d v="2012-08-23T00:00:00"/>
    <x v="3"/>
    <s v="TD-20995"/>
    <s v="Tamara Dahlen"/>
    <s v="Consumer"/>
    <s v="United States"/>
    <s v="Bolingbrook"/>
    <x v="10"/>
    <n v="60440"/>
    <x v="2"/>
    <s v="OFF-SU-10004231"/>
    <x v="1"/>
    <x v="14"/>
    <s v="Acme Tagit Stainless Steel Antibacterial Scissors"/>
    <n v="31.680000000000003"/>
    <n v="4"/>
    <n v="0.2"/>
    <n v="2.7719999999999994"/>
  </r>
  <r>
    <n v="3095"/>
    <x v="1538"/>
    <x v="1"/>
    <x v="841"/>
    <d v="2012-08-23T00:00:00"/>
    <x v="3"/>
    <s v="TD-20995"/>
    <s v="Tamara Dahlen"/>
    <s v="Consumer"/>
    <s v="United States"/>
    <s v="Bolingbrook"/>
    <x v="10"/>
    <n v="60440"/>
    <x v="2"/>
    <s v="OFF-PA-10000809"/>
    <x v="1"/>
    <x v="10"/>
    <s v="Xerox 206"/>
    <n v="10.368000000000002"/>
    <n v="2"/>
    <n v="0.2"/>
    <n v="3.6288"/>
  </r>
  <r>
    <n v="3096"/>
    <x v="1538"/>
    <x v="1"/>
    <x v="841"/>
    <d v="2012-08-23T00:00:00"/>
    <x v="3"/>
    <s v="TD-20995"/>
    <s v="Tamara Dahlen"/>
    <s v="Consumer"/>
    <s v="United States"/>
    <s v="Bolingbrook"/>
    <x v="10"/>
    <n v="60440"/>
    <x v="2"/>
    <s v="OFF-FA-10003021"/>
    <x v="1"/>
    <x v="13"/>
    <s v="Staples"/>
    <n v="12.032"/>
    <n v="8"/>
    <n v="0.2"/>
    <n v="2.2559999999999993"/>
  </r>
  <r>
    <n v="3097"/>
    <x v="1538"/>
    <x v="1"/>
    <x v="841"/>
    <d v="2012-08-23T00:00:00"/>
    <x v="3"/>
    <s v="TD-20995"/>
    <s v="Tamara Dahlen"/>
    <s v="Consumer"/>
    <s v="United States"/>
    <s v="Bolingbrook"/>
    <x v="10"/>
    <n v="60440"/>
    <x v="2"/>
    <s v="OFF-AP-10000696"/>
    <x v="1"/>
    <x v="9"/>
    <s v="Holmes Odor Grabber"/>
    <n v="5.7679999999999989"/>
    <n v="2"/>
    <n v="0.8"/>
    <n v="-13.554800000000004"/>
  </r>
  <r>
    <n v="3098"/>
    <x v="1539"/>
    <x v="3"/>
    <x v="842"/>
    <d v="2014-05-02T00:00:00"/>
    <x v="1"/>
    <s v="CV-12805"/>
    <s v="Cynthia Voltz"/>
    <s v="Corporate"/>
    <s v="United States"/>
    <s v="Fort Worth"/>
    <x v="5"/>
    <n v="76106"/>
    <x v="2"/>
    <s v="OFF-LA-10001158"/>
    <x v="1"/>
    <x v="2"/>
    <s v="Avery Address/Shipping Labels for Typewriters, 4&quot; x 2&quot;"/>
    <n v="33.119999999999997"/>
    <n v="4"/>
    <n v="0.2"/>
    <n v="11.592000000000001"/>
  </r>
  <r>
    <n v="3099"/>
    <x v="1539"/>
    <x v="3"/>
    <x v="842"/>
    <d v="2014-05-02T00:00:00"/>
    <x v="1"/>
    <s v="CV-12805"/>
    <s v="Cynthia Voltz"/>
    <s v="Corporate"/>
    <s v="United States"/>
    <s v="Fort Worth"/>
    <x v="5"/>
    <n v="76106"/>
    <x v="2"/>
    <s v="FUR-BO-10002268"/>
    <x v="0"/>
    <x v="0"/>
    <s v="Sauder Barrister Bookcases"/>
    <n v="220.26559999999998"/>
    <n v="4"/>
    <n v="0.32"/>
    <n v="-42.1096"/>
  </r>
  <r>
    <n v="3100"/>
    <x v="1540"/>
    <x v="3"/>
    <x v="349"/>
    <d v="2014-04-20T00:00:00"/>
    <x v="1"/>
    <s v="CS-12355"/>
    <s v="Christine Sundaresam"/>
    <s v="Consumer"/>
    <s v="United States"/>
    <s v="New York City"/>
    <x v="15"/>
    <n v="10024"/>
    <x v="3"/>
    <s v="OFF-BI-10000829"/>
    <x v="1"/>
    <x v="8"/>
    <s v="Avery Non-Stick Binders"/>
    <n v="10.776000000000002"/>
    <n v="3"/>
    <n v="0.2"/>
    <n v="3.5021999999999989"/>
  </r>
  <r>
    <n v="3101"/>
    <x v="1540"/>
    <x v="3"/>
    <x v="349"/>
    <d v="2014-04-20T00:00:00"/>
    <x v="1"/>
    <s v="CS-12355"/>
    <s v="Christine Sundaresam"/>
    <s v="Consumer"/>
    <s v="United States"/>
    <s v="New York City"/>
    <x v="15"/>
    <n v="10024"/>
    <x v="3"/>
    <s v="FUR-BO-10003441"/>
    <x v="0"/>
    <x v="0"/>
    <s v="Bush Westfield Collection Bookcases, Fully Assembled"/>
    <n v="242.35200000000003"/>
    <n v="3"/>
    <n v="0.2"/>
    <n v="9.0881999999999721"/>
  </r>
  <r>
    <n v="3102"/>
    <x v="1541"/>
    <x v="3"/>
    <x v="66"/>
    <d v="2014-12-28T00:00:00"/>
    <x v="0"/>
    <s v="JG-15310"/>
    <s v="Jason Gross"/>
    <s v="Corporate"/>
    <s v="United States"/>
    <s v="Providence"/>
    <x v="34"/>
    <n v="2908"/>
    <x v="3"/>
    <s v="OFF-SU-10003505"/>
    <x v="1"/>
    <x v="14"/>
    <s v="Premier Electric Letter Opener"/>
    <n v="695.16"/>
    <n v="6"/>
    <n v="0"/>
    <n v="34.757999999999953"/>
  </r>
  <r>
    <n v="3103"/>
    <x v="1541"/>
    <x v="3"/>
    <x v="66"/>
    <d v="2014-12-28T00:00:00"/>
    <x v="0"/>
    <s v="JG-15310"/>
    <s v="Jason Gross"/>
    <s v="Corporate"/>
    <s v="United States"/>
    <s v="Providence"/>
    <x v="34"/>
    <n v="2908"/>
    <x v="3"/>
    <s v="FUR-BO-10003660"/>
    <x v="0"/>
    <x v="0"/>
    <s v="Bush Cubix Collection Bookcases, Fully Assembled"/>
    <n v="220.98"/>
    <n v="1"/>
    <n v="0"/>
    <n v="50.825400000000002"/>
  </r>
  <r>
    <n v="3104"/>
    <x v="1542"/>
    <x v="0"/>
    <x v="16"/>
    <d v="2013-12-13T00:00:00"/>
    <x v="1"/>
    <s v="JP-16135"/>
    <s v="Julie Prescott"/>
    <s v="Home Office"/>
    <s v="United States"/>
    <s v="Columbus"/>
    <x v="24"/>
    <n v="43229"/>
    <x v="3"/>
    <s v="OFF-BI-10001267"/>
    <x v="1"/>
    <x v="8"/>
    <s v="Universal Recycled Hanging Pressboard Report Binders, Letter Size"/>
    <n v="12.957000000000001"/>
    <n v="7"/>
    <n v="0.7"/>
    <n v="-9.5018000000000029"/>
  </r>
  <r>
    <n v="3105"/>
    <x v="1543"/>
    <x v="3"/>
    <x v="721"/>
    <d v="2014-03-30T00:00:00"/>
    <x v="1"/>
    <s v="EC-14050"/>
    <s v="Erin Creighton"/>
    <s v="Consumer"/>
    <s v="United States"/>
    <s v="New York City"/>
    <x v="15"/>
    <n v="10024"/>
    <x v="3"/>
    <s v="OFF-PA-10002741"/>
    <x v="1"/>
    <x v="10"/>
    <s v="Xerox 1980"/>
    <n v="25.68"/>
    <n v="6"/>
    <n v="0"/>
    <n v="11.555999999999997"/>
  </r>
  <r>
    <n v="3106"/>
    <x v="1544"/>
    <x v="0"/>
    <x v="197"/>
    <d v="2013-07-30T00:00:00"/>
    <x v="1"/>
    <s v="KH-16630"/>
    <s v="Ken Heidel"/>
    <s v="Corporate"/>
    <s v="United States"/>
    <s v="Houston"/>
    <x v="5"/>
    <n v="77070"/>
    <x v="2"/>
    <s v="OFF-LA-10004345"/>
    <x v="1"/>
    <x v="2"/>
    <s v="Avery 493"/>
    <n v="15.712000000000002"/>
    <n v="4"/>
    <n v="0.2"/>
    <n v="5.6955999999999989"/>
  </r>
  <r>
    <n v="3107"/>
    <x v="1545"/>
    <x v="3"/>
    <x v="815"/>
    <d v="2014-07-15T00:00:00"/>
    <x v="1"/>
    <s v="FG-14260"/>
    <s v="Frank Gastineau"/>
    <s v="Home Office"/>
    <s v="United States"/>
    <s v="Aurora"/>
    <x v="10"/>
    <n v="60505"/>
    <x v="2"/>
    <s v="OFF-ST-10004340"/>
    <x v="1"/>
    <x v="4"/>
    <s v="Fellowes Mobile File Cart, Black"/>
    <n v="298.464"/>
    <n v="6"/>
    <n v="0.2"/>
    <n v="26.115600000000015"/>
  </r>
  <r>
    <n v="3108"/>
    <x v="1546"/>
    <x v="0"/>
    <x v="19"/>
    <d v="2013-07-23T00:00:00"/>
    <x v="1"/>
    <s v="AA-10480"/>
    <s v="Andrew Allen"/>
    <s v="Consumer"/>
    <s v="United States"/>
    <s v="Springfield"/>
    <x v="25"/>
    <n v="65807"/>
    <x v="2"/>
    <s v="OFF-PA-10001471"/>
    <x v="1"/>
    <x v="10"/>
    <s v="Strathmore Photo Frame Cards"/>
    <n v="21.93"/>
    <n v="3"/>
    <n v="0"/>
    <n v="10.087799999999998"/>
  </r>
  <r>
    <n v="3109"/>
    <x v="1546"/>
    <x v="0"/>
    <x v="19"/>
    <d v="2013-07-23T00:00:00"/>
    <x v="1"/>
    <s v="AA-10480"/>
    <s v="Andrew Allen"/>
    <s v="Consumer"/>
    <s v="United States"/>
    <s v="Springfield"/>
    <x v="25"/>
    <n v="65807"/>
    <x v="2"/>
    <s v="OFF-ST-10002344"/>
    <x v="1"/>
    <x v="4"/>
    <s v="Carina 42&quot;Hx23 3/4&quot;W Media Storage Unit"/>
    <n v="242.94"/>
    <n v="3"/>
    <n v="0"/>
    <n v="4.8588000000000164"/>
  </r>
  <r>
    <n v="3110"/>
    <x v="1546"/>
    <x v="0"/>
    <x v="19"/>
    <d v="2013-07-23T00:00:00"/>
    <x v="1"/>
    <s v="AA-10480"/>
    <s v="Andrew Allen"/>
    <s v="Consumer"/>
    <s v="United States"/>
    <s v="Springfield"/>
    <x v="25"/>
    <n v="65807"/>
    <x v="2"/>
    <s v="OFF-PA-10001892"/>
    <x v="1"/>
    <x v="10"/>
    <s v="Rediform Wirebound &quot;Phone Memo&quot; Message Book, 11 x 5-3/4"/>
    <n v="7.64"/>
    <n v="1"/>
    <n v="0"/>
    <n v="3.7435999999999998"/>
  </r>
  <r>
    <n v="3111"/>
    <x v="1546"/>
    <x v="0"/>
    <x v="19"/>
    <d v="2013-07-23T00:00:00"/>
    <x v="1"/>
    <s v="AA-10480"/>
    <s v="Andrew Allen"/>
    <s v="Consumer"/>
    <s v="United States"/>
    <s v="Springfield"/>
    <x v="25"/>
    <n v="65807"/>
    <x v="2"/>
    <s v="OFF-PA-10001934"/>
    <x v="1"/>
    <x v="10"/>
    <s v="Xerox 1993"/>
    <n v="51.84"/>
    <n v="8"/>
    <n v="0"/>
    <n v="25.401600000000002"/>
  </r>
  <r>
    <n v="3112"/>
    <x v="1546"/>
    <x v="0"/>
    <x v="19"/>
    <d v="2013-07-23T00:00:00"/>
    <x v="1"/>
    <s v="AA-10480"/>
    <s v="Andrew Allen"/>
    <s v="Consumer"/>
    <s v="United States"/>
    <s v="Springfield"/>
    <x v="25"/>
    <n v="65807"/>
    <x v="2"/>
    <s v="OFF-ST-10000078"/>
    <x v="1"/>
    <x v="4"/>
    <s v="Tennsco 6- and 18-Compartment Lockers"/>
    <n v="265.17"/>
    <n v="1"/>
    <n v="0"/>
    <n v="47.730599999999981"/>
  </r>
  <r>
    <n v="3113"/>
    <x v="1547"/>
    <x v="0"/>
    <x v="828"/>
    <d v="2013-08-31T00:00:00"/>
    <x v="1"/>
    <s v="MS-17770"/>
    <s v="Maxwell Schwartz"/>
    <s v="Consumer"/>
    <s v="United States"/>
    <s v="Seattle"/>
    <x v="4"/>
    <n v="98105"/>
    <x v="1"/>
    <s v="TEC-MA-10001972"/>
    <x v="2"/>
    <x v="15"/>
    <s v="Okidata C331dn Printer"/>
    <n v="837.59999999999991"/>
    <n v="3"/>
    <n v="0.2"/>
    <n v="62.82000000000005"/>
  </r>
  <r>
    <n v="3114"/>
    <x v="1547"/>
    <x v="0"/>
    <x v="828"/>
    <d v="2013-08-31T00:00:00"/>
    <x v="1"/>
    <s v="MS-17770"/>
    <s v="Maxwell Schwartz"/>
    <s v="Consumer"/>
    <s v="United States"/>
    <s v="Seattle"/>
    <x v="4"/>
    <n v="98105"/>
    <x v="1"/>
    <s v="OFF-EN-10002504"/>
    <x v="1"/>
    <x v="12"/>
    <s v="Tyvek  Top-Opening Peel &amp; Seel Envelopes, Plain White"/>
    <n v="135.9"/>
    <n v="5"/>
    <n v="0"/>
    <n v="63.872999999999998"/>
  </r>
  <r>
    <n v="3115"/>
    <x v="1547"/>
    <x v="0"/>
    <x v="828"/>
    <d v="2013-08-31T00:00:00"/>
    <x v="1"/>
    <s v="MS-17770"/>
    <s v="Maxwell Schwartz"/>
    <s v="Consumer"/>
    <s v="United States"/>
    <s v="Seattle"/>
    <x v="4"/>
    <n v="98105"/>
    <x v="1"/>
    <s v="OFF-PA-10002160"/>
    <x v="1"/>
    <x v="10"/>
    <s v="Xerox 1978"/>
    <n v="34.68"/>
    <n v="6"/>
    <n v="0"/>
    <n v="16.993200000000002"/>
  </r>
  <r>
    <n v="3116"/>
    <x v="1547"/>
    <x v="0"/>
    <x v="828"/>
    <d v="2013-08-31T00:00:00"/>
    <x v="1"/>
    <s v="MS-17770"/>
    <s v="Maxwell Schwartz"/>
    <s v="Consumer"/>
    <s v="United States"/>
    <s v="Seattle"/>
    <x v="4"/>
    <n v="98105"/>
    <x v="1"/>
    <s v="FUR-CH-10001973"/>
    <x v="0"/>
    <x v="1"/>
    <s v="Office Star Flex Back Scooter Chair with White Frame"/>
    <n v="532.70400000000006"/>
    <n v="6"/>
    <n v="0.2"/>
    <n v="-39.952800000000025"/>
  </r>
  <r>
    <n v="3117"/>
    <x v="1547"/>
    <x v="0"/>
    <x v="828"/>
    <d v="2013-08-31T00:00:00"/>
    <x v="1"/>
    <s v="MS-17770"/>
    <s v="Maxwell Schwartz"/>
    <s v="Consumer"/>
    <s v="United States"/>
    <s v="Seattle"/>
    <x v="4"/>
    <n v="98105"/>
    <x v="1"/>
    <s v="OFF-AP-10001492"/>
    <x v="1"/>
    <x v="9"/>
    <s v="Acco Six-Outlet Power Strip, 4' Cord Length"/>
    <n v="43.099999999999994"/>
    <n v="5"/>
    <n v="0"/>
    <n v="11.206"/>
  </r>
  <r>
    <n v="3118"/>
    <x v="1547"/>
    <x v="0"/>
    <x v="828"/>
    <d v="2013-08-31T00:00:00"/>
    <x v="1"/>
    <s v="MS-17770"/>
    <s v="Maxwell Schwartz"/>
    <s v="Consumer"/>
    <s v="United States"/>
    <s v="Seattle"/>
    <x v="4"/>
    <n v="98105"/>
    <x v="1"/>
    <s v="OFF-SU-10002189"/>
    <x v="1"/>
    <x v="14"/>
    <s v="Acme Rosewood Handle Letter Opener"/>
    <n v="15.88"/>
    <n v="4"/>
    <n v="0"/>
    <n v="0.15879999999999939"/>
  </r>
  <r>
    <n v="3119"/>
    <x v="1548"/>
    <x v="1"/>
    <x v="832"/>
    <d v="2012-06-12T00:00:00"/>
    <x v="2"/>
    <s v="JE-15610"/>
    <s v="Jim Epp"/>
    <s v="Corporate"/>
    <s v="United States"/>
    <s v="Lakeland"/>
    <x v="2"/>
    <n v="33801"/>
    <x v="0"/>
    <s v="FUR-CH-10003312"/>
    <x v="0"/>
    <x v="1"/>
    <s v="Hon 2090 “Pillow Soft” Series Mid Back Swivel/Tilt Chairs"/>
    <n v="1123.92"/>
    <n v="5"/>
    <n v="0.2"/>
    <n v="-182.63700000000017"/>
  </r>
  <r>
    <n v="3120"/>
    <x v="1548"/>
    <x v="1"/>
    <x v="832"/>
    <d v="2012-06-12T00:00:00"/>
    <x v="2"/>
    <s v="JE-15610"/>
    <s v="Jim Epp"/>
    <s v="Corporate"/>
    <s v="United States"/>
    <s v="Lakeland"/>
    <x v="2"/>
    <n v="33801"/>
    <x v="0"/>
    <s v="TEC-PH-10002496"/>
    <x v="2"/>
    <x v="7"/>
    <s v="Cisco SPA301"/>
    <n v="249.58400000000003"/>
    <n v="2"/>
    <n v="0.2"/>
    <n v="31.197999999999986"/>
  </r>
  <r>
    <n v="3121"/>
    <x v="1548"/>
    <x v="1"/>
    <x v="832"/>
    <d v="2012-06-12T00:00:00"/>
    <x v="2"/>
    <s v="JE-15610"/>
    <s v="Jim Epp"/>
    <s v="Corporate"/>
    <s v="United States"/>
    <s v="Lakeland"/>
    <x v="2"/>
    <n v="33801"/>
    <x v="0"/>
    <s v="FUR-FU-10003464"/>
    <x v="0"/>
    <x v="5"/>
    <s v="Seth Thomas 8 1/2&quot; Cubicle Clock"/>
    <n v="48.671999999999997"/>
    <n v="3"/>
    <n v="0.2"/>
    <n v="7.3007999999999988"/>
  </r>
  <r>
    <n v="3122"/>
    <x v="1548"/>
    <x v="1"/>
    <x v="832"/>
    <d v="2012-06-12T00:00:00"/>
    <x v="2"/>
    <s v="JE-15610"/>
    <s v="Jim Epp"/>
    <s v="Corporate"/>
    <s v="United States"/>
    <s v="Lakeland"/>
    <x v="2"/>
    <n v="33801"/>
    <x v="0"/>
    <s v="OFF-AR-10000380"/>
    <x v="1"/>
    <x v="6"/>
    <s v="Hunt PowerHouse Electric Pencil Sharpener, Blue"/>
    <n v="60.768000000000001"/>
    <n v="2"/>
    <n v="0.2"/>
    <n v="7.5959999999999894"/>
  </r>
  <r>
    <n v="3123"/>
    <x v="1548"/>
    <x v="1"/>
    <x v="832"/>
    <d v="2012-06-12T00:00:00"/>
    <x v="2"/>
    <s v="JE-15610"/>
    <s v="Jim Epp"/>
    <s v="Corporate"/>
    <s v="United States"/>
    <s v="Lakeland"/>
    <x v="2"/>
    <n v="33801"/>
    <x v="0"/>
    <s v="OFF-BI-10004593"/>
    <x v="1"/>
    <x v="8"/>
    <s v="Ibico Laser Imprintable Binding System Covers"/>
    <n v="78.600000000000009"/>
    <n v="5"/>
    <n v="0.7"/>
    <n v="-62.88000000000001"/>
  </r>
  <r>
    <n v="3124"/>
    <x v="1548"/>
    <x v="1"/>
    <x v="832"/>
    <d v="2012-06-12T00:00:00"/>
    <x v="2"/>
    <s v="JE-15610"/>
    <s v="Jim Epp"/>
    <s v="Corporate"/>
    <s v="United States"/>
    <s v="Lakeland"/>
    <x v="2"/>
    <n v="33801"/>
    <x v="0"/>
    <s v="OFF-BI-10001308"/>
    <x v="1"/>
    <x v="8"/>
    <s v="GBC Standard Plastic Binding Systems' Combs"/>
    <n v="3.7680000000000007"/>
    <n v="2"/>
    <n v="0.7"/>
    <n v="-3.1400000000000006"/>
  </r>
  <r>
    <n v="3125"/>
    <x v="1548"/>
    <x v="1"/>
    <x v="832"/>
    <d v="2012-06-12T00:00:00"/>
    <x v="2"/>
    <s v="JE-15610"/>
    <s v="Jim Epp"/>
    <s v="Corporate"/>
    <s v="United States"/>
    <s v="Lakeland"/>
    <x v="2"/>
    <n v="33801"/>
    <x v="0"/>
    <s v="OFF-ST-10001780"/>
    <x v="1"/>
    <x v="4"/>
    <s v="Tennsco 16-Compartment Lockers with Coat Rack"/>
    <n v="1036.624"/>
    <n v="2"/>
    <n v="0.2"/>
    <n v="51.831200000000024"/>
  </r>
  <r>
    <n v="3126"/>
    <x v="1548"/>
    <x v="1"/>
    <x v="832"/>
    <d v="2012-06-12T00:00:00"/>
    <x v="2"/>
    <s v="JE-15610"/>
    <s v="Jim Epp"/>
    <s v="Corporate"/>
    <s v="United States"/>
    <s v="Lakeland"/>
    <x v="2"/>
    <n v="33801"/>
    <x v="0"/>
    <s v="OFF-ST-10003816"/>
    <x v="1"/>
    <x v="4"/>
    <s v="Fellowes High-Stak Drawer Files"/>
    <n v="563.80799999999999"/>
    <n v="4"/>
    <n v="0.2"/>
    <n v="21.142799999999966"/>
  </r>
  <r>
    <n v="3127"/>
    <x v="1549"/>
    <x v="3"/>
    <x v="565"/>
    <d v="2014-09-13T00:00:00"/>
    <x v="1"/>
    <s v="EB-14110"/>
    <s v="Eugene Barchas"/>
    <s v="Consumer"/>
    <s v="United States"/>
    <s v="Philadelphia"/>
    <x v="9"/>
    <n v="19134"/>
    <x v="3"/>
    <s v="TEC-PH-10002200"/>
    <x v="2"/>
    <x v="7"/>
    <s v="Aastra 6757i CT Wireless VoIP phone"/>
    <n v="258.52799999999996"/>
    <n v="2"/>
    <n v="0.4"/>
    <n v="-47.396800000000013"/>
  </r>
  <r>
    <n v="3128"/>
    <x v="1550"/>
    <x v="3"/>
    <x v="280"/>
    <d v="2014-10-07T00:00:00"/>
    <x v="1"/>
    <s v="BP-11155"/>
    <s v="Becky Pak"/>
    <s v="Consumer"/>
    <s v="United States"/>
    <s v="New York City"/>
    <x v="15"/>
    <n v="10011"/>
    <x v="3"/>
    <s v="OFF-PA-10004438"/>
    <x v="1"/>
    <x v="10"/>
    <s v="Xerox 1907"/>
    <n v="49.12"/>
    <n v="4"/>
    <n v="0"/>
    <n v="23.086399999999998"/>
  </r>
  <r>
    <n v="3129"/>
    <x v="1551"/>
    <x v="2"/>
    <x v="757"/>
    <d v="2011-12-17T00:00:00"/>
    <x v="2"/>
    <s v="CC-12100"/>
    <s v="Chad Cunningham"/>
    <s v="Home Office"/>
    <s v="United States"/>
    <s v="Los Angeles"/>
    <x v="1"/>
    <n v="90049"/>
    <x v="1"/>
    <s v="FUR-FU-10004090"/>
    <x v="0"/>
    <x v="5"/>
    <s v="Executive Impressions 14&quot; Contract Wall Clock"/>
    <n v="44.46"/>
    <n v="2"/>
    <n v="0"/>
    <n v="14.671799999999998"/>
  </r>
  <r>
    <n v="3130"/>
    <x v="1551"/>
    <x v="2"/>
    <x v="757"/>
    <d v="2011-12-17T00:00:00"/>
    <x v="2"/>
    <s v="CC-12100"/>
    <s v="Chad Cunningham"/>
    <s v="Home Office"/>
    <s v="United States"/>
    <s v="Los Angeles"/>
    <x v="1"/>
    <n v="90049"/>
    <x v="1"/>
    <s v="FUR-CH-10002602"/>
    <x v="0"/>
    <x v="1"/>
    <s v="DMI Arturo Collection Mission-style Design Wood Chair"/>
    <n v="241.56799999999998"/>
    <n v="2"/>
    <n v="0.2"/>
    <n v="18.11760000000001"/>
  </r>
  <r>
    <n v="3131"/>
    <x v="1551"/>
    <x v="2"/>
    <x v="757"/>
    <d v="2011-12-17T00:00:00"/>
    <x v="2"/>
    <s v="CC-12100"/>
    <s v="Chad Cunningham"/>
    <s v="Home Office"/>
    <s v="United States"/>
    <s v="Los Angeles"/>
    <x v="1"/>
    <n v="90049"/>
    <x v="1"/>
    <s v="TEC-AC-10001142"/>
    <x v="2"/>
    <x v="11"/>
    <s v="First Data FD10 PIN Pad"/>
    <n v="395"/>
    <n v="5"/>
    <n v="0"/>
    <n v="39.499999999999957"/>
  </r>
  <r>
    <n v="3132"/>
    <x v="1551"/>
    <x v="2"/>
    <x v="757"/>
    <d v="2011-12-17T00:00:00"/>
    <x v="2"/>
    <s v="CC-12100"/>
    <s v="Chad Cunningham"/>
    <s v="Home Office"/>
    <s v="United States"/>
    <s v="Los Angeles"/>
    <x v="1"/>
    <n v="90049"/>
    <x v="1"/>
    <s v="TEC-PH-10004977"/>
    <x v="2"/>
    <x v="7"/>
    <s v="GE 30524EE4"/>
    <n v="627.16800000000012"/>
    <n v="4"/>
    <n v="0.2"/>
    <n v="70.55639999999994"/>
  </r>
  <r>
    <n v="3133"/>
    <x v="1552"/>
    <x v="2"/>
    <x v="829"/>
    <d v="2011-08-26T00:00:00"/>
    <x v="2"/>
    <s v="JP-15460"/>
    <s v="Jennifer Patt"/>
    <s v="Corporate"/>
    <s v="United States"/>
    <s v="Oceanside"/>
    <x v="15"/>
    <n v="11572"/>
    <x v="3"/>
    <s v="FUR-FU-10004586"/>
    <x v="0"/>
    <x v="5"/>
    <s v="G.E. Longer-Life Indoor Recessed Floodlight Bulbs"/>
    <n v="13.28"/>
    <n v="2"/>
    <n v="0"/>
    <n v="6.3743999999999996"/>
  </r>
  <r>
    <n v="3134"/>
    <x v="1552"/>
    <x v="2"/>
    <x v="829"/>
    <d v="2011-08-26T00:00:00"/>
    <x v="2"/>
    <s v="JP-15460"/>
    <s v="Jennifer Patt"/>
    <s v="Corporate"/>
    <s v="United States"/>
    <s v="Oceanside"/>
    <x v="15"/>
    <n v="11572"/>
    <x v="3"/>
    <s v="OFF-BI-10001116"/>
    <x v="1"/>
    <x v="8"/>
    <s v="Wilson Jones 1&quot; Hanging DublLock Ring Binders"/>
    <n v="12.672000000000001"/>
    <n v="3"/>
    <n v="0.2"/>
    <n v="4.4352000000000009"/>
  </r>
  <r>
    <n v="3135"/>
    <x v="1553"/>
    <x v="3"/>
    <x v="105"/>
    <d v="2014-11-19T00:00:00"/>
    <x v="1"/>
    <s v="LS-16975"/>
    <s v="Lindsay Shagiari"/>
    <s v="Home Office"/>
    <s v="United States"/>
    <s v="Dallas"/>
    <x v="5"/>
    <n v="75081"/>
    <x v="2"/>
    <s v="OFF-BI-10000666"/>
    <x v="1"/>
    <x v="8"/>
    <s v="Surelock Post Binders"/>
    <n v="30.559999999999992"/>
    <n v="5"/>
    <n v="0.8"/>
    <n v="-45.840000000000018"/>
  </r>
  <r>
    <n v="3136"/>
    <x v="1553"/>
    <x v="3"/>
    <x v="105"/>
    <d v="2014-11-19T00:00:00"/>
    <x v="1"/>
    <s v="LS-16975"/>
    <s v="Lindsay Shagiari"/>
    <s v="Home Office"/>
    <s v="United States"/>
    <s v="Dallas"/>
    <x v="5"/>
    <n v="75081"/>
    <x v="2"/>
    <s v="OFF-ST-10002583"/>
    <x v="1"/>
    <x v="4"/>
    <s v="Fellowes Neat Ideas Storage Cubes"/>
    <n v="77.951999999999998"/>
    <n v="3"/>
    <n v="0.2"/>
    <n v="-15.590400000000002"/>
  </r>
  <r>
    <n v="3137"/>
    <x v="1553"/>
    <x v="3"/>
    <x v="105"/>
    <d v="2014-11-19T00:00:00"/>
    <x v="1"/>
    <s v="LS-16975"/>
    <s v="Lindsay Shagiari"/>
    <s v="Home Office"/>
    <s v="United States"/>
    <s v="Dallas"/>
    <x v="5"/>
    <n v="75081"/>
    <x v="2"/>
    <s v="TEC-PH-10004908"/>
    <x v="2"/>
    <x v="7"/>
    <s v="Panasonic KX TS3282W Corded phone"/>
    <n v="67.992000000000004"/>
    <n v="1"/>
    <n v="0.2"/>
    <n v="8.4989999999999917"/>
  </r>
  <r>
    <n v="3138"/>
    <x v="1553"/>
    <x v="3"/>
    <x v="105"/>
    <d v="2014-11-19T00:00:00"/>
    <x v="1"/>
    <s v="LS-16975"/>
    <s v="Lindsay Shagiari"/>
    <s v="Home Office"/>
    <s v="United States"/>
    <s v="Dallas"/>
    <x v="5"/>
    <n v="75081"/>
    <x v="2"/>
    <s v="OFF-EN-10001219"/>
    <x v="1"/>
    <x v="12"/>
    <s v="#10- 4 1/8&quot; x 9 1/2&quot; Security-Tint Envelopes"/>
    <n v="12.224"/>
    <n v="2"/>
    <n v="0.2"/>
    <n v="4.4311999999999996"/>
  </r>
  <r>
    <n v="3139"/>
    <x v="1553"/>
    <x v="3"/>
    <x v="105"/>
    <d v="2014-11-19T00:00:00"/>
    <x v="1"/>
    <s v="LS-16975"/>
    <s v="Lindsay Shagiari"/>
    <s v="Home Office"/>
    <s v="United States"/>
    <s v="Dallas"/>
    <x v="5"/>
    <n v="75081"/>
    <x v="2"/>
    <s v="TEC-AC-10004568"/>
    <x v="2"/>
    <x v="11"/>
    <s v="Maxell LTO Ultrium - 800 GB"/>
    <n v="44.783999999999999"/>
    <n v="2"/>
    <n v="0.2"/>
    <n v="-0.55980000000000452"/>
  </r>
  <r>
    <n v="3140"/>
    <x v="1553"/>
    <x v="3"/>
    <x v="105"/>
    <d v="2014-11-19T00:00:00"/>
    <x v="1"/>
    <s v="LS-16975"/>
    <s v="Lindsay Shagiari"/>
    <s v="Home Office"/>
    <s v="United States"/>
    <s v="Dallas"/>
    <x v="5"/>
    <n v="75081"/>
    <x v="2"/>
    <s v="FUR-FU-10001756"/>
    <x v="0"/>
    <x v="5"/>
    <s v="Eldon Expressions Desk Accessory, Wood Photo Frame, Mahogany"/>
    <n v="22.847999999999999"/>
    <n v="3"/>
    <n v="0.6"/>
    <n v="-17.707200000000007"/>
  </r>
  <r>
    <n v="3141"/>
    <x v="1554"/>
    <x v="1"/>
    <x v="334"/>
    <d v="2012-04-28T00:00:00"/>
    <x v="2"/>
    <s v="JL-15850"/>
    <s v="John Lucas"/>
    <s v="Consumer"/>
    <s v="United States"/>
    <s v="New York City"/>
    <x v="15"/>
    <n v="10035"/>
    <x v="3"/>
    <s v="OFF-AP-10002311"/>
    <x v="1"/>
    <x v="9"/>
    <s v="Holmes Replacement Filter for HEPA Air Cleaner, Very Large Room, HEPA Filter"/>
    <n v="206.43"/>
    <n v="3"/>
    <n v="0"/>
    <n v="90.829200000000014"/>
  </r>
  <r>
    <n v="3142"/>
    <x v="1555"/>
    <x v="2"/>
    <x v="432"/>
    <d v="2011-12-12T00:00:00"/>
    <x v="3"/>
    <s v="CY-12745"/>
    <s v="Craig Yedwab"/>
    <s v="Corporate"/>
    <s v="United States"/>
    <s v="San Antonio"/>
    <x v="5"/>
    <n v="78207"/>
    <x v="2"/>
    <s v="OFF-BI-10003650"/>
    <x v="1"/>
    <x v="8"/>
    <s v="GBC DocuBind 300 Electric Binding Machine"/>
    <n v="210.39199999999997"/>
    <n v="2"/>
    <n v="0.8"/>
    <n v="-336.62720000000013"/>
  </r>
  <r>
    <n v="3143"/>
    <x v="1556"/>
    <x v="3"/>
    <x v="145"/>
    <d v="2014-09-28T00:00:00"/>
    <x v="0"/>
    <s v="RB-19360"/>
    <s v="Raymond Buch"/>
    <s v="Consumer"/>
    <s v="United States"/>
    <s v="Cincinnati"/>
    <x v="24"/>
    <n v="45231"/>
    <x v="3"/>
    <s v="TEC-AC-10003628"/>
    <x v="2"/>
    <x v="11"/>
    <s v="Logitech 910-002974 M325 Wireless Mouse for Web Scrolling"/>
    <n v="119.96000000000001"/>
    <n v="5"/>
    <n v="0.2"/>
    <n v="35.988000000000007"/>
  </r>
  <r>
    <n v="3144"/>
    <x v="1556"/>
    <x v="3"/>
    <x v="145"/>
    <d v="2014-09-28T00:00:00"/>
    <x v="0"/>
    <s v="RB-19360"/>
    <s v="Raymond Buch"/>
    <s v="Consumer"/>
    <s v="United States"/>
    <s v="Cincinnati"/>
    <x v="24"/>
    <n v="45231"/>
    <x v="3"/>
    <s v="OFF-AR-10001547"/>
    <x v="1"/>
    <x v="6"/>
    <s v="Newell 311"/>
    <n v="10.608000000000001"/>
    <n v="6"/>
    <n v="0.2"/>
    <n v="0.92819999999999991"/>
  </r>
  <r>
    <n v="3145"/>
    <x v="1557"/>
    <x v="0"/>
    <x v="64"/>
    <d v="2013-09-12T00:00:00"/>
    <x v="1"/>
    <s v="AR-10825"/>
    <s v="Anthony Rawles"/>
    <s v="Corporate"/>
    <s v="United States"/>
    <s v="Austin"/>
    <x v="5"/>
    <n v="78745"/>
    <x v="2"/>
    <s v="FUR-CH-10002647"/>
    <x v="0"/>
    <x v="1"/>
    <s v="Situations Contoured Folding Chairs, 4/Set"/>
    <n v="347.80200000000002"/>
    <n v="7"/>
    <n v="0.3"/>
    <n v="-24.842999999999961"/>
  </r>
  <r>
    <n v="3146"/>
    <x v="1558"/>
    <x v="3"/>
    <x v="512"/>
    <d v="2014-02-14T00:00:00"/>
    <x v="0"/>
    <s v="CS-11845"/>
    <s v="Cari Sayre"/>
    <s v="Corporate"/>
    <s v="United States"/>
    <s v="Seattle"/>
    <x v="4"/>
    <n v="98105"/>
    <x v="1"/>
    <s v="FUR-CH-10004495"/>
    <x v="0"/>
    <x v="1"/>
    <s v="Global Leather and Oak Executive Chair, Black"/>
    <n v="963.13600000000008"/>
    <n v="4"/>
    <n v="0.2"/>
    <n v="108.35279999999986"/>
  </r>
  <r>
    <n v="3147"/>
    <x v="1558"/>
    <x v="3"/>
    <x v="512"/>
    <d v="2014-02-14T00:00:00"/>
    <x v="0"/>
    <s v="CS-11845"/>
    <s v="Cari Sayre"/>
    <s v="Corporate"/>
    <s v="United States"/>
    <s v="Seattle"/>
    <x v="4"/>
    <n v="98105"/>
    <x v="1"/>
    <s v="TEC-PH-10002923"/>
    <x v="2"/>
    <x v="7"/>
    <s v="Logitech B530 USB Headset - headset - Full size, Binaural"/>
    <n v="88.77600000000001"/>
    <n v="3"/>
    <n v="0.2"/>
    <n v="7.7679000000000009"/>
  </r>
  <r>
    <n v="3148"/>
    <x v="1559"/>
    <x v="2"/>
    <x v="479"/>
    <d v="2011-07-03T00:00:00"/>
    <x v="0"/>
    <s v="AR-10825"/>
    <s v="Anthony Rawles"/>
    <s v="Corporate"/>
    <s v="United States"/>
    <s v="Los Angeles"/>
    <x v="1"/>
    <n v="90004"/>
    <x v="1"/>
    <s v="OFF-AR-10001374"/>
    <x v="1"/>
    <x v="6"/>
    <s v="BIC Brite Liner Highlighters, Chisel Tip"/>
    <n v="32.400000000000006"/>
    <n v="5"/>
    <n v="0"/>
    <n v="10.367999999999999"/>
  </r>
  <r>
    <n v="3149"/>
    <x v="1560"/>
    <x v="0"/>
    <x v="843"/>
    <d v="2013-06-11T00:00:00"/>
    <x v="2"/>
    <s v="RD-19810"/>
    <s v="Ross DeVincentis"/>
    <s v="Home Office"/>
    <s v="United States"/>
    <s v="New York City"/>
    <x v="15"/>
    <n v="10035"/>
    <x v="3"/>
    <s v="OFF-PA-10003441"/>
    <x v="1"/>
    <x v="10"/>
    <s v="Xerox 226"/>
    <n v="32.400000000000006"/>
    <n v="5"/>
    <n v="0"/>
    <n v="15.552000000000001"/>
  </r>
  <r>
    <n v="3150"/>
    <x v="1561"/>
    <x v="2"/>
    <x v="414"/>
    <d v="2011-12-25T00:00:00"/>
    <x v="1"/>
    <s v="KH-16510"/>
    <s v="Keith Herrera"/>
    <s v="Consumer"/>
    <s v="United States"/>
    <s v="Seattle"/>
    <x v="4"/>
    <n v="98103"/>
    <x v="1"/>
    <s v="OFF-LA-10002043"/>
    <x v="1"/>
    <x v="2"/>
    <s v="Avery 489"/>
    <n v="31.049999999999997"/>
    <n v="3"/>
    <n v="0"/>
    <n v="14.904"/>
  </r>
  <r>
    <n v="3151"/>
    <x v="1562"/>
    <x v="1"/>
    <x v="83"/>
    <d v="2012-12-18T00:00:00"/>
    <x v="2"/>
    <s v="NF-18385"/>
    <s v="Natalie Fritzler"/>
    <s v="Consumer"/>
    <s v="United States"/>
    <s v="Newark"/>
    <x v="24"/>
    <n v="43055"/>
    <x v="3"/>
    <s v="TEC-AC-10002049"/>
    <x v="2"/>
    <x v="11"/>
    <s v="Plantronics Savi W720 Multi-Device Wireless Headset System"/>
    <n v="2025.3600000000001"/>
    <n v="6"/>
    <n v="0.2"/>
    <n v="607.60800000000006"/>
  </r>
  <r>
    <n v="3152"/>
    <x v="1562"/>
    <x v="1"/>
    <x v="83"/>
    <d v="2012-12-18T00:00:00"/>
    <x v="2"/>
    <s v="NF-18385"/>
    <s v="Natalie Fritzler"/>
    <s v="Consumer"/>
    <s v="United States"/>
    <s v="Newark"/>
    <x v="24"/>
    <n v="43055"/>
    <x v="3"/>
    <s v="TEC-MA-10000418"/>
    <x v="2"/>
    <x v="15"/>
    <s v="Cubify CubeX 3D Printer Double Head Print"/>
    <n v="1799.9940000000001"/>
    <n v="2"/>
    <n v="0.7"/>
    <n v="-2639.9912000000004"/>
  </r>
  <r>
    <n v="3153"/>
    <x v="1562"/>
    <x v="1"/>
    <x v="83"/>
    <d v="2012-12-18T00:00:00"/>
    <x v="2"/>
    <s v="NF-18385"/>
    <s v="Natalie Fritzler"/>
    <s v="Consumer"/>
    <s v="United States"/>
    <s v="Newark"/>
    <x v="24"/>
    <n v="43055"/>
    <x v="3"/>
    <s v="TEC-PH-10004908"/>
    <x v="2"/>
    <x v="7"/>
    <s v="Panasonic KX TS3282W Corded phone"/>
    <n v="101.98799999999999"/>
    <n v="2"/>
    <n v="0.4"/>
    <n v="-16.998000000000019"/>
  </r>
  <r>
    <n v="3154"/>
    <x v="1562"/>
    <x v="1"/>
    <x v="83"/>
    <d v="2012-12-18T00:00:00"/>
    <x v="2"/>
    <s v="NF-18385"/>
    <s v="Natalie Fritzler"/>
    <s v="Consumer"/>
    <s v="United States"/>
    <s v="Newark"/>
    <x v="24"/>
    <n v="43055"/>
    <x v="3"/>
    <s v="FUR-FU-10004091"/>
    <x v="0"/>
    <x v="5"/>
    <s v="Howard Miller 13&quot; Diameter Goldtone Round Wall Clock"/>
    <n v="262.86399999999998"/>
    <n v="7"/>
    <n v="0.2"/>
    <n v="69.001800000000017"/>
  </r>
  <r>
    <n v="3155"/>
    <x v="1563"/>
    <x v="3"/>
    <x v="228"/>
    <d v="2014-07-25T00:00:00"/>
    <x v="1"/>
    <s v="SM-20950"/>
    <s v="Suzanne McNair"/>
    <s v="Corporate"/>
    <s v="United States"/>
    <s v="Maple Grove"/>
    <x v="11"/>
    <n v="55369"/>
    <x v="2"/>
    <s v="OFF-BI-10004600"/>
    <x v="1"/>
    <x v="8"/>
    <s v="Ibico Ibimaster 300 Manual Binding System"/>
    <n v="735.98"/>
    <n v="2"/>
    <n v="0"/>
    <n v="331.19099999999997"/>
  </r>
  <r>
    <n v="3156"/>
    <x v="1564"/>
    <x v="2"/>
    <x v="93"/>
    <d v="2011-08-05T00:00:00"/>
    <x v="0"/>
    <s v="GH-14410"/>
    <s v="Gary Hansen"/>
    <s v="Home Office"/>
    <s v="United States"/>
    <s v="Glendale"/>
    <x v="16"/>
    <n v="85301"/>
    <x v="1"/>
    <s v="OFF-PA-10001289"/>
    <x v="1"/>
    <x v="10"/>
    <s v="White Computer Printout Paper by Universal"/>
    <n v="93.024000000000001"/>
    <n v="3"/>
    <n v="0.2"/>
    <n v="33.721199999999996"/>
  </r>
  <r>
    <n v="3157"/>
    <x v="1565"/>
    <x v="1"/>
    <x v="252"/>
    <d v="2012-08-28T00:00:00"/>
    <x v="1"/>
    <s v="EM-13810"/>
    <s v="Eleni McCrary"/>
    <s v="Corporate"/>
    <s v="United States"/>
    <s v="New York City"/>
    <x v="15"/>
    <n v="10009"/>
    <x v="3"/>
    <s v="FUR-TA-10001539"/>
    <x v="0"/>
    <x v="3"/>
    <s v="Chromcraft Rectangular Conference Tables"/>
    <n v="284.36399999999998"/>
    <n v="2"/>
    <n v="0.4"/>
    <n v="-75.830400000000054"/>
  </r>
  <r>
    <n v="3158"/>
    <x v="1565"/>
    <x v="1"/>
    <x v="252"/>
    <d v="2012-08-28T00:00:00"/>
    <x v="1"/>
    <s v="EM-13810"/>
    <s v="Eleni McCrary"/>
    <s v="Corporate"/>
    <s v="United States"/>
    <s v="New York City"/>
    <x v="15"/>
    <n v="10009"/>
    <x v="3"/>
    <s v="TEC-AC-10001266"/>
    <x v="2"/>
    <x v="11"/>
    <s v="Memorex Micro Travel Drive 8 GB"/>
    <n v="26"/>
    <n v="2"/>
    <n v="0"/>
    <n v="11.7"/>
  </r>
  <r>
    <n v="3159"/>
    <x v="1566"/>
    <x v="0"/>
    <x v="253"/>
    <d v="2013-03-28T00:00:00"/>
    <x v="2"/>
    <s v="DB-13210"/>
    <s v="Dean Braden"/>
    <s v="Consumer"/>
    <s v="United States"/>
    <s v="Jacksonville"/>
    <x v="3"/>
    <n v="28540"/>
    <x v="0"/>
    <s v="OFF-ST-10001291"/>
    <x v="1"/>
    <x v="4"/>
    <s v="Tenex Personal Self-Stacking Standard File Box, Black/Gray"/>
    <n v="67.64"/>
    <n v="5"/>
    <n v="0.2"/>
    <n v="5.9184999999999981"/>
  </r>
  <r>
    <n v="3160"/>
    <x v="1566"/>
    <x v="0"/>
    <x v="253"/>
    <d v="2013-03-28T00:00:00"/>
    <x v="2"/>
    <s v="DB-13210"/>
    <s v="Dean Braden"/>
    <s v="Consumer"/>
    <s v="United States"/>
    <s v="Jacksonville"/>
    <x v="3"/>
    <n v="28540"/>
    <x v="0"/>
    <s v="TEC-AC-10001314"/>
    <x v="2"/>
    <x v="11"/>
    <s v="Case Logic 2.4GHz Wireless Keyboard"/>
    <n v="119.97600000000001"/>
    <n v="3"/>
    <n v="0.2"/>
    <n v="-17.996400000000019"/>
  </r>
  <r>
    <n v="3161"/>
    <x v="1567"/>
    <x v="2"/>
    <x v="171"/>
    <d v="2011-09-16T00:00:00"/>
    <x v="0"/>
    <s v="PT-19090"/>
    <s v="Pete Takahito"/>
    <s v="Consumer"/>
    <s v="United States"/>
    <s v="Houston"/>
    <x v="5"/>
    <n v="77070"/>
    <x v="2"/>
    <s v="OFF-BI-10004040"/>
    <x v="1"/>
    <x v="8"/>
    <s v="Wilson Jones Impact Binders"/>
    <n v="5.1799999999999988"/>
    <n v="5"/>
    <n v="0.8"/>
    <n v="-8.0289999999999999"/>
  </r>
  <r>
    <n v="3162"/>
    <x v="1568"/>
    <x v="2"/>
    <x v="158"/>
    <d v="2011-09-25T00:00:00"/>
    <x v="1"/>
    <s v="HF-14995"/>
    <s v="Herbert Flentye"/>
    <s v="Consumer"/>
    <s v="United States"/>
    <s v="San Francisco"/>
    <x v="1"/>
    <n v="94109"/>
    <x v="1"/>
    <s v="OFF-EN-10001539"/>
    <x v="1"/>
    <x v="12"/>
    <s v="Staples"/>
    <n v="15.56"/>
    <n v="2"/>
    <n v="0"/>
    <n v="7.3132000000000001"/>
  </r>
  <r>
    <n v="3163"/>
    <x v="1568"/>
    <x v="2"/>
    <x v="158"/>
    <d v="2011-09-25T00:00:00"/>
    <x v="1"/>
    <s v="HF-14995"/>
    <s v="Herbert Flentye"/>
    <s v="Consumer"/>
    <s v="United States"/>
    <s v="San Francisco"/>
    <x v="1"/>
    <n v="94109"/>
    <x v="1"/>
    <s v="OFF-EN-10004483"/>
    <x v="1"/>
    <x v="12"/>
    <s v="#10 White Business Envelopes,4 1/8 x 9 1/2"/>
    <n v="78.349999999999994"/>
    <n v="5"/>
    <n v="0"/>
    <n v="36.824499999999993"/>
  </r>
  <r>
    <n v="3164"/>
    <x v="1568"/>
    <x v="2"/>
    <x v="158"/>
    <d v="2011-09-25T00:00:00"/>
    <x v="1"/>
    <s v="HF-14995"/>
    <s v="Herbert Flentye"/>
    <s v="Consumer"/>
    <s v="United States"/>
    <s v="San Francisco"/>
    <x v="1"/>
    <n v="94109"/>
    <x v="1"/>
    <s v="OFF-AR-10001615"/>
    <x v="1"/>
    <x v="6"/>
    <s v="Newell 34"/>
    <n v="59.519999999999996"/>
    <n v="3"/>
    <n v="0"/>
    <n v="15.475200000000001"/>
  </r>
  <r>
    <n v="3165"/>
    <x v="1568"/>
    <x v="2"/>
    <x v="158"/>
    <d v="2011-09-25T00:00:00"/>
    <x v="1"/>
    <s v="HF-14995"/>
    <s v="Herbert Flentye"/>
    <s v="Consumer"/>
    <s v="United States"/>
    <s v="San Francisco"/>
    <x v="1"/>
    <n v="94109"/>
    <x v="1"/>
    <s v="OFF-PA-10000327"/>
    <x v="1"/>
    <x v="10"/>
    <s v="Xerox 1971"/>
    <n v="38.520000000000003"/>
    <n v="9"/>
    <n v="0"/>
    <n v="17.333999999999996"/>
  </r>
  <r>
    <n v="3166"/>
    <x v="1568"/>
    <x v="2"/>
    <x v="158"/>
    <d v="2011-09-25T00:00:00"/>
    <x v="1"/>
    <s v="HF-14995"/>
    <s v="Herbert Flentye"/>
    <s v="Consumer"/>
    <s v="United States"/>
    <s v="San Francisco"/>
    <x v="1"/>
    <n v="94109"/>
    <x v="1"/>
    <s v="TEC-PH-10001299"/>
    <x v="2"/>
    <x v="7"/>
    <s v="Polycom CX300 Desktop Phone USB VoIP phone"/>
    <n v="239.98400000000004"/>
    <n v="2"/>
    <n v="0.2"/>
    <n v="23.998400000000004"/>
  </r>
  <r>
    <n v="3167"/>
    <x v="1568"/>
    <x v="2"/>
    <x v="158"/>
    <d v="2011-09-25T00:00:00"/>
    <x v="1"/>
    <s v="HF-14995"/>
    <s v="Herbert Flentye"/>
    <s v="Consumer"/>
    <s v="United States"/>
    <s v="San Francisco"/>
    <x v="1"/>
    <n v="94109"/>
    <x v="1"/>
    <s v="OFF-PA-10002246"/>
    <x v="1"/>
    <x v="10"/>
    <s v="Wirebound Four 2-3/4 x 5 Forms per Page, 400 Sets per Book"/>
    <n v="19.350000000000001"/>
    <n v="3"/>
    <n v="0"/>
    <n v="9.4815000000000005"/>
  </r>
  <r>
    <n v="3168"/>
    <x v="1569"/>
    <x v="0"/>
    <x v="517"/>
    <d v="2013-11-01T00:00:00"/>
    <x v="2"/>
    <s v="KW-16435"/>
    <s v="Katrina Willman"/>
    <s v="Consumer"/>
    <s v="United States"/>
    <s v="Lansing"/>
    <x v="12"/>
    <n v="48911"/>
    <x v="2"/>
    <s v="FUR-FU-10002671"/>
    <x v="0"/>
    <x v="5"/>
    <s v="Electrix 20W Halogen Replacement Bulb for Zoom-In Desk Lamp"/>
    <n v="67"/>
    <n v="5"/>
    <n v="0"/>
    <n v="32.159999999999997"/>
  </r>
  <r>
    <n v="3169"/>
    <x v="1570"/>
    <x v="0"/>
    <x v="316"/>
    <d v="2013-06-04T00:00:00"/>
    <x v="1"/>
    <s v="KC-16675"/>
    <s v="Kimberly Carter"/>
    <s v="Corporate"/>
    <s v="United States"/>
    <s v="Tallahassee"/>
    <x v="2"/>
    <n v="32303"/>
    <x v="0"/>
    <s v="FUR-CH-10003833"/>
    <x v="0"/>
    <x v="1"/>
    <s v="Novimex Fabric Task Chair"/>
    <n v="390.27199999999999"/>
    <n v="8"/>
    <n v="0.2"/>
    <n v="-24.39200000000001"/>
  </r>
  <r>
    <n v="3170"/>
    <x v="1570"/>
    <x v="0"/>
    <x v="316"/>
    <d v="2013-06-04T00:00:00"/>
    <x v="1"/>
    <s v="KC-16675"/>
    <s v="Kimberly Carter"/>
    <s v="Corporate"/>
    <s v="United States"/>
    <s v="Tallahassee"/>
    <x v="2"/>
    <n v="32303"/>
    <x v="0"/>
    <s v="OFF-PA-10001667"/>
    <x v="1"/>
    <x v="10"/>
    <s v="Great White Multi-Use Recycled Paper (20Lb. and 84 Bright)"/>
    <n v="62.192000000000007"/>
    <n v="13"/>
    <n v="0.2"/>
    <n v="19.434999999999995"/>
  </r>
  <r>
    <n v="3171"/>
    <x v="1571"/>
    <x v="3"/>
    <x v="202"/>
    <d v="2014-12-27T00:00:00"/>
    <x v="0"/>
    <s v="PK-19075"/>
    <s v="Pete Kriz"/>
    <s v="Consumer"/>
    <s v="United States"/>
    <s v="Columbia"/>
    <x v="20"/>
    <n v="29203"/>
    <x v="0"/>
    <s v="OFF-BI-10002003"/>
    <x v="1"/>
    <x v="8"/>
    <s v="Ibico Presentation Index for Binding Systems"/>
    <n v="23.88"/>
    <n v="6"/>
    <n v="0"/>
    <n v="11.223600000000001"/>
  </r>
  <r>
    <n v="3172"/>
    <x v="1572"/>
    <x v="0"/>
    <x v="844"/>
    <d v="2013-03-29T00:00:00"/>
    <x v="1"/>
    <s v="KT-16465"/>
    <s v="Kean Takahito"/>
    <s v="Consumer"/>
    <s v="United States"/>
    <s v="Chicago"/>
    <x v="10"/>
    <n v="60623"/>
    <x v="2"/>
    <s v="OFF-BI-10004465"/>
    <x v="1"/>
    <x v="8"/>
    <s v="Avery Durable Slant Ring Binders"/>
    <n v="3.1679999999999993"/>
    <n v="2"/>
    <n v="0.8"/>
    <n v="-4.7520000000000007"/>
  </r>
  <r>
    <n v="3173"/>
    <x v="1572"/>
    <x v="0"/>
    <x v="844"/>
    <d v="2013-03-29T00:00:00"/>
    <x v="1"/>
    <s v="KT-16465"/>
    <s v="Kean Takahito"/>
    <s v="Consumer"/>
    <s v="United States"/>
    <s v="Chicago"/>
    <x v="10"/>
    <n v="60623"/>
    <x v="2"/>
    <s v="FUR-CH-10000665"/>
    <x v="0"/>
    <x v="1"/>
    <s v="Global Airflow Leather Mesh Back Chair, Black"/>
    <n v="528.42999999999995"/>
    <n v="5"/>
    <n v="0.3"/>
    <n v="0"/>
  </r>
  <r>
    <n v="3174"/>
    <x v="1572"/>
    <x v="0"/>
    <x v="844"/>
    <d v="2013-03-29T00:00:00"/>
    <x v="1"/>
    <s v="KT-16465"/>
    <s v="Kean Takahito"/>
    <s v="Consumer"/>
    <s v="United States"/>
    <s v="Chicago"/>
    <x v="10"/>
    <n v="60623"/>
    <x v="2"/>
    <s v="OFF-AR-10004956"/>
    <x v="1"/>
    <x v="6"/>
    <s v="Newell 33"/>
    <n v="13.392000000000001"/>
    <n v="3"/>
    <n v="0.2"/>
    <n v="1.5065999999999975"/>
  </r>
  <r>
    <n v="3175"/>
    <x v="1573"/>
    <x v="3"/>
    <x v="343"/>
    <d v="2014-11-19T00:00:00"/>
    <x v="1"/>
    <s v="EP-13915"/>
    <s v="Emily Phan"/>
    <s v="Consumer"/>
    <s v="United States"/>
    <s v="Detroit"/>
    <x v="12"/>
    <n v="48227"/>
    <x v="2"/>
    <s v="OFF-AR-10004260"/>
    <x v="1"/>
    <x v="6"/>
    <s v="Boston 1799 Powerhouse Electric Pencil Sharpener"/>
    <n v="181.86"/>
    <n v="7"/>
    <n v="0"/>
    <n v="50.9208"/>
  </r>
  <r>
    <n v="3176"/>
    <x v="1574"/>
    <x v="3"/>
    <x v="397"/>
    <d v="2014-09-30T00:00:00"/>
    <x v="1"/>
    <s v="AP-10915"/>
    <s v="Arthur Prichep"/>
    <s v="Consumer"/>
    <s v="United States"/>
    <s v="Fort Collins"/>
    <x v="22"/>
    <n v="80525"/>
    <x v="1"/>
    <s v="FUR-BO-10001811"/>
    <x v="0"/>
    <x v="0"/>
    <s v="Atlantic Metals Mobile 5-Shelf Bookcases, Custom Colors"/>
    <n v="180.58800000000005"/>
    <n v="2"/>
    <n v="0.7"/>
    <n v="-240.78400000000005"/>
  </r>
  <r>
    <n v="3177"/>
    <x v="1574"/>
    <x v="3"/>
    <x v="397"/>
    <d v="2014-09-30T00:00:00"/>
    <x v="1"/>
    <s v="AP-10915"/>
    <s v="Arthur Prichep"/>
    <s v="Consumer"/>
    <s v="United States"/>
    <s v="Fort Collins"/>
    <x v="22"/>
    <n v="80525"/>
    <x v="1"/>
    <s v="TEC-AC-10003280"/>
    <x v="2"/>
    <x v="11"/>
    <s v="Belkin F8E887 USB Wired Ergonomic Keyboard"/>
    <n v="47.984000000000002"/>
    <n v="2"/>
    <n v="0.2"/>
    <n v="0.59979999999999656"/>
  </r>
  <r>
    <n v="3178"/>
    <x v="1575"/>
    <x v="3"/>
    <x v="18"/>
    <d v="2014-09-11T00:00:00"/>
    <x v="3"/>
    <s v="SH-20395"/>
    <s v="Shahid Hopkins"/>
    <s v="Consumer"/>
    <s v="United States"/>
    <s v="New York City"/>
    <x v="15"/>
    <n v="10024"/>
    <x v="3"/>
    <s v="OFF-PA-10004911"/>
    <x v="1"/>
    <x v="10"/>
    <s v="Rediform S.O.S. 1-Up Phone Message Bk, 4-1/4x3-1/16 Bk, 1 Form/Pg, 40 Messages/Bk, 3/Pk"/>
    <n v="18.760000000000002"/>
    <n v="2"/>
    <n v="0"/>
    <n v="9.0048000000000012"/>
  </r>
  <r>
    <n v="3179"/>
    <x v="1576"/>
    <x v="3"/>
    <x v="256"/>
    <d v="2014-12-12T00:00:00"/>
    <x v="1"/>
    <s v="SM-20950"/>
    <s v="Suzanne McNair"/>
    <s v="Corporate"/>
    <s v="United States"/>
    <s v="New York City"/>
    <x v="15"/>
    <n v="10011"/>
    <x v="3"/>
    <s v="FUR-FU-10001487"/>
    <x v="0"/>
    <x v="5"/>
    <s v="Eldon Expressions Wood and Plastic Desk Accessories, Cherry Wood"/>
    <n v="20.94"/>
    <n v="3"/>
    <n v="0"/>
    <n v="6.0725999999999987"/>
  </r>
  <r>
    <n v="3180"/>
    <x v="1576"/>
    <x v="3"/>
    <x v="256"/>
    <d v="2014-12-12T00:00:00"/>
    <x v="1"/>
    <s v="SM-20950"/>
    <s v="Suzanne McNair"/>
    <s v="Corporate"/>
    <s v="United States"/>
    <s v="New York City"/>
    <x v="15"/>
    <n v="10011"/>
    <x v="3"/>
    <s v="FUR-FU-10000521"/>
    <x v="0"/>
    <x v="5"/>
    <s v="Seth Thomas 14&quot; Putty-Colored Wall Clock"/>
    <n v="58.68"/>
    <n v="2"/>
    <n v="0"/>
    <n v="18.190799999999996"/>
  </r>
  <r>
    <n v="3181"/>
    <x v="1576"/>
    <x v="3"/>
    <x v="256"/>
    <d v="2014-12-12T00:00:00"/>
    <x v="1"/>
    <s v="SM-20950"/>
    <s v="Suzanne McNair"/>
    <s v="Corporate"/>
    <s v="United States"/>
    <s v="New York City"/>
    <x v="15"/>
    <n v="10011"/>
    <x v="3"/>
    <s v="OFF-AP-10001271"/>
    <x v="1"/>
    <x v="9"/>
    <s v="Eureka The Boss Cordless Rechargeable Stick Vac"/>
    <n v="254.89999999999998"/>
    <n v="5"/>
    <n v="0"/>
    <n v="68.823000000000008"/>
  </r>
  <r>
    <n v="3182"/>
    <x v="1577"/>
    <x v="3"/>
    <x v="45"/>
    <d v="2014-11-13T00:00:00"/>
    <x v="0"/>
    <s v="BM-11650"/>
    <s v="Brian Moss"/>
    <s v="Corporate"/>
    <s v="United States"/>
    <s v="Columbia"/>
    <x v="39"/>
    <n v="21044"/>
    <x v="3"/>
    <s v="OFF-BI-10004728"/>
    <x v="1"/>
    <x v="8"/>
    <s v="Wilson Jones Turn Tabs Binder Tool for Ring Binders"/>
    <n v="9.64"/>
    <n v="2"/>
    <n v="0"/>
    <n v="4.4344000000000001"/>
  </r>
  <r>
    <n v="3183"/>
    <x v="1577"/>
    <x v="3"/>
    <x v="45"/>
    <d v="2014-11-13T00:00:00"/>
    <x v="0"/>
    <s v="BM-11650"/>
    <s v="Brian Moss"/>
    <s v="Corporate"/>
    <s v="United States"/>
    <s v="Columbia"/>
    <x v="39"/>
    <n v="21044"/>
    <x v="3"/>
    <s v="TEC-AC-10004666"/>
    <x v="2"/>
    <x v="11"/>
    <s v="Maxell iVDR EX 500GB Cartridge"/>
    <n v="826.62000000000012"/>
    <n v="3"/>
    <n v="0"/>
    <n v="355.4466000000001"/>
  </r>
  <r>
    <n v="3184"/>
    <x v="1577"/>
    <x v="3"/>
    <x v="45"/>
    <d v="2014-11-13T00:00:00"/>
    <x v="0"/>
    <s v="BM-11650"/>
    <s v="Brian Moss"/>
    <s v="Corporate"/>
    <s v="United States"/>
    <s v="Columbia"/>
    <x v="39"/>
    <n v="21044"/>
    <x v="3"/>
    <s v="OFF-ST-10003208"/>
    <x v="1"/>
    <x v="4"/>
    <s v="Adjustable Depth Letter/Legal Cart"/>
    <n v="1633.14"/>
    <n v="9"/>
    <n v="0"/>
    <n v="473.61059999999975"/>
  </r>
  <r>
    <n v="3185"/>
    <x v="1577"/>
    <x v="3"/>
    <x v="45"/>
    <d v="2014-11-13T00:00:00"/>
    <x v="0"/>
    <s v="BM-11650"/>
    <s v="Brian Moss"/>
    <s v="Corporate"/>
    <s v="United States"/>
    <s v="Columbia"/>
    <x v="39"/>
    <n v="21044"/>
    <x v="3"/>
    <s v="OFF-ST-10003208"/>
    <x v="1"/>
    <x v="4"/>
    <s v="Adjustable Depth Letter/Legal Cart"/>
    <n v="544.38"/>
    <n v="3"/>
    <n v="0"/>
    <n v="157.87019999999993"/>
  </r>
  <r>
    <n v="3186"/>
    <x v="1578"/>
    <x v="2"/>
    <x v="845"/>
    <d v="2011-11-09T00:00:00"/>
    <x v="2"/>
    <s v="TC-20980"/>
    <s v="Tamara Chand"/>
    <s v="Corporate"/>
    <s v="United States"/>
    <s v="Houston"/>
    <x v="5"/>
    <n v="77041"/>
    <x v="2"/>
    <s v="OFF-BI-10000632"/>
    <x v="1"/>
    <x v="8"/>
    <s v="Satellite Sectional Post Binders"/>
    <n v="26.045999999999992"/>
    <n v="3"/>
    <n v="0.8"/>
    <n v="-44.278199999999998"/>
  </r>
  <r>
    <n v="3187"/>
    <x v="1578"/>
    <x v="2"/>
    <x v="845"/>
    <d v="2011-11-09T00:00:00"/>
    <x v="2"/>
    <s v="TC-20980"/>
    <s v="Tamara Chand"/>
    <s v="Corporate"/>
    <s v="United States"/>
    <s v="Houston"/>
    <x v="5"/>
    <n v="77041"/>
    <x v="2"/>
    <s v="OFF-EN-10004773"/>
    <x v="1"/>
    <x v="12"/>
    <s v="Staples"/>
    <n v="74.352000000000004"/>
    <n v="3"/>
    <n v="0.2"/>
    <n v="26.952599999999997"/>
  </r>
  <r>
    <n v="3188"/>
    <x v="1579"/>
    <x v="3"/>
    <x v="846"/>
    <d v="2014-03-18T00:00:00"/>
    <x v="1"/>
    <s v="KB-16585"/>
    <s v="Ken Black"/>
    <s v="Corporate"/>
    <s v="United States"/>
    <s v="Lowell"/>
    <x v="31"/>
    <n v="1852"/>
    <x v="3"/>
    <s v="TEC-PH-10004700"/>
    <x v="2"/>
    <x v="7"/>
    <s v="PowerGen Dual USB Car Charger"/>
    <n v="69.930000000000007"/>
    <n v="7"/>
    <n v="0"/>
    <n v="32.1678"/>
  </r>
  <r>
    <n v="3189"/>
    <x v="1580"/>
    <x v="3"/>
    <x v="179"/>
    <d v="2014-10-23T00:00:00"/>
    <x v="0"/>
    <s v="JE-16165"/>
    <s v="Justin Ellison"/>
    <s v="Corporate"/>
    <s v="United States"/>
    <s v="Woodland"/>
    <x v="1"/>
    <n v="95695"/>
    <x v="1"/>
    <s v="OFF-LA-10003714"/>
    <x v="1"/>
    <x v="2"/>
    <s v="Avery 510"/>
    <n v="3.75"/>
    <n v="1"/>
    <n v="0"/>
    <n v="1.7999999999999998"/>
  </r>
  <r>
    <n v="3190"/>
    <x v="1580"/>
    <x v="3"/>
    <x v="179"/>
    <d v="2014-10-23T00:00:00"/>
    <x v="0"/>
    <s v="JE-16165"/>
    <s v="Justin Ellison"/>
    <s v="Corporate"/>
    <s v="United States"/>
    <s v="Woodland"/>
    <x v="1"/>
    <n v="95695"/>
    <x v="1"/>
    <s v="OFF-BI-10001787"/>
    <x v="1"/>
    <x v="8"/>
    <s v="Wilson Jones Four-Pocket Poly Binders"/>
    <n v="20.928000000000001"/>
    <n v="4"/>
    <n v="0.2"/>
    <n v="7.5864000000000003"/>
  </r>
  <r>
    <n v="3191"/>
    <x v="1581"/>
    <x v="1"/>
    <x v="17"/>
    <d v="2013-01-01T00:00:00"/>
    <x v="1"/>
    <s v="DR-12940"/>
    <s v="Daniel Raglin"/>
    <s v="Home Office"/>
    <s v="United States"/>
    <s v="Chicago"/>
    <x v="10"/>
    <n v="60610"/>
    <x v="2"/>
    <s v="OFF-ST-10002957"/>
    <x v="1"/>
    <x v="4"/>
    <s v="Sterilite Show Offs Storage Containers"/>
    <n v="12.672000000000001"/>
    <n v="3"/>
    <n v="0.2"/>
    <n v="-3.1680000000000001"/>
  </r>
  <r>
    <n v="3192"/>
    <x v="1582"/>
    <x v="3"/>
    <x v="280"/>
    <d v="2014-10-09T00:00:00"/>
    <x v="1"/>
    <s v="RW-19630"/>
    <s v="Rob Williams"/>
    <s v="Corporate"/>
    <s v="United States"/>
    <s v="New York City"/>
    <x v="15"/>
    <n v="10035"/>
    <x v="3"/>
    <s v="TEC-PH-10002115"/>
    <x v="2"/>
    <x v="7"/>
    <s v="Plantronics 81402"/>
    <n v="65.989999999999995"/>
    <n v="1"/>
    <n v="0"/>
    <n v="17.157400000000003"/>
  </r>
  <r>
    <n v="3193"/>
    <x v="1583"/>
    <x v="3"/>
    <x v="400"/>
    <d v="2014-06-09T00:00:00"/>
    <x v="1"/>
    <s v="ML-18040"/>
    <s v="Michelle Lonsdale"/>
    <s v="Corporate"/>
    <s v="United States"/>
    <s v="Missouri City"/>
    <x v="5"/>
    <n v="77489"/>
    <x v="2"/>
    <s v="OFF-BI-10002557"/>
    <x v="1"/>
    <x v="8"/>
    <s v="Presstex Flexible Ring Binders"/>
    <n v="6.3699999999999983"/>
    <n v="7"/>
    <n v="0.8"/>
    <n v="-9.5550000000000015"/>
  </r>
  <r>
    <n v="3194"/>
    <x v="1584"/>
    <x v="2"/>
    <x v="416"/>
    <d v="2011-09-04T00:00:00"/>
    <x v="2"/>
    <s v="JL-15130"/>
    <s v="Jack Lebron"/>
    <s v="Consumer"/>
    <s v="United States"/>
    <s v="Houston"/>
    <x v="5"/>
    <n v="77036"/>
    <x v="2"/>
    <s v="OFF-BI-10002949"/>
    <x v="1"/>
    <x v="8"/>
    <s v="Prestige Round Ring Binders"/>
    <n v="3.6479999999999992"/>
    <n v="3"/>
    <n v="0.8"/>
    <n v="-6.0192000000000032"/>
  </r>
  <r>
    <n v="3195"/>
    <x v="1584"/>
    <x v="2"/>
    <x v="416"/>
    <d v="2011-09-04T00:00:00"/>
    <x v="2"/>
    <s v="JL-15130"/>
    <s v="Jack Lebron"/>
    <s v="Consumer"/>
    <s v="United States"/>
    <s v="Houston"/>
    <x v="5"/>
    <n v="77036"/>
    <x v="2"/>
    <s v="OFF-PA-10004100"/>
    <x v="1"/>
    <x v="10"/>
    <s v="Xerox 216"/>
    <n v="31.104000000000006"/>
    <n v="6"/>
    <n v="0.2"/>
    <n v="10.8864"/>
  </r>
  <r>
    <n v="3196"/>
    <x v="1585"/>
    <x v="0"/>
    <x v="590"/>
    <d v="2013-08-14T00:00:00"/>
    <x v="1"/>
    <s v="CM-12655"/>
    <s v="Corinna Mitchell"/>
    <s v="Home Office"/>
    <s v="United States"/>
    <s v="Jackson"/>
    <x v="35"/>
    <n v="39212"/>
    <x v="0"/>
    <s v="OFF-FA-10001883"/>
    <x v="1"/>
    <x v="13"/>
    <s v="Alliance Super-Size Bands, Assorted Sizes"/>
    <n v="23.34"/>
    <n v="3"/>
    <n v="0"/>
    <n v="0.23339999999999961"/>
  </r>
  <r>
    <n v="3197"/>
    <x v="1586"/>
    <x v="3"/>
    <x v="847"/>
    <d v="2014-07-29T00:00:00"/>
    <x v="1"/>
    <s v="FH-14365"/>
    <s v="Fred Hopkins"/>
    <s v="Corporate"/>
    <s v="United States"/>
    <s v="New York City"/>
    <x v="15"/>
    <n v="10009"/>
    <x v="3"/>
    <s v="TEC-PH-10000702"/>
    <x v="2"/>
    <x v="7"/>
    <s v="Square Credit Card Reader, 4 1/2&quot; x 4 1/2&quot; x 1&quot;, White"/>
    <n v="29.97"/>
    <n v="3"/>
    <n v="0"/>
    <n v="14.085899999999999"/>
  </r>
  <r>
    <n v="3198"/>
    <x v="1587"/>
    <x v="1"/>
    <x v="848"/>
    <d v="2012-07-10T00:00:00"/>
    <x v="3"/>
    <s v="EH-13945"/>
    <s v="Eric Hoffmann"/>
    <s v="Consumer"/>
    <s v="United States"/>
    <s v="Tempe"/>
    <x v="16"/>
    <n v="85281"/>
    <x v="1"/>
    <s v="OFF-BI-10003196"/>
    <x v="1"/>
    <x v="8"/>
    <s v="Accohide Poly Flexible Ring Binders"/>
    <n v="3.366000000000001"/>
    <n v="3"/>
    <n v="0.7"/>
    <n v="-2.2439999999999989"/>
  </r>
  <r>
    <n v="3199"/>
    <x v="1588"/>
    <x v="2"/>
    <x v="588"/>
    <d v="2011-12-07T00:00:00"/>
    <x v="1"/>
    <s v="TB-21280"/>
    <s v="Toby Braunhardt"/>
    <s v="Consumer"/>
    <s v="United States"/>
    <s v="Jacksonville"/>
    <x v="3"/>
    <n v="28540"/>
    <x v="0"/>
    <s v="TEC-PH-10001644"/>
    <x v="2"/>
    <x v="7"/>
    <s v="BlueLounge Milo Smartphone Stand, White/Metallic"/>
    <n v="95.968000000000004"/>
    <n v="4"/>
    <n v="0.2"/>
    <n v="9.5968000000000053"/>
  </r>
  <r>
    <n v="3200"/>
    <x v="1589"/>
    <x v="3"/>
    <x v="404"/>
    <d v="2014-12-23T00:00:00"/>
    <x v="1"/>
    <s v="AH-10030"/>
    <s v="Aaron Hawkins"/>
    <s v="Corporate"/>
    <s v="United States"/>
    <s v="Philadelphia"/>
    <x v="9"/>
    <n v="19134"/>
    <x v="3"/>
    <s v="OFF-AR-10003183"/>
    <x v="1"/>
    <x v="6"/>
    <s v="Avery Fluorescent Highlighter Four-Color Set"/>
    <n v="18.704000000000001"/>
    <n v="7"/>
    <n v="0.2"/>
    <n v="2.3379999999999983"/>
  </r>
  <r>
    <n v="3201"/>
    <x v="1590"/>
    <x v="2"/>
    <x v="598"/>
    <d v="2011-05-20T00:00:00"/>
    <x v="0"/>
    <s v="TT-21070"/>
    <s v="Ted Trevino"/>
    <s v="Consumer"/>
    <s v="United States"/>
    <s v="Akron"/>
    <x v="24"/>
    <n v="44312"/>
    <x v="3"/>
    <s v="FUR-FU-10000308"/>
    <x v="0"/>
    <x v="5"/>
    <s v="Deflect-o Glass Clear Studded Chair Mats"/>
    <n v="149.232"/>
    <n v="3"/>
    <n v="0.2"/>
    <n v="3.7308000000000021"/>
  </r>
  <r>
    <n v="3202"/>
    <x v="1590"/>
    <x v="2"/>
    <x v="598"/>
    <d v="2011-05-20T00:00:00"/>
    <x v="0"/>
    <s v="TT-21070"/>
    <s v="Ted Trevino"/>
    <s v="Consumer"/>
    <s v="United States"/>
    <s v="Akron"/>
    <x v="24"/>
    <n v="44312"/>
    <x v="3"/>
    <s v="OFF-PA-10001526"/>
    <x v="1"/>
    <x v="10"/>
    <s v="Xerox 1949"/>
    <n v="15.936000000000002"/>
    <n v="4"/>
    <n v="0.2"/>
    <n v="5.7768000000000015"/>
  </r>
  <r>
    <n v="3203"/>
    <x v="1591"/>
    <x v="2"/>
    <x v="849"/>
    <d v="2011-11-16T00:00:00"/>
    <x v="1"/>
    <s v="RD-19900"/>
    <s v="Ruben Dartt"/>
    <s v="Consumer"/>
    <s v="United States"/>
    <s v="San Diego"/>
    <x v="1"/>
    <n v="92037"/>
    <x v="1"/>
    <s v="TEC-PH-10002103"/>
    <x v="2"/>
    <x v="7"/>
    <s v="Jabra SPEAK 410"/>
    <n v="601.53599999999994"/>
    <n v="8"/>
    <n v="0.2"/>
    <n v="60.153600000000012"/>
  </r>
  <r>
    <n v="3204"/>
    <x v="1591"/>
    <x v="2"/>
    <x v="849"/>
    <d v="2011-11-16T00:00:00"/>
    <x v="1"/>
    <s v="RD-19900"/>
    <s v="Ruben Dartt"/>
    <s v="Consumer"/>
    <s v="United States"/>
    <s v="San Diego"/>
    <x v="1"/>
    <n v="92037"/>
    <x v="1"/>
    <s v="TEC-AC-10004209"/>
    <x v="2"/>
    <x v="11"/>
    <s v="Memorex Froggy Flash Drive 4 GB"/>
    <n v="10.99"/>
    <n v="1"/>
    <n v="0"/>
    <n v="4.2861000000000002"/>
  </r>
  <r>
    <n v="3205"/>
    <x v="1591"/>
    <x v="2"/>
    <x v="849"/>
    <d v="2011-11-16T00:00:00"/>
    <x v="1"/>
    <s v="RD-19900"/>
    <s v="Ruben Dartt"/>
    <s v="Consumer"/>
    <s v="United States"/>
    <s v="San Diego"/>
    <x v="1"/>
    <n v="92037"/>
    <x v="1"/>
    <s v="FUR-FU-10000397"/>
    <x v="0"/>
    <x v="5"/>
    <s v="Luxo Economy Swing Arm Lamp"/>
    <n v="39.880000000000003"/>
    <n v="2"/>
    <n v="0"/>
    <n v="11.166400000000003"/>
  </r>
  <r>
    <n v="3206"/>
    <x v="1591"/>
    <x v="2"/>
    <x v="849"/>
    <d v="2011-11-16T00:00:00"/>
    <x v="1"/>
    <s v="RD-19900"/>
    <s v="Ruben Dartt"/>
    <s v="Consumer"/>
    <s v="United States"/>
    <s v="San Diego"/>
    <x v="1"/>
    <n v="92037"/>
    <x v="1"/>
    <s v="OFF-PA-10002137"/>
    <x v="1"/>
    <x v="10"/>
    <s v="Southworth 100% Résumé Paper, 24lb."/>
    <n v="62.24"/>
    <n v="8"/>
    <n v="0"/>
    <n v="28.007999999999996"/>
  </r>
  <r>
    <n v="3207"/>
    <x v="1591"/>
    <x v="2"/>
    <x v="849"/>
    <d v="2011-11-16T00:00:00"/>
    <x v="1"/>
    <s v="RD-19900"/>
    <s v="Ruben Dartt"/>
    <s v="Consumer"/>
    <s v="United States"/>
    <s v="San Diego"/>
    <x v="1"/>
    <n v="92037"/>
    <x v="1"/>
    <s v="FUR-FU-10001867"/>
    <x v="0"/>
    <x v="5"/>
    <s v="Eldon Expressions Punched Metal &amp; Wood Desk Accessories, Pewter &amp; Cherry"/>
    <n v="53.2"/>
    <n v="5"/>
    <n v="0"/>
    <n v="14.896000000000003"/>
  </r>
  <r>
    <n v="3208"/>
    <x v="1591"/>
    <x v="2"/>
    <x v="849"/>
    <d v="2011-11-16T00:00:00"/>
    <x v="1"/>
    <s v="RD-19900"/>
    <s v="Ruben Dartt"/>
    <s v="Consumer"/>
    <s v="United States"/>
    <s v="San Diego"/>
    <x v="1"/>
    <n v="92037"/>
    <x v="1"/>
    <s v="OFF-LA-10000407"/>
    <x v="1"/>
    <x v="2"/>
    <s v="Avery White Multi-Purpose Labels"/>
    <n v="39.840000000000003"/>
    <n v="8"/>
    <n v="0"/>
    <n v="18.3264"/>
  </r>
  <r>
    <n v="3209"/>
    <x v="1592"/>
    <x v="0"/>
    <x v="850"/>
    <d v="2013-01-15T00:00:00"/>
    <x v="1"/>
    <s v="LA-16780"/>
    <s v="Laura Armstrong"/>
    <s v="Corporate"/>
    <s v="United States"/>
    <s v="Fresno"/>
    <x v="1"/>
    <n v="93727"/>
    <x v="1"/>
    <s v="TEC-AC-10000420"/>
    <x v="2"/>
    <x v="11"/>
    <s v="Logitech G500s Laser Gaming Mouse with Adjustable Weight Tuning"/>
    <n v="349.95"/>
    <n v="5"/>
    <n v="0"/>
    <n v="118.98299999999999"/>
  </r>
  <r>
    <n v="3210"/>
    <x v="1592"/>
    <x v="0"/>
    <x v="850"/>
    <d v="2013-01-15T00:00:00"/>
    <x v="1"/>
    <s v="LA-16780"/>
    <s v="Laura Armstrong"/>
    <s v="Corporate"/>
    <s v="United States"/>
    <s v="Fresno"/>
    <x v="1"/>
    <n v="93727"/>
    <x v="1"/>
    <s v="TEC-PH-10002726"/>
    <x v="2"/>
    <x v="7"/>
    <s v="netTALK DUO VoIP Telephone Service"/>
    <n v="377.92800000000005"/>
    <n v="9"/>
    <n v="0.2"/>
    <n v="141.72300000000001"/>
  </r>
  <r>
    <n v="3211"/>
    <x v="1593"/>
    <x v="3"/>
    <x v="585"/>
    <d v="2014-09-28T00:00:00"/>
    <x v="1"/>
    <s v="SH-19975"/>
    <s v="Sally Hughsby"/>
    <s v="Corporate"/>
    <s v="United States"/>
    <s v="Pearland"/>
    <x v="5"/>
    <n v="77581"/>
    <x v="2"/>
    <s v="OFF-EN-10001415"/>
    <x v="1"/>
    <x v="12"/>
    <s v="Staples"/>
    <n v="13.392000000000001"/>
    <n v="3"/>
    <n v="0.2"/>
    <n v="5.0220000000000002"/>
  </r>
  <r>
    <n v="3212"/>
    <x v="1593"/>
    <x v="3"/>
    <x v="585"/>
    <d v="2014-09-28T00:00:00"/>
    <x v="1"/>
    <s v="SH-19975"/>
    <s v="Sally Hughsby"/>
    <s v="Corporate"/>
    <s v="United States"/>
    <s v="Pearland"/>
    <x v="5"/>
    <n v="77581"/>
    <x v="2"/>
    <s v="OFF-BI-10000773"/>
    <x v="1"/>
    <x v="8"/>
    <s v="Insertable Tab Post Binder Dividers"/>
    <n v="11.227999999999998"/>
    <n v="7"/>
    <n v="0.8"/>
    <n v="-18.52620000000001"/>
  </r>
  <r>
    <n v="3213"/>
    <x v="1594"/>
    <x v="2"/>
    <x v="851"/>
    <d v="2011-12-28T00:00:00"/>
    <x v="1"/>
    <s v="SF-20200"/>
    <s v="Sarah Foster"/>
    <s v="Consumer"/>
    <s v="United States"/>
    <s v="Richmond"/>
    <x v="14"/>
    <n v="47374"/>
    <x v="2"/>
    <s v="OFF-AP-10002350"/>
    <x v="1"/>
    <x v="9"/>
    <s v="Belkin F9H710-06 7 Outlet SurgeMaster Surge Protector"/>
    <n v="207.24"/>
    <n v="11"/>
    <n v="0"/>
    <n v="58.027200000000001"/>
  </r>
  <r>
    <n v="3214"/>
    <x v="1595"/>
    <x v="0"/>
    <x v="439"/>
    <d v="2013-06-02T00:00:00"/>
    <x v="1"/>
    <s v="TH-21235"/>
    <s v="Tiffany House"/>
    <s v="Corporate"/>
    <s v="United States"/>
    <s v="Philadelphia"/>
    <x v="9"/>
    <n v="19134"/>
    <x v="3"/>
    <s v="OFF-AR-10001919"/>
    <x v="1"/>
    <x v="6"/>
    <s v="OIC #2 Pencils, Medium Soft"/>
    <n v="1.504"/>
    <n v="1"/>
    <n v="0.2"/>
    <n v="0.16919999999999991"/>
  </r>
  <r>
    <n v="3215"/>
    <x v="1595"/>
    <x v="0"/>
    <x v="439"/>
    <d v="2013-06-02T00:00:00"/>
    <x v="1"/>
    <s v="TH-21235"/>
    <s v="Tiffany House"/>
    <s v="Corporate"/>
    <s v="United States"/>
    <s v="Philadelphia"/>
    <x v="9"/>
    <n v="19134"/>
    <x v="3"/>
    <s v="OFF-AP-10002082"/>
    <x v="1"/>
    <x v="9"/>
    <s v="Holmes HEPA Air Purifier"/>
    <n v="34.848000000000006"/>
    <n v="2"/>
    <n v="0.2"/>
    <n v="6.5339999999999971"/>
  </r>
  <r>
    <n v="3216"/>
    <x v="1596"/>
    <x v="3"/>
    <x v="141"/>
    <d v="2014-07-11T00:00:00"/>
    <x v="2"/>
    <s v="VG-21790"/>
    <s v="Vivek Gonzalez"/>
    <s v="Consumer"/>
    <s v="United States"/>
    <s v="San Mateo"/>
    <x v="1"/>
    <n v="94403"/>
    <x v="1"/>
    <s v="OFF-LA-10002762"/>
    <x v="1"/>
    <x v="2"/>
    <s v="Avery 485"/>
    <n v="75.179999999999993"/>
    <n v="6"/>
    <n v="0"/>
    <n v="35.334599999999995"/>
  </r>
  <r>
    <n v="3217"/>
    <x v="1597"/>
    <x v="2"/>
    <x v="8"/>
    <d v="2011-05-17T00:00:00"/>
    <x v="1"/>
    <s v="NP-18325"/>
    <s v="Naresj Patel"/>
    <s v="Consumer"/>
    <s v="United States"/>
    <s v="Oakland"/>
    <x v="1"/>
    <n v="94601"/>
    <x v="1"/>
    <s v="TEC-AC-10002800"/>
    <x v="2"/>
    <x v="11"/>
    <s v="Plantronics Audio 478 Stereo USB Headset"/>
    <n v="149.97"/>
    <n v="3"/>
    <n v="0"/>
    <n v="52.489499999999992"/>
  </r>
  <r>
    <n v="3218"/>
    <x v="1598"/>
    <x v="3"/>
    <x v="468"/>
    <d v="2014-11-17T00:00:00"/>
    <x v="1"/>
    <s v="FH-14275"/>
    <s v="Frank Hawley"/>
    <s v="Corporate"/>
    <s v="United States"/>
    <s v="New York City"/>
    <x v="15"/>
    <n v="10024"/>
    <x v="3"/>
    <s v="OFF-BI-10003925"/>
    <x v="1"/>
    <x v="8"/>
    <s v="Fellowes PB300 Plastic Comb Binding Machine"/>
    <n v="931.17600000000016"/>
    <n v="3"/>
    <n v="0.2"/>
    <n v="314.27190000000002"/>
  </r>
  <r>
    <n v="3219"/>
    <x v="1598"/>
    <x v="3"/>
    <x v="468"/>
    <d v="2014-11-17T00:00:00"/>
    <x v="1"/>
    <s v="FH-14275"/>
    <s v="Frank Hawley"/>
    <s v="Corporate"/>
    <s v="United States"/>
    <s v="New York City"/>
    <x v="15"/>
    <n v="10024"/>
    <x v="3"/>
    <s v="TEC-PH-10002200"/>
    <x v="2"/>
    <x v="7"/>
    <s v="Aastra 6757i CT Wireless VoIP phone"/>
    <n v="430.88"/>
    <n v="2"/>
    <n v="0"/>
    <n v="124.95519999999999"/>
  </r>
  <r>
    <n v="3220"/>
    <x v="1599"/>
    <x v="1"/>
    <x v="653"/>
    <d v="2012-10-08T00:00:00"/>
    <x v="1"/>
    <s v="JP-15460"/>
    <s v="Jennifer Patt"/>
    <s v="Corporate"/>
    <s v="United States"/>
    <s v="Lakewood"/>
    <x v="30"/>
    <n v="8701"/>
    <x v="3"/>
    <s v="OFF-PA-10001295"/>
    <x v="1"/>
    <x v="10"/>
    <s v="Computer Printout Paper with Letter-Trim Perforations"/>
    <n v="94.85"/>
    <n v="5"/>
    <n v="0"/>
    <n v="45.527999999999992"/>
  </r>
  <r>
    <n v="3221"/>
    <x v="1599"/>
    <x v="1"/>
    <x v="653"/>
    <d v="2012-10-08T00:00:00"/>
    <x v="1"/>
    <s v="JP-15460"/>
    <s v="Jennifer Patt"/>
    <s v="Corporate"/>
    <s v="United States"/>
    <s v="Lakewood"/>
    <x v="30"/>
    <n v="8701"/>
    <x v="3"/>
    <s v="OFF-EN-10002500"/>
    <x v="1"/>
    <x v="12"/>
    <s v="Globe Weis Peel &amp; Seel First Class Envelopes"/>
    <n v="51.12"/>
    <n v="4"/>
    <n v="0"/>
    <n v="23.003999999999998"/>
  </r>
  <r>
    <n v="3222"/>
    <x v="1599"/>
    <x v="1"/>
    <x v="653"/>
    <d v="2012-10-08T00:00:00"/>
    <x v="1"/>
    <s v="JP-15460"/>
    <s v="Jennifer Patt"/>
    <s v="Corporate"/>
    <s v="United States"/>
    <s v="Lakewood"/>
    <x v="30"/>
    <n v="8701"/>
    <x v="3"/>
    <s v="TEC-AC-10000892"/>
    <x v="2"/>
    <x v="11"/>
    <s v="NETGEAR N750 Dual Band Wi-Fi Gigabit Router"/>
    <n v="90"/>
    <n v="1"/>
    <n v="0"/>
    <n v="32.4"/>
  </r>
  <r>
    <n v="3223"/>
    <x v="1600"/>
    <x v="2"/>
    <x v="852"/>
    <d v="2011-10-05T00:00:00"/>
    <x v="2"/>
    <s v="ES-14080"/>
    <s v="Erin Smith"/>
    <s v="Corporate"/>
    <s v="United States"/>
    <s v="Tempe"/>
    <x v="16"/>
    <n v="85281"/>
    <x v="1"/>
    <s v="OFF-PA-10001838"/>
    <x v="1"/>
    <x v="10"/>
    <s v="Adams Telephone Message Book W/Dividers/Space For Phone Numbers, 5 1/4&quot;X8 1/2&quot;, 300/Messages"/>
    <n v="9.4079999999999995"/>
    <n v="2"/>
    <n v="0.2"/>
    <n v="3.4103999999999997"/>
  </r>
  <r>
    <n v="3224"/>
    <x v="1600"/>
    <x v="2"/>
    <x v="852"/>
    <d v="2011-10-05T00:00:00"/>
    <x v="2"/>
    <s v="ES-14080"/>
    <s v="Erin Smith"/>
    <s v="Corporate"/>
    <s v="United States"/>
    <s v="Tempe"/>
    <x v="16"/>
    <n v="85281"/>
    <x v="1"/>
    <s v="OFF-FA-10000735"/>
    <x v="1"/>
    <x v="13"/>
    <s v="Staples"/>
    <n v="4.6719999999999997"/>
    <n v="2"/>
    <n v="0.2"/>
    <n v="1.4599999999999997"/>
  </r>
  <r>
    <n v="3225"/>
    <x v="1600"/>
    <x v="2"/>
    <x v="852"/>
    <d v="2011-10-05T00:00:00"/>
    <x v="2"/>
    <s v="ES-14080"/>
    <s v="Erin Smith"/>
    <s v="Corporate"/>
    <s v="United States"/>
    <s v="Tempe"/>
    <x v="16"/>
    <n v="85281"/>
    <x v="1"/>
    <s v="TEC-PH-10001760"/>
    <x v="2"/>
    <x v="7"/>
    <s v="Bose SoundLink Bluetooth Speaker"/>
    <n v="318.40000000000003"/>
    <n v="2"/>
    <n v="0.2"/>
    <n v="107.46"/>
  </r>
  <r>
    <n v="3226"/>
    <x v="1600"/>
    <x v="2"/>
    <x v="852"/>
    <d v="2011-10-05T00:00:00"/>
    <x v="2"/>
    <s v="ES-14080"/>
    <s v="Erin Smith"/>
    <s v="Corporate"/>
    <s v="United States"/>
    <s v="Tempe"/>
    <x v="16"/>
    <n v="85281"/>
    <x v="1"/>
    <s v="OFF-EN-10004846"/>
    <x v="1"/>
    <x v="12"/>
    <s v="Letter or Legal Size Expandable Poly String Tie Envelopes"/>
    <n v="12.768000000000001"/>
    <n v="6"/>
    <n v="0.2"/>
    <n v="4.628400000000001"/>
  </r>
  <r>
    <n v="3227"/>
    <x v="1600"/>
    <x v="2"/>
    <x v="852"/>
    <d v="2011-10-05T00:00:00"/>
    <x v="2"/>
    <s v="ES-14080"/>
    <s v="Erin Smith"/>
    <s v="Corporate"/>
    <s v="United States"/>
    <s v="Tempe"/>
    <x v="16"/>
    <n v="85281"/>
    <x v="1"/>
    <s v="OFF-SU-10003567"/>
    <x v="1"/>
    <x v="14"/>
    <s v="Stiletto Hand Letter Openers"/>
    <n v="15.36"/>
    <n v="2"/>
    <n v="0.2"/>
    <n v="-3.2639999999999993"/>
  </r>
  <r>
    <n v="3228"/>
    <x v="1600"/>
    <x v="2"/>
    <x v="852"/>
    <d v="2011-10-05T00:00:00"/>
    <x v="2"/>
    <s v="ES-14080"/>
    <s v="Erin Smith"/>
    <s v="Corporate"/>
    <s v="United States"/>
    <s v="Tempe"/>
    <x v="16"/>
    <n v="85281"/>
    <x v="1"/>
    <s v="TEC-PH-10001557"/>
    <x v="2"/>
    <x v="7"/>
    <s v="Pyle PMP37LED"/>
    <n v="230.376"/>
    <n v="3"/>
    <n v="0.2"/>
    <n v="20.157899999999991"/>
  </r>
  <r>
    <n v="3229"/>
    <x v="1600"/>
    <x v="2"/>
    <x v="852"/>
    <d v="2011-10-05T00:00:00"/>
    <x v="2"/>
    <s v="ES-14080"/>
    <s v="Erin Smith"/>
    <s v="Corporate"/>
    <s v="United States"/>
    <s v="Tempe"/>
    <x v="16"/>
    <n v="85281"/>
    <x v="1"/>
    <s v="TEC-AC-10003038"/>
    <x v="2"/>
    <x v="11"/>
    <s v="Kingston Digital DataTraveler 16GB USB 2.0"/>
    <n v="7.16"/>
    <n v="1"/>
    <n v="0.2"/>
    <n v="-8.9500000000001023E-2"/>
  </r>
  <r>
    <n v="3230"/>
    <x v="1601"/>
    <x v="2"/>
    <x v="430"/>
    <d v="2011-08-16T00:00:00"/>
    <x v="1"/>
    <s v="KL-16645"/>
    <s v="Ken Lonsdale"/>
    <s v="Consumer"/>
    <s v="United States"/>
    <s v="New York City"/>
    <x v="15"/>
    <n v="10035"/>
    <x v="3"/>
    <s v="OFF-ST-10004459"/>
    <x v="1"/>
    <x v="4"/>
    <s v="Tennsco Single-Tier Lockers"/>
    <n v="375.34"/>
    <n v="1"/>
    <n v="0"/>
    <n v="18.766999999999996"/>
  </r>
  <r>
    <n v="3231"/>
    <x v="1602"/>
    <x v="3"/>
    <x v="853"/>
    <d v="2014-09-06T00:00:00"/>
    <x v="0"/>
    <s v="BN-11515"/>
    <s v="Bradley Nguyen"/>
    <s v="Consumer"/>
    <s v="United States"/>
    <s v="New York City"/>
    <x v="15"/>
    <n v="10009"/>
    <x v="3"/>
    <s v="FUR-FU-10004960"/>
    <x v="0"/>
    <x v="5"/>
    <s v="Seth Thomas 12&quot; Clock w/ Goldtone Case"/>
    <n v="114.9"/>
    <n v="5"/>
    <n v="0"/>
    <n v="39.066000000000003"/>
  </r>
  <r>
    <n v="3232"/>
    <x v="1603"/>
    <x v="3"/>
    <x v="513"/>
    <d v="2014-04-23T00:00:00"/>
    <x v="1"/>
    <s v="ND-18370"/>
    <s v="Natalie DeCherney"/>
    <s v="Consumer"/>
    <s v="United States"/>
    <s v="Houston"/>
    <x v="5"/>
    <n v="77095"/>
    <x v="2"/>
    <s v="OFF-BI-10000632"/>
    <x v="1"/>
    <x v="8"/>
    <s v="Satellite Sectional Post Binders"/>
    <n v="26.045999999999992"/>
    <n v="3"/>
    <n v="0.8"/>
    <n v="-44.278199999999998"/>
  </r>
  <r>
    <n v="3233"/>
    <x v="1603"/>
    <x v="3"/>
    <x v="513"/>
    <d v="2014-04-23T00:00:00"/>
    <x v="1"/>
    <s v="ND-18370"/>
    <s v="Natalie DeCherney"/>
    <s v="Consumer"/>
    <s v="United States"/>
    <s v="Houston"/>
    <x v="5"/>
    <n v="77095"/>
    <x v="2"/>
    <s v="OFF-BI-10001107"/>
    <x v="1"/>
    <x v="8"/>
    <s v="GBC White Gloss Covers, Plain Front"/>
    <n v="2.8959999999999995"/>
    <n v="1"/>
    <n v="0.8"/>
    <n v="-4.7784000000000013"/>
  </r>
  <r>
    <n v="3234"/>
    <x v="1603"/>
    <x v="3"/>
    <x v="513"/>
    <d v="2014-04-23T00:00:00"/>
    <x v="1"/>
    <s v="ND-18370"/>
    <s v="Natalie DeCherney"/>
    <s v="Consumer"/>
    <s v="United States"/>
    <s v="Houston"/>
    <x v="5"/>
    <n v="77095"/>
    <x v="2"/>
    <s v="OFF-ST-10002301"/>
    <x v="1"/>
    <x v="4"/>
    <s v="Tennsco Commercial Shelving"/>
    <n v="32.544000000000004"/>
    <n v="2"/>
    <n v="0.2"/>
    <n v="-7.7292000000000041"/>
  </r>
  <r>
    <n v="3235"/>
    <x v="1604"/>
    <x v="0"/>
    <x v="423"/>
    <d v="2013-04-28T00:00:00"/>
    <x v="2"/>
    <s v="JL-15130"/>
    <s v="Jack Lebron"/>
    <s v="Consumer"/>
    <s v="United States"/>
    <s v="Riverside"/>
    <x v="1"/>
    <n v="92503"/>
    <x v="1"/>
    <s v="OFF-BI-10003355"/>
    <x v="1"/>
    <x v="8"/>
    <s v="Cardinal Holdit Business Card Pockets"/>
    <n v="3.9840000000000004"/>
    <n v="1"/>
    <n v="0.2"/>
    <n v="1.3944000000000001"/>
  </r>
  <r>
    <n v="3236"/>
    <x v="1605"/>
    <x v="0"/>
    <x v="804"/>
    <d v="2013-01-15T00:00:00"/>
    <x v="3"/>
    <s v="RC-19825"/>
    <s v="Roy Collins"/>
    <s v="Consumer"/>
    <s v="United States"/>
    <s v="Fairfield"/>
    <x v="29"/>
    <n v="6824"/>
    <x v="3"/>
    <s v="FUR-TA-10002903"/>
    <x v="0"/>
    <x v="3"/>
    <s v="Bevis Round Bullnose 29&quot; High Table Top"/>
    <n v="181.79699999999997"/>
    <n v="1"/>
    <n v="0.3"/>
    <n v="-15.582599999999999"/>
  </r>
  <r>
    <n v="3237"/>
    <x v="1606"/>
    <x v="0"/>
    <x v="440"/>
    <d v="2013-05-03T00:00:00"/>
    <x v="3"/>
    <s v="CC-12475"/>
    <s v="Cindy Chapman"/>
    <s v="Consumer"/>
    <s v="United States"/>
    <s v="New York City"/>
    <x v="15"/>
    <n v="10024"/>
    <x v="3"/>
    <s v="OFF-ST-10001580"/>
    <x v="1"/>
    <x v="4"/>
    <s v="Super Decoflex Portable Personal File"/>
    <n v="44.94"/>
    <n v="3"/>
    <n v="0"/>
    <n v="12.5832"/>
  </r>
  <r>
    <n v="3238"/>
    <x v="1606"/>
    <x v="0"/>
    <x v="440"/>
    <d v="2013-05-03T00:00:00"/>
    <x v="3"/>
    <s v="CC-12475"/>
    <s v="Cindy Chapman"/>
    <s v="Consumer"/>
    <s v="United States"/>
    <s v="New York City"/>
    <x v="15"/>
    <n v="10024"/>
    <x v="3"/>
    <s v="OFF-BI-10000315"/>
    <x v="1"/>
    <x v="8"/>
    <s v="Poly Designer Cover &amp; Back"/>
    <n v="45.576000000000001"/>
    <n v="3"/>
    <n v="0.2"/>
    <n v="15.951599999999997"/>
  </r>
  <r>
    <n v="3239"/>
    <x v="1607"/>
    <x v="0"/>
    <x v="73"/>
    <d v="2013-11-28T00:00:00"/>
    <x v="1"/>
    <s v="DW-13195"/>
    <s v="David Wiener"/>
    <s v="Corporate"/>
    <s v="United States"/>
    <s v="Houston"/>
    <x v="5"/>
    <n v="77095"/>
    <x v="2"/>
    <s v="FUR-CH-10003774"/>
    <x v="0"/>
    <x v="1"/>
    <s v="Global Wood Trimmed Manager's Task Chair, Khaki"/>
    <n v="318.43"/>
    <n v="5"/>
    <n v="0.3"/>
    <n v="-77.333000000000013"/>
  </r>
  <r>
    <n v="3240"/>
    <x v="1607"/>
    <x v="0"/>
    <x v="73"/>
    <d v="2013-11-28T00:00:00"/>
    <x v="1"/>
    <s v="DW-13195"/>
    <s v="David Wiener"/>
    <s v="Corporate"/>
    <s v="United States"/>
    <s v="Houston"/>
    <x v="5"/>
    <n v="77095"/>
    <x v="2"/>
    <s v="TEC-PH-10003095"/>
    <x v="2"/>
    <x v="7"/>
    <s v="Samsung HM1900 Bluetooth Headset"/>
    <n v="122.91999999999999"/>
    <n v="7"/>
    <n v="0.2"/>
    <n v="46.095000000000006"/>
  </r>
  <r>
    <n v="3241"/>
    <x v="1607"/>
    <x v="0"/>
    <x v="73"/>
    <d v="2013-11-28T00:00:00"/>
    <x v="1"/>
    <s v="DW-13195"/>
    <s v="David Wiener"/>
    <s v="Corporate"/>
    <s v="United States"/>
    <s v="Houston"/>
    <x v="5"/>
    <n v="77095"/>
    <x v="2"/>
    <s v="FUR-FU-10000023"/>
    <x v="0"/>
    <x v="5"/>
    <s v="Eldon Wave Desk Accessories"/>
    <n v="7.0679999999999996"/>
    <n v="3"/>
    <n v="0.6"/>
    <n v="-2.8271999999999995"/>
  </r>
  <r>
    <n v="3242"/>
    <x v="1608"/>
    <x v="0"/>
    <x v="854"/>
    <d v="2013-02-03T00:00:00"/>
    <x v="2"/>
    <s v="CK-12760"/>
    <s v="Cyma Kinney"/>
    <s v="Corporate"/>
    <s v="United States"/>
    <s v="Arlington"/>
    <x v="17"/>
    <n v="22204"/>
    <x v="0"/>
    <s v="OFF-ST-10002214"/>
    <x v="1"/>
    <x v="4"/>
    <s v="X-Rack File for Hanging Folders"/>
    <n v="56.449999999999996"/>
    <n v="5"/>
    <n v="0"/>
    <n v="14.676999999999998"/>
  </r>
  <r>
    <n v="3243"/>
    <x v="1609"/>
    <x v="3"/>
    <x v="185"/>
    <d v="2014-04-06T00:00:00"/>
    <x v="0"/>
    <s v="EG-13900"/>
    <s v="Emily Grady"/>
    <s v="Consumer"/>
    <s v="United States"/>
    <s v="Chicago"/>
    <x v="10"/>
    <n v="60623"/>
    <x v="2"/>
    <s v="OFF-BI-10002799"/>
    <x v="1"/>
    <x v="8"/>
    <s v="SlimView Poly Binder, 3/8&quot;"/>
    <n v="13.467999999999998"/>
    <n v="13"/>
    <n v="0.8"/>
    <n v="-22.895600000000005"/>
  </r>
  <r>
    <n v="3244"/>
    <x v="1610"/>
    <x v="3"/>
    <x v="96"/>
    <d v="2014-12-06T00:00:00"/>
    <x v="1"/>
    <s v="SJ-20215"/>
    <s v="Sarah Jordon"/>
    <s v="Consumer"/>
    <s v="United States"/>
    <s v="Grand Prairie"/>
    <x v="5"/>
    <n v="75051"/>
    <x v="2"/>
    <s v="TEC-PH-10004912"/>
    <x v="2"/>
    <x v="7"/>
    <s v="Cisco SPA112 2 Port Phone Adapter"/>
    <n v="219.80000000000004"/>
    <n v="5"/>
    <n v="0.2"/>
    <n v="24.727499999999971"/>
  </r>
  <r>
    <n v="3245"/>
    <x v="1610"/>
    <x v="3"/>
    <x v="96"/>
    <d v="2014-12-06T00:00:00"/>
    <x v="1"/>
    <s v="SJ-20215"/>
    <s v="Sarah Jordon"/>
    <s v="Consumer"/>
    <s v="United States"/>
    <s v="Grand Prairie"/>
    <x v="5"/>
    <n v="75051"/>
    <x v="2"/>
    <s v="FUR-CH-10002602"/>
    <x v="0"/>
    <x v="1"/>
    <s v="DMI Arturo Collection Mission-style Design Wood Chair"/>
    <n v="317.05799999999999"/>
    <n v="3"/>
    <n v="0.3"/>
    <n v="-18.117599999999996"/>
  </r>
  <r>
    <n v="3246"/>
    <x v="1611"/>
    <x v="3"/>
    <x v="389"/>
    <d v="2014-12-13T00:00:00"/>
    <x v="0"/>
    <s v="BP-11185"/>
    <s v="Ben Peterman"/>
    <s v="Corporate"/>
    <s v="United States"/>
    <s v="Seattle"/>
    <x v="4"/>
    <n v="98103"/>
    <x v="1"/>
    <s v="TEC-AC-10004510"/>
    <x v="2"/>
    <x v="11"/>
    <s v="Logitech Desktop MK120 Mouse and keyboard Combo"/>
    <n v="49.08"/>
    <n v="3"/>
    <n v="0"/>
    <n v="4.9079999999999977"/>
  </r>
  <r>
    <n v="3247"/>
    <x v="1611"/>
    <x v="3"/>
    <x v="389"/>
    <d v="2014-12-13T00:00:00"/>
    <x v="0"/>
    <s v="BP-11185"/>
    <s v="Ben Peterman"/>
    <s v="Corporate"/>
    <s v="United States"/>
    <s v="Seattle"/>
    <x v="4"/>
    <n v="98103"/>
    <x v="1"/>
    <s v="OFF-ST-10000060"/>
    <x v="1"/>
    <x v="4"/>
    <s v="Fellowes Bankers Box Staxonsteel Drawer File/Stacking System"/>
    <n v="324.90000000000003"/>
    <n v="5"/>
    <n v="0"/>
    <n v="38.988000000000014"/>
  </r>
  <r>
    <n v="3248"/>
    <x v="1611"/>
    <x v="3"/>
    <x v="389"/>
    <d v="2014-12-13T00:00:00"/>
    <x v="0"/>
    <s v="BP-11185"/>
    <s v="Ben Peterman"/>
    <s v="Corporate"/>
    <s v="United States"/>
    <s v="Seattle"/>
    <x v="4"/>
    <n v="98103"/>
    <x v="1"/>
    <s v="OFF-AR-10000799"/>
    <x v="1"/>
    <x v="6"/>
    <s v="Col-Erase Pencils with Erasers"/>
    <n v="18.240000000000002"/>
    <n v="3"/>
    <n v="0"/>
    <n v="5.2895999999999983"/>
  </r>
  <r>
    <n v="3249"/>
    <x v="1612"/>
    <x v="0"/>
    <x v="42"/>
    <d v="2013-09-22T00:00:00"/>
    <x v="1"/>
    <s v="SJ-20125"/>
    <s v="Sanjit Jacobs"/>
    <s v="Home Office"/>
    <s v="United States"/>
    <s v="Seattle"/>
    <x v="4"/>
    <n v="98103"/>
    <x v="1"/>
    <s v="FUR-CH-10004875"/>
    <x v="0"/>
    <x v="1"/>
    <s v="Harbour Creations 67200 Series Stacking Chairs"/>
    <n v="113.88800000000002"/>
    <n v="2"/>
    <n v="0.2"/>
    <n v="9.9651999999999994"/>
  </r>
  <r>
    <n v="3250"/>
    <x v="1612"/>
    <x v="0"/>
    <x v="42"/>
    <d v="2013-09-22T00:00:00"/>
    <x v="1"/>
    <s v="SJ-20125"/>
    <s v="Sanjit Jacobs"/>
    <s v="Home Office"/>
    <s v="United States"/>
    <s v="Seattle"/>
    <x v="4"/>
    <n v="98103"/>
    <x v="1"/>
    <s v="TEC-PH-10002085"/>
    <x v="2"/>
    <x v="7"/>
    <s v="Clarity 53712"/>
    <n v="105.584"/>
    <n v="2"/>
    <n v="0.2"/>
    <n v="7.9188000000000045"/>
  </r>
  <r>
    <n v="3251"/>
    <x v="1613"/>
    <x v="0"/>
    <x v="443"/>
    <d v="2013-12-30T00:00:00"/>
    <x v="1"/>
    <s v="MC-17590"/>
    <s v="Matt Collister"/>
    <s v="Corporate"/>
    <s v="United States"/>
    <s v="Grand Rapids"/>
    <x v="12"/>
    <n v="49505"/>
    <x v="2"/>
    <s v="OFF-FA-10000992"/>
    <x v="1"/>
    <x v="13"/>
    <s v="Acco Clips to Go Binder Clips, 24 Clips in Two Sizes"/>
    <n v="24.849999999999998"/>
    <n v="7"/>
    <n v="0"/>
    <n v="11.679499999999999"/>
  </r>
  <r>
    <n v="3252"/>
    <x v="1614"/>
    <x v="3"/>
    <x v="827"/>
    <d v="2014-04-20T00:00:00"/>
    <x v="2"/>
    <s v="BG-11740"/>
    <s v="Bruce Geld"/>
    <s v="Consumer"/>
    <s v="United States"/>
    <s v="Philadelphia"/>
    <x v="9"/>
    <n v="19120"/>
    <x v="3"/>
    <s v="FUR-FU-10001473"/>
    <x v="0"/>
    <x v="5"/>
    <s v="Eldon Executive Woodline II Desk Accessories, Mahogany"/>
    <n v="60.311999999999998"/>
    <n v="3"/>
    <n v="0.2"/>
    <n v="5.2773000000000003"/>
  </r>
  <r>
    <n v="3253"/>
    <x v="1615"/>
    <x v="3"/>
    <x v="855"/>
    <d v="2014-10-31T00:00:00"/>
    <x v="0"/>
    <s v="MA-17560"/>
    <s v="Matt Abelman"/>
    <s v="Home Office"/>
    <s v="United States"/>
    <s v="Chicago"/>
    <x v="10"/>
    <n v="60610"/>
    <x v="2"/>
    <s v="OFF-AR-10003045"/>
    <x v="1"/>
    <x v="6"/>
    <s v="Prang Colored Pencils"/>
    <n v="7.0559999999999992"/>
    <n v="3"/>
    <n v="0.2"/>
    <n v="2.2050000000000001"/>
  </r>
  <r>
    <n v="3254"/>
    <x v="1615"/>
    <x v="3"/>
    <x v="855"/>
    <d v="2014-10-31T00:00:00"/>
    <x v="0"/>
    <s v="MA-17560"/>
    <s v="Matt Abelman"/>
    <s v="Home Office"/>
    <s v="United States"/>
    <s v="Chicago"/>
    <x v="10"/>
    <n v="60610"/>
    <x v="2"/>
    <s v="TEC-PH-10001536"/>
    <x v="2"/>
    <x v="7"/>
    <s v="Spigen Samsung Galaxy S5 Case Wallet"/>
    <n v="27.183999999999997"/>
    <n v="2"/>
    <n v="0.2"/>
    <n v="2.0387999999999984"/>
  </r>
  <r>
    <n v="3255"/>
    <x v="1616"/>
    <x v="0"/>
    <x v="630"/>
    <d v="2013-07-15T00:00:00"/>
    <x v="1"/>
    <s v="CC-12220"/>
    <s v="Chris Cortes"/>
    <s v="Consumer"/>
    <s v="United States"/>
    <s v="Seattle"/>
    <x v="4"/>
    <n v="98105"/>
    <x v="1"/>
    <s v="TEC-PH-10001580"/>
    <x v="2"/>
    <x v="7"/>
    <s v="Logitech Mobile Speakerphone P710e - speaker phone"/>
    <n v="107.98399999999999"/>
    <n v="1"/>
    <n v="0.2"/>
    <n v="9.4485999999999954"/>
  </r>
  <r>
    <n v="3256"/>
    <x v="1616"/>
    <x v="0"/>
    <x v="630"/>
    <d v="2013-07-15T00:00:00"/>
    <x v="1"/>
    <s v="CC-12220"/>
    <s v="Chris Cortes"/>
    <s v="Consumer"/>
    <s v="United States"/>
    <s v="Seattle"/>
    <x v="4"/>
    <n v="98105"/>
    <x v="1"/>
    <s v="OFF-BI-10004209"/>
    <x v="1"/>
    <x v="8"/>
    <s v="Fellowes Twister Kit, Gray/Clear, 3/pkg"/>
    <n v="19.295999999999999"/>
    <n v="3"/>
    <n v="0.2"/>
    <n v="6.0299999999999994"/>
  </r>
  <r>
    <n v="3257"/>
    <x v="1617"/>
    <x v="1"/>
    <x v="101"/>
    <d v="2012-08-14T00:00:00"/>
    <x v="1"/>
    <s v="RA-19885"/>
    <s v="Ruben Ausman"/>
    <s v="Corporate"/>
    <s v="United States"/>
    <s v="Jacksonville"/>
    <x v="2"/>
    <n v="32216"/>
    <x v="0"/>
    <s v="OFF-LA-10001613"/>
    <x v="1"/>
    <x v="2"/>
    <s v="Avery File Folder Labels"/>
    <n v="4.6079999999999997"/>
    <n v="2"/>
    <n v="0.2"/>
    <n v="1.6704000000000001"/>
  </r>
  <r>
    <n v="3258"/>
    <x v="1618"/>
    <x v="0"/>
    <x v="10"/>
    <d v="2013-12-15T00:00:00"/>
    <x v="0"/>
    <s v="DK-12835"/>
    <s v="Damala Kotsonis"/>
    <s v="Corporate"/>
    <s v="United States"/>
    <s v="Franklin"/>
    <x v="18"/>
    <n v="37064"/>
    <x v="0"/>
    <s v="FUR-TA-10001676"/>
    <x v="0"/>
    <x v="3"/>
    <s v="Hon 61000 Series Interactive Training Tables"/>
    <n v="79.97399999999999"/>
    <n v="3"/>
    <n v="0.4"/>
    <n v="-29.323800000000006"/>
  </r>
  <r>
    <n v="3259"/>
    <x v="1618"/>
    <x v="0"/>
    <x v="10"/>
    <d v="2013-12-15T00:00:00"/>
    <x v="0"/>
    <s v="DK-12835"/>
    <s v="Damala Kotsonis"/>
    <s v="Corporate"/>
    <s v="United States"/>
    <s v="Franklin"/>
    <x v="18"/>
    <n v="37064"/>
    <x v="0"/>
    <s v="OFF-BI-10003712"/>
    <x v="1"/>
    <x v="8"/>
    <s v="Acco Pressboard Covers with Storage Hooks, 14 7/8&quot; x 11&quot;, Light Blue"/>
    <n v="2.9460000000000006"/>
    <n v="2"/>
    <n v="0.7"/>
    <n v="-2.0621999999999998"/>
  </r>
  <r>
    <n v="3260"/>
    <x v="1619"/>
    <x v="0"/>
    <x v="373"/>
    <d v="2013-11-18T00:00:00"/>
    <x v="1"/>
    <s v="LB-16795"/>
    <s v="Laurel Beltran"/>
    <s v="Home Office"/>
    <s v="United States"/>
    <s v="Highland Park"/>
    <x v="10"/>
    <n v="60035"/>
    <x v="2"/>
    <s v="OFF-BI-10000285"/>
    <x v="1"/>
    <x v="8"/>
    <s v="XtraLife ClearVue Slant-D Ring Binders by Cardinal"/>
    <n v="3.1359999999999992"/>
    <n v="2"/>
    <n v="0.8"/>
    <n v="-4.7040000000000006"/>
  </r>
  <r>
    <n v="3261"/>
    <x v="1620"/>
    <x v="2"/>
    <x v="687"/>
    <d v="2011-11-15T00:00:00"/>
    <x v="2"/>
    <s v="CM-11815"/>
    <s v="Candace McMahon"/>
    <s v="Corporate"/>
    <s v="United States"/>
    <s v="Pasadena"/>
    <x v="5"/>
    <n v="77506"/>
    <x v="2"/>
    <s v="OFF-PA-10004609"/>
    <x v="1"/>
    <x v="10"/>
    <s v="Xerox 221"/>
    <n v="20.736000000000004"/>
    <n v="4"/>
    <n v="0.2"/>
    <n v="7.2576000000000001"/>
  </r>
  <r>
    <n v="3262"/>
    <x v="1621"/>
    <x v="2"/>
    <x v="664"/>
    <d v="2011-11-19T00:00:00"/>
    <x v="2"/>
    <s v="TS-21205"/>
    <s v="Thomas Seio"/>
    <s v="Corporate"/>
    <s v="United States"/>
    <s v="San Francisco"/>
    <x v="1"/>
    <n v="94109"/>
    <x v="1"/>
    <s v="TEC-AC-10001314"/>
    <x v="2"/>
    <x v="11"/>
    <s v="Case Logic 2.4GHz Wireless Keyboard"/>
    <n v="99.98"/>
    <n v="2"/>
    <n v="0"/>
    <n v="7.9983999999999895"/>
  </r>
  <r>
    <n v="3263"/>
    <x v="1621"/>
    <x v="2"/>
    <x v="664"/>
    <d v="2011-11-19T00:00:00"/>
    <x v="2"/>
    <s v="TS-21205"/>
    <s v="Thomas Seio"/>
    <s v="Corporate"/>
    <s v="United States"/>
    <s v="San Francisco"/>
    <x v="1"/>
    <n v="94109"/>
    <x v="1"/>
    <s v="OFF-PA-10003395"/>
    <x v="1"/>
    <x v="10"/>
    <s v="Xerox 1941"/>
    <n v="733.94999999999993"/>
    <n v="7"/>
    <n v="0"/>
    <n v="352.29599999999999"/>
  </r>
  <r>
    <n v="3264"/>
    <x v="1621"/>
    <x v="2"/>
    <x v="664"/>
    <d v="2011-11-19T00:00:00"/>
    <x v="2"/>
    <s v="TS-21205"/>
    <s v="Thomas Seio"/>
    <s v="Corporate"/>
    <s v="United States"/>
    <s v="San Francisco"/>
    <x v="1"/>
    <n v="94109"/>
    <x v="1"/>
    <s v="OFF-AP-10001242"/>
    <x v="1"/>
    <x v="9"/>
    <s v="APC 7 Outlet Network SurgeArrest Surge Protector"/>
    <n v="241.44"/>
    <n v="3"/>
    <n v="0"/>
    <n v="72.431999999999988"/>
  </r>
  <r>
    <n v="3265"/>
    <x v="1622"/>
    <x v="0"/>
    <x v="758"/>
    <d v="2013-03-09T00:00:00"/>
    <x v="0"/>
    <s v="RF-19345"/>
    <s v="Randy Ferguson"/>
    <s v="Corporate"/>
    <s v="United States"/>
    <s v="Miami"/>
    <x v="2"/>
    <n v="33180"/>
    <x v="0"/>
    <s v="OFF-LA-10001641"/>
    <x v="1"/>
    <x v="2"/>
    <s v="Avery 518"/>
    <n v="10.08"/>
    <n v="4"/>
    <n v="0.2"/>
    <n v="3.528"/>
  </r>
  <r>
    <n v="3266"/>
    <x v="1623"/>
    <x v="2"/>
    <x v="856"/>
    <d v="2011-10-15T00:00:00"/>
    <x v="1"/>
    <s v="JF-15565"/>
    <s v="Jill Fjeld"/>
    <s v="Consumer"/>
    <s v="United States"/>
    <s v="Philadelphia"/>
    <x v="9"/>
    <n v="19120"/>
    <x v="3"/>
    <s v="OFF-ST-10003816"/>
    <x v="1"/>
    <x v="4"/>
    <s v="Fellowes High-Stak Drawer Files"/>
    <n v="281.904"/>
    <n v="2"/>
    <n v="0.2"/>
    <n v="10.571399999999983"/>
  </r>
  <r>
    <n v="3267"/>
    <x v="1623"/>
    <x v="2"/>
    <x v="856"/>
    <d v="2011-10-15T00:00:00"/>
    <x v="1"/>
    <s v="JF-15565"/>
    <s v="Jill Fjeld"/>
    <s v="Consumer"/>
    <s v="United States"/>
    <s v="Philadelphia"/>
    <x v="9"/>
    <n v="19120"/>
    <x v="3"/>
    <s v="OFF-EN-10002230"/>
    <x v="1"/>
    <x v="12"/>
    <s v="Airmail Envelopes"/>
    <n v="201.43200000000002"/>
    <n v="3"/>
    <n v="0.2"/>
    <n v="67.983299999999986"/>
  </r>
  <r>
    <n v="3268"/>
    <x v="1624"/>
    <x v="2"/>
    <x v="857"/>
    <d v="2011-05-29T00:00:00"/>
    <x v="1"/>
    <s v="EH-14185"/>
    <s v="Evan Henry"/>
    <s v="Consumer"/>
    <s v="United States"/>
    <s v="Decatur"/>
    <x v="19"/>
    <n v="35601"/>
    <x v="0"/>
    <s v="TEC-PH-10002660"/>
    <x v="2"/>
    <x v="7"/>
    <s v="Nortel Networks T7316 E Nt8 B27"/>
    <n v="135.97999999999999"/>
    <n v="2"/>
    <n v="0"/>
    <n v="33.995000000000005"/>
  </r>
  <r>
    <n v="3269"/>
    <x v="1624"/>
    <x v="2"/>
    <x v="857"/>
    <d v="2011-05-29T00:00:00"/>
    <x v="1"/>
    <s v="EH-14185"/>
    <s v="Evan Henry"/>
    <s v="Consumer"/>
    <s v="United States"/>
    <s v="Decatur"/>
    <x v="19"/>
    <n v="35601"/>
    <x v="0"/>
    <s v="TEC-PH-10003171"/>
    <x v="2"/>
    <x v="7"/>
    <s v="Plantronics Encore H101 Dual Earpieces Headset"/>
    <n v="44.95"/>
    <n v="1"/>
    <n v="0"/>
    <n v="12.585999999999999"/>
  </r>
  <r>
    <n v="3270"/>
    <x v="1625"/>
    <x v="2"/>
    <x v="858"/>
    <d v="2011-07-19T00:00:00"/>
    <x v="1"/>
    <s v="VW-21775"/>
    <s v="Victoria Wilson"/>
    <s v="Corporate"/>
    <s v="United States"/>
    <s v="Sioux Falls"/>
    <x v="44"/>
    <n v="57103"/>
    <x v="2"/>
    <s v="TEC-AC-10003709"/>
    <x v="2"/>
    <x v="11"/>
    <s v="Maxell 4.7GB DVD-R 5/Pack"/>
    <n v="2.9699999999999998"/>
    <n v="3"/>
    <n v="0"/>
    <n v="1.3068000000000004"/>
  </r>
  <r>
    <n v="3271"/>
    <x v="1625"/>
    <x v="2"/>
    <x v="858"/>
    <d v="2011-07-19T00:00:00"/>
    <x v="1"/>
    <s v="VW-21775"/>
    <s v="Victoria Wilson"/>
    <s v="Corporate"/>
    <s v="United States"/>
    <s v="Sioux Falls"/>
    <x v="44"/>
    <n v="57103"/>
    <x v="2"/>
    <s v="OFF-FA-10000304"/>
    <x v="1"/>
    <x v="13"/>
    <s v="Advantus Push Pins"/>
    <n v="6.5400000000000009"/>
    <n v="3"/>
    <n v="0"/>
    <n v="2.6814000000000004"/>
  </r>
  <r>
    <n v="3272"/>
    <x v="1626"/>
    <x v="1"/>
    <x v="17"/>
    <d v="2012-12-29T00:00:00"/>
    <x v="0"/>
    <s v="KN-16450"/>
    <s v="Kean Nguyen"/>
    <s v="Corporate"/>
    <s v="United States"/>
    <s v="Visalia"/>
    <x v="1"/>
    <n v="93277"/>
    <x v="1"/>
    <s v="TEC-AC-10003709"/>
    <x v="2"/>
    <x v="11"/>
    <s v="Maxell 4.7GB DVD-R 5/Pack"/>
    <n v="7.92"/>
    <n v="8"/>
    <n v="0"/>
    <n v="3.4848000000000008"/>
  </r>
  <r>
    <n v="3273"/>
    <x v="1627"/>
    <x v="1"/>
    <x v="97"/>
    <d v="2012-02-16T00:00:00"/>
    <x v="1"/>
    <s v="SJ-20215"/>
    <s v="Sarah Jordon"/>
    <s v="Consumer"/>
    <s v="United States"/>
    <s v="Los Angeles"/>
    <x v="1"/>
    <n v="90049"/>
    <x v="1"/>
    <s v="FUR-CH-10002774"/>
    <x v="0"/>
    <x v="1"/>
    <s v="Global Deluxe Stacking Chair, Gray"/>
    <n v="203.92"/>
    <n v="5"/>
    <n v="0.2"/>
    <n v="22.940999999999995"/>
  </r>
  <r>
    <n v="3274"/>
    <x v="1628"/>
    <x v="3"/>
    <x v="540"/>
    <d v="2014-05-13T00:00:00"/>
    <x v="1"/>
    <s v="PS-19045"/>
    <s v="Penelope Sewall"/>
    <s v="Home Office"/>
    <s v="United States"/>
    <s v="Los Angeles"/>
    <x v="1"/>
    <n v="90032"/>
    <x v="1"/>
    <s v="TEC-CO-10001046"/>
    <x v="2"/>
    <x v="16"/>
    <s v="Canon Imageclass D680 Copier / Fax"/>
    <n v="3359.9520000000002"/>
    <n v="6"/>
    <n v="0.2"/>
    <n v="1049.9849999999999"/>
  </r>
  <r>
    <n v="3275"/>
    <x v="1629"/>
    <x v="3"/>
    <x v="808"/>
    <d v="2014-11-07T00:00:00"/>
    <x v="1"/>
    <s v="KM-16225"/>
    <s v="Kalyca Meade"/>
    <s v="Corporate"/>
    <s v="United States"/>
    <s v="Overland Park"/>
    <x v="41"/>
    <n v="66212"/>
    <x v="2"/>
    <s v="OFF-FA-10003495"/>
    <x v="1"/>
    <x v="13"/>
    <s v="Staples"/>
    <n v="18.240000000000002"/>
    <n v="3"/>
    <n v="0"/>
    <n v="9.120000000000001"/>
  </r>
  <r>
    <n v="3276"/>
    <x v="1629"/>
    <x v="3"/>
    <x v="808"/>
    <d v="2014-11-07T00:00:00"/>
    <x v="1"/>
    <s v="KM-16225"/>
    <s v="Kalyca Meade"/>
    <s v="Corporate"/>
    <s v="United States"/>
    <s v="Overland Park"/>
    <x v="41"/>
    <n v="66212"/>
    <x v="2"/>
    <s v="OFF-AR-10004685"/>
    <x v="1"/>
    <x v="6"/>
    <s v="Binney &amp; Smith Crayola Metallic Colored Pencils, 8-Color Set"/>
    <n v="27.78"/>
    <n v="6"/>
    <n v="0"/>
    <n v="9.1673999999999989"/>
  </r>
  <r>
    <n v="3277"/>
    <x v="1630"/>
    <x v="2"/>
    <x v="267"/>
    <d v="2011-04-09T00:00:00"/>
    <x v="0"/>
    <s v="GM-14695"/>
    <s v="Greg Maxwell"/>
    <s v="Corporate"/>
    <s v="United States"/>
    <s v="Alexandria"/>
    <x v="17"/>
    <n v="22304"/>
    <x v="0"/>
    <s v="OFF-AR-10004757"/>
    <x v="1"/>
    <x v="6"/>
    <s v="Crayola Colored Pencils"/>
    <n v="22.959999999999997"/>
    <n v="7"/>
    <n v="0"/>
    <n v="7.5767999999999986"/>
  </r>
  <r>
    <n v="3278"/>
    <x v="1630"/>
    <x v="2"/>
    <x v="267"/>
    <d v="2011-04-09T00:00:00"/>
    <x v="0"/>
    <s v="GM-14695"/>
    <s v="Greg Maxwell"/>
    <s v="Corporate"/>
    <s v="United States"/>
    <s v="Alexandria"/>
    <x v="17"/>
    <n v="22304"/>
    <x v="0"/>
    <s v="TEC-PH-10001615"/>
    <x v="2"/>
    <x v="7"/>
    <s v="AT&amp;T CL82213"/>
    <n v="28.99"/>
    <n v="1"/>
    <n v="0"/>
    <n v="8.4070999999999962"/>
  </r>
  <r>
    <n v="3279"/>
    <x v="1630"/>
    <x v="2"/>
    <x v="267"/>
    <d v="2011-04-09T00:00:00"/>
    <x v="0"/>
    <s v="GM-14695"/>
    <s v="Greg Maxwell"/>
    <s v="Corporate"/>
    <s v="United States"/>
    <s v="Alexandria"/>
    <x v="17"/>
    <n v="22304"/>
    <x v="0"/>
    <s v="OFF-PA-10003349"/>
    <x v="1"/>
    <x v="10"/>
    <s v="Xerox 1957"/>
    <n v="12.96"/>
    <n v="2"/>
    <n v="0"/>
    <n v="6.3504000000000005"/>
  </r>
  <r>
    <n v="3280"/>
    <x v="1630"/>
    <x v="2"/>
    <x v="267"/>
    <d v="2011-04-09T00:00:00"/>
    <x v="0"/>
    <s v="GM-14695"/>
    <s v="Greg Maxwell"/>
    <s v="Corporate"/>
    <s v="United States"/>
    <s v="Alexandria"/>
    <x v="17"/>
    <n v="22304"/>
    <x v="0"/>
    <s v="OFF-AR-10000127"/>
    <x v="1"/>
    <x v="6"/>
    <s v="Newell 321"/>
    <n v="22.959999999999997"/>
    <n v="7"/>
    <n v="0"/>
    <n v="6.6583999999999968"/>
  </r>
  <r>
    <n v="3281"/>
    <x v="1630"/>
    <x v="2"/>
    <x v="267"/>
    <d v="2011-04-09T00:00:00"/>
    <x v="0"/>
    <s v="GM-14695"/>
    <s v="Greg Maxwell"/>
    <s v="Corporate"/>
    <s v="United States"/>
    <s v="Alexandria"/>
    <x v="17"/>
    <n v="22304"/>
    <x v="0"/>
    <s v="OFF-SU-10002881"/>
    <x v="1"/>
    <x v="14"/>
    <s v="Martin Yale Chadless Opener Electric Letter Opener"/>
    <n v="4164.0499999999993"/>
    <n v="5"/>
    <n v="0"/>
    <n v="83.281000000000063"/>
  </r>
  <r>
    <n v="3282"/>
    <x v="1631"/>
    <x v="2"/>
    <x v="328"/>
    <d v="2011-09-24T00:00:00"/>
    <x v="1"/>
    <s v="KT-16465"/>
    <s v="Kean Takahito"/>
    <s v="Consumer"/>
    <s v="United States"/>
    <s v="Raleigh"/>
    <x v="3"/>
    <n v="27604"/>
    <x v="0"/>
    <s v="TEC-AC-10001109"/>
    <x v="2"/>
    <x v="11"/>
    <s v="Logitech Trackman Marble Mouse"/>
    <n v="47.984000000000002"/>
    <n v="2"/>
    <n v="0.2"/>
    <n v="13.195600000000001"/>
  </r>
  <r>
    <n v="3283"/>
    <x v="1631"/>
    <x v="2"/>
    <x v="328"/>
    <d v="2011-09-24T00:00:00"/>
    <x v="1"/>
    <s v="KT-16465"/>
    <s v="Kean Takahito"/>
    <s v="Consumer"/>
    <s v="United States"/>
    <s v="Raleigh"/>
    <x v="3"/>
    <n v="27604"/>
    <x v="0"/>
    <s v="OFF-PA-10000682"/>
    <x v="1"/>
    <x v="10"/>
    <s v="Xerox 1924"/>
    <n v="4.6240000000000006"/>
    <n v="1"/>
    <n v="0.2"/>
    <n v="1.6762000000000001"/>
  </r>
  <r>
    <n v="3284"/>
    <x v="1632"/>
    <x v="2"/>
    <x v="587"/>
    <d v="2011-10-06T00:00:00"/>
    <x v="1"/>
    <s v="MH-17785"/>
    <s v="Maya Herman"/>
    <s v="Corporate"/>
    <s v="United States"/>
    <s v="New York City"/>
    <x v="15"/>
    <n v="10035"/>
    <x v="3"/>
    <s v="FUR-FU-10000221"/>
    <x v="0"/>
    <x v="5"/>
    <s v="Master Caster Door Stop, Brown"/>
    <n v="15.24"/>
    <n v="3"/>
    <n v="0"/>
    <n v="5.1815999999999995"/>
  </r>
  <r>
    <n v="3285"/>
    <x v="1633"/>
    <x v="2"/>
    <x v="171"/>
    <d v="2011-09-17T00:00:00"/>
    <x v="1"/>
    <s v="AF-10885"/>
    <s v="Art Foster"/>
    <s v="Consumer"/>
    <s v="United States"/>
    <s v="Fairfield"/>
    <x v="24"/>
    <n v="45014"/>
    <x v="3"/>
    <s v="OFF-BI-10002429"/>
    <x v="1"/>
    <x v="8"/>
    <s v="Premier Elliptical Ring Binder, Black"/>
    <n v="63.924000000000007"/>
    <n v="7"/>
    <n v="0.7"/>
    <n v="-46.877600000000001"/>
  </r>
  <r>
    <n v="3286"/>
    <x v="1634"/>
    <x v="3"/>
    <x v="297"/>
    <d v="2014-02-26T00:00:00"/>
    <x v="1"/>
    <s v="JP-16135"/>
    <s v="Julie Prescott"/>
    <s v="Home Office"/>
    <s v="United States"/>
    <s v="Muskogee"/>
    <x v="26"/>
    <n v="74403"/>
    <x v="2"/>
    <s v="OFF-AR-10002375"/>
    <x v="1"/>
    <x v="6"/>
    <s v="Newell 351"/>
    <n v="6.56"/>
    <n v="2"/>
    <n v="0"/>
    <n v="1.9023999999999992"/>
  </r>
  <r>
    <n v="3287"/>
    <x v="1634"/>
    <x v="3"/>
    <x v="297"/>
    <d v="2014-02-26T00:00:00"/>
    <x v="1"/>
    <s v="JP-16135"/>
    <s v="Julie Prescott"/>
    <s v="Home Office"/>
    <s v="United States"/>
    <s v="Muskogee"/>
    <x v="26"/>
    <n v="74403"/>
    <x v="2"/>
    <s v="OFF-AP-10000595"/>
    <x v="1"/>
    <x v="9"/>
    <s v="Disposable Triple-Filter Dust Bags"/>
    <n v="13.11"/>
    <n v="3"/>
    <n v="0"/>
    <n v="3.4086000000000003"/>
  </r>
  <r>
    <n v="3288"/>
    <x v="1635"/>
    <x v="1"/>
    <x v="350"/>
    <d v="2012-12-15T00:00:00"/>
    <x v="2"/>
    <s v="RD-19585"/>
    <s v="Rob Dowd"/>
    <s v="Consumer"/>
    <s v="United States"/>
    <s v="Temecula"/>
    <x v="1"/>
    <n v="92592"/>
    <x v="1"/>
    <s v="TEC-PH-10001530"/>
    <x v="2"/>
    <x v="7"/>
    <s v="Plantronics Voyager Pro Legend"/>
    <n v="494.37600000000009"/>
    <n v="3"/>
    <n v="0.2"/>
    <n v="49.437599999999975"/>
  </r>
  <r>
    <n v="3289"/>
    <x v="1635"/>
    <x v="1"/>
    <x v="350"/>
    <d v="2012-12-15T00:00:00"/>
    <x v="2"/>
    <s v="RD-19585"/>
    <s v="Rob Dowd"/>
    <s v="Consumer"/>
    <s v="United States"/>
    <s v="Temecula"/>
    <x v="1"/>
    <n v="92592"/>
    <x v="1"/>
    <s v="OFF-BI-10000050"/>
    <x v="1"/>
    <x v="8"/>
    <s v="Angle-D Binders with Locking Rings, Label Holders"/>
    <n v="29.2"/>
    <n v="5"/>
    <n v="0.2"/>
    <n v="9.8549999999999969"/>
  </r>
  <r>
    <n v="3290"/>
    <x v="1635"/>
    <x v="1"/>
    <x v="350"/>
    <d v="2012-12-15T00:00:00"/>
    <x v="2"/>
    <s v="RD-19585"/>
    <s v="Rob Dowd"/>
    <s v="Consumer"/>
    <s v="United States"/>
    <s v="Temecula"/>
    <x v="1"/>
    <n v="92592"/>
    <x v="1"/>
    <s v="TEC-AC-10001552"/>
    <x v="2"/>
    <x v="11"/>
    <s v="Logitech K350 2.4Ghz Wireless Keyboard"/>
    <n v="248.85000000000002"/>
    <n v="5"/>
    <n v="0"/>
    <n v="27.373499999999993"/>
  </r>
  <r>
    <n v="3291"/>
    <x v="1635"/>
    <x v="1"/>
    <x v="350"/>
    <d v="2012-12-15T00:00:00"/>
    <x v="2"/>
    <s v="RD-19585"/>
    <s v="Rob Dowd"/>
    <s v="Consumer"/>
    <s v="United States"/>
    <s v="Temecula"/>
    <x v="1"/>
    <n v="92592"/>
    <x v="1"/>
    <s v="TEC-AC-10003399"/>
    <x v="2"/>
    <x v="11"/>
    <s v="Memorex Mini Travel Drive 64 GB USB 2.0 Flash Drive"/>
    <n v="36.24"/>
    <n v="1"/>
    <n v="0"/>
    <n v="15.220800000000001"/>
  </r>
  <r>
    <n v="3292"/>
    <x v="1636"/>
    <x v="0"/>
    <x v="859"/>
    <d v="2013-11-05T00:00:00"/>
    <x v="1"/>
    <s v="JF-15295"/>
    <s v="Jason Fortune-"/>
    <s v="Consumer"/>
    <s v="United States"/>
    <s v="Sterling Heights"/>
    <x v="12"/>
    <n v="48310"/>
    <x v="2"/>
    <s v="OFF-AR-10004078"/>
    <x v="1"/>
    <x v="6"/>
    <s v="Newell 312"/>
    <n v="11.68"/>
    <n v="2"/>
    <n v="0"/>
    <n v="3.5039999999999996"/>
  </r>
  <r>
    <n v="3293"/>
    <x v="1637"/>
    <x v="2"/>
    <x v="58"/>
    <d v="2011-12-30T00:00:00"/>
    <x v="1"/>
    <s v="CK-12595"/>
    <s v="Clytie Kelty"/>
    <s v="Consumer"/>
    <s v="United States"/>
    <s v="San Diego"/>
    <x v="1"/>
    <n v="92024"/>
    <x v="1"/>
    <s v="OFF-SU-10002189"/>
    <x v="1"/>
    <x v="14"/>
    <s v="Acme Rosewood Handle Letter Opener"/>
    <n v="11.91"/>
    <n v="3"/>
    <n v="0"/>
    <n v="0.11909999999999954"/>
  </r>
  <r>
    <n v="3294"/>
    <x v="1637"/>
    <x v="2"/>
    <x v="58"/>
    <d v="2011-12-30T00:00:00"/>
    <x v="1"/>
    <s v="CK-12595"/>
    <s v="Clytie Kelty"/>
    <s v="Consumer"/>
    <s v="United States"/>
    <s v="San Diego"/>
    <x v="1"/>
    <n v="92024"/>
    <x v="1"/>
    <s v="FUR-FU-10001852"/>
    <x v="0"/>
    <x v="5"/>
    <s v="Eldon Regeneration Recycled Desk Accessories, Smoke"/>
    <n v="3.48"/>
    <n v="2"/>
    <n v="0"/>
    <n v="1.1135999999999999"/>
  </r>
  <r>
    <n v="3295"/>
    <x v="1638"/>
    <x v="2"/>
    <x v="860"/>
    <d v="2011-08-18T00:00:00"/>
    <x v="2"/>
    <s v="KH-16510"/>
    <s v="Keith Herrera"/>
    <s v="Consumer"/>
    <s v="United States"/>
    <s v="Dallas"/>
    <x v="5"/>
    <n v="75081"/>
    <x v="2"/>
    <s v="OFF-BI-10003638"/>
    <x v="1"/>
    <x v="8"/>
    <s v="GBC Durable Plastic Covers"/>
    <n v="30.959999999999994"/>
    <n v="8"/>
    <n v="0.8"/>
    <n v="-52.632000000000019"/>
  </r>
  <r>
    <n v="3296"/>
    <x v="1639"/>
    <x v="3"/>
    <x v="172"/>
    <d v="2014-10-04T00:00:00"/>
    <x v="2"/>
    <s v="CM-12655"/>
    <s v="Corinna Mitchell"/>
    <s v="Home Office"/>
    <s v="United States"/>
    <s v="New York City"/>
    <x v="15"/>
    <n v="10035"/>
    <x v="3"/>
    <s v="TEC-MA-10002428"/>
    <x v="2"/>
    <x v="15"/>
    <s v="Fellowes Powershred HS-440 4-Sheet High Security Shredder"/>
    <n v="1704.89"/>
    <n v="11"/>
    <n v="0"/>
    <n v="767.20049999999992"/>
  </r>
  <r>
    <n v="3297"/>
    <x v="1640"/>
    <x v="1"/>
    <x v="293"/>
    <d v="2012-05-30T00:00:00"/>
    <x v="1"/>
    <s v="EB-13870"/>
    <s v="Emily Burns"/>
    <s v="Consumer"/>
    <s v="United States"/>
    <s v="Phoenix"/>
    <x v="16"/>
    <n v="85023"/>
    <x v="1"/>
    <s v="OFF-BI-10001036"/>
    <x v="1"/>
    <x v="8"/>
    <s v="Cardinal EasyOpen D-Ring Binders"/>
    <n v="19.194000000000003"/>
    <n v="7"/>
    <n v="0.7"/>
    <n v="-12.795999999999999"/>
  </r>
  <r>
    <n v="3298"/>
    <x v="1640"/>
    <x v="1"/>
    <x v="293"/>
    <d v="2012-05-30T00:00:00"/>
    <x v="1"/>
    <s v="EB-13870"/>
    <s v="Emily Burns"/>
    <s v="Consumer"/>
    <s v="United States"/>
    <s v="Phoenix"/>
    <x v="16"/>
    <n v="85023"/>
    <x v="1"/>
    <s v="OFF-AP-10004708"/>
    <x v="1"/>
    <x v="9"/>
    <s v="Fellowes Superior 10 Outlet Split Surge Protector"/>
    <n v="121.79200000000002"/>
    <n v="4"/>
    <n v="0.2"/>
    <n v="13.701599999999988"/>
  </r>
  <r>
    <n v="3299"/>
    <x v="1641"/>
    <x v="3"/>
    <x v="673"/>
    <d v="2014-11-17T00:00:00"/>
    <x v="3"/>
    <s v="MW-18235"/>
    <s v="Mitch Willingham"/>
    <s v="Corporate"/>
    <s v="United States"/>
    <s v="San Francisco"/>
    <x v="1"/>
    <n v="94122"/>
    <x v="1"/>
    <s v="TEC-MA-10000488"/>
    <x v="2"/>
    <x v="15"/>
    <s v="Bady BDG101FRU Card Printer"/>
    <n v="1919.9760000000001"/>
    <n v="3"/>
    <n v="0.2"/>
    <n v="215.99729999999977"/>
  </r>
  <r>
    <n v="3300"/>
    <x v="1642"/>
    <x v="2"/>
    <x v="728"/>
    <d v="2011-11-22T00:00:00"/>
    <x v="1"/>
    <s v="CS-11950"/>
    <s v="Carlos Soltero"/>
    <s v="Consumer"/>
    <s v="United States"/>
    <s v="Philadelphia"/>
    <x v="9"/>
    <n v="19140"/>
    <x v="3"/>
    <s v="OFF-BI-10003656"/>
    <x v="1"/>
    <x v="8"/>
    <s v="Fellowes PB200 Plastic Comb Binding Machine"/>
    <n v="50.997000000000007"/>
    <n v="1"/>
    <n v="0.7"/>
    <n v="-40.797600000000003"/>
  </r>
  <r>
    <n v="3301"/>
    <x v="1642"/>
    <x v="2"/>
    <x v="728"/>
    <d v="2011-11-22T00:00:00"/>
    <x v="1"/>
    <s v="CS-11950"/>
    <s v="Carlos Soltero"/>
    <s v="Consumer"/>
    <s v="United States"/>
    <s v="Philadelphia"/>
    <x v="9"/>
    <n v="19140"/>
    <x v="3"/>
    <s v="OFF-ST-10003656"/>
    <x v="1"/>
    <x v="4"/>
    <s v="Safco Industrial Wire Shelving"/>
    <n v="76.792000000000002"/>
    <n v="1"/>
    <n v="0.2"/>
    <n v="-16.318300000000001"/>
  </r>
  <r>
    <n v="3302"/>
    <x v="1642"/>
    <x v="2"/>
    <x v="728"/>
    <d v="2011-11-22T00:00:00"/>
    <x v="1"/>
    <s v="CS-11950"/>
    <s v="Carlos Soltero"/>
    <s v="Consumer"/>
    <s v="United States"/>
    <s v="Philadelphia"/>
    <x v="9"/>
    <n v="19140"/>
    <x v="3"/>
    <s v="TEC-PH-10001128"/>
    <x v="2"/>
    <x v="7"/>
    <s v="Motorola Droid Maxx"/>
    <n v="539.96399999999994"/>
    <n v="6"/>
    <n v="0.4"/>
    <n v="-107.99280000000002"/>
  </r>
  <r>
    <n v="3303"/>
    <x v="1642"/>
    <x v="2"/>
    <x v="728"/>
    <d v="2011-11-22T00:00:00"/>
    <x v="1"/>
    <s v="CS-11950"/>
    <s v="Carlos Soltero"/>
    <s v="Consumer"/>
    <s v="United States"/>
    <s v="Philadelphia"/>
    <x v="9"/>
    <n v="19140"/>
    <x v="3"/>
    <s v="FUR-FU-10001473"/>
    <x v="0"/>
    <x v="5"/>
    <s v="Eldon Executive Woodline II Desk Accessories, Mahogany"/>
    <n v="60.311999999999998"/>
    <n v="3"/>
    <n v="0.2"/>
    <n v="5.2773000000000003"/>
  </r>
  <r>
    <n v="3304"/>
    <x v="1642"/>
    <x v="2"/>
    <x v="728"/>
    <d v="2011-11-22T00:00:00"/>
    <x v="1"/>
    <s v="CS-11950"/>
    <s v="Carlos Soltero"/>
    <s v="Consumer"/>
    <s v="United States"/>
    <s v="Philadelphia"/>
    <x v="9"/>
    <n v="19140"/>
    <x v="3"/>
    <s v="OFF-BI-10004656"/>
    <x v="1"/>
    <x v="8"/>
    <s v="Peel &amp; Stick Add-On Corner Pockets"/>
    <n v="1.9440000000000004"/>
    <n v="3"/>
    <n v="0.7"/>
    <n v="-1.4255999999999998"/>
  </r>
  <r>
    <n v="3305"/>
    <x v="1643"/>
    <x v="2"/>
    <x v="125"/>
    <d v="2012-01-01T00:00:00"/>
    <x v="0"/>
    <s v="SP-20620"/>
    <s v="Stefania Perrino"/>
    <s v="Corporate"/>
    <s v="United States"/>
    <s v="Laredo"/>
    <x v="5"/>
    <n v="78041"/>
    <x v="2"/>
    <s v="OFF-EN-10004955"/>
    <x v="1"/>
    <x v="12"/>
    <s v="Fashion Color Clasp Envelopes"/>
    <n v="12.984000000000002"/>
    <n v="3"/>
    <n v="0.2"/>
    <n v="4.7066999999999997"/>
  </r>
  <r>
    <n v="3306"/>
    <x v="1643"/>
    <x v="2"/>
    <x v="125"/>
    <d v="2012-01-01T00:00:00"/>
    <x v="0"/>
    <s v="SP-20620"/>
    <s v="Stefania Perrino"/>
    <s v="Corporate"/>
    <s v="United States"/>
    <s v="Laredo"/>
    <x v="5"/>
    <n v="78041"/>
    <x v="2"/>
    <s v="TEC-PH-10002468"/>
    <x v="2"/>
    <x v="7"/>
    <s v="Plantronics CS 50-USB - headset - Convertible, Monaural"/>
    <n v="217.58400000000003"/>
    <n v="2"/>
    <n v="0.2"/>
    <n v="19.03860000000001"/>
  </r>
  <r>
    <n v="3307"/>
    <x v="1643"/>
    <x v="2"/>
    <x v="125"/>
    <d v="2012-01-01T00:00:00"/>
    <x v="0"/>
    <s v="SP-20620"/>
    <s v="Stefania Perrino"/>
    <s v="Corporate"/>
    <s v="United States"/>
    <s v="Laredo"/>
    <x v="5"/>
    <n v="78041"/>
    <x v="2"/>
    <s v="TEC-PH-10000576"/>
    <x v="2"/>
    <x v="7"/>
    <s v="AT&amp;T 1080 Corded phone"/>
    <n v="328.77600000000007"/>
    <n v="3"/>
    <n v="0.2"/>
    <n v="28.767899999999997"/>
  </r>
  <r>
    <n v="3308"/>
    <x v="1643"/>
    <x v="2"/>
    <x v="125"/>
    <d v="2012-01-01T00:00:00"/>
    <x v="0"/>
    <s v="SP-20620"/>
    <s v="Stefania Perrino"/>
    <s v="Corporate"/>
    <s v="United States"/>
    <s v="Laredo"/>
    <x v="5"/>
    <n v="78041"/>
    <x v="2"/>
    <s v="OFF-BI-10002160"/>
    <x v="1"/>
    <x v="8"/>
    <s v="Acco Hanging Data Binders"/>
    <n v="2.2859999999999996"/>
    <n v="3"/>
    <n v="0.8"/>
    <n v="-3.6576000000000004"/>
  </r>
  <r>
    <n v="3309"/>
    <x v="1643"/>
    <x v="2"/>
    <x v="125"/>
    <d v="2012-01-01T00:00:00"/>
    <x v="0"/>
    <s v="SP-20620"/>
    <s v="Stefania Perrino"/>
    <s v="Corporate"/>
    <s v="United States"/>
    <s v="Laredo"/>
    <x v="5"/>
    <n v="78041"/>
    <x v="2"/>
    <s v="TEC-AC-10003628"/>
    <x v="2"/>
    <x v="11"/>
    <s v="Logitech 910-002974 M325 Wireless Mouse for Web Scrolling"/>
    <n v="47.984000000000002"/>
    <n v="2"/>
    <n v="0.2"/>
    <n v="14.395200000000004"/>
  </r>
  <r>
    <n v="3310"/>
    <x v="1644"/>
    <x v="1"/>
    <x v="599"/>
    <d v="2012-11-11T00:00:00"/>
    <x v="1"/>
    <s v="GT-14635"/>
    <s v="Grant Thornton"/>
    <s v="Corporate"/>
    <s v="United States"/>
    <s v="New York City"/>
    <x v="15"/>
    <n v="10009"/>
    <x v="3"/>
    <s v="OFF-BI-10001116"/>
    <x v="1"/>
    <x v="8"/>
    <s v="Wilson Jones 1&quot; Hanging DublLock Ring Binders"/>
    <n v="25.344000000000001"/>
    <n v="6"/>
    <n v="0.2"/>
    <n v="8.8704000000000018"/>
  </r>
  <r>
    <n v="3311"/>
    <x v="1645"/>
    <x v="0"/>
    <x v="42"/>
    <d v="2013-09-23T00:00:00"/>
    <x v="1"/>
    <s v="LW-17215"/>
    <s v="Luke Weiss"/>
    <s v="Consumer"/>
    <s v="United States"/>
    <s v="New York City"/>
    <x v="15"/>
    <n v="10035"/>
    <x v="3"/>
    <s v="OFF-BI-10002026"/>
    <x v="1"/>
    <x v="8"/>
    <s v="Avery Arch Ring Binders"/>
    <n v="232.40000000000003"/>
    <n v="5"/>
    <n v="0.2"/>
    <n v="78.434999999999988"/>
  </r>
  <r>
    <n v="3312"/>
    <x v="1646"/>
    <x v="0"/>
    <x v="231"/>
    <d v="2013-03-26T00:00:00"/>
    <x v="0"/>
    <s v="AH-10030"/>
    <s v="Aaron Hawkins"/>
    <s v="Corporate"/>
    <s v="United States"/>
    <s v="Gulfport"/>
    <x v="35"/>
    <n v="39503"/>
    <x v="0"/>
    <s v="FUR-FU-10003691"/>
    <x v="0"/>
    <x v="5"/>
    <s v="Eldon Image Series Desk Accessories, Ebony"/>
    <n v="86.45"/>
    <n v="7"/>
    <n v="0"/>
    <n v="38.038000000000004"/>
  </r>
  <r>
    <n v="3313"/>
    <x v="1647"/>
    <x v="2"/>
    <x v="127"/>
    <d v="2011-10-01T00:00:00"/>
    <x v="1"/>
    <s v="TH-21100"/>
    <s v="Thea Hendricks"/>
    <s v="Consumer"/>
    <s v="United States"/>
    <s v="San Diego"/>
    <x v="1"/>
    <n v="92037"/>
    <x v="1"/>
    <s v="FUR-CH-10002602"/>
    <x v="0"/>
    <x v="1"/>
    <s v="DMI Arturo Collection Mission-style Design Wood Chair"/>
    <n v="603.91999999999996"/>
    <n v="5"/>
    <n v="0.2"/>
    <n v="45.294000000000011"/>
  </r>
  <r>
    <n v="3314"/>
    <x v="1647"/>
    <x v="2"/>
    <x v="127"/>
    <d v="2011-10-01T00:00:00"/>
    <x v="1"/>
    <s v="TH-21100"/>
    <s v="Thea Hendricks"/>
    <s v="Consumer"/>
    <s v="United States"/>
    <s v="San Diego"/>
    <x v="1"/>
    <n v="92037"/>
    <x v="1"/>
    <s v="OFF-PA-10000675"/>
    <x v="1"/>
    <x v="10"/>
    <s v="Xerox 1919"/>
    <n v="81.98"/>
    <n v="2"/>
    <n v="0"/>
    <n v="40.170200000000001"/>
  </r>
  <r>
    <n v="3315"/>
    <x v="1648"/>
    <x v="3"/>
    <x v="165"/>
    <d v="2014-12-29T00:00:00"/>
    <x v="1"/>
    <s v="HG-15025"/>
    <s v="Hunter Glantz"/>
    <s v="Consumer"/>
    <s v="United States"/>
    <s v="Oceanside"/>
    <x v="15"/>
    <n v="11572"/>
    <x v="3"/>
    <s v="FUR-CH-10002602"/>
    <x v="0"/>
    <x v="1"/>
    <s v="DMI Arturo Collection Mission-style Design Wood Chair"/>
    <n v="271.76400000000001"/>
    <n v="2"/>
    <n v="0.1"/>
    <n v="48.313600000000008"/>
  </r>
  <r>
    <n v="3316"/>
    <x v="1648"/>
    <x v="3"/>
    <x v="165"/>
    <d v="2014-12-29T00:00:00"/>
    <x v="1"/>
    <s v="HG-15025"/>
    <s v="Hunter Glantz"/>
    <s v="Consumer"/>
    <s v="United States"/>
    <s v="Oceanside"/>
    <x v="15"/>
    <n v="11572"/>
    <x v="3"/>
    <s v="OFF-BI-10001900"/>
    <x v="1"/>
    <x v="8"/>
    <s v="DXL Angle-View Binders with Locking Rings, Black"/>
    <n v="14.376000000000001"/>
    <n v="3"/>
    <n v="0.2"/>
    <n v="4.8518999999999997"/>
  </r>
  <r>
    <n v="3317"/>
    <x v="1649"/>
    <x v="3"/>
    <x v="468"/>
    <d v="2014-11-16T00:00:00"/>
    <x v="0"/>
    <s v="EB-13750"/>
    <s v="Edward Becker"/>
    <s v="Corporate"/>
    <s v="United States"/>
    <s v="Round Rock"/>
    <x v="5"/>
    <n v="78664"/>
    <x v="2"/>
    <s v="FUR-FU-10001468"/>
    <x v="0"/>
    <x v="5"/>
    <s v="Tenex Antistatic Computer Chair Mats"/>
    <n v="341.96"/>
    <n v="5"/>
    <n v="0.6"/>
    <n v="-427.45000000000005"/>
  </r>
  <r>
    <n v="3318"/>
    <x v="1650"/>
    <x v="1"/>
    <x v="861"/>
    <d v="2012-09-15T00:00:00"/>
    <x v="1"/>
    <s v="SC-20725"/>
    <s v="Steven Cartwright"/>
    <s v="Consumer"/>
    <s v="United States"/>
    <s v="Redlands"/>
    <x v="1"/>
    <n v="92374"/>
    <x v="1"/>
    <s v="OFF-AR-10004648"/>
    <x v="1"/>
    <x v="6"/>
    <s v="Boston 19500 Mighty Mite Electric Pencil Sharpener"/>
    <n v="181.35"/>
    <n v="9"/>
    <n v="0"/>
    <n v="48.964500000000001"/>
  </r>
  <r>
    <n v="3319"/>
    <x v="1650"/>
    <x v="1"/>
    <x v="861"/>
    <d v="2012-09-15T00:00:00"/>
    <x v="1"/>
    <s v="SC-20725"/>
    <s v="Steven Cartwright"/>
    <s v="Consumer"/>
    <s v="United States"/>
    <s v="Redlands"/>
    <x v="1"/>
    <n v="92374"/>
    <x v="1"/>
    <s v="OFF-LA-10003190"/>
    <x v="1"/>
    <x v="2"/>
    <s v="Avery 474"/>
    <n v="8.64"/>
    <n v="3"/>
    <n v="0"/>
    <n v="4.2336"/>
  </r>
  <r>
    <n v="3320"/>
    <x v="1651"/>
    <x v="2"/>
    <x v="414"/>
    <d v="2011-12-25T00:00:00"/>
    <x v="1"/>
    <s v="TS-21505"/>
    <s v="Tony Sayre"/>
    <s v="Consumer"/>
    <s v="United States"/>
    <s v="Columbia"/>
    <x v="18"/>
    <n v="38401"/>
    <x v="0"/>
    <s v="OFF-AP-10004868"/>
    <x v="1"/>
    <x v="9"/>
    <s v="Hoover Commercial Soft Guard Upright Vacuum And Disposable Filtration Bags"/>
    <n v="43.512"/>
    <n v="7"/>
    <n v="0.2"/>
    <n v="3.8073000000000015"/>
  </r>
  <r>
    <n v="3321"/>
    <x v="1651"/>
    <x v="2"/>
    <x v="414"/>
    <d v="2011-12-25T00:00:00"/>
    <x v="1"/>
    <s v="TS-21505"/>
    <s v="Tony Sayre"/>
    <s v="Consumer"/>
    <s v="United States"/>
    <s v="Columbia"/>
    <x v="18"/>
    <n v="38401"/>
    <x v="0"/>
    <s v="FUR-CH-10004287"/>
    <x v="0"/>
    <x v="1"/>
    <s v="SAFCO Arco Folding Chair"/>
    <n v="662.88"/>
    <n v="3"/>
    <n v="0.2"/>
    <n v="74.573999999999955"/>
  </r>
  <r>
    <n v="3322"/>
    <x v="1651"/>
    <x v="2"/>
    <x v="414"/>
    <d v="2011-12-25T00:00:00"/>
    <x v="1"/>
    <s v="TS-21505"/>
    <s v="Tony Sayre"/>
    <s v="Consumer"/>
    <s v="United States"/>
    <s v="Columbia"/>
    <x v="18"/>
    <n v="38401"/>
    <x v="0"/>
    <s v="OFF-PA-10002689"/>
    <x v="1"/>
    <x v="10"/>
    <s v="Weyerhaeuser First Choice Laser/Copy Paper (20Lb. and 88 Bright)"/>
    <n v="25.920000000000005"/>
    <n v="5"/>
    <n v="0.2"/>
    <n v="9.0719999999999992"/>
  </r>
  <r>
    <n v="3323"/>
    <x v="1652"/>
    <x v="1"/>
    <x v="862"/>
    <d v="2012-07-27T00:00:00"/>
    <x v="1"/>
    <s v="TH-21550"/>
    <s v="Tracy Hopkins"/>
    <s v="Home Office"/>
    <s v="United States"/>
    <s v="New York City"/>
    <x v="15"/>
    <n v="10009"/>
    <x v="3"/>
    <s v="OFF-AP-10002892"/>
    <x v="1"/>
    <x v="9"/>
    <s v="Belkin F5C206VTEL 6 Outlet Surge"/>
    <n v="68.94"/>
    <n v="3"/>
    <n v="0"/>
    <n v="20.681999999999995"/>
  </r>
  <r>
    <n v="3324"/>
    <x v="1652"/>
    <x v="1"/>
    <x v="862"/>
    <d v="2012-07-27T00:00:00"/>
    <x v="1"/>
    <s v="TH-21550"/>
    <s v="Tracy Hopkins"/>
    <s v="Home Office"/>
    <s v="United States"/>
    <s v="New York City"/>
    <x v="15"/>
    <n v="10009"/>
    <x v="3"/>
    <s v="FUR-FU-10002253"/>
    <x v="0"/>
    <x v="5"/>
    <s v="Howard Miller 13&quot; Diameter Pewter Finish Round Wall Clock"/>
    <n v="128.82"/>
    <n v="3"/>
    <n v="0"/>
    <n v="50.239800000000002"/>
  </r>
  <r>
    <n v="3325"/>
    <x v="1653"/>
    <x v="2"/>
    <x v="7"/>
    <d v="2011-11-15T00:00:00"/>
    <x v="1"/>
    <s v="KD-16270"/>
    <s v="Karen Daniels"/>
    <s v="Consumer"/>
    <s v="United States"/>
    <s v="Houston"/>
    <x v="5"/>
    <n v="77095"/>
    <x v="2"/>
    <s v="OFF-BI-10001359"/>
    <x v="1"/>
    <x v="8"/>
    <s v="GBC DocuBind TL300 Electric Binding System"/>
    <n v="896.98999999999978"/>
    <n v="5"/>
    <n v="0.8"/>
    <n v="-1480.0335000000009"/>
  </r>
  <r>
    <n v="3326"/>
    <x v="1653"/>
    <x v="2"/>
    <x v="7"/>
    <d v="2011-11-15T00:00:00"/>
    <x v="1"/>
    <s v="KD-16270"/>
    <s v="Karen Daniels"/>
    <s v="Consumer"/>
    <s v="United States"/>
    <s v="Houston"/>
    <x v="5"/>
    <n v="77095"/>
    <x v="2"/>
    <s v="OFF-BI-10001267"/>
    <x v="1"/>
    <x v="8"/>
    <s v="Universal Recycled Hanging Pressboard Report Binders, Letter Size"/>
    <n v="1.2339999999999998"/>
    <n v="1"/>
    <n v="0.8"/>
    <n v="-1.9744000000000002"/>
  </r>
  <r>
    <n v="3327"/>
    <x v="1653"/>
    <x v="2"/>
    <x v="7"/>
    <d v="2011-11-15T00:00:00"/>
    <x v="1"/>
    <s v="KD-16270"/>
    <s v="Karen Daniels"/>
    <s v="Consumer"/>
    <s v="United States"/>
    <s v="Houston"/>
    <x v="5"/>
    <n v="77095"/>
    <x v="2"/>
    <s v="OFF-AR-10003582"/>
    <x v="1"/>
    <x v="6"/>
    <s v="Boston Electric Pencil Sharpener, Model 1818, Charcoal Black"/>
    <n v="67.56"/>
    <n v="3"/>
    <n v="0.2"/>
    <n v="6.7560000000000038"/>
  </r>
  <r>
    <n v="3328"/>
    <x v="1653"/>
    <x v="2"/>
    <x v="7"/>
    <d v="2011-11-15T00:00:00"/>
    <x v="1"/>
    <s v="KD-16270"/>
    <s v="Karen Daniels"/>
    <s v="Consumer"/>
    <s v="United States"/>
    <s v="Houston"/>
    <x v="5"/>
    <n v="77095"/>
    <x v="2"/>
    <s v="OFF-PA-10003724"/>
    <x v="1"/>
    <x v="10"/>
    <s v="Wirebound Message Book, 4 per Page"/>
    <n v="21.720000000000002"/>
    <n v="5"/>
    <n v="0.2"/>
    <n v="7.8734999999999991"/>
  </r>
  <r>
    <n v="3329"/>
    <x v="1653"/>
    <x v="2"/>
    <x v="7"/>
    <d v="2011-11-15T00:00:00"/>
    <x v="1"/>
    <s v="KD-16270"/>
    <s v="Karen Daniels"/>
    <s v="Consumer"/>
    <s v="United States"/>
    <s v="Houston"/>
    <x v="5"/>
    <n v="77095"/>
    <x v="2"/>
    <s v="OFF-PA-10001033"/>
    <x v="1"/>
    <x v="10"/>
    <s v="Xerox 1893"/>
    <n v="262.33600000000001"/>
    <n v="8"/>
    <n v="0.2"/>
    <n v="95.096800000000002"/>
  </r>
  <r>
    <n v="3330"/>
    <x v="1653"/>
    <x v="2"/>
    <x v="7"/>
    <d v="2011-11-15T00:00:00"/>
    <x v="1"/>
    <s v="KD-16270"/>
    <s v="Karen Daniels"/>
    <s v="Consumer"/>
    <s v="United States"/>
    <s v="Houston"/>
    <x v="5"/>
    <n v="77095"/>
    <x v="2"/>
    <s v="TEC-PH-10003505"/>
    <x v="2"/>
    <x v="7"/>
    <s v="Geemarc AmpliPOWER60"/>
    <n v="148.47999999999999"/>
    <n v="2"/>
    <n v="0.2"/>
    <n v="16.703999999999986"/>
  </r>
  <r>
    <n v="3331"/>
    <x v="1653"/>
    <x v="2"/>
    <x v="7"/>
    <d v="2011-11-15T00:00:00"/>
    <x v="1"/>
    <s v="KD-16270"/>
    <s v="Karen Daniels"/>
    <s v="Consumer"/>
    <s v="United States"/>
    <s v="Houston"/>
    <x v="5"/>
    <n v="77095"/>
    <x v="2"/>
    <s v="TEC-PH-10004959"/>
    <x v="2"/>
    <x v="7"/>
    <s v="Classic Ivory Antique Telephone ZL1810"/>
    <n v="241.17599999999999"/>
    <n v="3"/>
    <n v="0.2"/>
    <n v="15.07350000000001"/>
  </r>
  <r>
    <n v="3332"/>
    <x v="1654"/>
    <x v="3"/>
    <x v="817"/>
    <d v="2014-12-21T00:00:00"/>
    <x v="1"/>
    <s v="GM-14455"/>
    <s v="Gary Mitchum"/>
    <s v="Home Office"/>
    <s v="United States"/>
    <s v="Chicago"/>
    <x v="10"/>
    <n v="60653"/>
    <x v="2"/>
    <s v="TEC-AC-10000474"/>
    <x v="2"/>
    <x v="11"/>
    <s v="Kensington Expert Mouse Optical USB Trackball for PC or Mac"/>
    <n v="227.976"/>
    <n v="3"/>
    <n v="0.2"/>
    <n v="28.496999999999957"/>
  </r>
  <r>
    <n v="3333"/>
    <x v="1654"/>
    <x v="3"/>
    <x v="817"/>
    <d v="2014-12-21T00:00:00"/>
    <x v="1"/>
    <s v="GM-14455"/>
    <s v="Gary Mitchum"/>
    <s v="Home Office"/>
    <s v="United States"/>
    <s v="Chicago"/>
    <x v="10"/>
    <n v="60653"/>
    <x v="2"/>
    <s v="TEC-PH-10003095"/>
    <x v="2"/>
    <x v="7"/>
    <s v="Samsung HM1900 Bluetooth Headset"/>
    <n v="52.679999999999993"/>
    <n v="3"/>
    <n v="0.2"/>
    <n v="19.754999999999999"/>
  </r>
  <r>
    <n v="3334"/>
    <x v="1654"/>
    <x v="3"/>
    <x v="817"/>
    <d v="2014-12-21T00:00:00"/>
    <x v="1"/>
    <s v="GM-14455"/>
    <s v="Gary Mitchum"/>
    <s v="Home Office"/>
    <s v="United States"/>
    <s v="Chicago"/>
    <x v="10"/>
    <n v="60653"/>
    <x v="2"/>
    <s v="FUR-FU-10002963"/>
    <x v="0"/>
    <x v="5"/>
    <s v="Master Caster Door Stop, Gray"/>
    <n v="2.032"/>
    <n v="1"/>
    <n v="0.6"/>
    <n v="-1.3208000000000002"/>
  </r>
  <r>
    <n v="3335"/>
    <x v="1655"/>
    <x v="3"/>
    <x v="170"/>
    <d v="2014-08-23T00:00:00"/>
    <x v="2"/>
    <s v="PR-18880"/>
    <s v="Patrick Ryan"/>
    <s v="Consumer"/>
    <s v="United States"/>
    <s v="Oakland"/>
    <x v="1"/>
    <n v="94601"/>
    <x v="1"/>
    <s v="OFF-AR-10000203"/>
    <x v="1"/>
    <x v="6"/>
    <s v="Newell 336"/>
    <n v="17.12"/>
    <n v="4"/>
    <n v="0"/>
    <n v="4.9647999999999985"/>
  </r>
  <r>
    <n v="3336"/>
    <x v="1655"/>
    <x v="3"/>
    <x v="170"/>
    <d v="2014-08-23T00:00:00"/>
    <x v="2"/>
    <s v="PR-18880"/>
    <s v="Patrick Ryan"/>
    <s v="Consumer"/>
    <s v="United States"/>
    <s v="Oakland"/>
    <x v="1"/>
    <n v="94601"/>
    <x v="1"/>
    <s v="TEC-PH-10004667"/>
    <x v="2"/>
    <x v="7"/>
    <s v="Cisco 8x8 Inc. 6753i IP Business Phone System"/>
    <n v="431.96800000000007"/>
    <n v="4"/>
    <n v="0.2"/>
    <n v="37.797199999999975"/>
  </r>
  <r>
    <n v="3337"/>
    <x v="1655"/>
    <x v="3"/>
    <x v="170"/>
    <d v="2014-08-23T00:00:00"/>
    <x v="2"/>
    <s v="PR-18880"/>
    <s v="Patrick Ryan"/>
    <s v="Consumer"/>
    <s v="United States"/>
    <s v="Oakland"/>
    <x v="1"/>
    <n v="94601"/>
    <x v="1"/>
    <s v="FUR-FU-10000193"/>
    <x v="0"/>
    <x v="5"/>
    <s v="Tenex Chairmats For Use with Hard Floors"/>
    <n v="129.91999999999999"/>
    <n v="4"/>
    <n v="0"/>
    <n v="10.393599999999992"/>
  </r>
  <r>
    <n v="3338"/>
    <x v="1655"/>
    <x v="3"/>
    <x v="170"/>
    <d v="2014-08-23T00:00:00"/>
    <x v="2"/>
    <s v="PR-18880"/>
    <s v="Patrick Ryan"/>
    <s v="Consumer"/>
    <s v="United States"/>
    <s v="Oakland"/>
    <x v="1"/>
    <n v="94601"/>
    <x v="1"/>
    <s v="FUR-TA-10001539"/>
    <x v="0"/>
    <x v="3"/>
    <s v="Chromcraft Rectangular Conference Tables"/>
    <n v="568.72800000000007"/>
    <n v="3"/>
    <n v="0.2"/>
    <n v="28.436399999999935"/>
  </r>
  <r>
    <n v="3339"/>
    <x v="1655"/>
    <x v="3"/>
    <x v="170"/>
    <d v="2014-08-23T00:00:00"/>
    <x v="2"/>
    <s v="PR-18880"/>
    <s v="Patrick Ryan"/>
    <s v="Consumer"/>
    <s v="United States"/>
    <s v="Oakland"/>
    <x v="1"/>
    <n v="94601"/>
    <x v="1"/>
    <s v="OFF-BI-10000962"/>
    <x v="1"/>
    <x v="8"/>
    <s v="Acco Flexible ACCOHIDE Square Ring Data Binder, Dark Blue, 11 1/2&quot; X 14&quot; 7/8&quot;"/>
    <n v="117.14400000000001"/>
    <n v="9"/>
    <n v="0.2"/>
    <n v="42.464699999999993"/>
  </r>
  <r>
    <n v="3340"/>
    <x v="1655"/>
    <x v="3"/>
    <x v="170"/>
    <d v="2014-08-23T00:00:00"/>
    <x v="2"/>
    <s v="PR-18880"/>
    <s v="Patrick Ryan"/>
    <s v="Consumer"/>
    <s v="United States"/>
    <s v="Oakland"/>
    <x v="1"/>
    <n v="94601"/>
    <x v="1"/>
    <s v="OFF-AP-10002867"/>
    <x v="1"/>
    <x v="9"/>
    <s v="Fellowes Command Center 5-outlet power strip"/>
    <n v="203.52"/>
    <n v="3"/>
    <n v="0"/>
    <n v="54.950400000000002"/>
  </r>
  <r>
    <n v="3341"/>
    <x v="1655"/>
    <x v="3"/>
    <x v="170"/>
    <d v="2014-08-23T00:00:00"/>
    <x v="2"/>
    <s v="PR-18880"/>
    <s v="Patrick Ryan"/>
    <s v="Consumer"/>
    <s v="United States"/>
    <s v="Oakland"/>
    <x v="1"/>
    <n v="94601"/>
    <x v="1"/>
    <s v="OFF-LA-10001158"/>
    <x v="1"/>
    <x v="2"/>
    <s v="Avery Address/Shipping Labels for Typewriters, 4&quot; x 2&quot;"/>
    <n v="51.75"/>
    <n v="5"/>
    <n v="0"/>
    <n v="24.84"/>
  </r>
  <r>
    <n v="3342"/>
    <x v="1656"/>
    <x v="0"/>
    <x v="278"/>
    <d v="2013-09-02T00:00:00"/>
    <x v="0"/>
    <s v="TB-21055"/>
    <s v="Ted Butterfield"/>
    <s v="Consumer"/>
    <s v="United States"/>
    <s v="Quincy"/>
    <x v="31"/>
    <n v="2169"/>
    <x v="3"/>
    <s v="OFF-PA-10000675"/>
    <x v="1"/>
    <x v="10"/>
    <s v="Xerox 1919"/>
    <n v="122.97"/>
    <n v="3"/>
    <n v="0"/>
    <n v="60.255300000000005"/>
  </r>
  <r>
    <n v="3343"/>
    <x v="1656"/>
    <x v="0"/>
    <x v="278"/>
    <d v="2013-09-02T00:00:00"/>
    <x v="0"/>
    <s v="TB-21055"/>
    <s v="Ted Butterfield"/>
    <s v="Consumer"/>
    <s v="United States"/>
    <s v="Quincy"/>
    <x v="31"/>
    <n v="2169"/>
    <x v="3"/>
    <s v="FUR-TA-10001307"/>
    <x v="0"/>
    <x v="3"/>
    <s v="SAFCO PlanMaster Heigh-Adjustable Drafting Table Base, 43w x 30d x 30-37h, Black"/>
    <n v="244.61499999999998"/>
    <n v="1"/>
    <n v="0.3"/>
    <n v="20.966999999999999"/>
  </r>
  <r>
    <n v="3344"/>
    <x v="1656"/>
    <x v="0"/>
    <x v="278"/>
    <d v="2013-09-02T00:00:00"/>
    <x v="0"/>
    <s v="TB-21055"/>
    <s v="Ted Butterfield"/>
    <s v="Consumer"/>
    <s v="United States"/>
    <s v="Quincy"/>
    <x v="31"/>
    <n v="2169"/>
    <x v="3"/>
    <s v="TEC-PH-10000011"/>
    <x v="2"/>
    <x v="7"/>
    <s v="PureGear Roll-On Screen Protector"/>
    <n v="59.97"/>
    <n v="3"/>
    <n v="0"/>
    <n v="28.785599999999995"/>
  </r>
  <r>
    <n v="3345"/>
    <x v="1656"/>
    <x v="0"/>
    <x v="278"/>
    <d v="2013-09-02T00:00:00"/>
    <x v="0"/>
    <s v="TB-21055"/>
    <s v="Ted Butterfield"/>
    <s v="Consumer"/>
    <s v="United States"/>
    <s v="Quincy"/>
    <x v="31"/>
    <n v="2169"/>
    <x v="3"/>
    <s v="OFF-PA-10002666"/>
    <x v="1"/>
    <x v="10"/>
    <s v="Southworth 25% Cotton Linen-Finish Paper &amp; Envelopes"/>
    <n v="81.540000000000006"/>
    <n v="9"/>
    <n v="0"/>
    <n v="36.692999999999998"/>
  </r>
  <r>
    <n v="3346"/>
    <x v="1656"/>
    <x v="0"/>
    <x v="278"/>
    <d v="2013-09-02T00:00:00"/>
    <x v="0"/>
    <s v="TB-21055"/>
    <s v="Ted Butterfield"/>
    <s v="Consumer"/>
    <s v="United States"/>
    <s v="Quincy"/>
    <x v="31"/>
    <n v="2169"/>
    <x v="3"/>
    <s v="OFF-FA-10000735"/>
    <x v="1"/>
    <x v="13"/>
    <s v="Staples"/>
    <n v="11.68"/>
    <n v="4"/>
    <n v="0"/>
    <n v="5.2559999999999993"/>
  </r>
  <r>
    <n v="3347"/>
    <x v="1656"/>
    <x v="0"/>
    <x v="278"/>
    <d v="2013-09-02T00:00:00"/>
    <x v="0"/>
    <s v="TB-21055"/>
    <s v="Ted Butterfield"/>
    <s v="Consumer"/>
    <s v="United States"/>
    <s v="Quincy"/>
    <x v="31"/>
    <n v="2169"/>
    <x v="3"/>
    <s v="OFF-BI-10000174"/>
    <x v="1"/>
    <x v="8"/>
    <s v="Wilson Jones Clip &amp; Carry Folder Binder Tool for Ring Binders, Clear"/>
    <n v="29"/>
    <n v="5"/>
    <n v="0"/>
    <n v="13.919999999999998"/>
  </r>
  <r>
    <n v="3348"/>
    <x v="1657"/>
    <x v="1"/>
    <x v="863"/>
    <d v="2012-08-20T00:00:00"/>
    <x v="1"/>
    <s v="ON-18715"/>
    <s v="Odella Nelson"/>
    <s v="Corporate"/>
    <s v="United States"/>
    <s v="Yucaipa"/>
    <x v="1"/>
    <n v="92399"/>
    <x v="1"/>
    <s v="OFF-AR-10003156"/>
    <x v="1"/>
    <x v="6"/>
    <s v="50 Colored Long Pencils"/>
    <n v="50.8"/>
    <n v="5"/>
    <n v="0"/>
    <n v="13.208000000000002"/>
  </r>
  <r>
    <n v="3349"/>
    <x v="1658"/>
    <x v="3"/>
    <x v="60"/>
    <d v="2014-11-08T00:00:00"/>
    <x v="2"/>
    <s v="AH-10195"/>
    <s v="Alan Haines"/>
    <s v="Corporate"/>
    <s v="United States"/>
    <s v="Chicago"/>
    <x v="10"/>
    <n v="60623"/>
    <x v="2"/>
    <s v="OFF-BI-10000474"/>
    <x v="1"/>
    <x v="8"/>
    <s v="Avery Recycled Flexi-View Covers for Binding Systems"/>
    <n v="16.029999999999998"/>
    <n v="5"/>
    <n v="0.8"/>
    <n v="-25.648000000000003"/>
  </r>
  <r>
    <n v="3350"/>
    <x v="1659"/>
    <x v="0"/>
    <x v="864"/>
    <d v="2013-08-22T00:00:00"/>
    <x v="1"/>
    <s v="NM-18520"/>
    <s v="Neoma Murray"/>
    <s v="Consumer"/>
    <s v="United States"/>
    <s v="Seattle"/>
    <x v="4"/>
    <n v="98105"/>
    <x v="1"/>
    <s v="OFF-BI-10003712"/>
    <x v="1"/>
    <x v="8"/>
    <s v="Acco Pressboard Covers with Storage Hooks, 14 7/8&quot; x 11&quot;, Light Blue"/>
    <n v="15.712000000000002"/>
    <n v="4"/>
    <n v="0.2"/>
    <n v="5.6955999999999989"/>
  </r>
  <r>
    <n v="3351"/>
    <x v="1660"/>
    <x v="0"/>
    <x v="482"/>
    <d v="2014-01-01T00:00:00"/>
    <x v="1"/>
    <s v="AR-10510"/>
    <s v="Andrew Roberts"/>
    <s v="Consumer"/>
    <s v="United States"/>
    <s v="New York City"/>
    <x v="15"/>
    <n v="10024"/>
    <x v="3"/>
    <s v="TEC-AC-10003280"/>
    <x v="2"/>
    <x v="11"/>
    <s v="Belkin F8E887 USB Wired Ergonomic Keyboard"/>
    <n v="89.97"/>
    <n v="3"/>
    <n v="0"/>
    <n v="18.893699999999995"/>
  </r>
  <r>
    <n v="3352"/>
    <x v="1661"/>
    <x v="2"/>
    <x v="865"/>
    <d v="2011-09-28T00:00:00"/>
    <x v="1"/>
    <s v="BM-11650"/>
    <s v="Brian Moss"/>
    <s v="Corporate"/>
    <s v="United States"/>
    <s v="San Diego"/>
    <x v="1"/>
    <n v="92037"/>
    <x v="1"/>
    <s v="FUR-BO-10002916"/>
    <x v="0"/>
    <x v="0"/>
    <s v="Rush Hierlooms Collection 1&quot; Thick Stackable Bookcases"/>
    <n v="435.99900000000002"/>
    <n v="3"/>
    <n v="0.15"/>
    <n v="20.517599999999987"/>
  </r>
  <r>
    <n v="3353"/>
    <x v="1661"/>
    <x v="2"/>
    <x v="865"/>
    <d v="2011-09-28T00:00:00"/>
    <x v="1"/>
    <s v="BM-11650"/>
    <s v="Brian Moss"/>
    <s v="Corporate"/>
    <s v="United States"/>
    <s v="San Diego"/>
    <x v="1"/>
    <n v="92037"/>
    <x v="1"/>
    <s v="TEC-PH-10002726"/>
    <x v="2"/>
    <x v="7"/>
    <s v="netTALK DUO VoIP Telephone Service"/>
    <n v="83.984000000000009"/>
    <n v="2"/>
    <n v="0.2"/>
    <n v="31.494"/>
  </r>
  <r>
    <n v="3354"/>
    <x v="1662"/>
    <x v="2"/>
    <x v="866"/>
    <d v="2011-07-24T00:00:00"/>
    <x v="1"/>
    <s v="CA-12310"/>
    <s v="Christine Abelman"/>
    <s v="Corporate"/>
    <s v="United States"/>
    <s v="Bristol"/>
    <x v="29"/>
    <n v="6010"/>
    <x v="3"/>
    <s v="TEC-PH-10000895"/>
    <x v="2"/>
    <x v="7"/>
    <s v="Polycom VVX 310 VoIP phone"/>
    <n v="359.98"/>
    <n v="2"/>
    <n v="0"/>
    <n v="93.594800000000021"/>
  </r>
  <r>
    <n v="3355"/>
    <x v="1662"/>
    <x v="2"/>
    <x v="866"/>
    <d v="2011-07-24T00:00:00"/>
    <x v="1"/>
    <s v="CA-12310"/>
    <s v="Christine Abelman"/>
    <s v="Corporate"/>
    <s v="United States"/>
    <s v="Bristol"/>
    <x v="29"/>
    <n v="6010"/>
    <x v="3"/>
    <s v="FUR-TA-10004152"/>
    <x v="0"/>
    <x v="3"/>
    <s v="Barricks 18&quot; x 48&quot; Non-Folding Utility Table with Bottom Storage Shelf"/>
    <n v="70.559999999999988"/>
    <n v="1"/>
    <n v="0.3"/>
    <n v="-4.032"/>
  </r>
  <r>
    <n v="3356"/>
    <x v="1662"/>
    <x v="2"/>
    <x v="866"/>
    <d v="2011-07-24T00:00:00"/>
    <x v="1"/>
    <s v="CA-12310"/>
    <s v="Christine Abelman"/>
    <s v="Corporate"/>
    <s v="United States"/>
    <s v="Bristol"/>
    <x v="29"/>
    <n v="6010"/>
    <x v="3"/>
    <s v="OFF-BI-10003694"/>
    <x v="1"/>
    <x v="8"/>
    <s v="Avery 3 1/2&quot; Diskette Storage Pages, 10/Pack"/>
    <n v="20.88"/>
    <n v="2"/>
    <n v="0"/>
    <n v="9.6047999999999991"/>
  </r>
  <r>
    <n v="3357"/>
    <x v="1662"/>
    <x v="2"/>
    <x v="866"/>
    <d v="2011-07-24T00:00:00"/>
    <x v="1"/>
    <s v="CA-12310"/>
    <s v="Christine Abelman"/>
    <s v="Corporate"/>
    <s v="United States"/>
    <s v="Bristol"/>
    <x v="29"/>
    <n v="6010"/>
    <x v="3"/>
    <s v="OFF-BI-10002160"/>
    <x v="1"/>
    <x v="8"/>
    <s v="Acco Hanging Data Binders"/>
    <n v="3.81"/>
    <n v="1"/>
    <n v="0"/>
    <n v="1.8288"/>
  </r>
  <r>
    <n v="3358"/>
    <x v="1663"/>
    <x v="3"/>
    <x v="210"/>
    <d v="2014-09-14T00:00:00"/>
    <x v="1"/>
    <s v="NF-18595"/>
    <s v="Nicole Fjeld"/>
    <s v="Home Office"/>
    <s v="United States"/>
    <s v="Chicago"/>
    <x v="10"/>
    <n v="60610"/>
    <x v="2"/>
    <s v="OFF-PA-10001685"/>
    <x v="1"/>
    <x v="10"/>
    <s v="Staples"/>
    <n v="73.007999999999996"/>
    <n v="9"/>
    <n v="0.2"/>
    <n v="26.465400000000006"/>
  </r>
  <r>
    <n v="3359"/>
    <x v="1664"/>
    <x v="0"/>
    <x v="715"/>
    <d v="2013-05-11T00:00:00"/>
    <x v="1"/>
    <s v="AF-10870"/>
    <s v="Art Ferguson"/>
    <s v="Consumer"/>
    <s v="United States"/>
    <s v="Chicago"/>
    <x v="10"/>
    <n v="60610"/>
    <x v="2"/>
    <s v="OFF-BI-10000773"/>
    <x v="1"/>
    <x v="8"/>
    <s v="Insertable Tab Post Binder Dividers"/>
    <n v="3.2079999999999993"/>
    <n v="2"/>
    <n v="0.8"/>
    <n v="-5.2932000000000023"/>
  </r>
  <r>
    <n v="3360"/>
    <x v="1664"/>
    <x v="0"/>
    <x v="715"/>
    <d v="2013-05-11T00:00:00"/>
    <x v="1"/>
    <s v="AF-10870"/>
    <s v="Art Ferguson"/>
    <s v="Consumer"/>
    <s v="United States"/>
    <s v="Chicago"/>
    <x v="10"/>
    <n v="60610"/>
    <x v="2"/>
    <s v="TEC-AC-10004510"/>
    <x v="2"/>
    <x v="11"/>
    <s v="Logitech Desktop MK120 Mouse and keyboard Combo"/>
    <n v="26.176000000000002"/>
    <n v="2"/>
    <n v="0.2"/>
    <n v="-3.272000000000002"/>
  </r>
  <r>
    <n v="3361"/>
    <x v="1665"/>
    <x v="1"/>
    <x v="593"/>
    <d v="2012-06-08T00:00:00"/>
    <x v="0"/>
    <s v="TC-21535"/>
    <s v="Tracy Collins"/>
    <s v="Home Office"/>
    <s v="United States"/>
    <s v="New York City"/>
    <x v="15"/>
    <n v="10024"/>
    <x v="3"/>
    <s v="OFF-PA-10004569"/>
    <x v="1"/>
    <x v="10"/>
    <s v="Wirebound Message Books, Two 4 1/4&quot; x 5&quot; Forms per Page"/>
    <n v="30.44"/>
    <n v="4"/>
    <n v="0"/>
    <n v="14.306799999999999"/>
  </r>
  <r>
    <n v="3362"/>
    <x v="1665"/>
    <x v="1"/>
    <x v="593"/>
    <d v="2012-06-08T00:00:00"/>
    <x v="0"/>
    <s v="TC-21535"/>
    <s v="Tracy Collins"/>
    <s v="Home Office"/>
    <s v="United States"/>
    <s v="New York City"/>
    <x v="15"/>
    <n v="10024"/>
    <x v="3"/>
    <s v="FUR-FU-10000672"/>
    <x v="0"/>
    <x v="5"/>
    <s v="Executive Impressions 10&quot; Spectator Wall Clock"/>
    <n v="35.28"/>
    <n v="3"/>
    <n v="0"/>
    <n v="11.995199999999997"/>
  </r>
  <r>
    <n v="3363"/>
    <x v="1666"/>
    <x v="1"/>
    <x v="350"/>
    <d v="2012-12-20T00:00:00"/>
    <x v="1"/>
    <s v="Dp-13240"/>
    <s v="Dean percer"/>
    <s v="Home Office"/>
    <s v="United States"/>
    <s v="Revere"/>
    <x v="31"/>
    <n v="2151"/>
    <x v="3"/>
    <s v="OFF-PA-10004451"/>
    <x v="1"/>
    <x v="10"/>
    <s v="Xerox 222"/>
    <n v="19.440000000000001"/>
    <n v="3"/>
    <n v="0"/>
    <n v="9.3312000000000008"/>
  </r>
  <r>
    <n v="3364"/>
    <x v="1666"/>
    <x v="1"/>
    <x v="350"/>
    <d v="2012-12-20T00:00:00"/>
    <x v="1"/>
    <s v="Dp-13240"/>
    <s v="Dean percer"/>
    <s v="Home Office"/>
    <s v="United States"/>
    <s v="Revere"/>
    <x v="31"/>
    <n v="2151"/>
    <x v="3"/>
    <s v="OFF-BI-10004738"/>
    <x v="1"/>
    <x v="8"/>
    <s v="Flexible Leather- Look Classic Collection Ring Binder"/>
    <n v="37.880000000000003"/>
    <n v="2"/>
    <n v="0"/>
    <n v="18.940000000000001"/>
  </r>
  <r>
    <n v="3365"/>
    <x v="1667"/>
    <x v="0"/>
    <x v="87"/>
    <d v="2013-07-19T00:00:00"/>
    <x v="0"/>
    <s v="MC-17425"/>
    <s v="Mark Cousins"/>
    <s v="Corporate"/>
    <s v="United States"/>
    <s v="Houston"/>
    <x v="5"/>
    <n v="77036"/>
    <x v="2"/>
    <s v="FUR-FU-10001940"/>
    <x v="0"/>
    <x v="5"/>
    <s v="Staples"/>
    <n v="9.5519999999999996"/>
    <n v="3"/>
    <n v="0.6"/>
    <n v="-3.8207999999999984"/>
  </r>
  <r>
    <n v="3366"/>
    <x v="1668"/>
    <x v="2"/>
    <x v="867"/>
    <d v="2011-02-03T00:00:00"/>
    <x v="2"/>
    <s v="LC-17050"/>
    <s v="Liz Carlisle"/>
    <s v="Consumer"/>
    <s v="United States"/>
    <s v="Mission Viejo"/>
    <x v="1"/>
    <n v="92691"/>
    <x v="1"/>
    <s v="FUR-BO-10003966"/>
    <x v="0"/>
    <x v="0"/>
    <s v="Sauder Facets Collection Library, Sky Alder Finish"/>
    <n v="290.666"/>
    <n v="2"/>
    <n v="0.15"/>
    <n v="3.4195999999999884"/>
  </r>
  <r>
    <n v="3367"/>
    <x v="1669"/>
    <x v="2"/>
    <x v="868"/>
    <d v="2011-07-15T00:00:00"/>
    <x v="1"/>
    <s v="BM-11650"/>
    <s v="Brian Moss"/>
    <s v="Corporate"/>
    <s v="United States"/>
    <s v="Dallas"/>
    <x v="5"/>
    <n v="75217"/>
    <x v="2"/>
    <s v="OFF-PA-10003072"/>
    <x v="1"/>
    <x v="10"/>
    <s v="Eureka Recycled Copy Paper 8 1/2&quot; x 11&quot;, Ream"/>
    <n v="10.368000000000002"/>
    <n v="2"/>
    <n v="0.2"/>
    <n v="3.6288"/>
  </r>
  <r>
    <n v="3368"/>
    <x v="1669"/>
    <x v="2"/>
    <x v="868"/>
    <d v="2011-07-15T00:00:00"/>
    <x v="1"/>
    <s v="BM-11650"/>
    <s v="Brian Moss"/>
    <s v="Corporate"/>
    <s v="United States"/>
    <s v="Dallas"/>
    <x v="5"/>
    <n v="75217"/>
    <x v="2"/>
    <s v="OFF-PA-10002245"/>
    <x v="1"/>
    <x v="10"/>
    <s v="Xerox 1895"/>
    <n v="14.352000000000002"/>
    <n v="3"/>
    <n v="0.2"/>
    <n v="4.4849999999999994"/>
  </r>
  <r>
    <n v="3369"/>
    <x v="1670"/>
    <x v="1"/>
    <x v="82"/>
    <d v="2012-11-25T00:00:00"/>
    <x v="1"/>
    <s v="NW-18400"/>
    <s v="Natalie Webber"/>
    <s v="Consumer"/>
    <s v="United States"/>
    <s v="Las Vegas"/>
    <x v="33"/>
    <n v="89115"/>
    <x v="1"/>
    <s v="FUR-BO-10002598"/>
    <x v="0"/>
    <x v="0"/>
    <s v="Hon Metal Bookcases, Putty"/>
    <n v="141.96"/>
    <n v="2"/>
    <n v="0"/>
    <n v="41.168399999999991"/>
  </r>
  <r>
    <n v="3370"/>
    <x v="1670"/>
    <x v="1"/>
    <x v="82"/>
    <d v="2012-11-25T00:00:00"/>
    <x v="1"/>
    <s v="NW-18400"/>
    <s v="Natalie Webber"/>
    <s v="Consumer"/>
    <s v="United States"/>
    <s v="Las Vegas"/>
    <x v="33"/>
    <n v="89115"/>
    <x v="1"/>
    <s v="OFF-BI-10002225"/>
    <x v="1"/>
    <x v="8"/>
    <s v="Square Ring Data Binders, Rigid 75 Pt. Covers, 11&quot; x 14-7/8&quot;"/>
    <n v="66.048000000000002"/>
    <n v="4"/>
    <n v="0.2"/>
    <n v="23.116799999999998"/>
  </r>
  <r>
    <n v="3371"/>
    <x v="1671"/>
    <x v="0"/>
    <x v="869"/>
    <d v="2013-03-26T00:00:00"/>
    <x v="3"/>
    <s v="TB-21280"/>
    <s v="Toby Braunhardt"/>
    <s v="Consumer"/>
    <s v="United States"/>
    <s v="Norman"/>
    <x v="26"/>
    <n v="73071"/>
    <x v="2"/>
    <s v="TEC-AC-10003832"/>
    <x v="2"/>
    <x v="11"/>
    <s v="Logitech P710e Mobile Speakerphone"/>
    <n v="1287.45"/>
    <n v="5"/>
    <n v="0"/>
    <n v="244.61549999999988"/>
  </r>
  <r>
    <n v="3372"/>
    <x v="1672"/>
    <x v="3"/>
    <x v="397"/>
    <d v="2014-10-01T00:00:00"/>
    <x v="1"/>
    <s v="BS-11755"/>
    <s v="Bruce Stewart"/>
    <s v="Consumer"/>
    <s v="United States"/>
    <s v="San Francisco"/>
    <x v="1"/>
    <n v="94122"/>
    <x v="1"/>
    <s v="OFF-BI-10000822"/>
    <x v="1"/>
    <x v="8"/>
    <s v="Acco PRESSTEX Data Binder with Storage Hooks, Light Blue, 9 1/2&quot; X 11&quot;"/>
    <n v="25.824000000000002"/>
    <n v="6"/>
    <n v="0.2"/>
    <n v="9.0383999999999993"/>
  </r>
  <r>
    <n v="3373"/>
    <x v="1672"/>
    <x v="3"/>
    <x v="397"/>
    <d v="2014-10-01T00:00:00"/>
    <x v="1"/>
    <s v="BS-11755"/>
    <s v="Bruce Stewart"/>
    <s v="Consumer"/>
    <s v="United States"/>
    <s v="San Francisco"/>
    <x v="1"/>
    <n v="94122"/>
    <x v="1"/>
    <s v="OFF-AP-10001242"/>
    <x v="1"/>
    <x v="9"/>
    <s v="APC 7 Outlet Network SurgeArrest Surge Protector"/>
    <n v="160.96"/>
    <n v="2"/>
    <n v="0"/>
    <n v="48.287999999999997"/>
  </r>
  <r>
    <n v="3374"/>
    <x v="1673"/>
    <x v="1"/>
    <x v="784"/>
    <d v="2012-12-10T00:00:00"/>
    <x v="1"/>
    <s v="SO-20335"/>
    <s v="Sean O'Donnell"/>
    <s v="Consumer"/>
    <s v="United States"/>
    <s v="Hempstead"/>
    <x v="15"/>
    <n v="11550"/>
    <x v="3"/>
    <s v="FUR-FU-10002445"/>
    <x v="0"/>
    <x v="5"/>
    <s v="DAX Two-Tone Rosewood/Black Document Frame, Desktop, 5 x 7"/>
    <n v="28.44"/>
    <n v="3"/>
    <n v="0"/>
    <n v="11.376000000000001"/>
  </r>
  <r>
    <n v="3375"/>
    <x v="1673"/>
    <x v="1"/>
    <x v="784"/>
    <d v="2012-12-10T00:00:00"/>
    <x v="1"/>
    <s v="SO-20335"/>
    <s v="Sean O'Donnell"/>
    <s v="Consumer"/>
    <s v="United States"/>
    <s v="Hempstead"/>
    <x v="15"/>
    <n v="11550"/>
    <x v="3"/>
    <s v="FUR-CH-10002372"/>
    <x v="0"/>
    <x v="1"/>
    <s v="Office Star - Ergonomically Designed Knee Chair"/>
    <n v="364.41"/>
    <n v="5"/>
    <n v="0.1"/>
    <n v="8.0980000000000203"/>
  </r>
  <r>
    <n v="3376"/>
    <x v="1673"/>
    <x v="1"/>
    <x v="784"/>
    <d v="2012-12-10T00:00:00"/>
    <x v="1"/>
    <s v="SO-20335"/>
    <s v="Sean O'Donnell"/>
    <s v="Consumer"/>
    <s v="United States"/>
    <s v="Hempstead"/>
    <x v="15"/>
    <n v="11550"/>
    <x v="3"/>
    <s v="TEC-PH-10000376"/>
    <x v="2"/>
    <x v="7"/>
    <s v="Square Credit Card Reader"/>
    <n v="39.96"/>
    <n v="4"/>
    <n v="0"/>
    <n v="10.389600000000002"/>
  </r>
  <r>
    <n v="3377"/>
    <x v="1673"/>
    <x v="1"/>
    <x v="784"/>
    <d v="2012-12-10T00:00:00"/>
    <x v="1"/>
    <s v="SO-20335"/>
    <s v="Sean O'Donnell"/>
    <s v="Consumer"/>
    <s v="United States"/>
    <s v="Hempstead"/>
    <x v="15"/>
    <n v="11550"/>
    <x v="3"/>
    <s v="FUR-CH-10002965"/>
    <x v="0"/>
    <x v="1"/>
    <s v="Global Leather Highback Executive Chair with Pneumatic Height Adjustment, Black"/>
    <n v="361.76400000000001"/>
    <n v="2"/>
    <n v="0.1"/>
    <n v="68.333200000000005"/>
  </r>
  <r>
    <n v="3378"/>
    <x v="1674"/>
    <x v="0"/>
    <x v="474"/>
    <d v="2013-11-05T00:00:00"/>
    <x v="2"/>
    <s v="CS-12490"/>
    <s v="Cindy Schnelling"/>
    <s v="Corporate"/>
    <s v="United States"/>
    <s v="Conroe"/>
    <x v="5"/>
    <n v="77301"/>
    <x v="2"/>
    <s v="OFF-ST-10004950"/>
    <x v="1"/>
    <x v="4"/>
    <s v="Tenex Personal Filing Tote With Secure Closure Lid, Black/Frost"/>
    <n v="111.67200000000001"/>
    <n v="9"/>
    <n v="0.2"/>
    <n v="6.9794999999999909"/>
  </r>
  <r>
    <n v="3379"/>
    <x v="1675"/>
    <x v="3"/>
    <x v="294"/>
    <d v="2014-03-22T00:00:00"/>
    <x v="1"/>
    <s v="PO-19180"/>
    <s v="Philisse Overcash"/>
    <s v="Home Office"/>
    <s v="United States"/>
    <s v="Houston"/>
    <x v="5"/>
    <n v="77095"/>
    <x v="2"/>
    <s v="OFF-BI-10003166"/>
    <x v="1"/>
    <x v="8"/>
    <s v="GBC Plasticlear Binding Covers"/>
    <n v="13.775999999999996"/>
    <n v="6"/>
    <n v="0.8"/>
    <n v="-22.04160000000001"/>
  </r>
  <r>
    <n v="3380"/>
    <x v="1675"/>
    <x v="3"/>
    <x v="294"/>
    <d v="2014-03-22T00:00:00"/>
    <x v="1"/>
    <s v="PO-19180"/>
    <s v="Philisse Overcash"/>
    <s v="Home Office"/>
    <s v="United States"/>
    <s v="Houston"/>
    <x v="5"/>
    <n v="77095"/>
    <x v="2"/>
    <s v="OFF-PA-10004610"/>
    <x v="1"/>
    <x v="10"/>
    <s v="Xerox 1900"/>
    <n v="10.272000000000002"/>
    <n v="3"/>
    <n v="0.2"/>
    <n v="3.2099999999999982"/>
  </r>
  <r>
    <n v="3381"/>
    <x v="1676"/>
    <x v="3"/>
    <x v="51"/>
    <d v="2014-11-25T00:00:00"/>
    <x v="2"/>
    <s v="TD-20995"/>
    <s v="Tamara Dahlen"/>
    <s v="Consumer"/>
    <s v="United States"/>
    <s v="Philadelphia"/>
    <x v="9"/>
    <n v="19120"/>
    <x v="3"/>
    <s v="FUR-FU-10000320"/>
    <x v="0"/>
    <x v="5"/>
    <s v="OIC Stacking Trays"/>
    <n v="24.048000000000002"/>
    <n v="9"/>
    <n v="0.2"/>
    <n v="7.2144000000000013"/>
  </r>
  <r>
    <n v="3382"/>
    <x v="1677"/>
    <x v="3"/>
    <x v="151"/>
    <d v="2014-08-31T00:00:00"/>
    <x v="2"/>
    <s v="SP-20620"/>
    <s v="Stefania Perrino"/>
    <s v="Corporate"/>
    <s v="United States"/>
    <s v="Tampa"/>
    <x v="2"/>
    <n v="33614"/>
    <x v="0"/>
    <s v="OFF-EN-10004030"/>
    <x v="1"/>
    <x v="12"/>
    <s v="Convenience Packs of Business Envelopes"/>
    <n v="2.8960000000000004"/>
    <n v="1"/>
    <n v="0.2"/>
    <n v="0.97739999999999994"/>
  </r>
  <r>
    <n v="3383"/>
    <x v="1678"/>
    <x v="1"/>
    <x v="784"/>
    <d v="2012-12-09T00:00:00"/>
    <x v="0"/>
    <s v="MS-17365"/>
    <s v="Maribeth Schnelling"/>
    <s v="Consumer"/>
    <s v="United States"/>
    <s v="New York City"/>
    <x v="15"/>
    <n v="10035"/>
    <x v="3"/>
    <s v="OFF-EN-10004147"/>
    <x v="1"/>
    <x v="12"/>
    <s v="Wausau Papers Astrobrights Colored Envelopes"/>
    <n v="17.940000000000001"/>
    <n v="3"/>
    <n v="0"/>
    <n v="8.7906000000000013"/>
  </r>
  <r>
    <n v="3384"/>
    <x v="1678"/>
    <x v="1"/>
    <x v="784"/>
    <d v="2012-12-09T00:00:00"/>
    <x v="0"/>
    <s v="MS-17365"/>
    <s v="Maribeth Schnelling"/>
    <s v="Consumer"/>
    <s v="United States"/>
    <s v="New York City"/>
    <x v="15"/>
    <n v="10035"/>
    <x v="3"/>
    <s v="FUR-CH-10003535"/>
    <x v="0"/>
    <x v="1"/>
    <s v="Global Armless Task Chair, Royal Blue"/>
    <n v="384.17399999999998"/>
    <n v="7"/>
    <n v="0.1"/>
    <n v="29.880199999999981"/>
  </r>
  <r>
    <n v="3385"/>
    <x v="1678"/>
    <x v="1"/>
    <x v="784"/>
    <d v="2012-12-09T00:00:00"/>
    <x v="0"/>
    <s v="MS-17365"/>
    <s v="Maribeth Schnelling"/>
    <s v="Consumer"/>
    <s v="United States"/>
    <s v="New York City"/>
    <x v="15"/>
    <n v="10035"/>
    <x v="3"/>
    <s v="TEC-PH-10004586"/>
    <x v="2"/>
    <x v="7"/>
    <s v="Wilson SignalBoost 841262 DB PRO Amplifier Kit"/>
    <n v="1799.75"/>
    <n v="5"/>
    <n v="0"/>
    <n v="539.92499999999995"/>
  </r>
  <r>
    <n v="3386"/>
    <x v="1679"/>
    <x v="3"/>
    <x v="566"/>
    <d v="2014-10-12T00:00:00"/>
    <x v="1"/>
    <s v="Dp-13240"/>
    <s v="Dean percer"/>
    <s v="Home Office"/>
    <s v="United States"/>
    <s v="Charlotte"/>
    <x v="3"/>
    <n v="28205"/>
    <x v="0"/>
    <s v="OFF-ST-10003208"/>
    <x v="1"/>
    <x v="4"/>
    <s v="Adjustable Depth Letter/Legal Cart"/>
    <n v="580.67200000000003"/>
    <n v="4"/>
    <n v="0.2"/>
    <n v="65.325599999999895"/>
  </r>
  <r>
    <n v="3387"/>
    <x v="1679"/>
    <x v="3"/>
    <x v="566"/>
    <d v="2014-10-12T00:00:00"/>
    <x v="1"/>
    <s v="Dp-13240"/>
    <s v="Dean percer"/>
    <s v="Home Office"/>
    <s v="United States"/>
    <s v="Charlotte"/>
    <x v="3"/>
    <n v="28205"/>
    <x v="0"/>
    <s v="OFF-FA-10003112"/>
    <x v="1"/>
    <x v="13"/>
    <s v="Staples"/>
    <n v="18.936"/>
    <n v="3"/>
    <n v="0.2"/>
    <n v="5.9174999999999986"/>
  </r>
  <r>
    <n v="3388"/>
    <x v="1679"/>
    <x v="3"/>
    <x v="566"/>
    <d v="2014-10-12T00:00:00"/>
    <x v="1"/>
    <s v="Dp-13240"/>
    <s v="Dean percer"/>
    <s v="Home Office"/>
    <s v="United States"/>
    <s v="Charlotte"/>
    <x v="3"/>
    <n v="28205"/>
    <x v="0"/>
    <s v="TEC-PH-10004447"/>
    <x v="2"/>
    <x v="7"/>
    <s v="Toshiba IPT2010-SD IP Telephone"/>
    <n v="222.38400000000001"/>
    <n v="2"/>
    <n v="0.2"/>
    <n v="16.678799999999995"/>
  </r>
  <r>
    <n v="3389"/>
    <x v="1679"/>
    <x v="3"/>
    <x v="566"/>
    <d v="2014-10-12T00:00:00"/>
    <x v="1"/>
    <s v="Dp-13240"/>
    <s v="Dean percer"/>
    <s v="Home Office"/>
    <s v="United States"/>
    <s v="Charlotte"/>
    <x v="3"/>
    <n v="28205"/>
    <x v="0"/>
    <s v="OFF-BI-10002854"/>
    <x v="1"/>
    <x v="8"/>
    <s v="Performers Binder/Pad Holder, Black"/>
    <n v="50.454000000000015"/>
    <n v="6"/>
    <n v="0.7"/>
    <n v="-33.635999999999996"/>
  </r>
  <r>
    <n v="3390"/>
    <x v="1679"/>
    <x v="3"/>
    <x v="566"/>
    <d v="2014-10-12T00:00:00"/>
    <x v="1"/>
    <s v="Dp-13240"/>
    <s v="Dean percer"/>
    <s v="Home Office"/>
    <s v="United States"/>
    <s v="Charlotte"/>
    <x v="3"/>
    <n v="28205"/>
    <x v="0"/>
    <s v="FUR-TA-10001039"/>
    <x v="0"/>
    <x v="3"/>
    <s v="KI Adjustable-Height Table"/>
    <n v="154.76400000000001"/>
    <n v="3"/>
    <n v="0.4"/>
    <n v="-36.11160000000001"/>
  </r>
  <r>
    <n v="3391"/>
    <x v="1680"/>
    <x v="3"/>
    <x v="613"/>
    <d v="2014-03-31T00:00:00"/>
    <x v="0"/>
    <s v="DB-13660"/>
    <s v="Duane Benoit"/>
    <s v="Consumer"/>
    <s v="United States"/>
    <s v="Dallas"/>
    <x v="5"/>
    <n v="75081"/>
    <x v="2"/>
    <s v="OFF-PA-10004239"/>
    <x v="1"/>
    <x v="10"/>
    <s v="Xerox 1953"/>
    <n v="6.8480000000000008"/>
    <n v="2"/>
    <n v="0.2"/>
    <n v="2.1399999999999992"/>
  </r>
  <r>
    <n v="3392"/>
    <x v="1681"/>
    <x v="2"/>
    <x v="128"/>
    <d v="2011-08-13T00:00:00"/>
    <x v="1"/>
    <s v="MG-17650"/>
    <s v="Matthew Grinstein"/>
    <s v="Home Office"/>
    <s v="United States"/>
    <s v="Seattle"/>
    <x v="4"/>
    <n v="98103"/>
    <x v="1"/>
    <s v="TEC-PH-10001530"/>
    <x v="2"/>
    <x v="7"/>
    <s v="Cisco Unified IP Phone 7945G VoIP phone"/>
    <n v="1091.1680000000001"/>
    <n v="4"/>
    <n v="0.2"/>
    <n v="68.197999999999979"/>
  </r>
  <r>
    <n v="3393"/>
    <x v="1681"/>
    <x v="2"/>
    <x v="128"/>
    <d v="2011-08-13T00:00:00"/>
    <x v="1"/>
    <s v="MG-17650"/>
    <s v="Matthew Grinstein"/>
    <s v="Home Office"/>
    <s v="United States"/>
    <s v="Seattle"/>
    <x v="4"/>
    <n v="98103"/>
    <x v="1"/>
    <s v="TEC-PH-10000038"/>
    <x v="2"/>
    <x v="7"/>
    <s v="Jawbone MINI JAMBOX Wireless Bluetooth Speaker"/>
    <n v="219.16800000000001"/>
    <n v="2"/>
    <n v="0.2"/>
    <n v="-43.833600000000018"/>
  </r>
  <r>
    <n v="3394"/>
    <x v="1682"/>
    <x v="2"/>
    <x v="754"/>
    <d v="2011-11-25T00:00:00"/>
    <x v="2"/>
    <s v="EH-14185"/>
    <s v="Evan Henry"/>
    <s v="Consumer"/>
    <s v="United States"/>
    <s v="Pasadena"/>
    <x v="5"/>
    <n v="77506"/>
    <x v="2"/>
    <s v="OFF-BI-10001765"/>
    <x v="1"/>
    <x v="8"/>
    <s v="Wilson Jones Heavy-Duty Casebound Ring Binders with Metal Hinges"/>
    <n v="6.9279999999999982"/>
    <n v="1"/>
    <n v="0.8"/>
    <n v="-11.084800000000005"/>
  </r>
  <r>
    <n v="3395"/>
    <x v="1683"/>
    <x v="3"/>
    <x v="193"/>
    <d v="2014-06-11T00:00:00"/>
    <x v="3"/>
    <s v="CL-11890"/>
    <s v="Carl Ludwig"/>
    <s v="Consumer"/>
    <s v="United States"/>
    <s v="Philadelphia"/>
    <x v="9"/>
    <n v="19143"/>
    <x v="3"/>
    <s v="OFF-PA-10000380"/>
    <x v="1"/>
    <x v="10"/>
    <s v="REDIFORM Incoming/Outgoing Call Register, 11&quot; X 8 1/2&quot;, 100 Messages"/>
    <n v="40.032000000000004"/>
    <n v="6"/>
    <n v="0.2"/>
    <n v="15.011999999999999"/>
  </r>
  <r>
    <n v="3396"/>
    <x v="1684"/>
    <x v="3"/>
    <x v="870"/>
    <d v="2014-07-09T00:00:00"/>
    <x v="1"/>
    <s v="KF-16285"/>
    <s v="Karen Ferguson"/>
    <s v="Home Office"/>
    <s v="United States"/>
    <s v="Indianapolis"/>
    <x v="14"/>
    <n v="46203"/>
    <x v="2"/>
    <s v="OFF-ST-10001128"/>
    <x v="1"/>
    <x v="4"/>
    <s v="Carina Mini System Audio Rack, Model AR050B"/>
    <n v="443.92"/>
    <n v="4"/>
    <n v="0"/>
    <n v="13.317600000000027"/>
  </r>
  <r>
    <n v="3397"/>
    <x v="1684"/>
    <x v="3"/>
    <x v="870"/>
    <d v="2014-07-09T00:00:00"/>
    <x v="1"/>
    <s v="KF-16285"/>
    <s v="Karen Ferguson"/>
    <s v="Home Office"/>
    <s v="United States"/>
    <s v="Indianapolis"/>
    <x v="14"/>
    <n v="46203"/>
    <x v="2"/>
    <s v="OFF-BI-10003656"/>
    <x v="1"/>
    <x v="8"/>
    <s v="Fellowes PB200 Plastic Comb Binding Machine"/>
    <n v="169.99"/>
    <n v="1"/>
    <n v="0"/>
    <n v="78.195399999999992"/>
  </r>
  <r>
    <n v="3398"/>
    <x v="1684"/>
    <x v="3"/>
    <x v="870"/>
    <d v="2014-07-09T00:00:00"/>
    <x v="1"/>
    <s v="KF-16285"/>
    <s v="Karen Ferguson"/>
    <s v="Home Office"/>
    <s v="United States"/>
    <s v="Indianapolis"/>
    <x v="14"/>
    <n v="46203"/>
    <x v="2"/>
    <s v="OFF-PA-10003441"/>
    <x v="1"/>
    <x v="10"/>
    <s v="Xerox 226"/>
    <n v="25.92"/>
    <n v="4"/>
    <n v="0"/>
    <n v="12.441600000000001"/>
  </r>
  <r>
    <n v="3399"/>
    <x v="1685"/>
    <x v="2"/>
    <x v="871"/>
    <d v="2011-11-26T00:00:00"/>
    <x v="1"/>
    <s v="DH-13075"/>
    <s v="Dave Hallsten"/>
    <s v="Corporate"/>
    <s v="United States"/>
    <s v="Richmond"/>
    <x v="0"/>
    <n v="40475"/>
    <x v="0"/>
    <s v="TEC-PH-10002923"/>
    <x v="2"/>
    <x v="7"/>
    <s v="Logitech B530 USB Headset - headset - Full size, Binaural"/>
    <n v="36.99"/>
    <n v="1"/>
    <n v="0"/>
    <n v="9.9873000000000012"/>
  </r>
  <r>
    <n v="3400"/>
    <x v="1685"/>
    <x v="2"/>
    <x v="871"/>
    <d v="2011-11-26T00:00:00"/>
    <x v="1"/>
    <s v="DH-13075"/>
    <s v="Dave Hallsten"/>
    <s v="Corporate"/>
    <s v="United States"/>
    <s v="Richmond"/>
    <x v="0"/>
    <n v="40475"/>
    <x v="0"/>
    <s v="OFF-PA-10004359"/>
    <x v="1"/>
    <x v="10"/>
    <s v="Multicolor Computer Printout Paper"/>
    <n v="629.09999999999991"/>
    <n v="6"/>
    <n v="0"/>
    <n v="301.96799999999996"/>
  </r>
  <r>
    <n v="3401"/>
    <x v="1685"/>
    <x v="2"/>
    <x v="871"/>
    <d v="2011-11-26T00:00:00"/>
    <x v="1"/>
    <s v="DH-13075"/>
    <s v="Dave Hallsten"/>
    <s v="Corporate"/>
    <s v="United States"/>
    <s v="Richmond"/>
    <x v="0"/>
    <n v="40475"/>
    <x v="0"/>
    <s v="OFF-ST-10001511"/>
    <x v="1"/>
    <x v="4"/>
    <s v="Space Solutions Commercial Steel Shelving"/>
    <n v="193.95000000000002"/>
    <n v="3"/>
    <n v="0"/>
    <n v="9.6974999999999838"/>
  </r>
  <r>
    <n v="3402"/>
    <x v="1685"/>
    <x v="2"/>
    <x v="871"/>
    <d v="2011-11-26T00:00:00"/>
    <x v="1"/>
    <s v="DH-13075"/>
    <s v="Dave Hallsten"/>
    <s v="Corporate"/>
    <s v="United States"/>
    <s v="Richmond"/>
    <x v="0"/>
    <n v="40475"/>
    <x v="0"/>
    <s v="OFF-AR-10002833"/>
    <x v="1"/>
    <x v="6"/>
    <s v="Newell 322"/>
    <n v="5.46"/>
    <n v="3"/>
    <n v="0"/>
    <n v="1.4742000000000002"/>
  </r>
  <r>
    <n v="3403"/>
    <x v="1686"/>
    <x v="1"/>
    <x v="124"/>
    <d v="2012-05-05T00:00:00"/>
    <x v="2"/>
    <s v="LA-16780"/>
    <s v="Laura Armstrong"/>
    <s v="Corporate"/>
    <s v="United States"/>
    <s v="Tinley Park"/>
    <x v="10"/>
    <n v="60477"/>
    <x v="2"/>
    <s v="FUR-FU-10001940"/>
    <x v="0"/>
    <x v="5"/>
    <s v="Staples"/>
    <n v="22.288"/>
    <n v="7"/>
    <n v="0.6"/>
    <n v="-8.9151999999999987"/>
  </r>
  <r>
    <n v="3404"/>
    <x v="1687"/>
    <x v="3"/>
    <x v="148"/>
    <d v="2014-06-06T00:00:00"/>
    <x v="1"/>
    <s v="HZ-14950"/>
    <s v="Henia Zydlo"/>
    <s v="Consumer"/>
    <s v="United States"/>
    <s v="Houston"/>
    <x v="5"/>
    <n v="77095"/>
    <x v="2"/>
    <s v="FUR-FU-10003919"/>
    <x v="0"/>
    <x v="5"/>
    <s v="Eldon Executive Woodline II Cherry Finish Desk Accessories"/>
    <n v="65.424000000000007"/>
    <n v="4"/>
    <n v="0.6"/>
    <n v="-52.339199999999991"/>
  </r>
  <r>
    <n v="3405"/>
    <x v="1688"/>
    <x v="1"/>
    <x v="872"/>
    <d v="2012-10-17T00:00:00"/>
    <x v="3"/>
    <s v="CM-12190"/>
    <s v="Charlotte Melton"/>
    <s v="Consumer"/>
    <s v="United States"/>
    <s v="Los Angeles"/>
    <x v="1"/>
    <n v="90004"/>
    <x v="1"/>
    <s v="OFF-ST-10003479"/>
    <x v="1"/>
    <x v="4"/>
    <s v="Eldon Base for stackable storage shelf, platinum"/>
    <n v="77.88"/>
    <n v="2"/>
    <n v="0"/>
    <n v="3.8939999999999912"/>
  </r>
  <r>
    <n v="3406"/>
    <x v="1689"/>
    <x v="2"/>
    <x v="488"/>
    <d v="2011-04-27T00:00:00"/>
    <x v="1"/>
    <s v="LB-16795"/>
    <s v="Laurel Beltran"/>
    <s v="Home Office"/>
    <s v="United States"/>
    <s v="Columbus"/>
    <x v="24"/>
    <n v="43229"/>
    <x v="3"/>
    <s v="FUR-CH-10002965"/>
    <x v="0"/>
    <x v="1"/>
    <s v="Global Leather Highback Executive Chair with Pneumatic Height Adjustment, Black"/>
    <n v="281.37199999999996"/>
    <n v="2"/>
    <n v="0.3"/>
    <n v="-12.058799999999991"/>
  </r>
  <r>
    <n v="3407"/>
    <x v="1689"/>
    <x v="2"/>
    <x v="488"/>
    <d v="2011-04-27T00:00:00"/>
    <x v="1"/>
    <s v="LB-16795"/>
    <s v="Laurel Beltran"/>
    <s v="Home Office"/>
    <s v="United States"/>
    <s v="Columbus"/>
    <x v="24"/>
    <n v="43229"/>
    <x v="3"/>
    <s v="FUR-CH-10002965"/>
    <x v="0"/>
    <x v="1"/>
    <s v="Global Leather Highback Executive Chair with Pneumatic Height Adjustment, Black"/>
    <n v="281.37199999999996"/>
    <n v="2"/>
    <n v="0.3"/>
    <n v="-12.058799999999991"/>
  </r>
  <r>
    <n v="3408"/>
    <x v="1689"/>
    <x v="2"/>
    <x v="488"/>
    <d v="2011-04-27T00:00:00"/>
    <x v="1"/>
    <s v="LB-16795"/>
    <s v="Laurel Beltran"/>
    <s v="Home Office"/>
    <s v="United States"/>
    <s v="Columbus"/>
    <x v="24"/>
    <n v="43229"/>
    <x v="3"/>
    <s v="OFF-BI-10000145"/>
    <x v="1"/>
    <x v="8"/>
    <s v="Zipper Ring Binder Pockets"/>
    <n v="7.4880000000000013"/>
    <n v="8"/>
    <n v="0.7"/>
    <n v="-5.2415999999999983"/>
  </r>
  <r>
    <n v="3409"/>
    <x v="1689"/>
    <x v="2"/>
    <x v="488"/>
    <d v="2011-04-27T00:00:00"/>
    <x v="1"/>
    <s v="LB-16795"/>
    <s v="Laurel Beltran"/>
    <s v="Home Office"/>
    <s v="United States"/>
    <s v="Columbus"/>
    <x v="24"/>
    <n v="43229"/>
    <x v="3"/>
    <s v="FUR-FU-10002191"/>
    <x v="0"/>
    <x v="5"/>
    <s v="G.E. Halogen Desk Lamp Bulbs"/>
    <n v="22.336000000000002"/>
    <n v="4"/>
    <n v="0.2"/>
    <n v="7.8175999999999997"/>
  </r>
  <r>
    <n v="3410"/>
    <x v="1690"/>
    <x v="3"/>
    <x v="504"/>
    <d v="2014-05-07T00:00:00"/>
    <x v="1"/>
    <s v="JF-15490"/>
    <s v="Jeremy Farry"/>
    <s v="Consumer"/>
    <s v="United States"/>
    <s v="Columbus"/>
    <x v="24"/>
    <n v="43229"/>
    <x v="3"/>
    <s v="OFF-PA-10004451"/>
    <x v="1"/>
    <x v="10"/>
    <s v="Xerox 222"/>
    <n v="10.368000000000002"/>
    <n v="2"/>
    <n v="0.2"/>
    <n v="3.6288"/>
  </r>
  <r>
    <n v="3411"/>
    <x v="1691"/>
    <x v="0"/>
    <x v="873"/>
    <d v="2013-09-25T00:00:00"/>
    <x v="1"/>
    <s v="GM-14695"/>
    <s v="Greg Maxwell"/>
    <s v="Corporate"/>
    <s v="United States"/>
    <s v="San Francisco"/>
    <x v="1"/>
    <n v="94122"/>
    <x v="1"/>
    <s v="OFF-PA-10001471"/>
    <x v="1"/>
    <x v="10"/>
    <s v="Strathmore Photo Frame Cards"/>
    <n v="65.789999999999992"/>
    <n v="9"/>
    <n v="0"/>
    <n v="30.263399999999997"/>
  </r>
  <r>
    <n v="3412"/>
    <x v="1691"/>
    <x v="0"/>
    <x v="873"/>
    <d v="2013-09-25T00:00:00"/>
    <x v="1"/>
    <s v="GM-14695"/>
    <s v="Greg Maxwell"/>
    <s v="Corporate"/>
    <s v="United States"/>
    <s v="San Francisco"/>
    <x v="1"/>
    <n v="94122"/>
    <x v="1"/>
    <s v="OFF-BI-10003656"/>
    <x v="1"/>
    <x v="8"/>
    <s v="Fellowes PB200 Plastic Comb Binding Machine"/>
    <n v="271.98400000000004"/>
    <n v="2"/>
    <n v="0.2"/>
    <n v="88.394799999999975"/>
  </r>
  <r>
    <n v="3413"/>
    <x v="1691"/>
    <x v="0"/>
    <x v="873"/>
    <d v="2013-09-25T00:00:00"/>
    <x v="1"/>
    <s v="GM-14695"/>
    <s v="Greg Maxwell"/>
    <s v="Corporate"/>
    <s v="United States"/>
    <s v="San Francisco"/>
    <x v="1"/>
    <n v="94122"/>
    <x v="1"/>
    <s v="OFF-AR-10000940"/>
    <x v="1"/>
    <x v="6"/>
    <s v="Newell 343"/>
    <n v="11.76"/>
    <n v="4"/>
    <n v="0"/>
    <n v="3.1752000000000002"/>
  </r>
  <r>
    <n v="3414"/>
    <x v="1691"/>
    <x v="0"/>
    <x v="873"/>
    <d v="2013-09-25T00:00:00"/>
    <x v="1"/>
    <s v="GM-14695"/>
    <s v="Greg Maxwell"/>
    <s v="Corporate"/>
    <s v="United States"/>
    <s v="San Francisco"/>
    <x v="1"/>
    <n v="94122"/>
    <x v="1"/>
    <s v="OFF-PA-10002319"/>
    <x v="1"/>
    <x v="10"/>
    <s v="Xerox 1944"/>
    <n v="77.52"/>
    <n v="2"/>
    <n v="0"/>
    <n v="37.9848"/>
  </r>
  <r>
    <n v="3415"/>
    <x v="1691"/>
    <x v="0"/>
    <x v="873"/>
    <d v="2013-09-25T00:00:00"/>
    <x v="1"/>
    <s v="GM-14695"/>
    <s v="Greg Maxwell"/>
    <s v="Corporate"/>
    <s v="United States"/>
    <s v="San Francisco"/>
    <x v="1"/>
    <n v="94122"/>
    <x v="1"/>
    <s v="OFF-BI-10000977"/>
    <x v="1"/>
    <x v="8"/>
    <s v="Ibico Plastic Spiral Binding Combs"/>
    <n v="48.64"/>
    <n v="2"/>
    <n v="0.2"/>
    <n v="15.807999999999996"/>
  </r>
  <r>
    <n v="3416"/>
    <x v="1692"/>
    <x v="0"/>
    <x v="476"/>
    <d v="2013-09-03T00:00:00"/>
    <x v="3"/>
    <s v="SS-20590"/>
    <s v="Sonia Sunley"/>
    <s v="Consumer"/>
    <s v="United States"/>
    <s v="Madison"/>
    <x v="6"/>
    <n v="53711"/>
    <x v="2"/>
    <s v="OFF-FA-10002676"/>
    <x v="1"/>
    <x v="13"/>
    <s v="Colored Push Pins"/>
    <n v="1.81"/>
    <n v="1"/>
    <n v="0"/>
    <n v="0.65159999999999996"/>
  </r>
  <r>
    <n v="3417"/>
    <x v="1692"/>
    <x v="0"/>
    <x v="476"/>
    <d v="2013-09-03T00:00:00"/>
    <x v="3"/>
    <s v="SS-20590"/>
    <s v="Sonia Sunley"/>
    <s v="Consumer"/>
    <s v="United States"/>
    <s v="Madison"/>
    <x v="6"/>
    <n v="53711"/>
    <x v="2"/>
    <s v="OFF-BI-10004970"/>
    <x v="1"/>
    <x v="8"/>
    <s v="ACCOHIDE 3-Ring Binder, Blue, 1&quot;"/>
    <n v="8.26"/>
    <n v="2"/>
    <n v="0"/>
    <n v="3.8822000000000001"/>
  </r>
  <r>
    <n v="3418"/>
    <x v="1693"/>
    <x v="1"/>
    <x v="381"/>
    <d v="2012-05-02T00:00:00"/>
    <x v="1"/>
    <s v="TC-21475"/>
    <s v="Tony Chapman"/>
    <s v="Home Office"/>
    <s v="United States"/>
    <s v="Aurora"/>
    <x v="22"/>
    <n v="80013"/>
    <x v="1"/>
    <s v="OFF-AP-10003971"/>
    <x v="1"/>
    <x v="9"/>
    <s v="Belkin 6 Outlet Metallic Surge Strip"/>
    <n v="43.560000000000009"/>
    <n v="5"/>
    <n v="0.2"/>
    <n v="3.2669999999999995"/>
  </r>
  <r>
    <n v="3419"/>
    <x v="1693"/>
    <x v="1"/>
    <x v="381"/>
    <d v="2012-05-02T00:00:00"/>
    <x v="1"/>
    <s v="TC-21475"/>
    <s v="Tony Chapman"/>
    <s v="Home Office"/>
    <s v="United States"/>
    <s v="Aurora"/>
    <x v="22"/>
    <n v="80013"/>
    <x v="1"/>
    <s v="OFF-SU-10001574"/>
    <x v="1"/>
    <x v="14"/>
    <s v="Acme Value Line Scissors"/>
    <n v="5.84"/>
    <n v="2"/>
    <n v="0.2"/>
    <n v="0.72999999999999954"/>
  </r>
  <r>
    <n v="3420"/>
    <x v="1694"/>
    <x v="1"/>
    <x v="684"/>
    <d v="2012-09-13T00:00:00"/>
    <x v="1"/>
    <s v="CC-12430"/>
    <s v="Chuck Clark"/>
    <s v="Home Office"/>
    <s v="United States"/>
    <s v="New York City"/>
    <x v="15"/>
    <n v="10024"/>
    <x v="3"/>
    <s v="FUR-CH-10000665"/>
    <x v="0"/>
    <x v="1"/>
    <s v="Global Airflow Leather Mesh Back Chair, Black"/>
    <n v="271.76400000000001"/>
    <n v="2"/>
    <n v="0.1"/>
    <n v="60.391999999999967"/>
  </r>
  <r>
    <n v="3421"/>
    <x v="1695"/>
    <x v="0"/>
    <x v="316"/>
    <d v="2013-06-04T00:00:00"/>
    <x v="1"/>
    <s v="CL-12565"/>
    <s v="Clay Ludtke"/>
    <s v="Consumer"/>
    <s v="United States"/>
    <s v="Los Angeles"/>
    <x v="1"/>
    <n v="90004"/>
    <x v="1"/>
    <s v="OFF-AP-10000891"/>
    <x v="1"/>
    <x v="9"/>
    <s v="Kensington 7 Outlet MasterPiece HOMEOFFICE Power Control Center"/>
    <n v="262.24"/>
    <n v="2"/>
    <n v="0"/>
    <n v="78.671999999999997"/>
  </r>
  <r>
    <n v="3422"/>
    <x v="1695"/>
    <x v="0"/>
    <x v="316"/>
    <d v="2013-06-04T00:00:00"/>
    <x v="1"/>
    <s v="CL-12565"/>
    <s v="Clay Ludtke"/>
    <s v="Consumer"/>
    <s v="United States"/>
    <s v="Los Angeles"/>
    <x v="1"/>
    <n v="90004"/>
    <x v="1"/>
    <s v="OFF-PA-10003790"/>
    <x v="1"/>
    <x v="10"/>
    <s v="Xerox 1991"/>
    <n v="182.72"/>
    <n v="8"/>
    <n v="0"/>
    <n v="84.051199999999994"/>
  </r>
  <r>
    <n v="3423"/>
    <x v="1695"/>
    <x v="0"/>
    <x v="316"/>
    <d v="2013-06-04T00:00:00"/>
    <x v="1"/>
    <s v="CL-12565"/>
    <s v="Clay Ludtke"/>
    <s v="Consumer"/>
    <s v="United States"/>
    <s v="Los Angeles"/>
    <x v="1"/>
    <n v="90004"/>
    <x v="1"/>
    <s v="TEC-AC-10002217"/>
    <x v="2"/>
    <x v="11"/>
    <s v="Imation Clip USB flash drive - 8 GB"/>
    <n v="131.6"/>
    <n v="7"/>
    <n v="0"/>
    <n v="7.8960000000000008"/>
  </r>
  <r>
    <n v="3424"/>
    <x v="1695"/>
    <x v="0"/>
    <x v="316"/>
    <d v="2013-06-04T00:00:00"/>
    <x v="1"/>
    <s v="CL-12565"/>
    <s v="Clay Ludtke"/>
    <s v="Consumer"/>
    <s v="United States"/>
    <s v="Los Angeles"/>
    <x v="1"/>
    <n v="90004"/>
    <x v="1"/>
    <s v="OFF-BI-10002215"/>
    <x v="1"/>
    <x v="8"/>
    <s v="Wilson Jones Hanging View Binder, White, 1&quot;"/>
    <n v="22.72"/>
    <n v="4"/>
    <n v="0.2"/>
    <n v="7.3839999999999986"/>
  </r>
  <r>
    <n v="3425"/>
    <x v="1695"/>
    <x v="0"/>
    <x v="316"/>
    <d v="2013-06-04T00:00:00"/>
    <x v="1"/>
    <s v="CL-12565"/>
    <s v="Clay Ludtke"/>
    <s v="Consumer"/>
    <s v="United States"/>
    <s v="Los Angeles"/>
    <x v="1"/>
    <n v="90004"/>
    <x v="1"/>
    <s v="TEC-MA-10001972"/>
    <x v="2"/>
    <x v="15"/>
    <s v="Okidata C331dn Printer"/>
    <n v="558.4"/>
    <n v="2"/>
    <n v="0.2"/>
    <n v="41.880000000000024"/>
  </r>
  <r>
    <n v="3426"/>
    <x v="1696"/>
    <x v="1"/>
    <x v="496"/>
    <d v="2012-09-28T00:00:00"/>
    <x v="1"/>
    <s v="DE-13255"/>
    <s v="Deanra Eno"/>
    <s v="Home Office"/>
    <s v="United States"/>
    <s v="Dubuque"/>
    <x v="23"/>
    <n v="52001"/>
    <x v="2"/>
    <s v="OFF-BI-10001525"/>
    <x v="1"/>
    <x v="8"/>
    <s v="Acco Pressboard Covers with Storage Hooks, 14 7/8&quot; x 11&quot;, Executive Red"/>
    <n v="15.24"/>
    <n v="4"/>
    <n v="0"/>
    <n v="6.8579999999999988"/>
  </r>
  <r>
    <n v="3427"/>
    <x v="1696"/>
    <x v="1"/>
    <x v="496"/>
    <d v="2012-09-28T00:00:00"/>
    <x v="1"/>
    <s v="DE-13255"/>
    <s v="Deanra Eno"/>
    <s v="Home Office"/>
    <s v="United States"/>
    <s v="Dubuque"/>
    <x v="23"/>
    <n v="52001"/>
    <x v="2"/>
    <s v="FUR-CH-10000988"/>
    <x v="0"/>
    <x v="1"/>
    <s v="Hon Olson Stacker Stools"/>
    <n v="1408.1"/>
    <n v="10"/>
    <n v="0"/>
    <n v="394.26800000000003"/>
  </r>
  <r>
    <n v="3428"/>
    <x v="1697"/>
    <x v="3"/>
    <x v="445"/>
    <d v="2014-07-07T00:00:00"/>
    <x v="0"/>
    <s v="SZ-20035"/>
    <s v="Sam Zeldin"/>
    <s v="Home Office"/>
    <s v="United States"/>
    <s v="Lancaster"/>
    <x v="24"/>
    <n v="43130"/>
    <x v="3"/>
    <s v="OFF-PA-10000174"/>
    <x v="1"/>
    <x v="10"/>
    <s v="Message Book, Wirebound, Four 5 1/2&quot; X 4&quot; Forms/Pg., 200 Dupl. Sets/Book"/>
    <n v="32.896000000000001"/>
    <n v="4"/>
    <n v="0.2"/>
    <n v="11.102399999999996"/>
  </r>
  <r>
    <n v="3429"/>
    <x v="1697"/>
    <x v="3"/>
    <x v="445"/>
    <d v="2014-07-07T00:00:00"/>
    <x v="0"/>
    <s v="SZ-20035"/>
    <s v="Sam Zeldin"/>
    <s v="Home Office"/>
    <s v="United States"/>
    <s v="Lancaster"/>
    <x v="24"/>
    <n v="43130"/>
    <x v="3"/>
    <s v="FUR-TA-10002041"/>
    <x v="0"/>
    <x v="3"/>
    <s v="Bevis Round Conference Table Top, X-Base"/>
    <n v="215.148"/>
    <n v="2"/>
    <n v="0.4"/>
    <n v="-103.98819999999998"/>
  </r>
  <r>
    <n v="3430"/>
    <x v="1697"/>
    <x v="3"/>
    <x v="445"/>
    <d v="2014-07-07T00:00:00"/>
    <x v="0"/>
    <s v="SZ-20035"/>
    <s v="Sam Zeldin"/>
    <s v="Home Office"/>
    <s v="United States"/>
    <s v="Lancaster"/>
    <x v="24"/>
    <n v="43130"/>
    <x v="3"/>
    <s v="OFF-PA-10002246"/>
    <x v="1"/>
    <x v="10"/>
    <s v="Wirebound Four 2-3/4 x 5 Forms per Page, 400 Sets per Book"/>
    <n v="30.96"/>
    <n v="6"/>
    <n v="0.2"/>
    <n v="11.223000000000001"/>
  </r>
  <r>
    <n v="3431"/>
    <x v="1698"/>
    <x v="3"/>
    <x v="166"/>
    <d v="2014-12-10T00:00:00"/>
    <x v="2"/>
    <s v="LF-17185"/>
    <s v="Luke Foster"/>
    <s v="Consumer"/>
    <s v="United States"/>
    <s v="Inglewood"/>
    <x v="1"/>
    <n v="90301"/>
    <x v="1"/>
    <s v="OFF-ST-10003327"/>
    <x v="1"/>
    <x v="4"/>
    <s v="Akro-Mils 12-Gallon Tote"/>
    <n v="29.79"/>
    <n v="3"/>
    <n v="0"/>
    <n v="8.6390999999999956"/>
  </r>
  <r>
    <n v="3432"/>
    <x v="1698"/>
    <x v="3"/>
    <x v="166"/>
    <d v="2014-12-10T00:00:00"/>
    <x v="2"/>
    <s v="LF-17185"/>
    <s v="Luke Foster"/>
    <s v="Consumer"/>
    <s v="United States"/>
    <s v="Inglewood"/>
    <x v="1"/>
    <n v="90301"/>
    <x v="1"/>
    <s v="FUR-FU-10002703"/>
    <x v="0"/>
    <x v="5"/>
    <s v="Tenex Traditional Chairmats for Hard Floors, Average Lip, 36&quot; x 48&quot;"/>
    <n v="128.9"/>
    <n v="2"/>
    <n v="0"/>
    <n v="15.468000000000004"/>
  </r>
  <r>
    <n v="3433"/>
    <x v="1698"/>
    <x v="3"/>
    <x v="166"/>
    <d v="2014-12-10T00:00:00"/>
    <x v="2"/>
    <s v="LF-17185"/>
    <s v="Luke Foster"/>
    <s v="Consumer"/>
    <s v="United States"/>
    <s v="Inglewood"/>
    <x v="1"/>
    <n v="90301"/>
    <x v="1"/>
    <s v="OFF-PA-10003651"/>
    <x v="1"/>
    <x v="10"/>
    <s v="Xerox 1968"/>
    <n v="60.12"/>
    <n v="9"/>
    <n v="0"/>
    <n v="28.857599999999998"/>
  </r>
  <r>
    <n v="3434"/>
    <x v="1699"/>
    <x v="3"/>
    <x v="256"/>
    <d v="2014-12-10T00:00:00"/>
    <x v="1"/>
    <s v="AB-10165"/>
    <s v="Alan Barnes"/>
    <s v="Consumer"/>
    <s v="United States"/>
    <s v="Bellevue"/>
    <x v="4"/>
    <n v="98006"/>
    <x v="1"/>
    <s v="OFF-BI-10001617"/>
    <x v="1"/>
    <x v="8"/>
    <s v="GBC Wire Binding Combs"/>
    <n v="24.816000000000003"/>
    <n v="3"/>
    <n v="0.2"/>
    <n v="8.3753999999999991"/>
  </r>
  <r>
    <n v="3435"/>
    <x v="1699"/>
    <x v="3"/>
    <x v="256"/>
    <d v="2014-12-10T00:00:00"/>
    <x v="1"/>
    <s v="AB-10165"/>
    <s v="Alan Barnes"/>
    <s v="Consumer"/>
    <s v="United States"/>
    <s v="Bellevue"/>
    <x v="4"/>
    <n v="98006"/>
    <x v="1"/>
    <s v="OFF-BI-10000145"/>
    <x v="1"/>
    <x v="8"/>
    <s v="Zipper Ring Binder Pockets"/>
    <n v="14.976000000000003"/>
    <n v="6"/>
    <n v="0.2"/>
    <n v="5.4287999999999981"/>
  </r>
  <r>
    <n v="3436"/>
    <x v="1700"/>
    <x v="1"/>
    <x v="874"/>
    <d v="2012-09-29T00:00:00"/>
    <x v="2"/>
    <s v="NM-18520"/>
    <s v="Neoma Murray"/>
    <s v="Consumer"/>
    <s v="United States"/>
    <s v="Chicago"/>
    <x v="10"/>
    <n v="60610"/>
    <x v="2"/>
    <s v="OFF-BI-10001670"/>
    <x v="1"/>
    <x v="8"/>
    <s v="Vinyl Sectional Post Binders"/>
    <n v="15.079999999999998"/>
    <n v="2"/>
    <n v="0.8"/>
    <n v="-22.620000000000005"/>
  </r>
  <r>
    <n v="3437"/>
    <x v="1700"/>
    <x v="1"/>
    <x v="874"/>
    <d v="2012-09-29T00:00:00"/>
    <x v="2"/>
    <s v="NM-18520"/>
    <s v="Neoma Murray"/>
    <s v="Consumer"/>
    <s v="United States"/>
    <s v="Chicago"/>
    <x v="10"/>
    <n v="60610"/>
    <x v="2"/>
    <s v="FUR-FU-10003849"/>
    <x v="0"/>
    <x v="5"/>
    <s v="DAX Metal Frame, Desktop, Stepped-Edge"/>
    <n v="24.288"/>
    <n v="3"/>
    <n v="0.6"/>
    <n v="-12.751199999999997"/>
  </r>
  <r>
    <n v="3438"/>
    <x v="1701"/>
    <x v="3"/>
    <x v="505"/>
    <d v="2014-10-31T00:00:00"/>
    <x v="3"/>
    <s v="RA-19945"/>
    <s v="Ryan Akin"/>
    <s v="Consumer"/>
    <s v="United States"/>
    <s v="Dallas"/>
    <x v="5"/>
    <n v="75217"/>
    <x v="2"/>
    <s v="FUR-FU-10003849"/>
    <x v="0"/>
    <x v="5"/>
    <s v="DAX Metal Frame, Desktop, Stepped-Edge"/>
    <n v="16.192"/>
    <n v="2"/>
    <n v="0.6"/>
    <n v="-8.5007999999999981"/>
  </r>
  <r>
    <n v="3439"/>
    <x v="1701"/>
    <x v="3"/>
    <x v="505"/>
    <d v="2014-10-31T00:00:00"/>
    <x v="3"/>
    <s v="RA-19945"/>
    <s v="Ryan Akin"/>
    <s v="Consumer"/>
    <s v="United States"/>
    <s v="Dallas"/>
    <x v="5"/>
    <n v="75217"/>
    <x v="2"/>
    <s v="FUR-TA-10002041"/>
    <x v="0"/>
    <x v="3"/>
    <s v="Bevis Round Conference Table Top, X-Base"/>
    <n v="251.00599999999997"/>
    <n v="2"/>
    <n v="0.3"/>
    <n v="-68.130199999999988"/>
  </r>
  <r>
    <n v="3440"/>
    <x v="1701"/>
    <x v="3"/>
    <x v="505"/>
    <d v="2014-10-31T00:00:00"/>
    <x v="3"/>
    <s v="RA-19945"/>
    <s v="Ryan Akin"/>
    <s v="Consumer"/>
    <s v="United States"/>
    <s v="Dallas"/>
    <x v="5"/>
    <n v="75217"/>
    <x v="2"/>
    <s v="OFF-ST-10002214"/>
    <x v="1"/>
    <x v="4"/>
    <s v="X-Rack File for Hanging Folders"/>
    <n v="54.192"/>
    <n v="6"/>
    <n v="0.2"/>
    <n v="4.0643999999999973"/>
  </r>
  <r>
    <n v="3441"/>
    <x v="1702"/>
    <x v="1"/>
    <x v="239"/>
    <d v="2012-11-30T00:00:00"/>
    <x v="3"/>
    <s v="PO-19195"/>
    <s v="Phillina Ober"/>
    <s v="Home Office"/>
    <s v="United States"/>
    <s v="San Francisco"/>
    <x v="1"/>
    <n v="94122"/>
    <x v="1"/>
    <s v="OFF-BI-10001078"/>
    <x v="1"/>
    <x v="8"/>
    <s v="Acco PRESSTEX Data Binder with Storage Hooks, Dark Blue, 14 7/8&quot; X 11&quot;"/>
    <n v="4.3040000000000003"/>
    <n v="1"/>
    <n v="0.2"/>
    <n v="1.5602"/>
  </r>
  <r>
    <n v="3442"/>
    <x v="1703"/>
    <x v="2"/>
    <x v="518"/>
    <d v="2011-03-14T00:00:00"/>
    <x v="0"/>
    <s v="KA-16525"/>
    <s v="Kelly Andreada"/>
    <s v="Consumer"/>
    <s v="United States"/>
    <s v="New York City"/>
    <x v="15"/>
    <n v="10024"/>
    <x v="3"/>
    <s v="OFF-PA-10002137"/>
    <x v="1"/>
    <x v="10"/>
    <s v="Southworth 100% Résumé Paper, 24lb."/>
    <n v="108.92"/>
    <n v="14"/>
    <n v="0"/>
    <n v="49.013999999999996"/>
  </r>
  <r>
    <n v="3443"/>
    <x v="1704"/>
    <x v="3"/>
    <x v="123"/>
    <d v="2014-11-24T00:00:00"/>
    <x v="1"/>
    <s v="JD-16150"/>
    <s v="Justin Deggeller"/>
    <s v="Corporate"/>
    <s v="United States"/>
    <s v="New York City"/>
    <x v="15"/>
    <n v="10011"/>
    <x v="3"/>
    <s v="OFF-EN-10001415"/>
    <x v="1"/>
    <x v="12"/>
    <s v="Staples"/>
    <n v="16.740000000000002"/>
    <n v="3"/>
    <n v="0"/>
    <n v="8.370000000000001"/>
  </r>
  <r>
    <n v="3444"/>
    <x v="1704"/>
    <x v="3"/>
    <x v="123"/>
    <d v="2014-11-24T00:00:00"/>
    <x v="1"/>
    <s v="JD-16150"/>
    <s v="Justin Deggeller"/>
    <s v="Corporate"/>
    <s v="United States"/>
    <s v="New York City"/>
    <x v="15"/>
    <n v="10011"/>
    <x v="3"/>
    <s v="OFF-AP-10003849"/>
    <x v="1"/>
    <x v="9"/>
    <s v="Hoover Shoulder Vac Commercial Portable Vacuum"/>
    <n v="2504.7399999999998"/>
    <n v="7"/>
    <n v="0"/>
    <n v="626.18499999999995"/>
  </r>
  <r>
    <n v="3445"/>
    <x v="1705"/>
    <x v="0"/>
    <x v="875"/>
    <d v="2013-08-03T00:00:00"/>
    <x v="1"/>
    <s v="JO-15145"/>
    <s v="Jack O'Briant"/>
    <s v="Corporate"/>
    <s v="United States"/>
    <s v="Philadelphia"/>
    <x v="9"/>
    <n v="19140"/>
    <x v="3"/>
    <s v="OFF-ST-10001713"/>
    <x v="1"/>
    <x v="4"/>
    <s v="Gould Plastics 9-Pocket Panel Bin, 18-3/8w x 5-1/4d x 20-1/2h, Black"/>
    <n v="84.784000000000006"/>
    <n v="2"/>
    <n v="0.2"/>
    <n v="-16.956800000000005"/>
  </r>
  <r>
    <n v="3446"/>
    <x v="1706"/>
    <x v="1"/>
    <x v="821"/>
    <d v="2012-06-17T00:00:00"/>
    <x v="1"/>
    <s v="LE-16810"/>
    <s v="Laurel Elliston"/>
    <s v="Consumer"/>
    <s v="United States"/>
    <s v="Newark"/>
    <x v="13"/>
    <n v="19711"/>
    <x v="3"/>
    <s v="OFF-ST-10001505"/>
    <x v="1"/>
    <x v="4"/>
    <s v="Perma STOR-ALL Hanging File Box, 13 1/8&quot;W x 12 1/4&quot;D x 10 1/2&quot;H"/>
    <n v="29.900000000000002"/>
    <n v="5"/>
    <n v="0"/>
    <n v="5.0829999999999975"/>
  </r>
  <r>
    <n v="3447"/>
    <x v="1707"/>
    <x v="0"/>
    <x v="876"/>
    <d v="2013-08-08T00:00:00"/>
    <x v="2"/>
    <s v="AH-10690"/>
    <s v="Anna Häberlin"/>
    <s v="Corporate"/>
    <s v="United States"/>
    <s v="New York City"/>
    <x v="15"/>
    <n v="10024"/>
    <x v="3"/>
    <s v="OFF-PA-10000474"/>
    <x v="1"/>
    <x v="10"/>
    <s v="Staples"/>
    <n v="70.88"/>
    <n v="2"/>
    <n v="0"/>
    <n v="33.313599999999994"/>
  </r>
  <r>
    <n v="3448"/>
    <x v="1708"/>
    <x v="3"/>
    <x v="532"/>
    <d v="2014-06-16T00:00:00"/>
    <x v="1"/>
    <s v="KN-16705"/>
    <s v="Kristina Nunn"/>
    <s v="Home Office"/>
    <s v="United States"/>
    <s v="Auburn"/>
    <x v="19"/>
    <n v="36830"/>
    <x v="0"/>
    <s v="OFF-AR-10001919"/>
    <x v="1"/>
    <x v="6"/>
    <s v="OIC #2 Pencils, Medium Soft"/>
    <n v="3.76"/>
    <n v="2"/>
    <n v="0"/>
    <n v="1.0903999999999998"/>
  </r>
  <r>
    <n v="3449"/>
    <x v="1709"/>
    <x v="0"/>
    <x v="877"/>
    <d v="2013-10-14T00:00:00"/>
    <x v="1"/>
    <s v="TB-21250"/>
    <s v="Tim Brockman"/>
    <s v="Consumer"/>
    <s v="United States"/>
    <s v="Los Angeles"/>
    <x v="1"/>
    <n v="90049"/>
    <x v="1"/>
    <s v="OFF-BI-10004001"/>
    <x v="1"/>
    <x v="8"/>
    <s v="GBC Recycled VeloBinder Covers"/>
    <n v="27.263999999999999"/>
    <n v="2"/>
    <n v="0.2"/>
    <n v="8.8607999999999976"/>
  </r>
  <r>
    <n v="3450"/>
    <x v="1710"/>
    <x v="2"/>
    <x v="78"/>
    <d v="2011-09-14T00:00:00"/>
    <x v="1"/>
    <s v="DP-13390"/>
    <s v="Dennis Pardue"/>
    <s v="Home Office"/>
    <s v="United States"/>
    <s v="San Francisco"/>
    <x v="1"/>
    <n v="94110"/>
    <x v="1"/>
    <s v="OFF-AP-10004785"/>
    <x v="1"/>
    <x v="9"/>
    <s v="Holmes Replacement Filter for HEPA Air Cleaner, Medium Room"/>
    <n v="56.65"/>
    <n v="5"/>
    <n v="0"/>
    <n v="24.359500000000004"/>
  </r>
  <r>
    <n v="3451"/>
    <x v="1710"/>
    <x v="2"/>
    <x v="78"/>
    <d v="2011-09-14T00:00:00"/>
    <x v="1"/>
    <s v="DP-13390"/>
    <s v="Dennis Pardue"/>
    <s v="Home Office"/>
    <s v="United States"/>
    <s v="San Francisco"/>
    <x v="1"/>
    <n v="94110"/>
    <x v="1"/>
    <s v="OFF-ST-10002406"/>
    <x v="1"/>
    <x v="4"/>
    <s v="Pizazz Global Quick File"/>
    <n v="14.97"/>
    <n v="1"/>
    <n v="0"/>
    <n v="4.1916000000000011"/>
  </r>
  <r>
    <n v="3452"/>
    <x v="1710"/>
    <x v="2"/>
    <x v="78"/>
    <d v="2011-09-14T00:00:00"/>
    <x v="1"/>
    <s v="DP-13390"/>
    <s v="Dennis Pardue"/>
    <s v="Home Office"/>
    <s v="United States"/>
    <s v="San Francisco"/>
    <x v="1"/>
    <n v="94110"/>
    <x v="1"/>
    <s v="OFF-FA-10002988"/>
    <x v="1"/>
    <x v="13"/>
    <s v="Ideal Clamps"/>
    <n v="4.0199999999999996"/>
    <n v="2"/>
    <n v="0"/>
    <n v="1.9697999999999998"/>
  </r>
  <r>
    <n v="3453"/>
    <x v="1711"/>
    <x v="2"/>
    <x v="878"/>
    <d v="2011-03-21T00:00:00"/>
    <x v="0"/>
    <s v="KN-16705"/>
    <s v="Kristina Nunn"/>
    <s v="Home Office"/>
    <s v="United States"/>
    <s v="Raleigh"/>
    <x v="3"/>
    <n v="27604"/>
    <x v="0"/>
    <s v="TEC-PH-10002415"/>
    <x v="2"/>
    <x v="7"/>
    <s v="Polycom VoiceStation 500 Conference phone"/>
    <n v="471.92"/>
    <n v="2"/>
    <n v="0.2"/>
    <n v="29.495000000000019"/>
  </r>
  <r>
    <n v="3454"/>
    <x v="1712"/>
    <x v="1"/>
    <x v="879"/>
    <d v="2012-03-02T00:00:00"/>
    <x v="0"/>
    <s v="ST-20530"/>
    <s v="Shui Tom"/>
    <s v="Consumer"/>
    <s v="United States"/>
    <s v="Macon"/>
    <x v="32"/>
    <n v="31204"/>
    <x v="0"/>
    <s v="OFF-BI-10004236"/>
    <x v="1"/>
    <x v="8"/>
    <s v="XtraLife ClearVue Slant-D Ring Binder, White, 3&quot;"/>
    <n v="58.72"/>
    <n v="4"/>
    <n v="0"/>
    <n v="27.011199999999999"/>
  </r>
  <r>
    <n v="3455"/>
    <x v="1713"/>
    <x v="1"/>
    <x v="584"/>
    <d v="2012-07-14T00:00:00"/>
    <x v="1"/>
    <s v="EB-13870"/>
    <s v="Emily Burns"/>
    <s v="Consumer"/>
    <s v="United States"/>
    <s v="Nashville"/>
    <x v="18"/>
    <n v="37211"/>
    <x v="0"/>
    <s v="OFF-AR-10000657"/>
    <x v="1"/>
    <x v="6"/>
    <s v="Binney &amp; Smith inkTank Desk Highlighter, Chisel Tip, Yellow, 12/Box"/>
    <n v="5.16"/>
    <n v="3"/>
    <n v="0.2"/>
    <n v="0.83849999999999936"/>
  </r>
  <r>
    <n v="3456"/>
    <x v="1714"/>
    <x v="0"/>
    <x v="880"/>
    <d v="2013-02-27T00:00:00"/>
    <x v="1"/>
    <s v="AH-10210"/>
    <s v="Alan Hwang"/>
    <s v="Consumer"/>
    <s v="United States"/>
    <s v="Nashville"/>
    <x v="18"/>
    <n v="37211"/>
    <x v="0"/>
    <s v="OFF-PA-10004996"/>
    <x v="1"/>
    <x v="10"/>
    <s v="Speediset Carbonless Redi-Letter 7&quot; x 8 1/2&quot;"/>
    <n v="16.496000000000002"/>
    <n v="2"/>
    <n v="0.2"/>
    <n v="5.5673999999999992"/>
  </r>
  <r>
    <n v="3457"/>
    <x v="1715"/>
    <x v="3"/>
    <x v="118"/>
    <d v="2014-09-19T00:00:00"/>
    <x v="2"/>
    <s v="AS-10090"/>
    <s v="Adam Shillingsburg"/>
    <s v="Consumer"/>
    <s v="United States"/>
    <s v="Philadelphia"/>
    <x v="9"/>
    <n v="19143"/>
    <x v="3"/>
    <s v="TEC-AC-10001109"/>
    <x v="2"/>
    <x v="11"/>
    <s v="Logitech Trackman Marble Mouse"/>
    <n v="71.975999999999999"/>
    <n v="3"/>
    <n v="0.2"/>
    <n v="19.793400000000005"/>
  </r>
  <r>
    <n v="3458"/>
    <x v="1715"/>
    <x v="3"/>
    <x v="118"/>
    <d v="2014-09-19T00:00:00"/>
    <x v="2"/>
    <s v="AS-10090"/>
    <s v="Adam Shillingsburg"/>
    <s v="Consumer"/>
    <s v="United States"/>
    <s v="Philadelphia"/>
    <x v="9"/>
    <n v="19143"/>
    <x v="3"/>
    <s v="FUR-FU-10003832"/>
    <x v="0"/>
    <x v="5"/>
    <s v="Eldon Expressions Punched Metal &amp; Wood Desk Accessories, Black &amp; Cherry"/>
    <n v="22.512000000000004"/>
    <n v="3"/>
    <n v="0.2"/>
    <n v="2.2511999999999999"/>
  </r>
  <r>
    <n v="3459"/>
    <x v="1715"/>
    <x v="3"/>
    <x v="118"/>
    <d v="2014-09-19T00:00:00"/>
    <x v="2"/>
    <s v="AS-10090"/>
    <s v="Adam Shillingsburg"/>
    <s v="Consumer"/>
    <s v="United States"/>
    <s v="Philadelphia"/>
    <x v="9"/>
    <n v="19143"/>
    <x v="3"/>
    <s v="OFF-BI-10002393"/>
    <x v="1"/>
    <x v="8"/>
    <s v="Binder Posts"/>
    <n v="3.4440000000000008"/>
    <n v="2"/>
    <n v="0.7"/>
    <n v="-2.7551999999999994"/>
  </r>
  <r>
    <n v="3460"/>
    <x v="1715"/>
    <x v="3"/>
    <x v="118"/>
    <d v="2014-09-19T00:00:00"/>
    <x v="2"/>
    <s v="AS-10090"/>
    <s v="Adam Shillingsburg"/>
    <s v="Consumer"/>
    <s v="United States"/>
    <s v="Philadelphia"/>
    <x v="9"/>
    <n v="19143"/>
    <x v="3"/>
    <s v="OFF-BI-10001359"/>
    <x v="1"/>
    <x v="8"/>
    <s v="GBC DocuBind TL300 Electric Binding System"/>
    <n v="538.19400000000007"/>
    <n v="2"/>
    <n v="0.7"/>
    <n v="-412.61539999999991"/>
  </r>
  <r>
    <n v="3461"/>
    <x v="1715"/>
    <x v="3"/>
    <x v="118"/>
    <d v="2014-09-19T00:00:00"/>
    <x v="2"/>
    <s v="AS-10090"/>
    <s v="Adam Shillingsburg"/>
    <s v="Consumer"/>
    <s v="United States"/>
    <s v="Philadelphia"/>
    <x v="9"/>
    <n v="19143"/>
    <x v="3"/>
    <s v="TEC-AC-10003628"/>
    <x v="2"/>
    <x v="11"/>
    <s v="Logitech 910-002974 M325 Wireless Mouse for Web Scrolling"/>
    <n v="47.984000000000002"/>
    <n v="2"/>
    <n v="0.2"/>
    <n v="14.395200000000004"/>
  </r>
  <r>
    <n v="3462"/>
    <x v="1716"/>
    <x v="3"/>
    <x v="60"/>
    <d v="2014-11-11T00:00:00"/>
    <x v="0"/>
    <s v="EM-13825"/>
    <s v="Elizabeth Moffitt"/>
    <s v="Corporate"/>
    <s v="United States"/>
    <s v="Dallas"/>
    <x v="5"/>
    <n v="75081"/>
    <x v="2"/>
    <s v="TEC-PH-10003012"/>
    <x v="2"/>
    <x v="7"/>
    <s v="Nortel Meridian M3904 Professional Digital phone"/>
    <n v="492.76800000000003"/>
    <n v="4"/>
    <n v="0.2"/>
    <n v="55.436399999999935"/>
  </r>
  <r>
    <n v="3463"/>
    <x v="1717"/>
    <x v="1"/>
    <x v="763"/>
    <d v="2012-02-23T00:00:00"/>
    <x v="0"/>
    <s v="KA-16525"/>
    <s v="Kelly Andreada"/>
    <s v="Consumer"/>
    <s v="United States"/>
    <s v="Perth Amboy"/>
    <x v="30"/>
    <n v="8861"/>
    <x v="3"/>
    <s v="OFF-AR-10003903"/>
    <x v="1"/>
    <x v="6"/>
    <s v="Sanford 52201 APSCO Electric Pencil Sharpener"/>
    <n v="286.78999999999996"/>
    <n v="7"/>
    <n v="0"/>
    <n v="74.565400000000011"/>
  </r>
  <r>
    <n v="3464"/>
    <x v="1718"/>
    <x v="0"/>
    <x v="881"/>
    <d v="2013-12-01T00:00:00"/>
    <x v="1"/>
    <s v="HJ-14875"/>
    <s v="Heather Jas"/>
    <s v="Home Office"/>
    <s v="United States"/>
    <s v="Jacksonville"/>
    <x v="2"/>
    <n v="32216"/>
    <x v="0"/>
    <s v="OFF-PA-10004675"/>
    <x v="1"/>
    <x v="10"/>
    <s v="Telephone Message Books with Fax/Mobile Section, 5 1/2&quot; x 3 3/16&quot;"/>
    <n v="5.08"/>
    <n v="1"/>
    <n v="0.2"/>
    <n v="1.6509999999999998"/>
  </r>
  <r>
    <n v="3465"/>
    <x v="1719"/>
    <x v="3"/>
    <x v="734"/>
    <d v="2014-12-06T00:00:00"/>
    <x v="0"/>
    <s v="ND-18370"/>
    <s v="Natalie DeCherney"/>
    <s v="Consumer"/>
    <s v="United States"/>
    <s v="Jacksonville"/>
    <x v="2"/>
    <n v="32216"/>
    <x v="0"/>
    <s v="TEC-AC-10001990"/>
    <x v="2"/>
    <x v="11"/>
    <s v="Kensington Orbit Wireless Mobile Trackball for PC and Mac"/>
    <n v="47.992000000000004"/>
    <n v="1"/>
    <n v="0.2"/>
    <n v="7.198799999999995"/>
  </r>
  <r>
    <n v="3466"/>
    <x v="1720"/>
    <x v="1"/>
    <x v="229"/>
    <d v="2012-09-14T00:00:00"/>
    <x v="1"/>
    <s v="EH-13765"/>
    <s v="Edward Hooks"/>
    <s v="Corporate"/>
    <s v="United States"/>
    <s v="Revere"/>
    <x v="31"/>
    <n v="2151"/>
    <x v="3"/>
    <s v="OFF-AP-10003842"/>
    <x v="1"/>
    <x v="9"/>
    <s v="Euro-Pro Shark Turbo Vacuum"/>
    <n v="61.96"/>
    <n v="2"/>
    <n v="0"/>
    <n v="16.1096"/>
  </r>
  <r>
    <n v="3467"/>
    <x v="1720"/>
    <x v="1"/>
    <x v="229"/>
    <d v="2012-09-14T00:00:00"/>
    <x v="1"/>
    <s v="EH-13765"/>
    <s v="Edward Hooks"/>
    <s v="Corporate"/>
    <s v="United States"/>
    <s v="Revere"/>
    <x v="31"/>
    <n v="2151"/>
    <x v="3"/>
    <s v="FUR-BO-10004695"/>
    <x v="0"/>
    <x v="0"/>
    <s v="O'Sullivan 2-Door Barrister Bookcase in Odessa Pine"/>
    <n v="361.96"/>
    <n v="2"/>
    <n v="0"/>
    <n v="83.25079999999997"/>
  </r>
  <r>
    <n v="3468"/>
    <x v="1720"/>
    <x v="1"/>
    <x v="229"/>
    <d v="2012-09-14T00:00:00"/>
    <x v="1"/>
    <s v="EH-13765"/>
    <s v="Edward Hooks"/>
    <s v="Corporate"/>
    <s v="United States"/>
    <s v="Revere"/>
    <x v="31"/>
    <n v="2151"/>
    <x v="3"/>
    <s v="OFF-PA-10003039"/>
    <x v="1"/>
    <x v="10"/>
    <s v="Xerox 1960"/>
    <n v="278.82"/>
    <n v="9"/>
    <n v="0"/>
    <n v="125.46899999999999"/>
  </r>
  <r>
    <n v="3469"/>
    <x v="1721"/>
    <x v="0"/>
    <x v="882"/>
    <d v="2013-12-20T00:00:00"/>
    <x v="1"/>
    <s v="MC-17845"/>
    <s v="Michael Chen"/>
    <s v="Consumer"/>
    <s v="United States"/>
    <s v="Jackson"/>
    <x v="35"/>
    <n v="39212"/>
    <x v="0"/>
    <s v="FUR-FU-10002045"/>
    <x v="0"/>
    <x v="5"/>
    <s v="Executive Impressions 14&quot;"/>
    <n v="133.38"/>
    <n v="6"/>
    <n v="0"/>
    <n v="58.687200000000011"/>
  </r>
  <r>
    <n v="3470"/>
    <x v="1722"/>
    <x v="1"/>
    <x v="744"/>
    <d v="2012-04-10T00:00:00"/>
    <x v="1"/>
    <s v="MH-17455"/>
    <s v="Mark Hamilton"/>
    <s v="Consumer"/>
    <s v="United States"/>
    <s v="Jacksonville"/>
    <x v="3"/>
    <n v="28540"/>
    <x v="0"/>
    <s v="OFF-PA-10001019"/>
    <x v="1"/>
    <x v="10"/>
    <s v="Xerox 1884"/>
    <n v="47.952000000000005"/>
    <n v="3"/>
    <n v="0.2"/>
    <n v="16.183799999999998"/>
  </r>
  <r>
    <n v="3471"/>
    <x v="1723"/>
    <x v="0"/>
    <x v="49"/>
    <d v="2013-12-06T00:00:00"/>
    <x v="1"/>
    <s v="CL-11890"/>
    <s v="Carl Ludwig"/>
    <s v="Consumer"/>
    <s v="United States"/>
    <s v="San Francisco"/>
    <x v="1"/>
    <n v="94122"/>
    <x v="1"/>
    <s v="FUR-FU-10003724"/>
    <x v="0"/>
    <x v="5"/>
    <s v="Westinghouse Clip-On Gooseneck Lamps"/>
    <n v="16.739999999999998"/>
    <n v="2"/>
    <n v="0"/>
    <n v="4.3523999999999994"/>
  </r>
  <r>
    <n v="3472"/>
    <x v="1724"/>
    <x v="3"/>
    <x v="105"/>
    <d v="2014-11-18T00:00:00"/>
    <x v="1"/>
    <s v="SF-20965"/>
    <s v="Sylvia Foulston"/>
    <s v="Corporate"/>
    <s v="United States"/>
    <s v="Columbus"/>
    <x v="24"/>
    <n v="43229"/>
    <x v="3"/>
    <s v="OFF-PA-10003673"/>
    <x v="1"/>
    <x v="10"/>
    <s v="Strathmore Photo Mount Cards"/>
    <n v="10.848000000000001"/>
    <n v="2"/>
    <n v="0.2"/>
    <n v="3.5255999999999994"/>
  </r>
  <r>
    <n v="3473"/>
    <x v="1724"/>
    <x v="3"/>
    <x v="105"/>
    <d v="2014-11-18T00:00:00"/>
    <x v="1"/>
    <s v="SF-20965"/>
    <s v="Sylvia Foulston"/>
    <s v="Corporate"/>
    <s v="United States"/>
    <s v="Columbus"/>
    <x v="24"/>
    <n v="43229"/>
    <x v="3"/>
    <s v="TEC-AC-10003614"/>
    <x v="2"/>
    <x v="11"/>
    <s v="Verbatim 25 GB 6x Blu-ray Single Layer Recordable Disc, 10/Pack"/>
    <n v="18.544"/>
    <n v="2"/>
    <n v="0.2"/>
    <n v="3.0133999999999981"/>
  </r>
  <r>
    <n v="3474"/>
    <x v="1725"/>
    <x v="3"/>
    <x v="448"/>
    <d v="2014-03-11T00:00:00"/>
    <x v="1"/>
    <s v="EP-13915"/>
    <s v="Emily Phan"/>
    <s v="Consumer"/>
    <s v="United States"/>
    <s v="Dearborn Heights"/>
    <x v="12"/>
    <n v="48127"/>
    <x v="2"/>
    <s v="FUR-CH-10000785"/>
    <x v="0"/>
    <x v="1"/>
    <s v="Global Ergonomic Managers Chair"/>
    <n v="180.98"/>
    <n v="1"/>
    <n v="0"/>
    <n v="47.0548"/>
  </r>
  <r>
    <n v="3475"/>
    <x v="1725"/>
    <x v="3"/>
    <x v="448"/>
    <d v="2014-03-11T00:00:00"/>
    <x v="1"/>
    <s v="EP-13915"/>
    <s v="Emily Phan"/>
    <s v="Consumer"/>
    <s v="United States"/>
    <s v="Dearborn Heights"/>
    <x v="12"/>
    <n v="48127"/>
    <x v="2"/>
    <s v="TEC-AC-10002926"/>
    <x v="2"/>
    <x v="11"/>
    <s v="Logitech Wireless Marathon Mouse M705"/>
    <n v="99.98"/>
    <n v="2"/>
    <n v="0"/>
    <n v="42.991400000000006"/>
  </r>
  <r>
    <n v="3476"/>
    <x v="1726"/>
    <x v="0"/>
    <x v="581"/>
    <d v="2013-12-01T00:00:00"/>
    <x v="2"/>
    <s v="RW-19630"/>
    <s v="Rob Williams"/>
    <s v="Corporate"/>
    <s v="United States"/>
    <s v="Overland Park"/>
    <x v="41"/>
    <n v="66212"/>
    <x v="2"/>
    <s v="TEC-AC-10004633"/>
    <x v="2"/>
    <x v="11"/>
    <s v="Verbatim 25 GB 6x Blu-ray Single Layer Recordable Disc, 3/Pack"/>
    <n v="34.950000000000003"/>
    <n v="5"/>
    <n v="0"/>
    <n v="15.378000000000004"/>
  </r>
  <r>
    <n v="3477"/>
    <x v="1726"/>
    <x v="0"/>
    <x v="581"/>
    <d v="2013-12-01T00:00:00"/>
    <x v="2"/>
    <s v="RW-19630"/>
    <s v="Rob Williams"/>
    <s v="Corporate"/>
    <s v="United States"/>
    <s v="Overland Park"/>
    <x v="41"/>
    <n v="66212"/>
    <x v="2"/>
    <s v="OFF-BI-10000977"/>
    <x v="1"/>
    <x v="8"/>
    <s v="Ibico Plastic Spiral Binding Combs"/>
    <n v="152"/>
    <n v="5"/>
    <n v="0"/>
    <n v="69.919999999999987"/>
  </r>
  <r>
    <n v="3478"/>
    <x v="1727"/>
    <x v="2"/>
    <x v="883"/>
    <d v="2011-09-05T00:00:00"/>
    <x v="1"/>
    <s v="SJ-20500"/>
    <s v="Shirley Jackson"/>
    <s v="Consumer"/>
    <s v="United States"/>
    <s v="Santa Fe"/>
    <x v="27"/>
    <n v="87505"/>
    <x v="1"/>
    <s v="TEC-AC-10001635"/>
    <x v="2"/>
    <x v="11"/>
    <s v="KeyTronic KT400U2 - Keyboard - Black"/>
    <n v="92.52"/>
    <n v="9"/>
    <n v="0"/>
    <n v="18.503999999999991"/>
  </r>
  <r>
    <n v="3479"/>
    <x v="1728"/>
    <x v="0"/>
    <x v="16"/>
    <d v="2013-12-15T00:00:00"/>
    <x v="1"/>
    <s v="SP-20620"/>
    <s v="Stefania Perrino"/>
    <s v="Corporate"/>
    <s v="United States"/>
    <s v="San Francisco"/>
    <x v="1"/>
    <n v="94110"/>
    <x v="1"/>
    <s v="OFF-AR-10003056"/>
    <x v="1"/>
    <x v="6"/>
    <s v="Newell 341"/>
    <n v="8.56"/>
    <n v="2"/>
    <n v="0"/>
    <n v="2.4823999999999993"/>
  </r>
  <r>
    <n v="3480"/>
    <x v="1728"/>
    <x v="0"/>
    <x v="16"/>
    <d v="2013-12-15T00:00:00"/>
    <x v="1"/>
    <s v="SP-20620"/>
    <s v="Stefania Perrino"/>
    <s v="Corporate"/>
    <s v="United States"/>
    <s v="San Francisco"/>
    <x v="1"/>
    <n v="94110"/>
    <x v="1"/>
    <s v="OFF-PA-10003363"/>
    <x v="1"/>
    <x v="10"/>
    <s v="Xerox 204"/>
    <n v="45.36"/>
    <n v="7"/>
    <n v="0"/>
    <n v="21.772800000000004"/>
  </r>
  <r>
    <n v="3481"/>
    <x v="1728"/>
    <x v="0"/>
    <x v="16"/>
    <d v="2013-12-15T00:00:00"/>
    <x v="1"/>
    <s v="SP-20620"/>
    <s v="Stefania Perrino"/>
    <s v="Corporate"/>
    <s v="United States"/>
    <s v="San Francisco"/>
    <x v="1"/>
    <n v="94110"/>
    <x v="1"/>
    <s v="FUR-TA-10003954"/>
    <x v="0"/>
    <x v="3"/>
    <s v="Hon 94000 Series Round Tables"/>
    <n v="1421.6640000000002"/>
    <n v="6"/>
    <n v="0.2"/>
    <n v="-195.47879999999998"/>
  </r>
  <r>
    <n v="3482"/>
    <x v="1729"/>
    <x v="2"/>
    <x v="884"/>
    <d v="2011-04-10T00:00:00"/>
    <x v="2"/>
    <s v="PJ-19015"/>
    <s v="Pauline Johnson"/>
    <s v="Consumer"/>
    <s v="United States"/>
    <s v="Mobile"/>
    <x v="19"/>
    <n v="36608"/>
    <x v="0"/>
    <s v="FUR-FU-10004415"/>
    <x v="0"/>
    <x v="5"/>
    <s v="Stacking Tray, Side-Loading, Legal, Smoke"/>
    <n v="8.9600000000000009"/>
    <n v="2"/>
    <n v="0"/>
    <n v="2.7775999999999996"/>
  </r>
  <r>
    <n v="3483"/>
    <x v="1730"/>
    <x v="2"/>
    <x v="9"/>
    <d v="2011-08-29T00:00:00"/>
    <x v="2"/>
    <s v="CC-12610"/>
    <s v="Corey Catlett"/>
    <s v="Corporate"/>
    <s v="United States"/>
    <s v="Springfield"/>
    <x v="17"/>
    <n v="22153"/>
    <x v="0"/>
    <s v="TEC-PH-10000455"/>
    <x v="2"/>
    <x v="7"/>
    <s v="GE 30522EE2"/>
    <n v="579.94999999999993"/>
    <n v="5"/>
    <n v="0"/>
    <n v="168.18549999999993"/>
  </r>
  <r>
    <n v="3484"/>
    <x v="1730"/>
    <x v="2"/>
    <x v="9"/>
    <d v="2011-08-29T00:00:00"/>
    <x v="2"/>
    <s v="CC-12610"/>
    <s v="Corey Catlett"/>
    <s v="Corporate"/>
    <s v="United States"/>
    <s v="Springfield"/>
    <x v="17"/>
    <n v="22153"/>
    <x v="0"/>
    <s v="FUR-FU-10002456"/>
    <x v="0"/>
    <x v="5"/>
    <s v="Master Caster Door Stop, Large Neon Orange"/>
    <n v="29.12"/>
    <n v="4"/>
    <n v="0"/>
    <n v="12.521600000000003"/>
  </r>
  <r>
    <n v="3485"/>
    <x v="1730"/>
    <x v="2"/>
    <x v="9"/>
    <d v="2011-08-29T00:00:00"/>
    <x v="2"/>
    <s v="CC-12610"/>
    <s v="Corey Catlett"/>
    <s v="Corporate"/>
    <s v="United States"/>
    <s v="Springfield"/>
    <x v="17"/>
    <n v="22153"/>
    <x v="0"/>
    <s v="FUR-TA-10003569"/>
    <x v="0"/>
    <x v="3"/>
    <s v="Bretford CR8500 Series Meeting Room Furniture"/>
    <n v="1202.94"/>
    <n v="3"/>
    <n v="0"/>
    <n v="300.73500000000001"/>
  </r>
  <r>
    <n v="3486"/>
    <x v="1731"/>
    <x v="0"/>
    <x v="147"/>
    <d v="2013-10-27T00:00:00"/>
    <x v="1"/>
    <s v="MY-18295"/>
    <s v="Muhammed Yedwab"/>
    <s v="Corporate"/>
    <s v="United States"/>
    <s v="Newark"/>
    <x v="13"/>
    <n v="19711"/>
    <x v="3"/>
    <s v="OFF-BI-10002813"/>
    <x v="1"/>
    <x v="8"/>
    <s v="Avery Reinforcements for Hole-Punch Pages"/>
    <n v="7.92"/>
    <n v="4"/>
    <n v="0"/>
    <n v="3.5640000000000001"/>
  </r>
  <r>
    <n v="3487"/>
    <x v="1732"/>
    <x v="0"/>
    <x v="885"/>
    <d v="2013-12-01T00:00:00"/>
    <x v="3"/>
    <s v="DB-13210"/>
    <s v="Dean Braden"/>
    <s v="Consumer"/>
    <s v="United States"/>
    <s v="Hickory"/>
    <x v="3"/>
    <n v="28601"/>
    <x v="0"/>
    <s v="TEC-PH-10002890"/>
    <x v="2"/>
    <x v="7"/>
    <s v="AT&amp;T 17929 Lendline Telephone"/>
    <n v="36.192"/>
    <n v="1"/>
    <n v="0.2"/>
    <n v="2.7143999999999995"/>
  </r>
  <r>
    <n v="3488"/>
    <x v="1733"/>
    <x v="3"/>
    <x v="528"/>
    <d v="2014-09-12T00:00:00"/>
    <x v="1"/>
    <s v="MG-17875"/>
    <s v="Michael Grace"/>
    <s v="Home Office"/>
    <s v="United States"/>
    <s v="Fort Lauderdale"/>
    <x v="2"/>
    <n v="33311"/>
    <x v="0"/>
    <s v="OFF-ST-10001522"/>
    <x v="1"/>
    <x v="4"/>
    <s v="Gould Plastics 18-Pocket Panel Bin, 34w x 5-1/4d x 20-1/2h"/>
    <n v="147.184"/>
    <n v="2"/>
    <n v="0.2"/>
    <n v="-29.436800000000012"/>
  </r>
  <r>
    <n v="3489"/>
    <x v="1734"/>
    <x v="1"/>
    <x v="740"/>
    <d v="2012-07-06T00:00:00"/>
    <x v="1"/>
    <s v="RH-19600"/>
    <s v="Rob Haberlin"/>
    <s v="Consumer"/>
    <s v="United States"/>
    <s v="Carol Stream"/>
    <x v="10"/>
    <n v="60188"/>
    <x v="2"/>
    <s v="FUR-CH-10004086"/>
    <x v="0"/>
    <x v="1"/>
    <s v="Hon 4070 Series Pagoda Armless Upholstered Stacking Chairs"/>
    <n v="408.42200000000003"/>
    <n v="2"/>
    <n v="0.3"/>
    <n v="-5.8346000000000231"/>
  </r>
  <r>
    <n v="3490"/>
    <x v="1734"/>
    <x v="1"/>
    <x v="740"/>
    <d v="2012-07-06T00:00:00"/>
    <x v="1"/>
    <s v="RH-19600"/>
    <s v="Rob Haberlin"/>
    <s v="Consumer"/>
    <s v="United States"/>
    <s v="Carol Stream"/>
    <x v="10"/>
    <n v="60188"/>
    <x v="2"/>
    <s v="FUR-CH-10003774"/>
    <x v="0"/>
    <x v="1"/>
    <s v="Global Wood Trimmed Manager's Task Chair, Khaki"/>
    <n v="382.11599999999999"/>
    <n v="6"/>
    <n v="0.3"/>
    <n v="-92.799600000000027"/>
  </r>
  <r>
    <n v="3491"/>
    <x v="1734"/>
    <x v="1"/>
    <x v="740"/>
    <d v="2012-07-06T00:00:00"/>
    <x v="1"/>
    <s v="RH-19600"/>
    <s v="Rob Haberlin"/>
    <s v="Consumer"/>
    <s v="United States"/>
    <s v="Carol Stream"/>
    <x v="10"/>
    <n v="60188"/>
    <x v="2"/>
    <s v="OFF-ST-10004507"/>
    <x v="1"/>
    <x v="4"/>
    <s v="Advantus Rolling Storage Box"/>
    <n v="68.599999999999994"/>
    <n v="5"/>
    <n v="0.2"/>
    <n v="6.0024999999999977"/>
  </r>
  <r>
    <n v="3492"/>
    <x v="1734"/>
    <x v="1"/>
    <x v="740"/>
    <d v="2012-07-06T00:00:00"/>
    <x v="1"/>
    <s v="RH-19600"/>
    <s v="Rob Haberlin"/>
    <s v="Consumer"/>
    <s v="United States"/>
    <s v="Carol Stream"/>
    <x v="10"/>
    <n v="60188"/>
    <x v="2"/>
    <s v="OFF-ST-10003208"/>
    <x v="1"/>
    <x v="4"/>
    <s v="Adjustable Depth Letter/Legal Cart"/>
    <n v="435.50400000000002"/>
    <n v="3"/>
    <n v="0.2"/>
    <n v="48.994199999999921"/>
  </r>
  <r>
    <n v="3493"/>
    <x v="1734"/>
    <x v="1"/>
    <x v="740"/>
    <d v="2012-07-06T00:00:00"/>
    <x v="1"/>
    <s v="RH-19600"/>
    <s v="Rob Haberlin"/>
    <s v="Consumer"/>
    <s v="United States"/>
    <s v="Carol Stream"/>
    <x v="10"/>
    <n v="60188"/>
    <x v="2"/>
    <s v="OFF-PA-10000659"/>
    <x v="1"/>
    <x v="10"/>
    <s v="Adams Phone Message Book, Professional, 400 Message Capacity, 5 3/6” x 11”"/>
    <n v="11.168000000000001"/>
    <n v="2"/>
    <n v="0.2"/>
    <n v="3.7692000000000001"/>
  </r>
  <r>
    <n v="3494"/>
    <x v="1735"/>
    <x v="3"/>
    <x v="241"/>
    <d v="2014-09-29T00:00:00"/>
    <x v="1"/>
    <s v="KB-16240"/>
    <s v="Karen Bern"/>
    <s v="Corporate"/>
    <s v="United States"/>
    <s v="Saint Cloud"/>
    <x v="11"/>
    <n v="56301"/>
    <x v="2"/>
    <s v="TEC-AC-10002305"/>
    <x v="2"/>
    <x v="11"/>
    <s v="KeyTronic E03601U1 - Keyboard - Beige"/>
    <n v="72"/>
    <n v="4"/>
    <n v="0"/>
    <n v="12.959999999999994"/>
  </r>
  <r>
    <n v="3495"/>
    <x v="1735"/>
    <x v="3"/>
    <x v="241"/>
    <d v="2014-09-29T00:00:00"/>
    <x v="1"/>
    <s v="KB-16240"/>
    <s v="Karen Bern"/>
    <s v="Corporate"/>
    <s v="United States"/>
    <s v="Saint Cloud"/>
    <x v="11"/>
    <n v="56301"/>
    <x v="2"/>
    <s v="TEC-AC-10000990"/>
    <x v="2"/>
    <x v="11"/>
    <s v="Imation Bio 2GB USB Flash Drive Imation Corp"/>
    <n v="655.90000000000009"/>
    <n v="5"/>
    <n v="0"/>
    <n v="275.47800000000001"/>
  </r>
  <r>
    <n v="3496"/>
    <x v="1735"/>
    <x v="3"/>
    <x v="241"/>
    <d v="2014-09-29T00:00:00"/>
    <x v="1"/>
    <s v="KB-16240"/>
    <s v="Karen Bern"/>
    <s v="Corporate"/>
    <s v="United States"/>
    <s v="Saint Cloud"/>
    <x v="11"/>
    <n v="56301"/>
    <x v="2"/>
    <s v="FUR-CH-10000665"/>
    <x v="0"/>
    <x v="1"/>
    <s v="Global Airflow Leather Mesh Back Chair, Black"/>
    <n v="603.91999999999996"/>
    <n v="4"/>
    <n v="0"/>
    <n v="181.17599999999993"/>
  </r>
  <r>
    <n v="3497"/>
    <x v="1736"/>
    <x v="0"/>
    <x v="590"/>
    <d v="2013-08-16T00:00:00"/>
    <x v="1"/>
    <s v="CA-12055"/>
    <s v="Cathy Armstrong"/>
    <s v="Home Office"/>
    <s v="United States"/>
    <s v="Los Angeles"/>
    <x v="1"/>
    <n v="90036"/>
    <x v="1"/>
    <s v="FUR-TA-10001932"/>
    <x v="0"/>
    <x v="3"/>
    <s v="Chromcraft 48&quot; x 96&quot; Racetrack Double Pedestal Table"/>
    <n v="513.024"/>
    <n v="2"/>
    <n v="0.2"/>
    <n v="12.82559999999998"/>
  </r>
  <r>
    <n v="3498"/>
    <x v="1736"/>
    <x v="0"/>
    <x v="590"/>
    <d v="2013-08-16T00:00:00"/>
    <x v="1"/>
    <s v="CA-12055"/>
    <s v="Cathy Armstrong"/>
    <s v="Home Office"/>
    <s v="United States"/>
    <s v="Los Angeles"/>
    <x v="1"/>
    <n v="90036"/>
    <x v="1"/>
    <s v="OFF-AP-10004487"/>
    <x v="1"/>
    <x v="9"/>
    <s v="Kensington 4 Outlet MasterPiece Compact Power Control Center"/>
    <n v="487.91999999999996"/>
    <n v="6"/>
    <n v="0"/>
    <n v="136.61759999999998"/>
  </r>
  <r>
    <n v="3499"/>
    <x v="1736"/>
    <x v="0"/>
    <x v="590"/>
    <d v="2013-08-16T00:00:00"/>
    <x v="1"/>
    <s v="CA-12055"/>
    <s v="Cathy Armstrong"/>
    <s v="Home Office"/>
    <s v="United States"/>
    <s v="Los Angeles"/>
    <x v="1"/>
    <n v="90036"/>
    <x v="1"/>
    <s v="OFF-BI-10002160"/>
    <x v="1"/>
    <x v="8"/>
    <s v="Acco Hanging Data Binders"/>
    <n v="15.24"/>
    <n v="5"/>
    <n v="0.2"/>
    <n v="5.3339999999999996"/>
  </r>
  <r>
    <n v="3500"/>
    <x v="1737"/>
    <x v="0"/>
    <x v="321"/>
    <d v="2013-10-04T00:00:00"/>
    <x v="1"/>
    <s v="JK-15730"/>
    <s v="Joe Kamberova"/>
    <s v="Consumer"/>
    <s v="United States"/>
    <s v="Mobile"/>
    <x v="19"/>
    <n v="36608"/>
    <x v="0"/>
    <s v="TEC-AC-10000420"/>
    <x v="2"/>
    <x v="11"/>
    <s v="Logitech G500s Laser Gaming Mouse with Adjustable Weight Tuning"/>
    <n v="209.96999999999997"/>
    <n v="3"/>
    <n v="0"/>
    <n v="71.389799999999994"/>
  </r>
  <r>
    <n v="3501"/>
    <x v="1737"/>
    <x v="0"/>
    <x v="321"/>
    <d v="2013-10-04T00:00:00"/>
    <x v="1"/>
    <s v="JK-15730"/>
    <s v="Joe Kamberova"/>
    <s v="Consumer"/>
    <s v="United States"/>
    <s v="Mobile"/>
    <x v="19"/>
    <n v="36608"/>
    <x v="0"/>
    <s v="OFF-BI-10001989"/>
    <x v="1"/>
    <x v="8"/>
    <s v="Premium Transparent Presentation Covers by GBC"/>
    <n v="62.94"/>
    <n v="3"/>
    <n v="0"/>
    <n v="30.211199999999998"/>
  </r>
  <r>
    <n v="3502"/>
    <x v="1737"/>
    <x v="0"/>
    <x v="321"/>
    <d v="2013-10-04T00:00:00"/>
    <x v="1"/>
    <s v="JK-15730"/>
    <s v="Joe Kamberova"/>
    <s v="Consumer"/>
    <s v="United States"/>
    <s v="Mobile"/>
    <x v="19"/>
    <n v="36608"/>
    <x v="0"/>
    <s v="OFF-AR-10001149"/>
    <x v="1"/>
    <x v="6"/>
    <s v="Sanford Colorific Colored Pencils, 12/Box"/>
    <n v="25.919999999999998"/>
    <n v="9"/>
    <n v="0"/>
    <n v="7.7759999999999989"/>
  </r>
  <r>
    <n v="3503"/>
    <x v="1738"/>
    <x v="3"/>
    <x v="318"/>
    <d v="2014-04-11T00:00:00"/>
    <x v="3"/>
    <s v="RD-19930"/>
    <s v="Russell D'Ascenzo"/>
    <s v="Consumer"/>
    <s v="United States"/>
    <s v="Austin"/>
    <x v="5"/>
    <n v="78745"/>
    <x v="2"/>
    <s v="OFF-PA-10004101"/>
    <x v="1"/>
    <x v="10"/>
    <s v="Xerox 1894"/>
    <n v="10.368000000000002"/>
    <n v="2"/>
    <n v="0.2"/>
    <n v="3.6288"/>
  </r>
  <r>
    <n v="3504"/>
    <x v="1738"/>
    <x v="3"/>
    <x v="318"/>
    <d v="2014-04-11T00:00:00"/>
    <x v="3"/>
    <s v="RD-19930"/>
    <s v="Russell D'Ascenzo"/>
    <s v="Consumer"/>
    <s v="United States"/>
    <s v="Austin"/>
    <x v="5"/>
    <n v="78745"/>
    <x v="2"/>
    <s v="TEC-AC-10001714"/>
    <x v="2"/>
    <x v="11"/>
    <s v="Logitech MX Performance Wireless Mouse"/>
    <n v="95.736000000000004"/>
    <n v="3"/>
    <n v="0.2"/>
    <n v="20.343900000000001"/>
  </r>
  <r>
    <n v="3505"/>
    <x v="1739"/>
    <x v="0"/>
    <x v="122"/>
    <d v="2013-12-21T00:00:00"/>
    <x v="0"/>
    <s v="JK-16120"/>
    <s v="Julie Kriz"/>
    <s v="Home Office"/>
    <s v="United States"/>
    <s v="New York City"/>
    <x v="15"/>
    <n v="10009"/>
    <x v="3"/>
    <s v="OFF-ST-10003716"/>
    <x v="1"/>
    <x v="4"/>
    <s v="Tennsco Double-Tier Lockers"/>
    <n v="900.08"/>
    <n v="4"/>
    <n v="0"/>
    <n v="117.0104"/>
  </r>
  <r>
    <n v="3506"/>
    <x v="1740"/>
    <x v="2"/>
    <x v="886"/>
    <d v="2011-06-24T00:00:00"/>
    <x v="1"/>
    <s v="SC-20020"/>
    <s v="Sam Craven"/>
    <s v="Consumer"/>
    <s v="United States"/>
    <s v="Plano"/>
    <x v="5"/>
    <n v="75023"/>
    <x v="2"/>
    <s v="TEC-PH-10000369"/>
    <x v="2"/>
    <x v="7"/>
    <s v="HTC One Mini"/>
    <n v="201.584"/>
    <n v="2"/>
    <n v="0.2"/>
    <n v="20.158400000000015"/>
  </r>
  <r>
    <n v="3507"/>
    <x v="1740"/>
    <x v="2"/>
    <x v="886"/>
    <d v="2011-06-24T00:00:00"/>
    <x v="1"/>
    <s v="SC-20020"/>
    <s v="Sam Craven"/>
    <s v="Consumer"/>
    <s v="United States"/>
    <s v="Plano"/>
    <x v="5"/>
    <n v="75023"/>
    <x v="2"/>
    <s v="OFF-BI-10000756"/>
    <x v="1"/>
    <x v="8"/>
    <s v="Storex DuraTech Recycled Plastic Frosted Binders"/>
    <n v="3.3919999999999995"/>
    <n v="4"/>
    <n v="0.8"/>
    <n v="-5.088000000000001"/>
  </r>
  <r>
    <n v="3508"/>
    <x v="1740"/>
    <x v="2"/>
    <x v="886"/>
    <d v="2011-06-24T00:00:00"/>
    <x v="1"/>
    <s v="SC-20020"/>
    <s v="Sam Craven"/>
    <s v="Consumer"/>
    <s v="United States"/>
    <s v="Plano"/>
    <x v="5"/>
    <n v="75023"/>
    <x v="2"/>
    <s v="FUR-BO-10001608"/>
    <x v="0"/>
    <x v="0"/>
    <s v="Hon Metal Bookcases, Black"/>
    <n v="193.06559999999999"/>
    <n v="4"/>
    <n v="0.32"/>
    <n v="-19.874399999999994"/>
  </r>
  <r>
    <n v="3509"/>
    <x v="1740"/>
    <x v="2"/>
    <x v="886"/>
    <d v="2011-06-24T00:00:00"/>
    <x v="1"/>
    <s v="SC-20020"/>
    <s v="Sam Craven"/>
    <s v="Consumer"/>
    <s v="United States"/>
    <s v="Plano"/>
    <x v="5"/>
    <n v="75023"/>
    <x v="2"/>
    <s v="OFF-PA-10001166"/>
    <x v="1"/>
    <x v="10"/>
    <s v="Xerox 2"/>
    <n v="15.552000000000003"/>
    <n v="3"/>
    <n v="0.2"/>
    <n v="5.4432"/>
  </r>
  <r>
    <n v="3510"/>
    <x v="1740"/>
    <x v="2"/>
    <x v="886"/>
    <d v="2011-06-24T00:00:00"/>
    <x v="1"/>
    <s v="SC-20020"/>
    <s v="Sam Craven"/>
    <s v="Consumer"/>
    <s v="United States"/>
    <s v="Plano"/>
    <x v="5"/>
    <n v="75023"/>
    <x v="2"/>
    <s v="OFF-PA-10000587"/>
    <x v="1"/>
    <x v="10"/>
    <s v="Array Parchment Paper, Assorted Colors"/>
    <n v="11.648000000000001"/>
    <n v="2"/>
    <n v="0.2"/>
    <n v="4.0768000000000004"/>
  </r>
  <r>
    <n v="3511"/>
    <x v="1740"/>
    <x v="2"/>
    <x v="886"/>
    <d v="2011-06-24T00:00:00"/>
    <x v="1"/>
    <s v="SC-20020"/>
    <s v="Sam Craven"/>
    <s v="Consumer"/>
    <s v="United States"/>
    <s v="Plano"/>
    <x v="5"/>
    <n v="75023"/>
    <x v="2"/>
    <s v="TEC-MA-10001972"/>
    <x v="2"/>
    <x v="15"/>
    <s v="Okidata C331dn Printer"/>
    <n v="418.8"/>
    <n v="2"/>
    <n v="0.4"/>
    <n v="-97.71999999999997"/>
  </r>
  <r>
    <n v="3512"/>
    <x v="1740"/>
    <x v="2"/>
    <x v="886"/>
    <d v="2011-06-24T00:00:00"/>
    <x v="1"/>
    <s v="SC-20020"/>
    <s v="Sam Craven"/>
    <s v="Consumer"/>
    <s v="United States"/>
    <s v="Plano"/>
    <x v="5"/>
    <n v="75023"/>
    <x v="2"/>
    <s v="OFF-ST-10004123"/>
    <x v="1"/>
    <x v="4"/>
    <s v="Safco Industrial Wire Shelving System"/>
    <n v="509.48800000000006"/>
    <n v="7"/>
    <n v="0.2"/>
    <n v="-127.37200000000001"/>
  </r>
  <r>
    <n v="3513"/>
    <x v="1741"/>
    <x v="3"/>
    <x v="507"/>
    <d v="2014-09-07T00:00:00"/>
    <x v="2"/>
    <s v="HW-14935"/>
    <s v="Helen Wasserman"/>
    <s v="Corporate"/>
    <s v="United States"/>
    <s v="Chicago"/>
    <x v="10"/>
    <n v="60653"/>
    <x v="2"/>
    <s v="FUR-BO-10000112"/>
    <x v="0"/>
    <x v="0"/>
    <s v="Bush Birmingham Collection Bookcase, Dark Cherry"/>
    <n v="825.17399999999998"/>
    <n v="9"/>
    <n v="0.3"/>
    <n v="-117.88199999999998"/>
  </r>
  <r>
    <n v="3514"/>
    <x v="1741"/>
    <x v="3"/>
    <x v="507"/>
    <d v="2014-09-07T00:00:00"/>
    <x v="2"/>
    <s v="HW-14935"/>
    <s v="Helen Wasserman"/>
    <s v="Corporate"/>
    <s v="United States"/>
    <s v="Chicago"/>
    <x v="10"/>
    <n v="60653"/>
    <x v="2"/>
    <s v="OFF-PA-10004041"/>
    <x v="1"/>
    <x v="10"/>
    <s v="It's Hot Message Books with Stickers, 2 3/4&quot; x 5&quot;"/>
    <n v="17.760000000000002"/>
    <n v="3"/>
    <n v="0.2"/>
    <n v="5.55"/>
  </r>
  <r>
    <n v="3515"/>
    <x v="1741"/>
    <x v="3"/>
    <x v="507"/>
    <d v="2014-09-07T00:00:00"/>
    <x v="2"/>
    <s v="HW-14935"/>
    <s v="Helen Wasserman"/>
    <s v="Corporate"/>
    <s v="United States"/>
    <s v="Chicago"/>
    <x v="10"/>
    <n v="60653"/>
    <x v="2"/>
    <s v="OFF-AR-10001149"/>
    <x v="1"/>
    <x v="6"/>
    <s v="Sanford Colorific Colored Pencils, 12/Box"/>
    <n v="6.911999999999999"/>
    <n v="3"/>
    <n v="0.2"/>
    <n v="0.86399999999999988"/>
  </r>
  <r>
    <n v="3516"/>
    <x v="1742"/>
    <x v="0"/>
    <x v="887"/>
    <d v="2013-12-25T00:00:00"/>
    <x v="1"/>
    <s v="SC-20800"/>
    <s v="Stuart Calhoun"/>
    <s v="Consumer"/>
    <s v="United States"/>
    <s v="Jackson"/>
    <x v="35"/>
    <n v="39212"/>
    <x v="0"/>
    <s v="TEC-AC-10002323"/>
    <x v="2"/>
    <x v="11"/>
    <s v="SanDisk Ultra 32 GB MicroSDHC Class 10 Memory Card"/>
    <n v="66.300000000000011"/>
    <n v="3"/>
    <n v="0"/>
    <n v="8.6190000000000033"/>
  </r>
  <r>
    <n v="3517"/>
    <x v="1743"/>
    <x v="0"/>
    <x v="888"/>
    <d v="2013-08-13T00:00:00"/>
    <x v="2"/>
    <s v="HA-14920"/>
    <s v="Helen Andreada"/>
    <s v="Consumer"/>
    <s v="United States"/>
    <s v="Fayetteville"/>
    <x v="3"/>
    <n v="28314"/>
    <x v="0"/>
    <s v="OFF-PA-10000130"/>
    <x v="1"/>
    <x v="10"/>
    <s v="Xerox 199"/>
    <n v="30.816000000000003"/>
    <n v="9"/>
    <n v="0.2"/>
    <n v="9.6299999999999955"/>
  </r>
  <r>
    <n v="3518"/>
    <x v="1743"/>
    <x v="0"/>
    <x v="888"/>
    <d v="2013-08-13T00:00:00"/>
    <x v="2"/>
    <s v="HA-14920"/>
    <s v="Helen Andreada"/>
    <s v="Consumer"/>
    <s v="United States"/>
    <s v="Fayetteville"/>
    <x v="3"/>
    <n v="28314"/>
    <x v="0"/>
    <s v="TEC-PH-10002350"/>
    <x v="2"/>
    <x v="7"/>
    <s v="Apple EarPods with Remote and Mic"/>
    <n v="44.783999999999999"/>
    <n v="2"/>
    <n v="0.2"/>
    <n v="4.4783999999999988"/>
  </r>
  <r>
    <n v="3519"/>
    <x v="1743"/>
    <x v="0"/>
    <x v="888"/>
    <d v="2013-08-13T00:00:00"/>
    <x v="2"/>
    <s v="HA-14920"/>
    <s v="Helen Andreada"/>
    <s v="Consumer"/>
    <s v="United States"/>
    <s v="Fayetteville"/>
    <x v="3"/>
    <n v="28314"/>
    <x v="0"/>
    <s v="OFF-AP-10002518"/>
    <x v="1"/>
    <x v="9"/>
    <s v="Kensington 7 Outlet MasterPiece Power Center"/>
    <n v="569.53599999999994"/>
    <n v="4"/>
    <n v="0.2"/>
    <n v="64.072799999999944"/>
  </r>
  <r>
    <n v="3520"/>
    <x v="1744"/>
    <x v="1"/>
    <x v="137"/>
    <d v="2012-06-25T00:00:00"/>
    <x v="2"/>
    <s v="MG-17875"/>
    <s v="Michael Grace"/>
    <s v="Home Office"/>
    <s v="United States"/>
    <s v="Aurora"/>
    <x v="10"/>
    <n v="60505"/>
    <x v="2"/>
    <s v="FUR-TA-10002645"/>
    <x v="0"/>
    <x v="3"/>
    <s v="Hon Rectangular Conference Tables"/>
    <n v="796.42500000000007"/>
    <n v="7"/>
    <n v="0.5"/>
    <n v="-525.6405000000002"/>
  </r>
  <r>
    <n v="3521"/>
    <x v="1745"/>
    <x v="1"/>
    <x v="889"/>
    <d v="2012-04-15T00:00:00"/>
    <x v="1"/>
    <s v="DM-12955"/>
    <s v="Dario Medina"/>
    <s v="Corporate"/>
    <s v="United States"/>
    <s v="Sacramento"/>
    <x v="1"/>
    <n v="95823"/>
    <x v="1"/>
    <s v="OFF-BI-10000773"/>
    <x v="1"/>
    <x v="8"/>
    <s v="Insertable Tab Post Binder Dividers"/>
    <n v="12.832000000000001"/>
    <n v="2"/>
    <n v="0.2"/>
    <n v="4.3307999999999982"/>
  </r>
  <r>
    <n v="3522"/>
    <x v="1746"/>
    <x v="0"/>
    <x v="831"/>
    <d v="2013-11-26T00:00:00"/>
    <x v="0"/>
    <s v="DM-13345"/>
    <s v="Denise Monton"/>
    <s v="Corporate"/>
    <s v="United States"/>
    <s v="Des Moines"/>
    <x v="23"/>
    <n v="50315"/>
    <x v="2"/>
    <s v="OFF-PA-10003845"/>
    <x v="1"/>
    <x v="10"/>
    <s v="Xerox 1987"/>
    <n v="40.46"/>
    <n v="7"/>
    <n v="0"/>
    <n v="19.825400000000002"/>
  </r>
  <r>
    <n v="3523"/>
    <x v="1746"/>
    <x v="0"/>
    <x v="831"/>
    <d v="2013-11-26T00:00:00"/>
    <x v="0"/>
    <s v="DM-13345"/>
    <s v="Denise Monton"/>
    <s v="Corporate"/>
    <s v="United States"/>
    <s v="Des Moines"/>
    <x v="23"/>
    <n v="50315"/>
    <x v="2"/>
    <s v="TEC-PH-10001580"/>
    <x v="2"/>
    <x v="7"/>
    <s v="Logitech Mobile Speakerphone P710e - speaker phone"/>
    <n v="404.93999999999994"/>
    <n v="3"/>
    <n v="0"/>
    <n v="109.33379999999998"/>
  </r>
  <r>
    <n v="3524"/>
    <x v="1747"/>
    <x v="0"/>
    <x v="64"/>
    <d v="2013-09-11T00:00:00"/>
    <x v="1"/>
    <s v="ML-17395"/>
    <s v="Marina Lichtenstein"/>
    <s v="Corporate"/>
    <s v="United States"/>
    <s v="San Diego"/>
    <x v="1"/>
    <n v="92105"/>
    <x v="1"/>
    <s v="TEC-AC-10002345"/>
    <x v="2"/>
    <x v="11"/>
    <s v="HP Standard 104 key PS/2 Keyboard"/>
    <n v="116"/>
    <n v="8"/>
    <n v="0"/>
    <n v="29"/>
  </r>
  <r>
    <n v="3525"/>
    <x v="1748"/>
    <x v="0"/>
    <x v="390"/>
    <d v="2013-11-29T00:00:00"/>
    <x v="1"/>
    <s v="GA-14515"/>
    <s v="George Ashbrook"/>
    <s v="Consumer"/>
    <s v="United States"/>
    <s v="Dallas"/>
    <x v="5"/>
    <n v="75081"/>
    <x v="2"/>
    <s v="TEC-PH-10004120"/>
    <x v="2"/>
    <x v="7"/>
    <s v="AT&amp;T 1080 Phone"/>
    <n v="657.55200000000013"/>
    <n v="6"/>
    <n v="0.2"/>
    <n v="49.316399999999987"/>
  </r>
  <r>
    <n v="3526"/>
    <x v="1749"/>
    <x v="3"/>
    <x v="389"/>
    <d v="2014-12-16T00:00:00"/>
    <x v="0"/>
    <s v="SU-20665"/>
    <s v="Stephanie Ulpright"/>
    <s v="Home Office"/>
    <s v="United States"/>
    <s v="Jackson"/>
    <x v="35"/>
    <n v="39212"/>
    <x v="0"/>
    <s v="TEC-AC-10001838"/>
    <x v="2"/>
    <x v="11"/>
    <s v="Razer Tiamat Over Ear 7.1 Surround Sound PC Gaming Headset"/>
    <n v="599.97"/>
    <n v="3"/>
    <n v="0"/>
    <n v="257.98710000000005"/>
  </r>
  <r>
    <n v="3527"/>
    <x v="1749"/>
    <x v="3"/>
    <x v="389"/>
    <d v="2014-12-16T00:00:00"/>
    <x v="0"/>
    <s v="SU-20665"/>
    <s v="Stephanie Ulpright"/>
    <s v="Home Office"/>
    <s v="United States"/>
    <s v="Jackson"/>
    <x v="35"/>
    <n v="39212"/>
    <x v="0"/>
    <s v="TEC-PH-10000148"/>
    <x v="2"/>
    <x v="7"/>
    <s v="Cyber Acoustics AC-202b Speech Recognition Stereo Headset"/>
    <n v="38.97"/>
    <n v="3"/>
    <n v="0"/>
    <n v="0.77940000000000076"/>
  </r>
  <r>
    <n v="3528"/>
    <x v="1749"/>
    <x v="3"/>
    <x v="389"/>
    <d v="2014-12-16T00:00:00"/>
    <x v="0"/>
    <s v="SU-20665"/>
    <s v="Stephanie Ulpright"/>
    <s v="Home Office"/>
    <s v="United States"/>
    <s v="Jackson"/>
    <x v="35"/>
    <n v="39212"/>
    <x v="0"/>
    <s v="OFF-BI-10003476"/>
    <x v="1"/>
    <x v="8"/>
    <s v="Avery Metallic Poly Binders"/>
    <n v="45.84"/>
    <n v="8"/>
    <n v="0"/>
    <n v="22.0032"/>
  </r>
  <r>
    <n v="3529"/>
    <x v="1750"/>
    <x v="0"/>
    <x v="890"/>
    <d v="2013-06-30T00:00:00"/>
    <x v="1"/>
    <s v="BD-11320"/>
    <s v="Bill Donatelli"/>
    <s v="Consumer"/>
    <s v="United States"/>
    <s v="San Diego"/>
    <x v="1"/>
    <n v="92024"/>
    <x v="1"/>
    <s v="TEC-PH-10004833"/>
    <x v="2"/>
    <x v="7"/>
    <s v="Macally Suction Cup Mount"/>
    <n v="38.24"/>
    <n v="4"/>
    <n v="0.2"/>
    <n v="-9.56"/>
  </r>
  <r>
    <n v="3530"/>
    <x v="1751"/>
    <x v="1"/>
    <x v="14"/>
    <d v="2012-09-23T00:00:00"/>
    <x v="1"/>
    <s v="DB-13405"/>
    <s v="Denny Blanton"/>
    <s v="Consumer"/>
    <s v="United States"/>
    <s v="Orlando"/>
    <x v="2"/>
    <n v="32839"/>
    <x v="0"/>
    <s v="TEC-AC-10001465"/>
    <x v="2"/>
    <x v="11"/>
    <s v="SanDisk Cruzer 64 GB USB Flash Drive"/>
    <n v="87.168000000000006"/>
    <n v="3"/>
    <n v="0.2"/>
    <n v="10.895999999999987"/>
  </r>
  <r>
    <n v="3531"/>
    <x v="1752"/>
    <x v="0"/>
    <x v="288"/>
    <d v="2013-05-24T00:00:00"/>
    <x v="1"/>
    <s v="RP-19855"/>
    <s v="Roy Phan"/>
    <s v="Corporate"/>
    <s v="United States"/>
    <s v="Lafayette"/>
    <x v="14"/>
    <n v="47905"/>
    <x v="2"/>
    <s v="OFF-AR-10003056"/>
    <x v="1"/>
    <x v="6"/>
    <s v="Newell 341"/>
    <n v="21.400000000000002"/>
    <n v="5"/>
    <n v="0"/>
    <n v="6.2059999999999977"/>
  </r>
  <r>
    <n v="3532"/>
    <x v="1753"/>
    <x v="0"/>
    <x v="316"/>
    <d v="2013-05-29T00:00:00"/>
    <x v="3"/>
    <s v="EH-13765"/>
    <s v="Edward Hooks"/>
    <s v="Corporate"/>
    <s v="United States"/>
    <s v="New York City"/>
    <x v="15"/>
    <n v="10035"/>
    <x v="3"/>
    <s v="OFF-SU-10001218"/>
    <x v="1"/>
    <x v="14"/>
    <s v="Fiskars Softgrip Scissors"/>
    <n v="54.900000000000006"/>
    <n v="5"/>
    <n v="0"/>
    <n v="15.372000000000003"/>
  </r>
  <r>
    <n v="3533"/>
    <x v="1754"/>
    <x v="2"/>
    <x v="891"/>
    <d v="2011-04-23T00:00:00"/>
    <x v="1"/>
    <s v="JL-15835"/>
    <s v="John Lee"/>
    <s v="Consumer"/>
    <s v="United States"/>
    <s v="Los Angeles"/>
    <x v="1"/>
    <n v="90049"/>
    <x v="1"/>
    <s v="TEC-MA-10002859"/>
    <x v="2"/>
    <x v="15"/>
    <s v="Ativa MDM8000 8-Sheet Micro-Cut Shredder"/>
    <n v="287.96800000000002"/>
    <n v="4"/>
    <n v="0.2"/>
    <n v="97.189199999999985"/>
  </r>
  <r>
    <n v="3534"/>
    <x v="1754"/>
    <x v="2"/>
    <x v="891"/>
    <d v="2011-04-23T00:00:00"/>
    <x v="1"/>
    <s v="JL-15835"/>
    <s v="John Lee"/>
    <s v="Consumer"/>
    <s v="United States"/>
    <s v="Los Angeles"/>
    <x v="1"/>
    <n v="90049"/>
    <x v="1"/>
    <s v="OFF-AR-10002375"/>
    <x v="1"/>
    <x v="6"/>
    <s v="Newell 351"/>
    <n v="13.12"/>
    <n v="4"/>
    <n v="0"/>
    <n v="3.8047999999999984"/>
  </r>
  <r>
    <n v="3535"/>
    <x v="1754"/>
    <x v="2"/>
    <x v="891"/>
    <d v="2011-04-23T00:00:00"/>
    <x v="1"/>
    <s v="JL-15835"/>
    <s v="John Lee"/>
    <s v="Consumer"/>
    <s v="United States"/>
    <s v="Los Angeles"/>
    <x v="1"/>
    <n v="90049"/>
    <x v="1"/>
    <s v="OFF-AR-10000657"/>
    <x v="1"/>
    <x v="6"/>
    <s v="Binney &amp; Smith inkTank Desk Highlighter, Chisel Tip, Yellow, 12/Box"/>
    <n v="10.75"/>
    <n v="5"/>
    <n v="0"/>
    <n v="3.547499999999999"/>
  </r>
  <r>
    <n v="3536"/>
    <x v="1754"/>
    <x v="2"/>
    <x v="891"/>
    <d v="2011-04-23T00:00:00"/>
    <x v="1"/>
    <s v="JL-15835"/>
    <s v="John Lee"/>
    <s v="Consumer"/>
    <s v="United States"/>
    <s v="Los Angeles"/>
    <x v="1"/>
    <n v="90049"/>
    <x v="1"/>
    <s v="OFF-FA-10000134"/>
    <x v="1"/>
    <x v="13"/>
    <s v="Advantus Push Pins, Aluminum Head"/>
    <n v="11.62"/>
    <n v="2"/>
    <n v="0"/>
    <n v="3.6021999999999998"/>
  </r>
  <r>
    <n v="3537"/>
    <x v="1755"/>
    <x v="0"/>
    <x v="26"/>
    <d v="2013-06-21T00:00:00"/>
    <x v="0"/>
    <s v="FM-14380"/>
    <s v="Fred McMath"/>
    <s v="Consumer"/>
    <s v="United States"/>
    <s v="New York City"/>
    <x v="15"/>
    <n v="10024"/>
    <x v="3"/>
    <s v="OFF-ST-10000419"/>
    <x v="1"/>
    <x v="4"/>
    <s v="Rogers Jumbo File, Granite"/>
    <n v="40.74"/>
    <n v="3"/>
    <n v="0"/>
    <n v="0.4073999999999991"/>
  </r>
  <r>
    <n v="3538"/>
    <x v="1756"/>
    <x v="2"/>
    <x v="309"/>
    <d v="2011-05-09T00:00:00"/>
    <x v="3"/>
    <s v="SB-20290"/>
    <s v="Sean Braxton"/>
    <s v="Corporate"/>
    <s v="United States"/>
    <s v="Henderson"/>
    <x v="0"/>
    <n v="42420"/>
    <x v="0"/>
    <s v="OFF-ST-10000107"/>
    <x v="1"/>
    <x v="4"/>
    <s v="Fellowes Super Stor/Drawer"/>
    <n v="83.25"/>
    <n v="3"/>
    <n v="0"/>
    <n v="14.984999999999992"/>
  </r>
  <r>
    <n v="3539"/>
    <x v="1756"/>
    <x v="2"/>
    <x v="309"/>
    <d v="2011-05-09T00:00:00"/>
    <x v="3"/>
    <s v="SB-20290"/>
    <s v="Sean Braxton"/>
    <s v="Corporate"/>
    <s v="United States"/>
    <s v="Henderson"/>
    <x v="0"/>
    <n v="42420"/>
    <x v="0"/>
    <s v="OFF-LA-10001641"/>
    <x v="1"/>
    <x v="2"/>
    <s v="Avery 518"/>
    <n v="9.4499999999999993"/>
    <n v="3"/>
    <n v="0"/>
    <n v="4.5359999999999996"/>
  </r>
  <r>
    <n v="3540"/>
    <x v="1756"/>
    <x v="2"/>
    <x v="309"/>
    <d v="2011-05-09T00:00:00"/>
    <x v="3"/>
    <s v="SB-20290"/>
    <s v="Sean Braxton"/>
    <s v="Corporate"/>
    <s v="United States"/>
    <s v="Henderson"/>
    <x v="0"/>
    <n v="42420"/>
    <x v="0"/>
    <s v="OFF-LA-10003121"/>
    <x v="1"/>
    <x v="2"/>
    <s v="Avery 506"/>
    <n v="20.65"/>
    <n v="5"/>
    <n v="0"/>
    <n v="9.4989999999999988"/>
  </r>
  <r>
    <n v="3541"/>
    <x v="1756"/>
    <x v="2"/>
    <x v="309"/>
    <d v="2011-05-09T00:00:00"/>
    <x v="3"/>
    <s v="SB-20290"/>
    <s v="Sean Braxton"/>
    <s v="Corporate"/>
    <s v="United States"/>
    <s v="Henderson"/>
    <x v="0"/>
    <n v="42420"/>
    <x v="0"/>
    <s v="OFF-PA-10002689"/>
    <x v="1"/>
    <x v="10"/>
    <s v="Weyerhaeuser First Choice Laser/Copy Paper (20Lb. and 88 Bright)"/>
    <n v="45.36"/>
    <n v="7"/>
    <n v="0"/>
    <n v="21.772800000000004"/>
  </r>
  <r>
    <n v="3542"/>
    <x v="1757"/>
    <x v="0"/>
    <x v="31"/>
    <d v="2013-09-21T00:00:00"/>
    <x v="2"/>
    <s v="SV-20365"/>
    <s v="Seth Vernon"/>
    <s v="Consumer"/>
    <s v="United States"/>
    <s v="Columbus"/>
    <x v="24"/>
    <n v="43229"/>
    <x v="3"/>
    <s v="FUR-FU-10002107"/>
    <x v="0"/>
    <x v="5"/>
    <s v="Eldon Pizzaz Desk Accessories"/>
    <n v="5.3520000000000003"/>
    <n v="3"/>
    <n v="0.2"/>
    <n v="1.6055999999999999"/>
  </r>
  <r>
    <n v="3543"/>
    <x v="1757"/>
    <x v="0"/>
    <x v="31"/>
    <d v="2013-09-21T00:00:00"/>
    <x v="2"/>
    <s v="SV-20365"/>
    <s v="Seth Vernon"/>
    <s v="Consumer"/>
    <s v="United States"/>
    <s v="Columbus"/>
    <x v="24"/>
    <n v="43229"/>
    <x v="3"/>
    <s v="FUR-CH-10002647"/>
    <x v="0"/>
    <x v="1"/>
    <s v="Situations Contoured Folding Chairs, 4/Set"/>
    <n v="99.372"/>
    <n v="2"/>
    <n v="0.3"/>
    <n v="-7.0979999999999919"/>
  </r>
  <r>
    <n v="3544"/>
    <x v="1757"/>
    <x v="0"/>
    <x v="31"/>
    <d v="2013-09-21T00:00:00"/>
    <x v="2"/>
    <s v="SV-20365"/>
    <s v="Seth Vernon"/>
    <s v="Consumer"/>
    <s v="United States"/>
    <s v="Columbus"/>
    <x v="24"/>
    <n v="43229"/>
    <x v="3"/>
    <s v="OFF-AR-10002257"/>
    <x v="1"/>
    <x v="6"/>
    <s v="Eldon Spacemaker Box, Quick-Snap Lid, Clear"/>
    <n v="2.6720000000000002"/>
    <n v="1"/>
    <n v="0.2"/>
    <n v="0.36739999999999962"/>
  </r>
  <r>
    <n v="3545"/>
    <x v="1758"/>
    <x v="3"/>
    <x v="331"/>
    <d v="2014-12-26T00:00:00"/>
    <x v="0"/>
    <s v="MM-17920"/>
    <s v="Michael Moore"/>
    <s v="Consumer"/>
    <s v="United States"/>
    <s v="College Station"/>
    <x v="5"/>
    <n v="77840"/>
    <x v="2"/>
    <s v="OFF-PA-10004519"/>
    <x v="1"/>
    <x v="10"/>
    <s v="Spiral Phone Message Books with Labels by Adams"/>
    <n v="28.672000000000004"/>
    <n v="8"/>
    <n v="0.2"/>
    <n v="10.393600000000001"/>
  </r>
  <r>
    <n v="3546"/>
    <x v="1758"/>
    <x v="3"/>
    <x v="331"/>
    <d v="2014-12-26T00:00:00"/>
    <x v="0"/>
    <s v="MM-17920"/>
    <s v="Michael Moore"/>
    <s v="Consumer"/>
    <s v="United States"/>
    <s v="College Station"/>
    <x v="5"/>
    <n v="77840"/>
    <x v="2"/>
    <s v="OFF-AP-10001947"/>
    <x v="1"/>
    <x v="9"/>
    <s v="Acco 6 Outlet Guardian Premium Plus Surge Suppressor"/>
    <n v="29.311999999999994"/>
    <n v="8"/>
    <n v="0.8"/>
    <n v="-74.74560000000001"/>
  </r>
  <r>
    <n v="3547"/>
    <x v="1759"/>
    <x v="3"/>
    <x v="505"/>
    <d v="2014-11-02T00:00:00"/>
    <x v="2"/>
    <s v="RD-19810"/>
    <s v="Ross DeVincentis"/>
    <s v="Home Office"/>
    <s v="United States"/>
    <s v="Richmond"/>
    <x v="0"/>
    <n v="40475"/>
    <x v="0"/>
    <s v="OFF-ST-10004963"/>
    <x v="1"/>
    <x v="4"/>
    <s v="Eldon Gobal File Keepers"/>
    <n v="105.98"/>
    <n v="7"/>
    <n v="0"/>
    <n v="4.2391999999999932"/>
  </r>
  <r>
    <n v="3548"/>
    <x v="1759"/>
    <x v="3"/>
    <x v="505"/>
    <d v="2014-11-02T00:00:00"/>
    <x v="2"/>
    <s v="RD-19810"/>
    <s v="Ross DeVincentis"/>
    <s v="Home Office"/>
    <s v="United States"/>
    <s v="Richmond"/>
    <x v="0"/>
    <n v="40475"/>
    <x v="0"/>
    <s v="OFF-SU-10002573"/>
    <x v="1"/>
    <x v="14"/>
    <s v="Acme 10&quot; Easy Grip Assistive Scissors"/>
    <n v="35.06"/>
    <n v="2"/>
    <n v="0"/>
    <n v="10.517999999999997"/>
  </r>
  <r>
    <n v="3549"/>
    <x v="1759"/>
    <x v="3"/>
    <x v="505"/>
    <d v="2014-11-02T00:00:00"/>
    <x v="2"/>
    <s v="RD-19810"/>
    <s v="Ross DeVincentis"/>
    <s v="Home Office"/>
    <s v="United States"/>
    <s v="Richmond"/>
    <x v="0"/>
    <n v="40475"/>
    <x v="0"/>
    <s v="FUR-CH-10000553"/>
    <x v="0"/>
    <x v="1"/>
    <s v="Metal Folding Chairs, Beige, 4/Carton"/>
    <n v="33.94"/>
    <n v="1"/>
    <n v="0"/>
    <n v="9.1637999999999984"/>
  </r>
  <r>
    <n v="3550"/>
    <x v="1759"/>
    <x v="3"/>
    <x v="505"/>
    <d v="2014-11-02T00:00:00"/>
    <x v="2"/>
    <s v="RD-19810"/>
    <s v="Ross DeVincentis"/>
    <s v="Home Office"/>
    <s v="United States"/>
    <s v="Richmond"/>
    <x v="0"/>
    <n v="40475"/>
    <x v="0"/>
    <s v="OFF-LA-10001982"/>
    <x v="1"/>
    <x v="2"/>
    <s v="Smead Alpha-Z Color-Coded Name Labels First Letter Starter Set"/>
    <n v="30"/>
    <n v="8"/>
    <n v="0"/>
    <n v="14.399999999999999"/>
  </r>
  <r>
    <n v="3551"/>
    <x v="1760"/>
    <x v="0"/>
    <x v="892"/>
    <d v="2013-04-03T00:00:00"/>
    <x v="0"/>
    <s v="ME-17320"/>
    <s v="Maria Etezadi"/>
    <s v="Home Office"/>
    <s v="United States"/>
    <s v="Chicago"/>
    <x v="10"/>
    <n v="60653"/>
    <x v="2"/>
    <s v="OFF-PA-10001295"/>
    <x v="1"/>
    <x v="10"/>
    <s v="Computer Printout Paper with Letter-Trim Perforations"/>
    <n v="45.527999999999999"/>
    <n v="3"/>
    <n v="0.2"/>
    <n v="15.934799999999997"/>
  </r>
  <r>
    <n v="3552"/>
    <x v="1760"/>
    <x v="0"/>
    <x v="892"/>
    <d v="2013-04-03T00:00:00"/>
    <x v="0"/>
    <s v="ME-17320"/>
    <s v="Maria Etezadi"/>
    <s v="Home Office"/>
    <s v="United States"/>
    <s v="Chicago"/>
    <x v="10"/>
    <n v="60653"/>
    <x v="2"/>
    <s v="FUR-CH-10002965"/>
    <x v="0"/>
    <x v="1"/>
    <s v="Global Leather Highback Executive Chair with Pneumatic Height Adjustment, Black"/>
    <n v="844.11599999999987"/>
    <n v="6"/>
    <n v="0.3"/>
    <n v="-36.176400000000001"/>
  </r>
  <r>
    <n v="3553"/>
    <x v="1760"/>
    <x v="0"/>
    <x v="892"/>
    <d v="2013-04-03T00:00:00"/>
    <x v="0"/>
    <s v="ME-17320"/>
    <s v="Maria Etezadi"/>
    <s v="Home Office"/>
    <s v="United States"/>
    <s v="Chicago"/>
    <x v="10"/>
    <n v="60653"/>
    <x v="2"/>
    <s v="TEC-PH-10001254"/>
    <x v="2"/>
    <x v="7"/>
    <s v="Jabra BIZ 2300 Duo QD Duo Corded Headset"/>
    <n v="812.73599999999999"/>
    <n v="8"/>
    <n v="0.2"/>
    <n v="60.955199999999962"/>
  </r>
  <r>
    <n v="3554"/>
    <x v="1761"/>
    <x v="3"/>
    <x v="51"/>
    <d v="2014-11-27T00:00:00"/>
    <x v="0"/>
    <s v="FH-14275"/>
    <s v="Frank Hawley"/>
    <s v="Corporate"/>
    <s v="United States"/>
    <s v="Philadelphia"/>
    <x v="9"/>
    <n v="19120"/>
    <x v="3"/>
    <s v="OFF-BI-10001658"/>
    <x v="1"/>
    <x v="8"/>
    <s v="GBC Standard Therm-A-Bind Covers"/>
    <n v="7.4760000000000018"/>
    <n v="1"/>
    <n v="0.7"/>
    <n v="-5.9807999999999986"/>
  </r>
  <r>
    <n v="3555"/>
    <x v="1762"/>
    <x v="2"/>
    <x v="893"/>
    <d v="2011-03-26T00:00:00"/>
    <x v="0"/>
    <s v="PO-18865"/>
    <s v="Patrick O'Donnell"/>
    <s v="Consumer"/>
    <s v="United States"/>
    <s v="Los Angeles"/>
    <x v="1"/>
    <n v="90036"/>
    <x v="1"/>
    <s v="OFF-ST-10000585"/>
    <x v="1"/>
    <x v="4"/>
    <s v="Economy Rollaway Files"/>
    <n v="330.4"/>
    <n v="2"/>
    <n v="0"/>
    <n v="85.903999999999996"/>
  </r>
  <r>
    <n v="3556"/>
    <x v="1762"/>
    <x v="2"/>
    <x v="893"/>
    <d v="2011-03-26T00:00:00"/>
    <x v="0"/>
    <s v="PO-18865"/>
    <s v="Patrick O'Donnell"/>
    <s v="Consumer"/>
    <s v="United States"/>
    <s v="Los Angeles"/>
    <x v="1"/>
    <n v="90036"/>
    <x v="1"/>
    <s v="TEC-PH-10003484"/>
    <x v="2"/>
    <x v="7"/>
    <s v="Ooma Telo VoIP Home Phone System"/>
    <n v="604.75199999999995"/>
    <n v="6"/>
    <n v="0.2"/>
    <n v="37.797000000000025"/>
  </r>
  <r>
    <n v="3557"/>
    <x v="1763"/>
    <x v="3"/>
    <x v="96"/>
    <d v="2014-12-06T00:00:00"/>
    <x v="1"/>
    <s v="CC-12550"/>
    <s v="Clay Cheatham"/>
    <s v="Consumer"/>
    <s v="United States"/>
    <s v="Los Angeles"/>
    <x v="1"/>
    <n v="90008"/>
    <x v="1"/>
    <s v="OFF-PA-10004735"/>
    <x v="1"/>
    <x v="10"/>
    <s v="Xerox 1905"/>
    <n v="45.36"/>
    <n v="7"/>
    <n v="0"/>
    <n v="21.772800000000004"/>
  </r>
  <r>
    <n v="3558"/>
    <x v="1763"/>
    <x v="3"/>
    <x v="96"/>
    <d v="2014-12-06T00:00:00"/>
    <x v="1"/>
    <s v="CC-12550"/>
    <s v="Clay Cheatham"/>
    <s v="Consumer"/>
    <s v="United States"/>
    <s v="Los Angeles"/>
    <x v="1"/>
    <n v="90008"/>
    <x v="1"/>
    <s v="OFF-BI-10003429"/>
    <x v="1"/>
    <x v="8"/>
    <s v="Cardinal HOLDit! Binder Insert Strips,Extra Strips"/>
    <n v="10.128"/>
    <n v="2"/>
    <n v="0.2"/>
    <n v="3.6714000000000002"/>
  </r>
  <r>
    <n v="3559"/>
    <x v="1764"/>
    <x v="3"/>
    <x v="659"/>
    <d v="2014-11-13T00:00:00"/>
    <x v="1"/>
    <s v="TS-21505"/>
    <s v="Tony Sayre"/>
    <s v="Consumer"/>
    <s v="United States"/>
    <s v="San Francisco"/>
    <x v="1"/>
    <n v="94122"/>
    <x v="1"/>
    <s v="OFF-BI-10002982"/>
    <x v="1"/>
    <x v="8"/>
    <s v="Avery Self-Adhesive Photo Pockets for Polaroid Photos"/>
    <n v="21.792000000000002"/>
    <n v="4"/>
    <n v="0.2"/>
    <n v="7.6271999999999984"/>
  </r>
  <r>
    <n v="3560"/>
    <x v="1764"/>
    <x v="3"/>
    <x v="659"/>
    <d v="2014-11-13T00:00:00"/>
    <x v="1"/>
    <s v="TS-21505"/>
    <s v="Tony Sayre"/>
    <s v="Consumer"/>
    <s v="United States"/>
    <s v="San Francisco"/>
    <x v="1"/>
    <n v="94122"/>
    <x v="1"/>
    <s v="TEC-AC-10004975"/>
    <x v="2"/>
    <x v="11"/>
    <s v="Plantronics Audio 995 Wireless Stereo Headset"/>
    <n v="439.8"/>
    <n v="4"/>
    <n v="0"/>
    <n v="145.13400000000001"/>
  </r>
  <r>
    <n v="3561"/>
    <x v="1765"/>
    <x v="3"/>
    <x v="507"/>
    <d v="2014-09-10T00:00:00"/>
    <x v="0"/>
    <s v="MD-17350"/>
    <s v="Maribeth Dona"/>
    <s v="Consumer"/>
    <s v="United States"/>
    <s v="Akron"/>
    <x v="24"/>
    <n v="44312"/>
    <x v="3"/>
    <s v="OFF-AR-10002335"/>
    <x v="1"/>
    <x v="6"/>
    <s v="DIXON Oriole Pencils"/>
    <n v="8.2560000000000002"/>
    <n v="4"/>
    <n v="0.2"/>
    <n v="0.61920000000000019"/>
  </r>
  <r>
    <n v="3562"/>
    <x v="1765"/>
    <x v="3"/>
    <x v="507"/>
    <d v="2014-09-10T00:00:00"/>
    <x v="0"/>
    <s v="MD-17350"/>
    <s v="Maribeth Dona"/>
    <s v="Consumer"/>
    <s v="United States"/>
    <s v="Akron"/>
    <x v="24"/>
    <n v="44312"/>
    <x v="3"/>
    <s v="OFF-BI-10004001"/>
    <x v="1"/>
    <x v="8"/>
    <s v="GBC Recycled VeloBinder Covers"/>
    <n v="25.560000000000002"/>
    <n v="5"/>
    <n v="0.7"/>
    <n v="-20.448"/>
  </r>
  <r>
    <n v="3563"/>
    <x v="1765"/>
    <x v="3"/>
    <x v="507"/>
    <d v="2014-09-10T00:00:00"/>
    <x v="0"/>
    <s v="MD-17350"/>
    <s v="Maribeth Dona"/>
    <s v="Consumer"/>
    <s v="United States"/>
    <s v="Akron"/>
    <x v="24"/>
    <n v="44312"/>
    <x v="3"/>
    <s v="OFF-BI-10001634"/>
    <x v="1"/>
    <x v="8"/>
    <s v="Wilson Jones Active Use Binders"/>
    <n v="4.3680000000000012"/>
    <n v="2"/>
    <n v="0.7"/>
    <n v="-3.0575999999999999"/>
  </r>
  <r>
    <n v="3564"/>
    <x v="1765"/>
    <x v="3"/>
    <x v="507"/>
    <d v="2014-09-10T00:00:00"/>
    <x v="0"/>
    <s v="MD-17350"/>
    <s v="Maribeth Dona"/>
    <s v="Consumer"/>
    <s v="United States"/>
    <s v="Akron"/>
    <x v="24"/>
    <n v="44312"/>
    <x v="3"/>
    <s v="OFF-PA-10000007"/>
    <x v="1"/>
    <x v="10"/>
    <s v="Telephone Message Books with Fax/Mobile Section, 4 1/4&quot; x 6&quot;"/>
    <n v="11.520000000000001"/>
    <n v="4"/>
    <n v="0.2"/>
    <n v="3.7439999999999993"/>
  </r>
  <r>
    <n v="3565"/>
    <x v="1766"/>
    <x v="0"/>
    <x v="894"/>
    <d v="2013-07-07T00:00:00"/>
    <x v="2"/>
    <s v="GT-14755"/>
    <s v="Guy Thornton"/>
    <s v="Consumer"/>
    <s v="United States"/>
    <s v="Los Angeles"/>
    <x v="1"/>
    <n v="90049"/>
    <x v="1"/>
    <s v="OFF-PA-10000552"/>
    <x v="1"/>
    <x v="10"/>
    <s v="Xerox 200"/>
    <n v="12.96"/>
    <n v="2"/>
    <n v="0"/>
    <n v="6.2208000000000006"/>
  </r>
  <r>
    <n v="3566"/>
    <x v="1766"/>
    <x v="0"/>
    <x v="894"/>
    <d v="2013-07-07T00:00:00"/>
    <x v="2"/>
    <s v="GT-14755"/>
    <s v="Guy Thornton"/>
    <s v="Consumer"/>
    <s v="United States"/>
    <s v="Los Angeles"/>
    <x v="1"/>
    <n v="90049"/>
    <x v="1"/>
    <s v="OFF-FA-10001135"/>
    <x v="1"/>
    <x v="13"/>
    <s v="Brites Rubber Bands, 1 1/2 oz. Box"/>
    <n v="3.96"/>
    <n v="2"/>
    <n v="0"/>
    <n v="7.9200000000000159E-2"/>
  </r>
  <r>
    <n v="3567"/>
    <x v="1767"/>
    <x v="3"/>
    <x v="210"/>
    <d v="2014-09-15T00:00:00"/>
    <x v="1"/>
    <s v="RD-19660"/>
    <s v="Robert Dilbeck"/>
    <s v="Home Office"/>
    <s v="United States"/>
    <s v="Independence"/>
    <x v="25"/>
    <n v="64055"/>
    <x v="2"/>
    <s v="OFF-BI-10003650"/>
    <x v="1"/>
    <x v="8"/>
    <s v="GBC DocuBind 300 Electric Binding Machine"/>
    <n v="1577.94"/>
    <n v="3"/>
    <n v="0"/>
    <n v="757.41120000000001"/>
  </r>
  <r>
    <n v="3568"/>
    <x v="1768"/>
    <x v="0"/>
    <x v="369"/>
    <d v="2013-09-15T00:00:00"/>
    <x v="0"/>
    <s v="DB-12910"/>
    <s v="Daniel Byrd"/>
    <s v="Home Office"/>
    <s v="United States"/>
    <s v="Dallas"/>
    <x v="5"/>
    <n v="75220"/>
    <x v="2"/>
    <s v="FUR-FU-10003832"/>
    <x v="0"/>
    <x v="5"/>
    <s v="Eldon Expressions Punched Metal &amp; Wood Desk Accessories, Black &amp; Cherry"/>
    <n v="15.008000000000003"/>
    <n v="4"/>
    <n v="0.6"/>
    <n v="-12.006399999999999"/>
  </r>
  <r>
    <n v="3569"/>
    <x v="1769"/>
    <x v="3"/>
    <x v="445"/>
    <d v="2014-07-04T00:00:00"/>
    <x v="3"/>
    <s v="JK-15640"/>
    <s v="Jim Kriz"/>
    <s v="Home Office"/>
    <s v="United States"/>
    <s v="Seattle"/>
    <x v="4"/>
    <n v="98105"/>
    <x v="1"/>
    <s v="TEC-AC-10003628"/>
    <x v="2"/>
    <x v="11"/>
    <s v="Logitech 910-002974 M325 Wireless Mouse for Web Scrolling"/>
    <n v="59.98"/>
    <n v="2"/>
    <n v="0"/>
    <n v="26.391200000000005"/>
  </r>
  <r>
    <n v="3570"/>
    <x v="1769"/>
    <x v="3"/>
    <x v="445"/>
    <d v="2014-07-04T00:00:00"/>
    <x v="3"/>
    <s v="JK-15640"/>
    <s v="Jim Kriz"/>
    <s v="Home Office"/>
    <s v="United States"/>
    <s v="Seattle"/>
    <x v="4"/>
    <n v="98105"/>
    <x v="1"/>
    <s v="TEC-MA-10001148"/>
    <x v="2"/>
    <x v="15"/>
    <s v="Okidata MB491 Multifunction Printer"/>
    <n v="2395.2000000000003"/>
    <n v="6"/>
    <n v="0.2"/>
    <n v="209.58000000000004"/>
  </r>
  <r>
    <n v="3571"/>
    <x v="1769"/>
    <x v="3"/>
    <x v="445"/>
    <d v="2014-07-04T00:00:00"/>
    <x v="3"/>
    <s v="JK-15640"/>
    <s v="Jim Kriz"/>
    <s v="Home Office"/>
    <s v="United States"/>
    <s v="Seattle"/>
    <x v="4"/>
    <n v="98105"/>
    <x v="1"/>
    <s v="TEC-AC-10002049"/>
    <x v="2"/>
    <x v="11"/>
    <s v="Plantronics Savi W720 Multi-Device Wireless Headset System"/>
    <n v="1687.8"/>
    <n v="4"/>
    <n v="0"/>
    <n v="742.63200000000006"/>
  </r>
  <r>
    <n v="3572"/>
    <x v="1769"/>
    <x v="3"/>
    <x v="445"/>
    <d v="2014-07-04T00:00:00"/>
    <x v="3"/>
    <s v="JK-15640"/>
    <s v="Jim Kriz"/>
    <s v="Home Office"/>
    <s v="United States"/>
    <s v="Seattle"/>
    <x v="4"/>
    <n v="98105"/>
    <x v="1"/>
    <s v="TEC-PH-10000702"/>
    <x v="2"/>
    <x v="7"/>
    <s v="Square Credit Card Reader, 4 1/2&quot; x 4 1/2&quot; x 1&quot;, White"/>
    <n v="7.9920000000000009"/>
    <n v="1"/>
    <n v="0.2"/>
    <n v="2.6972999999999994"/>
  </r>
  <r>
    <n v="3573"/>
    <x v="1770"/>
    <x v="3"/>
    <x v="222"/>
    <d v="2014-07-05T00:00:00"/>
    <x v="1"/>
    <s v="FC-14335"/>
    <s v="Fred Chung"/>
    <s v="Corporate"/>
    <s v="United States"/>
    <s v="Mesquite"/>
    <x v="5"/>
    <n v="75150"/>
    <x v="2"/>
    <s v="OFF-PA-10003953"/>
    <x v="1"/>
    <x v="10"/>
    <s v="Xerox 218"/>
    <n v="5.1840000000000011"/>
    <n v="1"/>
    <n v="0.2"/>
    <n v="1.8144"/>
  </r>
  <r>
    <n v="3574"/>
    <x v="1771"/>
    <x v="3"/>
    <x v="783"/>
    <d v="2014-08-13T00:00:00"/>
    <x v="1"/>
    <s v="JW-15955"/>
    <s v="Joni Wasserman"/>
    <s v="Consumer"/>
    <s v="United States"/>
    <s v="Long Beach"/>
    <x v="15"/>
    <n v="11561"/>
    <x v="3"/>
    <s v="OFF-AR-10003602"/>
    <x v="1"/>
    <x v="6"/>
    <s v="Quartet Omega Colored Chalk, 12/Pack"/>
    <n v="11.68"/>
    <n v="2"/>
    <n v="0"/>
    <n v="5.4895999999999994"/>
  </r>
  <r>
    <n v="3575"/>
    <x v="1771"/>
    <x v="3"/>
    <x v="783"/>
    <d v="2014-08-13T00:00:00"/>
    <x v="1"/>
    <s v="JW-15955"/>
    <s v="Joni Wasserman"/>
    <s v="Consumer"/>
    <s v="United States"/>
    <s v="Long Beach"/>
    <x v="15"/>
    <n v="11561"/>
    <x v="3"/>
    <s v="OFF-AR-10004062"/>
    <x v="1"/>
    <x v="6"/>
    <s v="Staples"/>
    <n v="104.80000000000001"/>
    <n v="10"/>
    <n v="0"/>
    <n v="26.200000000000003"/>
  </r>
  <r>
    <n v="3576"/>
    <x v="1772"/>
    <x v="1"/>
    <x v="531"/>
    <d v="2012-03-24T00:00:00"/>
    <x v="1"/>
    <s v="DC-12850"/>
    <s v="Dan Campbell"/>
    <s v="Consumer"/>
    <s v="United States"/>
    <s v="North Miami"/>
    <x v="2"/>
    <n v="33161"/>
    <x v="0"/>
    <s v="OFF-PA-10001560"/>
    <x v="1"/>
    <x v="10"/>
    <s v="Adams Telephone Message Books, 5 1/4” x 11”"/>
    <n v="14.496000000000002"/>
    <n v="3"/>
    <n v="0.2"/>
    <n v="4.8924000000000003"/>
  </r>
  <r>
    <n v="3577"/>
    <x v="1773"/>
    <x v="0"/>
    <x v="843"/>
    <d v="2013-06-12T00:00:00"/>
    <x v="1"/>
    <s v="FM-14290"/>
    <s v="Frank Merwin"/>
    <s v="Home Office"/>
    <s v="United States"/>
    <s v="Bakersfield"/>
    <x v="1"/>
    <n v="93309"/>
    <x v="1"/>
    <s v="OFF-BI-10003305"/>
    <x v="1"/>
    <x v="8"/>
    <s v="Avery Hanging File Binders"/>
    <n v="4.7840000000000007"/>
    <n v="1"/>
    <n v="0.2"/>
    <n v="1.5547999999999997"/>
  </r>
  <r>
    <n v="3578"/>
    <x v="1773"/>
    <x v="0"/>
    <x v="843"/>
    <d v="2013-06-12T00:00:00"/>
    <x v="1"/>
    <s v="FM-14290"/>
    <s v="Frank Merwin"/>
    <s v="Home Office"/>
    <s v="United States"/>
    <s v="Bakersfield"/>
    <x v="1"/>
    <n v="93309"/>
    <x v="1"/>
    <s v="OFF-PA-10004000"/>
    <x v="1"/>
    <x v="10"/>
    <s v="While You Were Out Pads, 50 per Pad, 4 x 5 1/4, Green Cycle"/>
    <n v="4.7300000000000004"/>
    <n v="1"/>
    <n v="0"/>
    <n v="2.3177000000000003"/>
  </r>
  <r>
    <n v="3579"/>
    <x v="1774"/>
    <x v="0"/>
    <x v="197"/>
    <d v="2013-07-30T00:00:00"/>
    <x v="1"/>
    <s v="MT-17815"/>
    <s v="Meg Tillman"/>
    <s v="Consumer"/>
    <s v="United States"/>
    <s v="Jackson"/>
    <x v="35"/>
    <n v="39212"/>
    <x v="0"/>
    <s v="OFF-ST-10000321"/>
    <x v="1"/>
    <x v="4"/>
    <s v="Akro Stacking Bins"/>
    <n v="7.89"/>
    <n v="1"/>
    <n v="0"/>
    <n v="0.31559999999999899"/>
  </r>
  <r>
    <n v="3580"/>
    <x v="1774"/>
    <x v="0"/>
    <x v="197"/>
    <d v="2013-07-30T00:00:00"/>
    <x v="1"/>
    <s v="MT-17815"/>
    <s v="Meg Tillman"/>
    <s v="Consumer"/>
    <s v="United States"/>
    <s v="Jackson"/>
    <x v="35"/>
    <n v="39212"/>
    <x v="0"/>
    <s v="OFF-PA-10004665"/>
    <x v="1"/>
    <x v="10"/>
    <s v="Advantus Motivational Note Cards"/>
    <n v="65.5"/>
    <n v="5"/>
    <n v="0"/>
    <n v="32.094999999999999"/>
  </r>
  <r>
    <n v="3581"/>
    <x v="1774"/>
    <x v="0"/>
    <x v="197"/>
    <d v="2013-07-30T00:00:00"/>
    <x v="1"/>
    <s v="MT-17815"/>
    <s v="Meg Tillman"/>
    <s v="Consumer"/>
    <s v="United States"/>
    <s v="Jackson"/>
    <x v="35"/>
    <n v="39212"/>
    <x v="0"/>
    <s v="FUR-TA-10004915"/>
    <x v="0"/>
    <x v="3"/>
    <s v="Office Impressions End Table, 20-1/2&quot;H x 24&quot;W x 20&quot;D"/>
    <n v="2430.08"/>
    <n v="8"/>
    <n v="0"/>
    <n v="388.81280000000015"/>
  </r>
  <r>
    <n v="3582"/>
    <x v="1775"/>
    <x v="3"/>
    <x v="172"/>
    <d v="2014-10-08T00:00:00"/>
    <x v="1"/>
    <s v="DK-13090"/>
    <s v="Dave Kipp"/>
    <s v="Consumer"/>
    <s v="United States"/>
    <s v="Fremont"/>
    <x v="8"/>
    <n v="68025"/>
    <x v="2"/>
    <s v="OFF-PA-10000994"/>
    <x v="1"/>
    <x v="10"/>
    <s v="Xerox 1915"/>
    <n v="104.85"/>
    <n v="1"/>
    <n v="0"/>
    <n v="50.327999999999996"/>
  </r>
  <r>
    <n v="3583"/>
    <x v="1776"/>
    <x v="1"/>
    <x v="895"/>
    <d v="2012-12-16T00:00:00"/>
    <x v="1"/>
    <s v="KD-16495"/>
    <s v="Keith Dawkins"/>
    <s v="Corporate"/>
    <s v="United States"/>
    <s v="Jackson"/>
    <x v="12"/>
    <n v="49201"/>
    <x v="2"/>
    <s v="OFF-AR-10001149"/>
    <x v="1"/>
    <x v="6"/>
    <s v="Avery Hi-Liter Comfort Grip Fluorescent Highlighter, Yellow Ink"/>
    <n v="3.9"/>
    <n v="2"/>
    <n v="0"/>
    <n v="1.5209999999999999"/>
  </r>
  <r>
    <n v="3584"/>
    <x v="1776"/>
    <x v="1"/>
    <x v="895"/>
    <d v="2012-12-16T00:00:00"/>
    <x v="1"/>
    <s v="KD-16495"/>
    <s v="Keith Dawkins"/>
    <s v="Corporate"/>
    <s v="United States"/>
    <s v="Jackson"/>
    <x v="12"/>
    <n v="49201"/>
    <x v="2"/>
    <s v="FUR-TA-10003569"/>
    <x v="0"/>
    <x v="3"/>
    <s v="Bretford CR8500 Series Meeting Room Furniture"/>
    <n v="801.96"/>
    <n v="2"/>
    <n v="0"/>
    <n v="200.49"/>
  </r>
  <r>
    <n v="3585"/>
    <x v="1776"/>
    <x v="1"/>
    <x v="895"/>
    <d v="2012-12-16T00:00:00"/>
    <x v="1"/>
    <s v="KD-16495"/>
    <s v="Keith Dawkins"/>
    <s v="Corporate"/>
    <s v="United States"/>
    <s v="Jackson"/>
    <x v="12"/>
    <n v="49201"/>
    <x v="2"/>
    <s v="FUR-CH-10004289"/>
    <x v="0"/>
    <x v="1"/>
    <s v="Global Super Steno Chair"/>
    <n v="191.96"/>
    <n v="2"/>
    <n v="0"/>
    <n v="32.633199999999988"/>
  </r>
  <r>
    <n v="3586"/>
    <x v="1776"/>
    <x v="1"/>
    <x v="895"/>
    <d v="2012-12-16T00:00:00"/>
    <x v="1"/>
    <s v="KD-16495"/>
    <s v="Keith Dawkins"/>
    <s v="Corporate"/>
    <s v="United States"/>
    <s v="Jackson"/>
    <x v="12"/>
    <n v="49201"/>
    <x v="2"/>
    <s v="OFF-LA-10001045"/>
    <x v="1"/>
    <x v="2"/>
    <s v="Permanent Self-Adhesive File Folder Labels for Typewriters by Universal"/>
    <n v="2.61"/>
    <n v="1"/>
    <n v="0"/>
    <n v="1.2005999999999999"/>
  </r>
  <r>
    <n v="3587"/>
    <x v="1777"/>
    <x v="3"/>
    <x v="213"/>
    <d v="2014-09-09T00:00:00"/>
    <x v="1"/>
    <s v="AG-10300"/>
    <s v="Aleksandra Gannaway"/>
    <s v="Corporate"/>
    <s v="United States"/>
    <s v="San Francisco"/>
    <x v="1"/>
    <n v="94122"/>
    <x v="1"/>
    <s v="OFF-AR-10002053"/>
    <x v="1"/>
    <x v="6"/>
    <s v="Premium Writing Pencils, Soft, #2 by Central Association for the Blind"/>
    <n v="5.96"/>
    <n v="2"/>
    <n v="0"/>
    <n v="1.6688000000000001"/>
  </r>
  <r>
    <n v="3588"/>
    <x v="1778"/>
    <x v="3"/>
    <x v="241"/>
    <d v="2014-09-29T00:00:00"/>
    <x v="1"/>
    <s v="MH-18115"/>
    <s v="Mick Hernandez"/>
    <s v="Home Office"/>
    <s v="United States"/>
    <s v="Lancaster"/>
    <x v="24"/>
    <n v="43130"/>
    <x v="3"/>
    <s v="TEC-PH-10002885"/>
    <x v="2"/>
    <x v="7"/>
    <s v="Apple iPhone 5"/>
    <n v="1169.694"/>
    <n v="3"/>
    <n v="0.4"/>
    <n v="-253.43369999999993"/>
  </r>
  <r>
    <n v="3589"/>
    <x v="1779"/>
    <x v="3"/>
    <x v="484"/>
    <d v="2014-12-22T00:00:00"/>
    <x v="2"/>
    <s v="AC-10450"/>
    <s v="Amy Cox"/>
    <s v="Consumer"/>
    <s v="United States"/>
    <s v="Lafayette"/>
    <x v="28"/>
    <n v="70506"/>
    <x v="0"/>
    <s v="OFF-SU-10002881"/>
    <x v="1"/>
    <x v="14"/>
    <s v="Martin Yale Chadless Opener Electric Letter Opener"/>
    <n v="1665.62"/>
    <n v="2"/>
    <n v="0"/>
    <n v="33.312400000000025"/>
  </r>
  <r>
    <n v="3590"/>
    <x v="1780"/>
    <x v="3"/>
    <x v="221"/>
    <d v="2014-12-01T00:00:00"/>
    <x v="1"/>
    <s v="FM-14290"/>
    <s v="Frank Merwin"/>
    <s v="Home Office"/>
    <s v="United States"/>
    <s v="Richmond"/>
    <x v="0"/>
    <n v="40475"/>
    <x v="0"/>
    <s v="OFF-BI-10000546"/>
    <x v="1"/>
    <x v="8"/>
    <s v="Avery Durable Binders"/>
    <n v="2.88"/>
    <n v="1"/>
    <n v="0"/>
    <n v="1.4112"/>
  </r>
  <r>
    <n v="3591"/>
    <x v="1780"/>
    <x v="3"/>
    <x v="221"/>
    <d v="2014-12-01T00:00:00"/>
    <x v="1"/>
    <s v="FM-14290"/>
    <s v="Frank Merwin"/>
    <s v="Home Office"/>
    <s v="United States"/>
    <s v="Richmond"/>
    <x v="0"/>
    <n v="40475"/>
    <x v="0"/>
    <s v="OFF-ST-10001526"/>
    <x v="1"/>
    <x v="4"/>
    <s v="Iceberg Mobile Mega Data/Printer Cart "/>
    <n v="1443.96"/>
    <n v="12"/>
    <n v="0"/>
    <n v="375.42959999999994"/>
  </r>
  <r>
    <n v="3592"/>
    <x v="1781"/>
    <x v="2"/>
    <x v="736"/>
    <d v="2011-12-15T00:00:00"/>
    <x v="0"/>
    <s v="RA-19285"/>
    <s v="Ralph Arnett"/>
    <s v="Consumer"/>
    <s v="United States"/>
    <s v="Houston"/>
    <x v="5"/>
    <n v="77070"/>
    <x v="2"/>
    <s v="OFF-SU-10001574"/>
    <x v="1"/>
    <x v="14"/>
    <s v="Acme Value Line Scissors"/>
    <n v="2.92"/>
    <n v="1"/>
    <n v="0.2"/>
    <n v="0.36499999999999977"/>
  </r>
  <r>
    <n v="3593"/>
    <x v="1782"/>
    <x v="0"/>
    <x v="5"/>
    <d v="2013-12-08T00:00:00"/>
    <x v="0"/>
    <s v="JG-15160"/>
    <s v="James Galang"/>
    <s v="Consumer"/>
    <s v="United States"/>
    <s v="New York City"/>
    <x v="15"/>
    <n v="10024"/>
    <x v="3"/>
    <s v="OFF-ST-10002615"/>
    <x v="1"/>
    <x v="4"/>
    <s v="Dual Level, Single-Width Filing Carts"/>
    <n v="465.18"/>
    <n v="3"/>
    <n v="0"/>
    <n v="120.94680000000001"/>
  </r>
  <r>
    <n v="3594"/>
    <x v="1783"/>
    <x v="0"/>
    <x v="108"/>
    <d v="2013-09-18T00:00:00"/>
    <x v="1"/>
    <s v="NZ-18565"/>
    <s v="Nick Zandusky"/>
    <s v="Home Office"/>
    <s v="United States"/>
    <s v="Toledo"/>
    <x v="24"/>
    <n v="43615"/>
    <x v="3"/>
    <s v="OFF-BI-10001658"/>
    <x v="1"/>
    <x v="8"/>
    <s v="GBC Standard Therm-A-Bind Covers"/>
    <n v="22.428000000000004"/>
    <n v="3"/>
    <n v="0.7"/>
    <n v="-17.942399999999992"/>
  </r>
  <r>
    <n v="3595"/>
    <x v="1783"/>
    <x v="0"/>
    <x v="108"/>
    <d v="2013-09-18T00:00:00"/>
    <x v="1"/>
    <s v="NZ-18565"/>
    <s v="Nick Zandusky"/>
    <s v="Home Office"/>
    <s v="United States"/>
    <s v="Toledo"/>
    <x v="24"/>
    <n v="43615"/>
    <x v="3"/>
    <s v="OFF-ST-10002562"/>
    <x v="1"/>
    <x v="4"/>
    <s v="Staples"/>
    <n v="37.52000000000001"/>
    <n v="5"/>
    <n v="0.2"/>
    <n v="3.7519999999999989"/>
  </r>
  <r>
    <n v="3596"/>
    <x v="1784"/>
    <x v="3"/>
    <x v="34"/>
    <d v="2014-12-16T00:00:00"/>
    <x v="1"/>
    <s v="KM-16225"/>
    <s v="Kalyca Meade"/>
    <s v="Corporate"/>
    <s v="United States"/>
    <s v="Philadelphia"/>
    <x v="9"/>
    <n v="19143"/>
    <x v="3"/>
    <s v="OFF-AR-10004757"/>
    <x v="1"/>
    <x v="6"/>
    <s v="Crayola Colored Pencils"/>
    <n v="2.6240000000000001"/>
    <n v="1"/>
    <n v="0.2"/>
    <n v="0.42639999999999978"/>
  </r>
  <r>
    <n v="3597"/>
    <x v="1785"/>
    <x v="2"/>
    <x v="340"/>
    <d v="2011-09-14T00:00:00"/>
    <x v="0"/>
    <s v="LC-17140"/>
    <s v="Logan Currie"/>
    <s v="Consumer"/>
    <s v="United States"/>
    <s v="Philadelphia"/>
    <x v="9"/>
    <n v="19140"/>
    <x v="3"/>
    <s v="OFF-PA-10000788"/>
    <x v="1"/>
    <x v="10"/>
    <s v="Xerox 210"/>
    <n v="15.552000000000003"/>
    <n v="3"/>
    <n v="0.2"/>
    <n v="5.4432"/>
  </r>
  <r>
    <n v="3598"/>
    <x v="1785"/>
    <x v="2"/>
    <x v="340"/>
    <d v="2011-09-14T00:00:00"/>
    <x v="0"/>
    <s v="LC-17140"/>
    <s v="Logan Currie"/>
    <s v="Consumer"/>
    <s v="United States"/>
    <s v="Philadelphia"/>
    <x v="9"/>
    <n v="19140"/>
    <x v="3"/>
    <s v="TEC-AC-10002134"/>
    <x v="2"/>
    <x v="11"/>
    <s v="Rosewill 107 Normal Keys USB Wired Standard Keyboard"/>
    <n v="64.704000000000008"/>
    <n v="6"/>
    <n v="0.2"/>
    <n v="-4.852800000000002"/>
  </r>
  <r>
    <n v="3599"/>
    <x v="1785"/>
    <x v="2"/>
    <x v="340"/>
    <d v="2011-09-14T00:00:00"/>
    <x v="0"/>
    <s v="LC-17140"/>
    <s v="Logan Currie"/>
    <s v="Consumer"/>
    <s v="United States"/>
    <s v="Philadelphia"/>
    <x v="9"/>
    <n v="19140"/>
    <x v="3"/>
    <s v="FUR-FU-10002456"/>
    <x v="0"/>
    <x v="5"/>
    <s v="Master Caster Door Stop, Large Neon Orange"/>
    <n v="17.472000000000001"/>
    <n v="3"/>
    <n v="0.2"/>
    <n v="5.023200000000001"/>
  </r>
  <r>
    <n v="3600"/>
    <x v="1785"/>
    <x v="2"/>
    <x v="340"/>
    <d v="2011-09-14T00:00:00"/>
    <x v="0"/>
    <s v="LC-17140"/>
    <s v="Logan Currie"/>
    <s v="Consumer"/>
    <s v="United States"/>
    <s v="Philadelphia"/>
    <x v="9"/>
    <n v="19140"/>
    <x v="3"/>
    <s v="TEC-PH-10002549"/>
    <x v="2"/>
    <x v="7"/>
    <s v="Polycom SoundPoint IP 450 VoIP phone"/>
    <n v="135.51599999999999"/>
    <n v="1"/>
    <n v="0.4"/>
    <n v="-31.620400000000004"/>
  </r>
  <r>
    <n v="3601"/>
    <x v="1786"/>
    <x v="3"/>
    <x v="335"/>
    <d v="2014-07-01T00:00:00"/>
    <x v="1"/>
    <s v="NP-18700"/>
    <s v="Nora Preis"/>
    <s v="Consumer"/>
    <s v="United States"/>
    <s v="Denver"/>
    <x v="22"/>
    <n v="80219"/>
    <x v="1"/>
    <s v="TEC-AC-10001990"/>
    <x v="2"/>
    <x v="11"/>
    <s v="Kensington Orbit Wireless Mobile Trackball for PC and Mac"/>
    <n v="431.92800000000005"/>
    <n v="9"/>
    <n v="0.2"/>
    <n v="64.789199999999951"/>
  </r>
  <r>
    <n v="3602"/>
    <x v="1787"/>
    <x v="2"/>
    <x v="664"/>
    <d v="2011-11-24T00:00:00"/>
    <x v="1"/>
    <s v="RB-19330"/>
    <s v="Randy Bradley"/>
    <s v="Consumer"/>
    <s v="United States"/>
    <s v="Philadelphia"/>
    <x v="9"/>
    <n v="19143"/>
    <x v="3"/>
    <s v="OFF-PA-10002137"/>
    <x v="1"/>
    <x v="10"/>
    <s v="Southworth 100% Résumé Paper, 24lb."/>
    <n v="12.448"/>
    <n v="2"/>
    <n v="0.2"/>
    <n v="3.8899999999999988"/>
  </r>
  <r>
    <n v="3603"/>
    <x v="1787"/>
    <x v="2"/>
    <x v="664"/>
    <d v="2011-11-24T00:00:00"/>
    <x v="1"/>
    <s v="RB-19330"/>
    <s v="Randy Bradley"/>
    <s v="Consumer"/>
    <s v="United States"/>
    <s v="Philadelphia"/>
    <x v="9"/>
    <n v="19143"/>
    <x v="3"/>
    <s v="FUR-CH-10004997"/>
    <x v="0"/>
    <x v="1"/>
    <s v="Hon Every-Day Series Multi-Task Chairs"/>
    <n v="657.93"/>
    <n v="5"/>
    <n v="0.3"/>
    <n v="-93.989999999999952"/>
  </r>
  <r>
    <n v="3604"/>
    <x v="1788"/>
    <x v="3"/>
    <x v="170"/>
    <d v="2014-08-28T00:00:00"/>
    <x v="1"/>
    <s v="TH-21550"/>
    <s v="Tracy Hopkins"/>
    <s v="Home Office"/>
    <s v="United States"/>
    <s v="Columbia"/>
    <x v="39"/>
    <n v="21044"/>
    <x v="3"/>
    <s v="OFF-PA-10000357"/>
    <x v="1"/>
    <x v="10"/>
    <s v="Xerox 1888"/>
    <n v="277.39999999999998"/>
    <n v="5"/>
    <n v="0"/>
    <n v="133.15199999999999"/>
  </r>
  <r>
    <n v="3605"/>
    <x v="1788"/>
    <x v="3"/>
    <x v="170"/>
    <d v="2014-08-28T00:00:00"/>
    <x v="1"/>
    <s v="TH-21550"/>
    <s v="Tracy Hopkins"/>
    <s v="Home Office"/>
    <s v="United States"/>
    <s v="Columbia"/>
    <x v="39"/>
    <n v="21044"/>
    <x v="3"/>
    <s v="FUR-FU-10003976"/>
    <x v="0"/>
    <x v="5"/>
    <s v="DAX Executive Solid Wood Document Frame, Desktop or Hang, Mahogany, 5 x 7"/>
    <n v="25.16"/>
    <n v="2"/>
    <n v="0"/>
    <n v="8.5543999999999976"/>
  </r>
  <r>
    <n v="3606"/>
    <x v="1788"/>
    <x v="3"/>
    <x v="170"/>
    <d v="2014-08-28T00:00:00"/>
    <x v="1"/>
    <s v="TH-21550"/>
    <s v="Tracy Hopkins"/>
    <s v="Home Office"/>
    <s v="United States"/>
    <s v="Columbia"/>
    <x v="39"/>
    <n v="21044"/>
    <x v="3"/>
    <s v="FUR-FU-10004960"/>
    <x v="0"/>
    <x v="5"/>
    <s v="Seth Thomas 12&quot; Clock w/ Goldtone Case"/>
    <n v="91.92"/>
    <n v="4"/>
    <n v="0"/>
    <n v="31.252800000000001"/>
  </r>
  <r>
    <n v="3607"/>
    <x v="1789"/>
    <x v="0"/>
    <x v="299"/>
    <d v="2013-03-17T00:00:00"/>
    <x v="0"/>
    <s v="CK-12595"/>
    <s v="Clytie Kelty"/>
    <s v="Consumer"/>
    <s v="United States"/>
    <s v="New York City"/>
    <x v="15"/>
    <n v="10024"/>
    <x v="3"/>
    <s v="OFF-EN-10001099"/>
    <x v="1"/>
    <x v="12"/>
    <s v="Staples"/>
    <n v="29.339999999999996"/>
    <n v="3"/>
    <n v="0"/>
    <n v="13.496399999999998"/>
  </r>
  <r>
    <n v="3608"/>
    <x v="1790"/>
    <x v="2"/>
    <x v="865"/>
    <d v="2011-09-28T00:00:00"/>
    <x v="0"/>
    <s v="ST-20530"/>
    <s v="Shui Tom"/>
    <s v="Consumer"/>
    <s v="United States"/>
    <s v="New York City"/>
    <x v="15"/>
    <n v="10035"/>
    <x v="3"/>
    <s v="OFF-BI-10002026"/>
    <x v="1"/>
    <x v="8"/>
    <s v="Avery Arch Ring Binders"/>
    <n v="139.44"/>
    <n v="3"/>
    <n v="0.2"/>
    <n v="47.060999999999993"/>
  </r>
  <r>
    <n v="3609"/>
    <x v="1791"/>
    <x v="2"/>
    <x v="582"/>
    <d v="2011-05-03T00:00:00"/>
    <x v="1"/>
    <s v="GB-14530"/>
    <s v="George Bell"/>
    <s v="Corporate"/>
    <s v="United States"/>
    <s v="Newark"/>
    <x v="24"/>
    <n v="43055"/>
    <x v="3"/>
    <s v="OFF-LA-10001613"/>
    <x v="1"/>
    <x v="2"/>
    <s v="Avery File Folder Labels"/>
    <n v="6.911999999999999"/>
    <n v="3"/>
    <n v="0.2"/>
    <n v="2.5056000000000003"/>
  </r>
  <r>
    <n v="3610"/>
    <x v="1791"/>
    <x v="2"/>
    <x v="582"/>
    <d v="2011-05-03T00:00:00"/>
    <x v="1"/>
    <s v="GB-14530"/>
    <s v="George Bell"/>
    <s v="Corporate"/>
    <s v="United States"/>
    <s v="Newark"/>
    <x v="24"/>
    <n v="43055"/>
    <x v="3"/>
    <s v="OFF-ST-10002214"/>
    <x v="1"/>
    <x v="4"/>
    <s v="X-Rack File for Hanging Folders"/>
    <n v="27.096"/>
    <n v="3"/>
    <n v="0.2"/>
    <n v="2.0321999999999987"/>
  </r>
  <r>
    <n v="3611"/>
    <x v="1791"/>
    <x v="2"/>
    <x v="582"/>
    <d v="2011-05-03T00:00:00"/>
    <x v="1"/>
    <s v="GB-14530"/>
    <s v="George Bell"/>
    <s v="Corporate"/>
    <s v="United States"/>
    <s v="Newark"/>
    <x v="24"/>
    <n v="43055"/>
    <x v="3"/>
    <s v="OFF-ST-10001128"/>
    <x v="1"/>
    <x v="4"/>
    <s v="Carina Mini System Audio Rack, Model AR050B"/>
    <n v="177.56800000000001"/>
    <n v="2"/>
    <n v="0.2"/>
    <n v="-37.733199999999989"/>
  </r>
  <r>
    <n v="3612"/>
    <x v="1792"/>
    <x v="0"/>
    <x v="896"/>
    <d v="2013-12-02T00:00:00"/>
    <x v="0"/>
    <s v="NC-18535"/>
    <s v="Nick Crebassa"/>
    <s v="Corporate"/>
    <s v="United States"/>
    <s v="Dallas"/>
    <x v="5"/>
    <n v="75217"/>
    <x v="2"/>
    <s v="TEC-AC-10004864"/>
    <x v="2"/>
    <x v="11"/>
    <s v="Memorex Micro Travel Drive 32 GB"/>
    <n v="58.415999999999997"/>
    <n v="2"/>
    <n v="0.2"/>
    <n v="16.794600000000003"/>
  </r>
  <r>
    <n v="3613"/>
    <x v="1793"/>
    <x v="1"/>
    <x v="155"/>
    <d v="2012-12-08T00:00:00"/>
    <x v="1"/>
    <s v="AB-10255"/>
    <s v="Alejandro Ballentine"/>
    <s v="Home Office"/>
    <s v="United States"/>
    <s v="Philadelphia"/>
    <x v="9"/>
    <n v="19134"/>
    <x v="3"/>
    <s v="OFF-PA-10000174"/>
    <x v="1"/>
    <x v="10"/>
    <s v="Message Book, Wirebound, Four 5 1/2&quot; X 4&quot; Forms/Pg., 200 Dupl. Sets/Book"/>
    <n v="16.448"/>
    <n v="2"/>
    <n v="0.2"/>
    <n v="5.5511999999999979"/>
  </r>
  <r>
    <n v="3614"/>
    <x v="1793"/>
    <x v="1"/>
    <x v="155"/>
    <d v="2012-12-08T00:00:00"/>
    <x v="1"/>
    <s v="AB-10255"/>
    <s v="Alejandro Ballentine"/>
    <s v="Home Office"/>
    <s v="United States"/>
    <s v="Philadelphia"/>
    <x v="9"/>
    <n v="19134"/>
    <x v="3"/>
    <s v="TEC-AC-10000171"/>
    <x v="2"/>
    <x v="11"/>
    <s v="Verbatim 25 GB 6x Blu-ray Single Layer Recordable Disc, 25/Pack"/>
    <n v="36.783999999999999"/>
    <n v="2"/>
    <n v="0.2"/>
    <n v="10.5754"/>
  </r>
  <r>
    <n v="3615"/>
    <x v="1794"/>
    <x v="3"/>
    <x v="123"/>
    <d v="2014-11-22T00:00:00"/>
    <x v="2"/>
    <s v="SC-20770"/>
    <s v="Stewart Carmichael"/>
    <s v="Corporate"/>
    <s v="United States"/>
    <s v="San Antonio"/>
    <x v="5"/>
    <n v="78207"/>
    <x v="2"/>
    <s v="FUR-TA-10002622"/>
    <x v="0"/>
    <x v="3"/>
    <s v="Bush Andora Conference Table, Maple/Graphite Gray Finish"/>
    <n v="718.11599999999987"/>
    <n v="6"/>
    <n v="0.3"/>
    <n v="-71.811599999999999"/>
  </r>
  <r>
    <n v="3616"/>
    <x v="1794"/>
    <x v="3"/>
    <x v="123"/>
    <d v="2014-11-22T00:00:00"/>
    <x v="2"/>
    <s v="SC-20770"/>
    <s v="Stewart Carmichael"/>
    <s v="Corporate"/>
    <s v="United States"/>
    <s v="San Antonio"/>
    <x v="5"/>
    <n v="78207"/>
    <x v="2"/>
    <s v="OFF-AR-10001915"/>
    <x v="1"/>
    <x v="6"/>
    <s v="Peel-Off China Markers"/>
    <n v="31.776"/>
    <n v="4"/>
    <n v="0.2"/>
    <n v="8.7384000000000022"/>
  </r>
  <r>
    <n v="3617"/>
    <x v="1795"/>
    <x v="0"/>
    <x v="64"/>
    <d v="2013-09-10T00:00:00"/>
    <x v="1"/>
    <s v="JC-15340"/>
    <s v="Jasper Cacioppo"/>
    <s v="Consumer"/>
    <s v="United States"/>
    <s v="Philadelphia"/>
    <x v="9"/>
    <n v="19120"/>
    <x v="3"/>
    <s v="OFF-BI-10004410"/>
    <x v="1"/>
    <x v="8"/>
    <s v="C-Line Peel &amp; Stick Add-On Filing Pockets, 8-3/4 x 5-1/8, 10/Pack"/>
    <n v="9.5550000000000015"/>
    <n v="5"/>
    <n v="0.7"/>
    <n v="-7.3254999999999981"/>
  </r>
  <r>
    <n v="3618"/>
    <x v="1796"/>
    <x v="3"/>
    <x v="507"/>
    <d v="2014-09-09T00:00:00"/>
    <x v="1"/>
    <s v="RA-19285"/>
    <s v="Ralph Arnett"/>
    <s v="Consumer"/>
    <s v="United States"/>
    <s v="Los Angeles"/>
    <x v="1"/>
    <n v="90004"/>
    <x v="1"/>
    <s v="OFF-BI-10004632"/>
    <x v="1"/>
    <x v="8"/>
    <s v="Ibico Hi-Tech Manual Binding System"/>
    <n v="487.98400000000004"/>
    <n v="2"/>
    <n v="0.2"/>
    <n v="152.49499999999998"/>
  </r>
  <r>
    <n v="3619"/>
    <x v="1796"/>
    <x v="3"/>
    <x v="507"/>
    <d v="2014-09-09T00:00:00"/>
    <x v="1"/>
    <s v="RA-19285"/>
    <s v="Ralph Arnett"/>
    <s v="Consumer"/>
    <s v="United States"/>
    <s v="Los Angeles"/>
    <x v="1"/>
    <n v="90004"/>
    <x v="1"/>
    <s v="TEC-PH-10002185"/>
    <x v="2"/>
    <x v="7"/>
    <s v="QVS USB Car Charger 2-Port 2.1Amp for iPod/iPhone/iPad/iPad 2/iPad 3"/>
    <n v="5.5600000000000005"/>
    <n v="1"/>
    <n v="0.2"/>
    <n v="1.7374999999999998"/>
  </r>
  <r>
    <n v="3620"/>
    <x v="1796"/>
    <x v="3"/>
    <x v="507"/>
    <d v="2014-09-09T00:00:00"/>
    <x v="1"/>
    <s v="RA-19285"/>
    <s v="Ralph Arnett"/>
    <s v="Consumer"/>
    <s v="United States"/>
    <s v="Los Angeles"/>
    <x v="1"/>
    <n v="90004"/>
    <x v="1"/>
    <s v="OFF-ST-10002974"/>
    <x v="1"/>
    <x v="4"/>
    <s v="Trav-L-File Heavy-Duty Shuttle II, Black"/>
    <n v="217.85"/>
    <n v="5"/>
    <n v="0"/>
    <n v="65.35499999999999"/>
  </r>
  <r>
    <n v="3621"/>
    <x v="1797"/>
    <x v="0"/>
    <x v="897"/>
    <d v="2013-09-30T00:00:00"/>
    <x v="1"/>
    <s v="SH-19975"/>
    <s v="Sally Hughsby"/>
    <s v="Corporate"/>
    <s v="United States"/>
    <s v="Smyrna"/>
    <x v="18"/>
    <n v="37167"/>
    <x v="0"/>
    <s v="OFF-AR-10003727"/>
    <x v="1"/>
    <x v="6"/>
    <s v="Berol Giant Pencil Sharpener"/>
    <n v="40.775999999999996"/>
    <n v="3"/>
    <n v="0.2"/>
    <n v="4.5872999999999937"/>
  </r>
  <r>
    <n v="3622"/>
    <x v="1797"/>
    <x v="0"/>
    <x v="897"/>
    <d v="2013-09-30T00:00:00"/>
    <x v="1"/>
    <s v="SH-19975"/>
    <s v="Sally Hughsby"/>
    <s v="Corporate"/>
    <s v="United States"/>
    <s v="Smyrna"/>
    <x v="18"/>
    <n v="37167"/>
    <x v="0"/>
    <s v="TEC-PH-10004071"/>
    <x v="2"/>
    <x v="7"/>
    <s v="PayAnywhere Card Reader"/>
    <n v="63.936000000000007"/>
    <n v="8"/>
    <n v="0.2"/>
    <n v="5.5944000000000003"/>
  </r>
  <r>
    <n v="3623"/>
    <x v="1798"/>
    <x v="2"/>
    <x v="80"/>
    <d v="2011-09-19T00:00:00"/>
    <x v="1"/>
    <s v="JC-15775"/>
    <s v="John Castell"/>
    <s v="Consumer"/>
    <s v="United States"/>
    <s v="Macon"/>
    <x v="32"/>
    <n v="31204"/>
    <x v="0"/>
    <s v="FUR-FU-10002878"/>
    <x v="0"/>
    <x v="5"/>
    <s v="Seth Thomas 14&quot; Day/Date Wall Clock"/>
    <n v="142.4"/>
    <n v="5"/>
    <n v="0"/>
    <n v="52.688000000000002"/>
  </r>
  <r>
    <n v="3624"/>
    <x v="1798"/>
    <x v="2"/>
    <x v="80"/>
    <d v="2011-09-19T00:00:00"/>
    <x v="1"/>
    <s v="JC-15775"/>
    <s v="John Castell"/>
    <s v="Consumer"/>
    <s v="United States"/>
    <s v="Macon"/>
    <x v="32"/>
    <n v="31204"/>
    <x v="0"/>
    <s v="OFF-BI-10001890"/>
    <x v="1"/>
    <x v="8"/>
    <s v="Avery Poly Binder Pockets"/>
    <n v="7.16"/>
    <n v="2"/>
    <n v="0"/>
    <n v="3.4367999999999999"/>
  </r>
  <r>
    <n v="3625"/>
    <x v="1799"/>
    <x v="3"/>
    <x v="240"/>
    <d v="2014-05-22T00:00:00"/>
    <x v="0"/>
    <s v="BC-11125"/>
    <s v="Becky Castell"/>
    <s v="Home Office"/>
    <s v="United States"/>
    <s v="San Francisco"/>
    <x v="1"/>
    <n v="94109"/>
    <x v="1"/>
    <s v="FUR-CH-10002647"/>
    <x v="0"/>
    <x v="1"/>
    <s v="Situations Contoured Folding Chairs, 4/Set"/>
    <n v="681.40800000000013"/>
    <n v="12"/>
    <n v="0.2"/>
    <n v="42.588000000000022"/>
  </r>
  <r>
    <n v="3626"/>
    <x v="1799"/>
    <x v="3"/>
    <x v="240"/>
    <d v="2014-05-22T00:00:00"/>
    <x v="0"/>
    <s v="BC-11125"/>
    <s v="Becky Castell"/>
    <s v="Home Office"/>
    <s v="United States"/>
    <s v="San Francisco"/>
    <x v="1"/>
    <n v="94109"/>
    <x v="1"/>
    <s v="OFF-AR-10001315"/>
    <x v="1"/>
    <x v="6"/>
    <s v="Newell 310"/>
    <n v="3.52"/>
    <n v="2"/>
    <n v="0"/>
    <n v="1.0207999999999999"/>
  </r>
  <r>
    <n v="3627"/>
    <x v="1799"/>
    <x v="3"/>
    <x v="240"/>
    <d v="2014-05-22T00:00:00"/>
    <x v="0"/>
    <s v="BC-11125"/>
    <s v="Becky Castell"/>
    <s v="Home Office"/>
    <s v="United States"/>
    <s v="San Francisco"/>
    <x v="1"/>
    <n v="94109"/>
    <x v="1"/>
    <s v="OFF-AR-10000122"/>
    <x v="1"/>
    <x v="6"/>
    <s v="Newell 314"/>
    <n v="5.58"/>
    <n v="1"/>
    <n v="0"/>
    <n v="1.3949999999999996"/>
  </r>
  <r>
    <n v="3628"/>
    <x v="1799"/>
    <x v="3"/>
    <x v="240"/>
    <d v="2014-05-22T00:00:00"/>
    <x v="0"/>
    <s v="BC-11125"/>
    <s v="Becky Castell"/>
    <s v="Home Office"/>
    <s v="United States"/>
    <s v="San Francisco"/>
    <x v="1"/>
    <n v="94109"/>
    <x v="1"/>
    <s v="TEC-AC-10001465"/>
    <x v="2"/>
    <x v="11"/>
    <s v="SanDisk Cruzer 64 GB USB Flash Drive"/>
    <n v="36.32"/>
    <n v="1"/>
    <n v="0"/>
    <n v="10.895999999999997"/>
  </r>
  <r>
    <n v="3629"/>
    <x v="1800"/>
    <x v="2"/>
    <x v="128"/>
    <d v="2011-08-13T00:00:00"/>
    <x v="1"/>
    <s v="JH-15985"/>
    <s v="Joseph Holt"/>
    <s v="Consumer"/>
    <s v="United States"/>
    <s v="Seattle"/>
    <x v="4"/>
    <n v="98103"/>
    <x v="1"/>
    <s v="OFF-BI-10004600"/>
    <x v="1"/>
    <x v="8"/>
    <s v="Ibico Ibimaster 300 Manual Binding System"/>
    <n v="2060.7440000000001"/>
    <n v="7"/>
    <n v="0.2"/>
    <n v="643.98249999999996"/>
  </r>
  <r>
    <n v="3630"/>
    <x v="1801"/>
    <x v="3"/>
    <x v="200"/>
    <d v="2014-12-01T00:00:00"/>
    <x v="1"/>
    <s v="CC-12610"/>
    <s v="Corey Catlett"/>
    <s v="Corporate"/>
    <s v="United States"/>
    <s v="Columbus"/>
    <x v="24"/>
    <n v="43229"/>
    <x v="3"/>
    <s v="OFF-AP-10002082"/>
    <x v="1"/>
    <x v="9"/>
    <s v="Holmes HEPA Air Purifier"/>
    <n v="52.272000000000006"/>
    <n v="3"/>
    <n v="0.2"/>
    <n v="9.8009999999999984"/>
  </r>
  <r>
    <n v="3631"/>
    <x v="1801"/>
    <x v="3"/>
    <x v="200"/>
    <d v="2014-12-01T00:00:00"/>
    <x v="1"/>
    <s v="CC-12610"/>
    <s v="Corey Catlett"/>
    <s v="Corporate"/>
    <s v="United States"/>
    <s v="Columbus"/>
    <x v="24"/>
    <n v="43229"/>
    <x v="3"/>
    <s v="OFF-AP-10004708"/>
    <x v="1"/>
    <x v="9"/>
    <s v="Fellowes Superior 10 Outlet Split Surge Protector"/>
    <n v="213.13600000000002"/>
    <n v="7"/>
    <n v="0.2"/>
    <n v="23.977799999999988"/>
  </r>
  <r>
    <n v="3632"/>
    <x v="1802"/>
    <x v="3"/>
    <x v="898"/>
    <d v="2014-05-09T00:00:00"/>
    <x v="0"/>
    <s v="DB-12970"/>
    <s v="Darren Budd"/>
    <s v="Corporate"/>
    <s v="United States"/>
    <s v="Los Angeles"/>
    <x v="1"/>
    <n v="90004"/>
    <x v="1"/>
    <s v="OFF-ST-10000464"/>
    <x v="1"/>
    <x v="4"/>
    <s v="Multi-Use Personal File Cart and Caster Set, Three Stacking Bins"/>
    <n v="69.52"/>
    <n v="2"/>
    <n v="0"/>
    <n v="19.465600000000002"/>
  </r>
  <r>
    <n v="3633"/>
    <x v="1802"/>
    <x v="3"/>
    <x v="898"/>
    <d v="2014-05-09T00:00:00"/>
    <x v="0"/>
    <s v="DB-12970"/>
    <s v="Darren Budd"/>
    <s v="Corporate"/>
    <s v="United States"/>
    <s v="Los Angeles"/>
    <x v="1"/>
    <n v="90004"/>
    <x v="1"/>
    <s v="OFF-ST-10000025"/>
    <x v="1"/>
    <x v="4"/>
    <s v="Fellowes Stor/Drawer Steel Plus Storage Drawers"/>
    <n v="763.44"/>
    <n v="8"/>
    <n v="0"/>
    <n v="45.80639999999994"/>
  </r>
  <r>
    <n v="3634"/>
    <x v="1803"/>
    <x v="0"/>
    <x v="338"/>
    <d v="2013-11-15T00:00:00"/>
    <x v="1"/>
    <s v="PP-18955"/>
    <s v="Paul Prost"/>
    <s v="Home Office"/>
    <s v="United States"/>
    <s v="Springfield"/>
    <x v="24"/>
    <n v="45503"/>
    <x v="3"/>
    <s v="OFF-LA-10001613"/>
    <x v="1"/>
    <x v="2"/>
    <s v="Avery File Folder Labels"/>
    <n v="9.2159999999999993"/>
    <n v="4"/>
    <n v="0.2"/>
    <n v="3.3408000000000002"/>
  </r>
  <r>
    <n v="3635"/>
    <x v="1803"/>
    <x v="0"/>
    <x v="338"/>
    <d v="2013-11-15T00:00:00"/>
    <x v="1"/>
    <s v="PP-18955"/>
    <s v="Paul Prost"/>
    <s v="Home Office"/>
    <s v="United States"/>
    <s v="Springfield"/>
    <x v="24"/>
    <n v="45503"/>
    <x v="3"/>
    <s v="TEC-PH-10000376"/>
    <x v="2"/>
    <x v="7"/>
    <s v="Square Credit Card Reader"/>
    <n v="41.957999999999998"/>
    <n v="7"/>
    <n v="0.4"/>
    <n v="-9.7901999999999987"/>
  </r>
  <r>
    <n v="3636"/>
    <x v="1803"/>
    <x v="0"/>
    <x v="338"/>
    <d v="2013-11-15T00:00:00"/>
    <x v="1"/>
    <s v="PP-18955"/>
    <s v="Paul Prost"/>
    <s v="Home Office"/>
    <s v="United States"/>
    <s v="Springfield"/>
    <x v="24"/>
    <n v="45503"/>
    <x v="3"/>
    <s v="OFF-PA-10004039"/>
    <x v="1"/>
    <x v="10"/>
    <s v="Xerox 1882"/>
    <n v="89.567999999999998"/>
    <n v="2"/>
    <n v="0.2"/>
    <n v="32.468400000000003"/>
  </r>
  <r>
    <n v="3637"/>
    <x v="1803"/>
    <x v="0"/>
    <x v="338"/>
    <d v="2013-11-15T00:00:00"/>
    <x v="1"/>
    <s v="PP-18955"/>
    <s v="Paul Prost"/>
    <s v="Home Office"/>
    <s v="United States"/>
    <s v="Springfield"/>
    <x v="24"/>
    <n v="45503"/>
    <x v="3"/>
    <s v="OFF-PA-10001776"/>
    <x v="1"/>
    <x v="10"/>
    <s v="Wirebound Message Books, Four 2 3/4&quot; x 5&quot; Forms per Page, 600 Sets per Book"/>
    <n v="22.248000000000001"/>
    <n v="3"/>
    <n v="0.2"/>
    <n v="7.5086999999999984"/>
  </r>
  <r>
    <n v="3638"/>
    <x v="1803"/>
    <x v="0"/>
    <x v="338"/>
    <d v="2013-11-15T00:00:00"/>
    <x v="1"/>
    <s v="PP-18955"/>
    <s v="Paul Prost"/>
    <s v="Home Office"/>
    <s v="United States"/>
    <s v="Springfield"/>
    <x v="24"/>
    <n v="45503"/>
    <x v="3"/>
    <s v="OFF-AP-10002457"/>
    <x v="1"/>
    <x v="9"/>
    <s v="Eureka The Boss Plus 12-Amp Hard Box Upright Vacuum, Red"/>
    <n v="334.88000000000005"/>
    <n v="4"/>
    <n v="0.2"/>
    <n v="29.301999999999978"/>
  </r>
  <r>
    <n v="3639"/>
    <x v="1803"/>
    <x v="0"/>
    <x v="338"/>
    <d v="2013-11-15T00:00:00"/>
    <x v="1"/>
    <s v="PP-18955"/>
    <s v="Paul Prost"/>
    <s v="Home Office"/>
    <s v="United States"/>
    <s v="Springfield"/>
    <x v="24"/>
    <n v="45503"/>
    <x v="3"/>
    <s v="FUR-FU-10000758"/>
    <x v="0"/>
    <x v="5"/>
    <s v="DAX Natural Wood-Tone Poster Frame"/>
    <n v="148.28800000000001"/>
    <n v="7"/>
    <n v="0.2"/>
    <n v="29.657599999999988"/>
  </r>
  <r>
    <n v="3640"/>
    <x v="1803"/>
    <x v="0"/>
    <x v="338"/>
    <d v="2013-11-15T00:00:00"/>
    <x v="1"/>
    <s v="PP-18955"/>
    <s v="Paul Prost"/>
    <s v="Home Office"/>
    <s v="United States"/>
    <s v="Springfield"/>
    <x v="24"/>
    <n v="45503"/>
    <x v="3"/>
    <s v="OFF-PA-10000682"/>
    <x v="1"/>
    <x v="10"/>
    <s v="Xerox 1924"/>
    <n v="4.6240000000000006"/>
    <n v="1"/>
    <n v="0.2"/>
    <n v="1.6762000000000001"/>
  </r>
  <r>
    <n v="3641"/>
    <x v="1803"/>
    <x v="0"/>
    <x v="338"/>
    <d v="2013-11-15T00:00:00"/>
    <x v="1"/>
    <s v="PP-18955"/>
    <s v="Paul Prost"/>
    <s v="Home Office"/>
    <s v="United States"/>
    <s v="Springfield"/>
    <x v="24"/>
    <n v="45503"/>
    <x v="3"/>
    <s v="TEC-AC-10002550"/>
    <x v="2"/>
    <x v="11"/>
    <s v="Memorex 25GB 6X Branded Blu-Ray Recordable Disc, 30/Pack"/>
    <n v="178.92000000000002"/>
    <n v="7"/>
    <n v="0.2"/>
    <n v="-29.074500000000008"/>
  </r>
  <r>
    <n v="3642"/>
    <x v="1803"/>
    <x v="0"/>
    <x v="338"/>
    <d v="2013-11-15T00:00:00"/>
    <x v="1"/>
    <s v="PP-18955"/>
    <s v="Paul Prost"/>
    <s v="Home Office"/>
    <s v="United States"/>
    <s v="Springfield"/>
    <x v="24"/>
    <n v="45503"/>
    <x v="3"/>
    <s v="OFF-BI-10002082"/>
    <x v="1"/>
    <x v="8"/>
    <s v="GBC Twin Loop Wire Binding Elements"/>
    <n v="69.888000000000005"/>
    <n v="7"/>
    <n v="0.7"/>
    <n v="-46.591999999999999"/>
  </r>
  <r>
    <n v="3643"/>
    <x v="1804"/>
    <x v="2"/>
    <x v="414"/>
    <d v="2011-12-23T00:00:00"/>
    <x v="0"/>
    <s v="MC-17845"/>
    <s v="Michael Chen"/>
    <s v="Consumer"/>
    <s v="United States"/>
    <s v="Los Angeles"/>
    <x v="1"/>
    <n v="90008"/>
    <x v="1"/>
    <s v="OFF-BI-10004632"/>
    <x v="1"/>
    <x v="8"/>
    <s v="Ibico Hi-Tech Manual Binding System"/>
    <n v="487.98400000000004"/>
    <n v="2"/>
    <n v="0.2"/>
    <n v="152.49499999999998"/>
  </r>
  <r>
    <n v="3644"/>
    <x v="1804"/>
    <x v="2"/>
    <x v="414"/>
    <d v="2011-12-23T00:00:00"/>
    <x v="0"/>
    <s v="MC-17845"/>
    <s v="Michael Chen"/>
    <s v="Consumer"/>
    <s v="United States"/>
    <s v="Los Angeles"/>
    <x v="1"/>
    <n v="90008"/>
    <x v="1"/>
    <s v="OFF-AR-10001725"/>
    <x v="1"/>
    <x v="6"/>
    <s v="Boston Home &amp; Office Model 2000 Electric Pencil Sharpeners"/>
    <n v="47.3"/>
    <n v="2"/>
    <n v="0"/>
    <n v="12.298000000000002"/>
  </r>
  <r>
    <n v="3645"/>
    <x v="1804"/>
    <x v="2"/>
    <x v="414"/>
    <d v="2011-12-23T00:00:00"/>
    <x v="0"/>
    <s v="MC-17845"/>
    <s v="Michael Chen"/>
    <s v="Consumer"/>
    <s v="United States"/>
    <s v="Los Angeles"/>
    <x v="1"/>
    <n v="90008"/>
    <x v="1"/>
    <s v="OFF-AR-10004269"/>
    <x v="1"/>
    <x v="6"/>
    <s v="Newell 31"/>
    <n v="4.13"/>
    <n v="1"/>
    <n v="0"/>
    <n v="1.1564000000000001"/>
  </r>
  <r>
    <n v="3646"/>
    <x v="1804"/>
    <x v="2"/>
    <x v="414"/>
    <d v="2011-12-23T00:00:00"/>
    <x v="0"/>
    <s v="MC-17845"/>
    <s v="Michael Chen"/>
    <s v="Consumer"/>
    <s v="United States"/>
    <s v="Los Angeles"/>
    <x v="1"/>
    <n v="90008"/>
    <x v="1"/>
    <s v="OFF-BI-10003007"/>
    <x v="1"/>
    <x v="8"/>
    <s v="Premium Transparent Presentation Covers, No Pattern/Clear, 8 1/2&quot; x 11&quot;"/>
    <n v="155.12"/>
    <n v="5"/>
    <n v="0.2"/>
    <n v="50.413999999999987"/>
  </r>
  <r>
    <n v="3647"/>
    <x v="1805"/>
    <x v="2"/>
    <x v="739"/>
    <d v="2011-07-27T00:00:00"/>
    <x v="0"/>
    <s v="VF-21715"/>
    <s v="Vicky Freymann"/>
    <s v="Home Office"/>
    <s v="United States"/>
    <s v="Los Angeles"/>
    <x v="1"/>
    <n v="90045"/>
    <x v="1"/>
    <s v="OFF-PA-10002195"/>
    <x v="1"/>
    <x v="10"/>
    <s v="Xerox 1966"/>
    <n v="6.48"/>
    <n v="1"/>
    <n v="0"/>
    <n v="3.1752000000000002"/>
  </r>
  <r>
    <n v="3648"/>
    <x v="1805"/>
    <x v="2"/>
    <x v="739"/>
    <d v="2011-07-27T00:00:00"/>
    <x v="0"/>
    <s v="VF-21715"/>
    <s v="Vicky Freymann"/>
    <s v="Home Office"/>
    <s v="United States"/>
    <s v="Los Angeles"/>
    <x v="1"/>
    <n v="90045"/>
    <x v="1"/>
    <s v="OFF-SU-10002522"/>
    <x v="1"/>
    <x v="14"/>
    <s v="Acme Kleen Earth Office Shears"/>
    <n v="15.52"/>
    <n v="4"/>
    <n v="0"/>
    <n v="4.5007999999999981"/>
  </r>
  <r>
    <n v="3649"/>
    <x v="1806"/>
    <x v="1"/>
    <x v="6"/>
    <d v="2012-11-27T00:00:00"/>
    <x v="1"/>
    <s v="MC-17275"/>
    <s v="Marc Crier"/>
    <s v="Consumer"/>
    <s v="United States"/>
    <s v="Memphis"/>
    <x v="18"/>
    <n v="38109"/>
    <x v="0"/>
    <s v="OFF-BI-10003712"/>
    <x v="1"/>
    <x v="8"/>
    <s v="Acco Pressboard Covers with Storage Hooks, 14 7/8&quot; x 11&quot;, Light Blue"/>
    <n v="2.9460000000000006"/>
    <n v="2"/>
    <n v="0.7"/>
    <n v="-2.0621999999999998"/>
  </r>
  <r>
    <n v="3650"/>
    <x v="1806"/>
    <x v="1"/>
    <x v="6"/>
    <d v="2012-11-27T00:00:00"/>
    <x v="1"/>
    <s v="MC-17275"/>
    <s v="Marc Crier"/>
    <s v="Consumer"/>
    <s v="United States"/>
    <s v="Memphis"/>
    <x v="18"/>
    <n v="38109"/>
    <x v="0"/>
    <s v="OFF-FA-10004854"/>
    <x v="1"/>
    <x v="13"/>
    <s v="Vinyl Coated Wire Paper Clips in Organizer Box, 800/Box"/>
    <n v="55.104000000000006"/>
    <n v="6"/>
    <n v="0.2"/>
    <n v="18.597599999999993"/>
  </r>
  <r>
    <n v="3651"/>
    <x v="1807"/>
    <x v="3"/>
    <x v="34"/>
    <d v="2014-12-12T00:00:00"/>
    <x v="0"/>
    <s v="DB-13210"/>
    <s v="Dean Braden"/>
    <s v="Consumer"/>
    <s v="United States"/>
    <s v="Detroit"/>
    <x v="12"/>
    <n v="48234"/>
    <x v="2"/>
    <s v="TEC-AC-10004859"/>
    <x v="2"/>
    <x v="11"/>
    <s v="Maxell Pro 80 Minute CD-R, 10/Pack"/>
    <n v="104.88"/>
    <n v="6"/>
    <n v="0"/>
    <n v="41.952000000000005"/>
  </r>
  <r>
    <n v="3652"/>
    <x v="1807"/>
    <x v="3"/>
    <x v="34"/>
    <d v="2014-12-12T00:00:00"/>
    <x v="0"/>
    <s v="DB-13210"/>
    <s v="Dean Braden"/>
    <s v="Consumer"/>
    <s v="United States"/>
    <s v="Detroit"/>
    <x v="12"/>
    <n v="48234"/>
    <x v="2"/>
    <s v="OFF-AR-10001860"/>
    <x v="1"/>
    <x v="6"/>
    <s v="BIC Liqua Brite Liner"/>
    <n v="34.700000000000003"/>
    <n v="5"/>
    <n v="0"/>
    <n v="12.492000000000001"/>
  </r>
  <r>
    <n v="3653"/>
    <x v="1807"/>
    <x v="3"/>
    <x v="34"/>
    <d v="2014-12-12T00:00:00"/>
    <x v="0"/>
    <s v="DB-13210"/>
    <s v="Dean Braden"/>
    <s v="Consumer"/>
    <s v="United States"/>
    <s v="Detroit"/>
    <x v="12"/>
    <n v="48234"/>
    <x v="2"/>
    <s v="OFF-BI-10001636"/>
    <x v="1"/>
    <x v="8"/>
    <s v="Ibico Plastic and Wire Spiral Binding Combs"/>
    <n v="33.72"/>
    <n v="4"/>
    <n v="0"/>
    <n v="15.511199999999999"/>
  </r>
  <r>
    <n v="3654"/>
    <x v="1807"/>
    <x v="3"/>
    <x v="34"/>
    <d v="2014-12-12T00:00:00"/>
    <x v="0"/>
    <s v="DB-13210"/>
    <s v="Dean Braden"/>
    <s v="Consumer"/>
    <s v="United States"/>
    <s v="Detroit"/>
    <x v="12"/>
    <n v="48234"/>
    <x v="2"/>
    <s v="OFF-PA-10000349"/>
    <x v="1"/>
    <x v="10"/>
    <s v="Staples"/>
    <n v="14.940000000000001"/>
    <n v="3"/>
    <n v="0"/>
    <n v="7.0218000000000007"/>
  </r>
  <r>
    <n v="3655"/>
    <x v="1808"/>
    <x v="3"/>
    <x v="515"/>
    <d v="2014-09-06T00:00:00"/>
    <x v="1"/>
    <s v="AJ-10945"/>
    <s v="Ashley Jarboe"/>
    <s v="Consumer"/>
    <s v="United States"/>
    <s v="Lawrence"/>
    <x v="14"/>
    <n v="46226"/>
    <x v="2"/>
    <s v="OFF-AP-10002439"/>
    <x v="1"/>
    <x v="9"/>
    <s v="Tripp Lite Isotel 8 Ultra 8 Outlet Metal Surge"/>
    <n v="638.73"/>
    <n v="9"/>
    <n v="0"/>
    <n v="166.06979999999999"/>
  </r>
  <r>
    <n v="3656"/>
    <x v="1809"/>
    <x v="3"/>
    <x v="558"/>
    <d v="2014-05-01T00:00:00"/>
    <x v="1"/>
    <s v="CP-12340"/>
    <s v="Christine Phan"/>
    <s v="Corporate"/>
    <s v="United States"/>
    <s v="Jacksonville"/>
    <x v="2"/>
    <n v="32216"/>
    <x v="0"/>
    <s v="OFF-ST-10001370"/>
    <x v="1"/>
    <x v="4"/>
    <s v="Sensible Storage WireTech Storage Systems"/>
    <n v="113.56800000000001"/>
    <n v="2"/>
    <n v="0.2"/>
    <n v="-21.294000000000018"/>
  </r>
  <r>
    <n v="3657"/>
    <x v="1810"/>
    <x v="3"/>
    <x v="565"/>
    <d v="2014-09-15T00:00:00"/>
    <x v="1"/>
    <s v="DB-13555"/>
    <s v="Dorothy Badders"/>
    <s v="Corporate"/>
    <s v="United States"/>
    <s v="Dublin"/>
    <x v="24"/>
    <n v="43017"/>
    <x v="3"/>
    <s v="TEC-AC-10002558"/>
    <x v="2"/>
    <x v="11"/>
    <s v="Imation Swivel Flash Drive USB flash drive - 8 GB"/>
    <n v="9.0960000000000001"/>
    <n v="1"/>
    <n v="0.2"/>
    <n v="1.7054999999999998"/>
  </r>
  <r>
    <n v="3658"/>
    <x v="1811"/>
    <x v="1"/>
    <x v="899"/>
    <d v="2012-03-17T00:00:00"/>
    <x v="1"/>
    <s v="EB-13750"/>
    <s v="Edward Becker"/>
    <s v="Corporate"/>
    <s v="United States"/>
    <s v="Plantation"/>
    <x v="2"/>
    <n v="33317"/>
    <x v="0"/>
    <s v="OFF-EN-10004030"/>
    <x v="1"/>
    <x v="12"/>
    <s v="Convenience Packs of Business Envelopes"/>
    <n v="8.6880000000000006"/>
    <n v="3"/>
    <n v="0.2"/>
    <n v="2.9322000000000004"/>
  </r>
  <r>
    <n v="3659"/>
    <x v="1811"/>
    <x v="1"/>
    <x v="899"/>
    <d v="2012-03-17T00:00:00"/>
    <x v="1"/>
    <s v="EB-13750"/>
    <s v="Edward Becker"/>
    <s v="Corporate"/>
    <s v="United States"/>
    <s v="Plantation"/>
    <x v="2"/>
    <n v="33317"/>
    <x v="0"/>
    <s v="FUR-FU-10003194"/>
    <x v="0"/>
    <x v="5"/>
    <s v="Eldon Expressions Desk Accessory, Wood Pencil Holder, Oak"/>
    <n v="30.880000000000003"/>
    <n v="4"/>
    <n v="0.2"/>
    <n v="3.8599999999999977"/>
  </r>
  <r>
    <n v="3660"/>
    <x v="1811"/>
    <x v="1"/>
    <x v="899"/>
    <d v="2012-03-17T00:00:00"/>
    <x v="1"/>
    <s v="EB-13750"/>
    <s v="Edward Becker"/>
    <s v="Corporate"/>
    <s v="United States"/>
    <s v="Plantation"/>
    <x v="2"/>
    <n v="33317"/>
    <x v="0"/>
    <s v="FUR-FU-10001731"/>
    <x v="0"/>
    <x v="5"/>
    <s v="Acrylic Self-Standing Desk Frames"/>
    <n v="6.4080000000000004"/>
    <n v="3"/>
    <n v="0.2"/>
    <n v="1.4418"/>
  </r>
  <r>
    <n v="3661"/>
    <x v="1812"/>
    <x v="0"/>
    <x v="427"/>
    <d v="2013-07-24T00:00:00"/>
    <x v="1"/>
    <s v="JP-15460"/>
    <s v="Jennifer Patt"/>
    <s v="Corporate"/>
    <s v="United States"/>
    <s v="Glendale"/>
    <x v="16"/>
    <n v="85301"/>
    <x v="1"/>
    <s v="OFF-SU-10004782"/>
    <x v="1"/>
    <x v="14"/>
    <s v="Elite 5&quot; Scissors"/>
    <n v="33.799999999999997"/>
    <n v="5"/>
    <n v="0.2"/>
    <n v="4.2249999999999979"/>
  </r>
  <r>
    <n v="3662"/>
    <x v="1813"/>
    <x v="0"/>
    <x v="900"/>
    <d v="2013-06-16T00:00:00"/>
    <x v="0"/>
    <s v="SC-20050"/>
    <s v="Sample Company A"/>
    <s v="Home Office"/>
    <s v="United States"/>
    <s v="Jackson"/>
    <x v="12"/>
    <n v="49201"/>
    <x v="2"/>
    <s v="TEC-PH-10003484"/>
    <x v="2"/>
    <x v="7"/>
    <s v="Ooma Telo VoIP Home Phone System"/>
    <n v="377.96999999999997"/>
    <n v="3"/>
    <n v="0"/>
    <n v="94.492500000000007"/>
  </r>
  <r>
    <n v="3663"/>
    <x v="1814"/>
    <x v="3"/>
    <x v="445"/>
    <d v="2014-07-10T00:00:00"/>
    <x v="1"/>
    <s v="FM-14290"/>
    <s v="Frank Merwin"/>
    <s v="Home Office"/>
    <s v="United States"/>
    <s v="Quincy"/>
    <x v="31"/>
    <n v="2169"/>
    <x v="3"/>
    <s v="TEC-AC-10003590"/>
    <x v="2"/>
    <x v="11"/>
    <s v="TRENDnet 56K USB 2.0 Phone, Internet and Fax Modem"/>
    <n v="258.89999999999998"/>
    <n v="10"/>
    <n v="0"/>
    <n v="93.203999999999994"/>
  </r>
  <r>
    <n v="3664"/>
    <x v="1814"/>
    <x v="3"/>
    <x v="445"/>
    <d v="2014-07-10T00:00:00"/>
    <x v="1"/>
    <s v="FM-14290"/>
    <s v="Frank Merwin"/>
    <s v="Home Office"/>
    <s v="United States"/>
    <s v="Quincy"/>
    <x v="31"/>
    <n v="2169"/>
    <x v="3"/>
    <s v="OFF-PA-10001970"/>
    <x v="1"/>
    <x v="10"/>
    <s v="Xerox 1881"/>
    <n v="24.56"/>
    <n v="2"/>
    <n v="0"/>
    <n v="11.543199999999999"/>
  </r>
  <r>
    <n v="3665"/>
    <x v="1815"/>
    <x v="2"/>
    <x v="589"/>
    <d v="2011-12-13T00:00:00"/>
    <x v="1"/>
    <s v="TB-21250"/>
    <s v="Tim Brockman"/>
    <s v="Consumer"/>
    <s v="United States"/>
    <s v="Salem"/>
    <x v="21"/>
    <n v="97301"/>
    <x v="1"/>
    <s v="OFF-LA-10001569"/>
    <x v="1"/>
    <x v="2"/>
    <s v="Avery 499"/>
    <n v="27.888000000000002"/>
    <n v="7"/>
    <n v="0.2"/>
    <n v="9.0635999999999974"/>
  </r>
  <r>
    <n v="3666"/>
    <x v="1815"/>
    <x v="2"/>
    <x v="589"/>
    <d v="2011-12-13T00:00:00"/>
    <x v="1"/>
    <s v="TB-21250"/>
    <s v="Tim Brockman"/>
    <s v="Consumer"/>
    <s v="United States"/>
    <s v="Salem"/>
    <x v="21"/>
    <n v="97301"/>
    <x v="1"/>
    <s v="OFF-BI-10001132"/>
    <x v="1"/>
    <x v="8"/>
    <s v="Acco PRESSTEX Data Binder with Storage Hooks, Dark Blue, 9 1/2&quot; X 11&quot;"/>
    <n v="6.4560000000000004"/>
    <n v="4"/>
    <n v="0.7"/>
    <n v="-4.5191999999999979"/>
  </r>
  <r>
    <n v="3667"/>
    <x v="1815"/>
    <x v="2"/>
    <x v="589"/>
    <d v="2011-12-13T00:00:00"/>
    <x v="1"/>
    <s v="TB-21250"/>
    <s v="Tim Brockman"/>
    <s v="Consumer"/>
    <s v="United States"/>
    <s v="Salem"/>
    <x v="21"/>
    <n v="97301"/>
    <x v="1"/>
    <s v="TEC-PH-10003095"/>
    <x v="2"/>
    <x v="7"/>
    <s v="Samsung HM1900 Bluetooth Headset"/>
    <n v="52.679999999999993"/>
    <n v="3"/>
    <n v="0.2"/>
    <n v="19.754999999999999"/>
  </r>
  <r>
    <n v="3668"/>
    <x v="1815"/>
    <x v="2"/>
    <x v="589"/>
    <d v="2011-12-13T00:00:00"/>
    <x v="1"/>
    <s v="TB-21250"/>
    <s v="Tim Brockman"/>
    <s v="Consumer"/>
    <s v="United States"/>
    <s v="Salem"/>
    <x v="21"/>
    <n v="97301"/>
    <x v="1"/>
    <s v="OFF-SU-10000432"/>
    <x v="1"/>
    <x v="14"/>
    <s v="Acco Side-Punched Conventional Columnar Pads"/>
    <n v="13.88"/>
    <n v="5"/>
    <n v="0.2"/>
    <n v="-2.6025000000000014"/>
  </r>
  <r>
    <n v="3669"/>
    <x v="1815"/>
    <x v="2"/>
    <x v="589"/>
    <d v="2011-12-13T00:00:00"/>
    <x v="1"/>
    <s v="TB-21250"/>
    <s v="Tim Brockman"/>
    <s v="Consumer"/>
    <s v="United States"/>
    <s v="Salem"/>
    <x v="21"/>
    <n v="97301"/>
    <x v="1"/>
    <s v="TEC-AC-10004227"/>
    <x v="2"/>
    <x v="11"/>
    <s v="SanDisk Ultra 16 GB MicroSDHC Class 10 Memory Card"/>
    <n v="103.92000000000002"/>
    <n v="10"/>
    <n v="0.2"/>
    <n v="-18.186000000000014"/>
  </r>
  <r>
    <n v="3670"/>
    <x v="1815"/>
    <x v="2"/>
    <x v="589"/>
    <d v="2011-12-13T00:00:00"/>
    <x v="1"/>
    <s v="TB-21250"/>
    <s v="Tim Brockman"/>
    <s v="Consumer"/>
    <s v="United States"/>
    <s v="Salem"/>
    <x v="21"/>
    <n v="97301"/>
    <x v="1"/>
    <s v="OFF-LA-10004409"/>
    <x v="1"/>
    <x v="2"/>
    <s v="Avery 492"/>
    <n v="11.52"/>
    <n v="5"/>
    <n v="0.2"/>
    <n v="3.7439999999999989"/>
  </r>
  <r>
    <n v="3671"/>
    <x v="1815"/>
    <x v="2"/>
    <x v="589"/>
    <d v="2011-12-13T00:00:00"/>
    <x v="1"/>
    <s v="TB-21250"/>
    <s v="Tim Brockman"/>
    <s v="Consumer"/>
    <s v="United States"/>
    <s v="Salem"/>
    <x v="21"/>
    <n v="97301"/>
    <x v="1"/>
    <s v="OFF-PA-10001569"/>
    <x v="1"/>
    <x v="10"/>
    <s v="Xerox 232"/>
    <n v="10.368000000000002"/>
    <n v="2"/>
    <n v="0.2"/>
    <n v="3.6288"/>
  </r>
  <r>
    <n v="3672"/>
    <x v="1815"/>
    <x v="2"/>
    <x v="589"/>
    <d v="2011-12-13T00:00:00"/>
    <x v="1"/>
    <s v="TB-21250"/>
    <s v="Tim Brockman"/>
    <s v="Consumer"/>
    <s v="United States"/>
    <s v="Salem"/>
    <x v="21"/>
    <n v="97301"/>
    <x v="1"/>
    <s v="OFF-ST-10001031"/>
    <x v="1"/>
    <x v="4"/>
    <s v="Adjustable Personal File Tote"/>
    <n v="39.072000000000003"/>
    <n v="3"/>
    <n v="0.2"/>
    <n v="2.9304000000000023"/>
  </r>
  <r>
    <n v="3673"/>
    <x v="1816"/>
    <x v="0"/>
    <x v="143"/>
    <d v="2013-04-15T00:00:00"/>
    <x v="1"/>
    <s v="EH-14125"/>
    <s v="Eugene Hildebrand"/>
    <s v="Home Office"/>
    <s v="United States"/>
    <s v="Troy"/>
    <x v="24"/>
    <n v="45373"/>
    <x v="3"/>
    <s v="OFF-EN-10002312"/>
    <x v="1"/>
    <x v="12"/>
    <s v="#10 Self-Seal White Envelopes"/>
    <n v="8.8719999999999999"/>
    <n v="1"/>
    <n v="0.2"/>
    <n v="3.2161"/>
  </r>
  <r>
    <n v="3674"/>
    <x v="1816"/>
    <x v="0"/>
    <x v="143"/>
    <d v="2013-04-15T00:00:00"/>
    <x v="1"/>
    <s v="EH-14125"/>
    <s v="Eugene Hildebrand"/>
    <s v="Home Office"/>
    <s v="United States"/>
    <s v="Troy"/>
    <x v="24"/>
    <n v="45373"/>
    <x v="3"/>
    <s v="OFF-BI-10004224"/>
    <x v="1"/>
    <x v="8"/>
    <s v="Catalog Binders with Expanding Posts"/>
    <n v="121.10400000000003"/>
    <n v="6"/>
    <n v="0.7"/>
    <n v="-100.91999999999999"/>
  </r>
  <r>
    <n v="3675"/>
    <x v="1817"/>
    <x v="3"/>
    <x v="44"/>
    <d v="2014-11-12T00:00:00"/>
    <x v="1"/>
    <s v="ML-17410"/>
    <s v="Maris LaWare"/>
    <s v="Consumer"/>
    <s v="United States"/>
    <s v="Philadelphia"/>
    <x v="9"/>
    <n v="19143"/>
    <x v="3"/>
    <s v="FUR-CH-10003774"/>
    <x v="0"/>
    <x v="1"/>
    <s v="Global Wood Trimmed Manager's Task Chair, Khaki"/>
    <n v="127.372"/>
    <n v="2"/>
    <n v="0.3"/>
    <n v="-30.933200000000006"/>
  </r>
  <r>
    <n v="3676"/>
    <x v="1817"/>
    <x v="3"/>
    <x v="44"/>
    <d v="2014-11-12T00:00:00"/>
    <x v="1"/>
    <s v="ML-17410"/>
    <s v="Maris LaWare"/>
    <s v="Consumer"/>
    <s v="United States"/>
    <s v="Philadelphia"/>
    <x v="9"/>
    <n v="19143"/>
    <x v="3"/>
    <s v="OFF-PA-10000157"/>
    <x v="1"/>
    <x v="10"/>
    <s v="Xerox 191"/>
    <n v="47.952000000000005"/>
    <n v="3"/>
    <n v="0.2"/>
    <n v="16.183799999999998"/>
  </r>
  <r>
    <n v="3677"/>
    <x v="1818"/>
    <x v="1"/>
    <x v="901"/>
    <d v="2012-12-09T00:00:00"/>
    <x v="1"/>
    <s v="MH-17620"/>
    <s v="Matt Hagelstein"/>
    <s v="Corporate"/>
    <s v="United States"/>
    <s v="San Diego"/>
    <x v="1"/>
    <n v="92105"/>
    <x v="1"/>
    <s v="FUR-FU-10004090"/>
    <x v="0"/>
    <x v="5"/>
    <s v="Executive Impressions 14&quot; Contract Wall Clock"/>
    <n v="44.46"/>
    <n v="2"/>
    <n v="0"/>
    <n v="14.671799999999998"/>
  </r>
  <r>
    <n v="3678"/>
    <x v="1819"/>
    <x v="1"/>
    <x v="584"/>
    <d v="2012-07-14T00:00:00"/>
    <x v="1"/>
    <s v="BT-11680"/>
    <s v="Brian Thompson"/>
    <s v="Consumer"/>
    <s v="United States"/>
    <s v="Clinton"/>
    <x v="39"/>
    <n v="20735"/>
    <x v="3"/>
    <s v="OFF-FA-10002763"/>
    <x v="1"/>
    <x v="13"/>
    <s v="Advantus Map Pennant Flags and Round Head Tacks"/>
    <n v="15.8"/>
    <n v="4"/>
    <n v="0"/>
    <n v="5.0559999999999992"/>
  </r>
  <r>
    <n v="3679"/>
    <x v="1819"/>
    <x v="1"/>
    <x v="584"/>
    <d v="2012-07-14T00:00:00"/>
    <x v="1"/>
    <s v="BT-11680"/>
    <s v="Brian Thompson"/>
    <s v="Consumer"/>
    <s v="United States"/>
    <s v="Clinton"/>
    <x v="39"/>
    <n v="20735"/>
    <x v="3"/>
    <s v="TEC-MA-10002428"/>
    <x v="2"/>
    <x v="15"/>
    <s v="Fellowes Powershred HS-440 4-Sheet High Security Shredder"/>
    <n v="464.97"/>
    <n v="3"/>
    <n v="0"/>
    <n v="209.23649999999998"/>
  </r>
  <r>
    <n v="3680"/>
    <x v="1819"/>
    <x v="1"/>
    <x v="584"/>
    <d v="2012-07-14T00:00:00"/>
    <x v="1"/>
    <s v="BT-11680"/>
    <s v="Brian Thompson"/>
    <s v="Consumer"/>
    <s v="United States"/>
    <s v="Clinton"/>
    <x v="39"/>
    <n v="20735"/>
    <x v="3"/>
    <s v="FUR-FU-10002918"/>
    <x v="0"/>
    <x v="5"/>
    <s v="Eldon ClusterMat Chair Mat with Cordless Antistatic Protection"/>
    <n v="181.96"/>
    <n v="2"/>
    <n v="0"/>
    <n v="20.015600000000006"/>
  </r>
  <r>
    <n v="3681"/>
    <x v="1819"/>
    <x v="1"/>
    <x v="584"/>
    <d v="2012-07-14T00:00:00"/>
    <x v="1"/>
    <s v="BT-11680"/>
    <s v="Brian Thompson"/>
    <s v="Consumer"/>
    <s v="United States"/>
    <s v="Clinton"/>
    <x v="39"/>
    <n v="20735"/>
    <x v="3"/>
    <s v="OFF-LA-10000476"/>
    <x v="1"/>
    <x v="2"/>
    <s v="Avery 05222 Permanent Self-Adhesive File Folder Labels for Typewriters, on Rolls, White, 250/Roll"/>
    <n v="12.39"/>
    <n v="3"/>
    <n v="0"/>
    <n v="5.6993999999999998"/>
  </r>
  <r>
    <n v="3682"/>
    <x v="1819"/>
    <x v="1"/>
    <x v="584"/>
    <d v="2012-07-14T00:00:00"/>
    <x v="1"/>
    <s v="BT-11680"/>
    <s v="Brian Thompson"/>
    <s v="Consumer"/>
    <s v="United States"/>
    <s v="Clinton"/>
    <x v="39"/>
    <n v="20735"/>
    <x v="3"/>
    <s v="OFF-BI-10002854"/>
    <x v="1"/>
    <x v="8"/>
    <s v="Performers Binder/Pad Holder, Black"/>
    <n v="84.09"/>
    <n v="3"/>
    <n v="0"/>
    <n v="42.045000000000002"/>
  </r>
  <r>
    <n v="3683"/>
    <x v="1819"/>
    <x v="1"/>
    <x v="584"/>
    <d v="2012-07-14T00:00:00"/>
    <x v="1"/>
    <s v="BT-11680"/>
    <s v="Brian Thompson"/>
    <s v="Consumer"/>
    <s v="United States"/>
    <s v="Clinton"/>
    <x v="39"/>
    <n v="20735"/>
    <x v="3"/>
    <s v="OFF-AR-10002987"/>
    <x v="1"/>
    <x v="6"/>
    <s v="Prismacolor Color Pencil Set"/>
    <n v="79.36"/>
    <n v="4"/>
    <n v="0"/>
    <n v="32.537600000000005"/>
  </r>
  <r>
    <n v="3684"/>
    <x v="1819"/>
    <x v="1"/>
    <x v="584"/>
    <d v="2012-07-14T00:00:00"/>
    <x v="1"/>
    <s v="BT-11680"/>
    <s v="Brian Thompson"/>
    <s v="Consumer"/>
    <s v="United States"/>
    <s v="Clinton"/>
    <x v="39"/>
    <n v="20735"/>
    <x v="3"/>
    <s v="OFF-BI-10004001"/>
    <x v="1"/>
    <x v="8"/>
    <s v="GBC Recycled VeloBinder Covers"/>
    <n v="153.35999999999999"/>
    <n v="9"/>
    <n v="0"/>
    <n v="70.545599999999979"/>
  </r>
  <r>
    <n v="3685"/>
    <x v="1819"/>
    <x v="1"/>
    <x v="584"/>
    <d v="2012-07-14T00:00:00"/>
    <x v="1"/>
    <s v="BT-11680"/>
    <s v="Brian Thompson"/>
    <s v="Consumer"/>
    <s v="United States"/>
    <s v="Clinton"/>
    <x v="39"/>
    <n v="20735"/>
    <x v="3"/>
    <s v="OFF-BI-10001634"/>
    <x v="1"/>
    <x v="8"/>
    <s v="Wilson Jones Active Use Binders"/>
    <n v="43.68"/>
    <n v="6"/>
    <n v="0"/>
    <n v="21.403200000000002"/>
  </r>
  <r>
    <n v="3686"/>
    <x v="1819"/>
    <x v="1"/>
    <x v="584"/>
    <d v="2012-07-14T00:00:00"/>
    <x v="1"/>
    <s v="BT-11680"/>
    <s v="Brian Thompson"/>
    <s v="Consumer"/>
    <s v="United States"/>
    <s v="Clinton"/>
    <x v="39"/>
    <n v="20735"/>
    <x v="3"/>
    <s v="OFF-ST-10003722"/>
    <x v="1"/>
    <x v="4"/>
    <s v="Project Tote Personal File"/>
    <n v="98.21"/>
    <n v="7"/>
    <n v="0"/>
    <n v="28.480899999999984"/>
  </r>
  <r>
    <n v="3687"/>
    <x v="1820"/>
    <x v="0"/>
    <x v="180"/>
    <d v="2013-12-20T00:00:00"/>
    <x v="1"/>
    <s v="JC-15340"/>
    <s v="Jasper Cacioppo"/>
    <s v="Consumer"/>
    <s v="United States"/>
    <s v="Riverside"/>
    <x v="1"/>
    <n v="92503"/>
    <x v="1"/>
    <s v="OFF-AR-10004757"/>
    <x v="1"/>
    <x v="6"/>
    <s v="Crayola Colored Pencils"/>
    <n v="9.84"/>
    <n v="3"/>
    <n v="0"/>
    <n v="3.2471999999999994"/>
  </r>
  <r>
    <n v="3688"/>
    <x v="1821"/>
    <x v="0"/>
    <x v="244"/>
    <d v="2013-05-25T00:00:00"/>
    <x v="1"/>
    <s v="DB-13210"/>
    <s v="Dean Braden"/>
    <s v="Consumer"/>
    <s v="United States"/>
    <s v="Port Saint Lucie"/>
    <x v="2"/>
    <n v="34952"/>
    <x v="0"/>
    <s v="OFF-BI-10004140"/>
    <x v="1"/>
    <x v="8"/>
    <s v="Avery Non-Stick Binders"/>
    <n v="2.6940000000000004"/>
    <n v="2"/>
    <n v="0.7"/>
    <n v="-2.2450000000000001"/>
  </r>
  <r>
    <n v="3689"/>
    <x v="1822"/>
    <x v="3"/>
    <x v="455"/>
    <d v="2014-06-06T00:00:00"/>
    <x v="0"/>
    <s v="DO-13435"/>
    <s v="Denny Ordway"/>
    <s v="Consumer"/>
    <s v="United States"/>
    <s v="Mesa"/>
    <x v="16"/>
    <n v="85204"/>
    <x v="1"/>
    <s v="OFF-PA-10002479"/>
    <x v="1"/>
    <x v="10"/>
    <s v="Xerox 4200 Series MultiUse Premium Copy Paper (20Lb. and 84 Bright)"/>
    <n v="25.344000000000001"/>
    <n v="6"/>
    <n v="0.2"/>
    <n v="7.92"/>
  </r>
  <r>
    <n v="3690"/>
    <x v="1822"/>
    <x v="3"/>
    <x v="455"/>
    <d v="2014-06-06T00:00:00"/>
    <x v="0"/>
    <s v="DO-13435"/>
    <s v="Denny Ordway"/>
    <s v="Consumer"/>
    <s v="United States"/>
    <s v="Mesa"/>
    <x v="16"/>
    <n v="85204"/>
    <x v="1"/>
    <s v="OFF-EN-10001141"/>
    <x v="1"/>
    <x v="12"/>
    <s v="Manila Recycled Extra-Heavyweight Clasp Envelopes, 6&quot; x 9&quot;"/>
    <n v="43.92"/>
    <n v="5"/>
    <n v="0.2"/>
    <n v="15.921000000000003"/>
  </r>
  <r>
    <n v="3691"/>
    <x v="1823"/>
    <x v="1"/>
    <x v="628"/>
    <d v="2012-11-02T00:00:00"/>
    <x v="0"/>
    <s v="FA-14230"/>
    <s v="Frank Atkinson"/>
    <s v="Corporate"/>
    <s v="United States"/>
    <s v="Denver"/>
    <x v="22"/>
    <n v="80219"/>
    <x v="1"/>
    <s v="TEC-MA-10000597"/>
    <x v="2"/>
    <x v="15"/>
    <s v="Lexmark S315 Color Inkjet Printer"/>
    <n v="59.994000000000007"/>
    <n v="2"/>
    <n v="0.7"/>
    <n v="-45.995400000000004"/>
  </r>
  <r>
    <n v="3692"/>
    <x v="1823"/>
    <x v="1"/>
    <x v="628"/>
    <d v="2012-11-02T00:00:00"/>
    <x v="0"/>
    <s v="FA-14230"/>
    <s v="Frank Atkinson"/>
    <s v="Corporate"/>
    <s v="United States"/>
    <s v="Denver"/>
    <x v="22"/>
    <n v="80219"/>
    <x v="1"/>
    <s v="TEC-CO-10001571"/>
    <x v="2"/>
    <x v="16"/>
    <s v="Sharp 1540cs Digital Laser Copier"/>
    <n v="439.99200000000002"/>
    <n v="1"/>
    <n v="0.2"/>
    <n v="164.99700000000001"/>
  </r>
  <r>
    <n v="3693"/>
    <x v="1823"/>
    <x v="1"/>
    <x v="628"/>
    <d v="2012-11-02T00:00:00"/>
    <x v="0"/>
    <s v="FA-14230"/>
    <s v="Frank Atkinson"/>
    <s v="Corporate"/>
    <s v="United States"/>
    <s v="Denver"/>
    <x v="22"/>
    <n v="80219"/>
    <x v="1"/>
    <s v="TEC-PH-10004531"/>
    <x v="2"/>
    <x v="7"/>
    <s v="OtterBox Commuter Series Case - iPhone 5 &amp; 5s"/>
    <n v="87.96"/>
    <n v="5"/>
    <n v="0.2"/>
    <n v="30.785999999999998"/>
  </r>
  <r>
    <n v="3694"/>
    <x v="1823"/>
    <x v="1"/>
    <x v="628"/>
    <d v="2012-11-02T00:00:00"/>
    <x v="0"/>
    <s v="FA-14230"/>
    <s v="Frank Atkinson"/>
    <s v="Corporate"/>
    <s v="United States"/>
    <s v="Denver"/>
    <x v="22"/>
    <n v="80219"/>
    <x v="1"/>
    <s v="FUR-FU-10003026"/>
    <x v="0"/>
    <x v="5"/>
    <s v="Eldon Regeneration Recycled Desk Accessories, Black"/>
    <n v="15.488"/>
    <n v="4"/>
    <n v="0.2"/>
    <n v="3.6783999999999999"/>
  </r>
  <r>
    <n v="3695"/>
    <x v="1824"/>
    <x v="0"/>
    <x v="680"/>
    <d v="2013-10-21T00:00:00"/>
    <x v="1"/>
    <s v="QJ-19255"/>
    <s v="Quincy Jones"/>
    <s v="Corporate"/>
    <s v="United States"/>
    <s v="Springfield"/>
    <x v="17"/>
    <n v="22153"/>
    <x v="0"/>
    <s v="OFF-BI-10002082"/>
    <x v="1"/>
    <x v="8"/>
    <s v="GBC Twin Loop Wire Binding Elements"/>
    <n v="232.96"/>
    <n v="7"/>
    <n v="0"/>
    <n v="116.48"/>
  </r>
  <r>
    <n v="3696"/>
    <x v="1824"/>
    <x v="0"/>
    <x v="680"/>
    <d v="2013-10-21T00:00:00"/>
    <x v="1"/>
    <s v="QJ-19255"/>
    <s v="Quincy Jones"/>
    <s v="Corporate"/>
    <s v="United States"/>
    <s v="Springfield"/>
    <x v="17"/>
    <n v="22153"/>
    <x v="0"/>
    <s v="OFF-EN-10002312"/>
    <x v="1"/>
    <x v="12"/>
    <s v="#10 Self-Seal White Envelopes"/>
    <n v="66.539999999999992"/>
    <n v="6"/>
    <n v="0"/>
    <n v="32.604599999999998"/>
  </r>
  <r>
    <n v="3697"/>
    <x v="1824"/>
    <x v="0"/>
    <x v="680"/>
    <d v="2013-10-21T00:00:00"/>
    <x v="1"/>
    <s v="QJ-19255"/>
    <s v="Quincy Jones"/>
    <s v="Corporate"/>
    <s v="United States"/>
    <s v="Springfield"/>
    <x v="17"/>
    <n v="22153"/>
    <x v="0"/>
    <s v="OFF-AP-10000696"/>
    <x v="1"/>
    <x v="9"/>
    <s v="Holmes Odor Grabber"/>
    <n v="43.26"/>
    <n v="3"/>
    <n v="0"/>
    <n v="14.275799999999998"/>
  </r>
  <r>
    <n v="3698"/>
    <x v="1825"/>
    <x v="1"/>
    <x v="902"/>
    <d v="2012-11-21T00:00:00"/>
    <x v="0"/>
    <s v="TC-21475"/>
    <s v="Tony Chapman"/>
    <s v="Home Office"/>
    <s v="United States"/>
    <s v="Seattle"/>
    <x v="4"/>
    <n v="98115"/>
    <x v="1"/>
    <s v="FUR-FU-10000305"/>
    <x v="0"/>
    <x v="5"/>
    <s v="Tenex V2T-RE Standard Weight Series Chair Mat, 45&quot; x 53&quot;, Lip 25&quot; x 12&quot;"/>
    <n v="141.96"/>
    <n v="2"/>
    <n v="0"/>
    <n v="22.7136"/>
  </r>
  <r>
    <n v="3699"/>
    <x v="1826"/>
    <x v="2"/>
    <x v="103"/>
    <d v="2011-09-17T00:00:00"/>
    <x v="1"/>
    <s v="ON-18715"/>
    <s v="Odella Nelson"/>
    <s v="Corporate"/>
    <s v="United States"/>
    <s v="Tempe"/>
    <x v="16"/>
    <n v="85281"/>
    <x v="1"/>
    <s v="OFF-ST-10001034"/>
    <x v="1"/>
    <x v="4"/>
    <s v="Eldon File Chest Portable File"/>
    <n v="79.400000000000006"/>
    <n v="5"/>
    <n v="0.2"/>
    <n v="5.9550000000000054"/>
  </r>
  <r>
    <n v="3700"/>
    <x v="1827"/>
    <x v="3"/>
    <x v="38"/>
    <d v="2014-11-19T00:00:00"/>
    <x v="0"/>
    <s v="AD-10180"/>
    <s v="Alan Dominguez"/>
    <s v="Home Office"/>
    <s v="United States"/>
    <s v="Yonkers"/>
    <x v="15"/>
    <n v="10701"/>
    <x v="3"/>
    <s v="TEC-AC-10004114"/>
    <x v="2"/>
    <x v="11"/>
    <s v="KeyTronic 6101 Series - Keyboard - Black"/>
    <n v="163.96"/>
    <n v="4"/>
    <n v="0"/>
    <n v="70.502800000000008"/>
  </r>
  <r>
    <n v="3701"/>
    <x v="1828"/>
    <x v="3"/>
    <x v="165"/>
    <d v="2014-12-30T00:00:00"/>
    <x v="1"/>
    <s v="AC-10615"/>
    <s v="Ann Chong"/>
    <s v="Corporate"/>
    <s v="United States"/>
    <s v="Rochester"/>
    <x v="15"/>
    <n v="14609"/>
    <x v="3"/>
    <s v="FUR-FU-10001602"/>
    <x v="0"/>
    <x v="5"/>
    <s v="Eldon Delta Triangular Chair Mat, 52&quot; x 58&quot;, Clear"/>
    <n v="37.93"/>
    <n v="1"/>
    <n v="0"/>
    <n v="6.8273999999999972"/>
  </r>
  <r>
    <n v="3702"/>
    <x v="1829"/>
    <x v="0"/>
    <x v="850"/>
    <d v="2013-01-13T00:00:00"/>
    <x v="0"/>
    <s v="MF-17665"/>
    <s v="Maureen Fritzler"/>
    <s v="Corporate"/>
    <s v="United States"/>
    <s v="Toledo"/>
    <x v="24"/>
    <n v="43615"/>
    <x v="3"/>
    <s v="FUR-FU-10002445"/>
    <x v="0"/>
    <x v="5"/>
    <s v="DAX Two-Tone Rosewood/Black Document Frame, Desktop, 5 x 7"/>
    <n v="15.168000000000001"/>
    <n v="2"/>
    <n v="0.2"/>
    <n v="3.7920000000000011"/>
  </r>
  <r>
    <n v="3703"/>
    <x v="1830"/>
    <x v="1"/>
    <x v="385"/>
    <d v="2012-06-19T00:00:00"/>
    <x v="1"/>
    <s v="DH-13075"/>
    <s v="Dave Hallsten"/>
    <s v="Corporate"/>
    <s v="United States"/>
    <s v="Decatur"/>
    <x v="19"/>
    <n v="35601"/>
    <x v="0"/>
    <s v="OFF-AR-10004269"/>
    <x v="1"/>
    <x v="6"/>
    <s v="Newell 31"/>
    <n v="24.78"/>
    <n v="6"/>
    <n v="0"/>
    <n v="6.9384000000000006"/>
  </r>
  <r>
    <n v="3704"/>
    <x v="1830"/>
    <x v="1"/>
    <x v="385"/>
    <d v="2012-06-19T00:00:00"/>
    <x v="1"/>
    <s v="DH-13075"/>
    <s v="Dave Hallsten"/>
    <s v="Corporate"/>
    <s v="United States"/>
    <s v="Decatur"/>
    <x v="19"/>
    <n v="35601"/>
    <x v="0"/>
    <s v="OFF-BI-10001249"/>
    <x v="1"/>
    <x v="8"/>
    <s v="Avery Heavy-Duty EZD View Binder with Locking Rings"/>
    <n v="19.14"/>
    <n v="3"/>
    <n v="0"/>
    <n v="8.8043999999999993"/>
  </r>
  <r>
    <n v="3705"/>
    <x v="1830"/>
    <x v="1"/>
    <x v="385"/>
    <d v="2012-06-19T00:00:00"/>
    <x v="1"/>
    <s v="DH-13075"/>
    <s v="Dave Hallsten"/>
    <s v="Corporate"/>
    <s v="United States"/>
    <s v="Decatur"/>
    <x v="19"/>
    <n v="35601"/>
    <x v="0"/>
    <s v="TEC-CO-10004202"/>
    <x v="2"/>
    <x v="16"/>
    <s v="Brother DCP1000 Digital 3 in 1 Multifunction Machine"/>
    <n v="899.97"/>
    <n v="3"/>
    <n v="0"/>
    <n v="314.98950000000002"/>
  </r>
  <r>
    <n v="3706"/>
    <x v="1830"/>
    <x v="1"/>
    <x v="385"/>
    <d v="2012-06-19T00:00:00"/>
    <x v="1"/>
    <s v="DH-13075"/>
    <s v="Dave Hallsten"/>
    <s v="Corporate"/>
    <s v="United States"/>
    <s v="Decatur"/>
    <x v="19"/>
    <n v="35601"/>
    <x v="0"/>
    <s v="OFF-PA-10003363"/>
    <x v="1"/>
    <x v="10"/>
    <s v="Xerox 204"/>
    <n v="32.400000000000006"/>
    <n v="5"/>
    <n v="0"/>
    <n v="15.552000000000001"/>
  </r>
  <r>
    <n v="3707"/>
    <x v="1831"/>
    <x v="3"/>
    <x v="257"/>
    <d v="2014-03-23T00:00:00"/>
    <x v="1"/>
    <s v="EN-13780"/>
    <s v="Edward Nazzal"/>
    <s v="Consumer"/>
    <s v="United States"/>
    <s v="Dallas"/>
    <x v="5"/>
    <n v="75220"/>
    <x v="2"/>
    <s v="OFF-AR-10001915"/>
    <x v="1"/>
    <x v="6"/>
    <s v="Peel-Off China Markers"/>
    <n v="23.832000000000001"/>
    <n v="3"/>
    <n v="0.2"/>
    <n v="6.5538000000000007"/>
  </r>
  <r>
    <n v="3708"/>
    <x v="1832"/>
    <x v="2"/>
    <x v="533"/>
    <d v="2011-11-27T00:00:00"/>
    <x v="1"/>
    <s v="SS-20140"/>
    <s v="Saphhira Shifley"/>
    <s v="Corporate"/>
    <s v="United States"/>
    <s v="Mesquite"/>
    <x v="5"/>
    <n v="75150"/>
    <x v="2"/>
    <s v="FUR-FU-10001940"/>
    <x v="0"/>
    <x v="5"/>
    <s v="Staples"/>
    <n v="6.3680000000000003"/>
    <n v="2"/>
    <n v="0.6"/>
    <n v="-2.5471999999999984"/>
  </r>
  <r>
    <n v="3709"/>
    <x v="1832"/>
    <x v="2"/>
    <x v="533"/>
    <d v="2011-11-27T00:00:00"/>
    <x v="1"/>
    <s v="SS-20140"/>
    <s v="Saphhira Shifley"/>
    <s v="Corporate"/>
    <s v="United States"/>
    <s v="Mesquite"/>
    <x v="5"/>
    <n v="75150"/>
    <x v="2"/>
    <s v="OFF-AP-10004336"/>
    <x v="1"/>
    <x v="9"/>
    <s v="Conquest 14 Commercial Heavy-Duty Upright Vacuum, Collection System, Accessory Kit"/>
    <n v="34.175999999999995"/>
    <n v="3"/>
    <n v="0.8"/>
    <n v="-87.148800000000023"/>
  </r>
  <r>
    <n v="3710"/>
    <x v="1832"/>
    <x v="2"/>
    <x v="533"/>
    <d v="2011-11-27T00:00:00"/>
    <x v="1"/>
    <s v="SS-20140"/>
    <s v="Saphhira Shifley"/>
    <s v="Corporate"/>
    <s v="United States"/>
    <s v="Mesquite"/>
    <x v="5"/>
    <n v="75150"/>
    <x v="2"/>
    <s v="TEC-AC-10003709"/>
    <x v="2"/>
    <x v="11"/>
    <s v="Maxell 4.7GB DVD-R 5/Pack"/>
    <n v="5.5440000000000005"/>
    <n v="7"/>
    <n v="0.2"/>
    <n v="1.6632000000000007"/>
  </r>
  <r>
    <n v="3711"/>
    <x v="1833"/>
    <x v="3"/>
    <x v="453"/>
    <d v="2014-10-18T00:00:00"/>
    <x v="2"/>
    <s v="RS-19765"/>
    <s v="Roland Schwarz"/>
    <s v="Corporate"/>
    <s v="United States"/>
    <s v="Los Angeles"/>
    <x v="1"/>
    <n v="90045"/>
    <x v="1"/>
    <s v="FUR-TA-10001705"/>
    <x v="0"/>
    <x v="3"/>
    <s v="Bush Advantage Collection Round Conference Table"/>
    <n v="510.24"/>
    <n v="3"/>
    <n v="0.2"/>
    <n v="6.3779999999999575"/>
  </r>
  <r>
    <n v="3712"/>
    <x v="1833"/>
    <x v="3"/>
    <x v="453"/>
    <d v="2014-10-18T00:00:00"/>
    <x v="2"/>
    <s v="RS-19765"/>
    <s v="Roland Schwarz"/>
    <s v="Corporate"/>
    <s v="United States"/>
    <s v="Los Angeles"/>
    <x v="1"/>
    <n v="90045"/>
    <x v="1"/>
    <s v="OFF-PA-10000675"/>
    <x v="1"/>
    <x v="10"/>
    <s v="Xerox 1919"/>
    <n v="204.95000000000002"/>
    <n v="5"/>
    <n v="0"/>
    <n v="100.4255"/>
  </r>
  <r>
    <n v="3713"/>
    <x v="1834"/>
    <x v="3"/>
    <x v="81"/>
    <d v="2014-04-25T00:00:00"/>
    <x v="2"/>
    <s v="JW-15955"/>
    <s v="Joni Wasserman"/>
    <s v="Consumer"/>
    <s v="United States"/>
    <s v="Seattle"/>
    <x v="4"/>
    <n v="98103"/>
    <x v="1"/>
    <s v="TEC-AC-10000521"/>
    <x v="2"/>
    <x v="11"/>
    <s v="Verbatim Slim CD and DVD Storage Cases, 50/Pack"/>
    <n v="11.54"/>
    <n v="1"/>
    <n v="0"/>
    <n v="3.4619999999999997"/>
  </r>
  <r>
    <n v="3714"/>
    <x v="1834"/>
    <x v="3"/>
    <x v="81"/>
    <d v="2014-04-25T00:00:00"/>
    <x v="2"/>
    <s v="JW-15955"/>
    <s v="Joni Wasserman"/>
    <s v="Consumer"/>
    <s v="United States"/>
    <s v="Seattle"/>
    <x v="4"/>
    <n v="98103"/>
    <x v="1"/>
    <s v="FUR-FU-10004622"/>
    <x v="0"/>
    <x v="5"/>
    <s v="Eldon Advantage Foldable Chair Mats for Low Pile Carpets"/>
    <n v="162.60000000000002"/>
    <n v="3"/>
    <n v="0"/>
    <n v="34.145999999999994"/>
  </r>
  <r>
    <n v="3715"/>
    <x v="1835"/>
    <x v="2"/>
    <x v="589"/>
    <d v="2011-12-10T00:00:00"/>
    <x v="0"/>
    <s v="JK-15625"/>
    <s v="Jim Karlsson"/>
    <s v="Consumer"/>
    <s v="United States"/>
    <s v="Olympia"/>
    <x v="4"/>
    <n v="98502"/>
    <x v="1"/>
    <s v="OFF-PA-10001954"/>
    <x v="1"/>
    <x v="10"/>
    <s v="Xerox 1964"/>
    <n v="45.68"/>
    <n v="2"/>
    <n v="0"/>
    <n v="21.012799999999999"/>
  </r>
  <r>
    <n v="3716"/>
    <x v="1835"/>
    <x v="2"/>
    <x v="589"/>
    <d v="2011-12-10T00:00:00"/>
    <x v="0"/>
    <s v="JK-15625"/>
    <s v="Jim Karlsson"/>
    <s v="Consumer"/>
    <s v="United States"/>
    <s v="Olympia"/>
    <x v="4"/>
    <n v="98502"/>
    <x v="1"/>
    <s v="FUR-CH-10002602"/>
    <x v="0"/>
    <x v="1"/>
    <s v="DMI Arturo Collection Mission-style Design Wood Chair"/>
    <n v="603.91999999999996"/>
    <n v="5"/>
    <n v="0.2"/>
    <n v="45.294000000000011"/>
  </r>
  <r>
    <n v="3717"/>
    <x v="1836"/>
    <x v="3"/>
    <x v="148"/>
    <d v="2014-06-03T00:00:00"/>
    <x v="1"/>
    <s v="JO-15550"/>
    <s v="Jesus Ocampo"/>
    <s v="Home Office"/>
    <s v="United States"/>
    <s v="Omaha"/>
    <x v="8"/>
    <n v="68104"/>
    <x v="2"/>
    <s v="OFF-FA-10004395"/>
    <x v="1"/>
    <x v="13"/>
    <s v="Plymouth Boxed Rubber Bands by Plymouth"/>
    <n v="23.55"/>
    <n v="5"/>
    <n v="0"/>
    <n v="1.1775000000000002"/>
  </r>
  <r>
    <n v="3718"/>
    <x v="1837"/>
    <x v="0"/>
    <x v="251"/>
    <d v="2013-09-24T00:00:00"/>
    <x v="1"/>
    <s v="TP-21130"/>
    <s v="Theone Pippenger"/>
    <s v="Consumer"/>
    <s v="United States"/>
    <s v="Columbus"/>
    <x v="32"/>
    <n v="31907"/>
    <x v="0"/>
    <s v="OFF-SU-10003002"/>
    <x v="1"/>
    <x v="14"/>
    <s v="Letter Slitter"/>
    <n v="5.04"/>
    <n v="2"/>
    <n v="0"/>
    <n v="0.15120000000000022"/>
  </r>
  <r>
    <n v="3719"/>
    <x v="1837"/>
    <x v="0"/>
    <x v="251"/>
    <d v="2013-09-24T00:00:00"/>
    <x v="1"/>
    <s v="TP-21130"/>
    <s v="Theone Pippenger"/>
    <s v="Consumer"/>
    <s v="United States"/>
    <s v="Columbus"/>
    <x v="32"/>
    <n v="31907"/>
    <x v="0"/>
    <s v="TEC-AC-10002926"/>
    <x v="2"/>
    <x v="11"/>
    <s v="Logitech Wireless Marathon Mouse M705"/>
    <n v="249.95000000000002"/>
    <n v="5"/>
    <n v="0"/>
    <n v="107.47850000000001"/>
  </r>
  <r>
    <n v="3720"/>
    <x v="1838"/>
    <x v="0"/>
    <x v="42"/>
    <d v="2013-09-24T00:00:00"/>
    <x v="1"/>
    <s v="BS-11590"/>
    <s v="Brendan Sweed"/>
    <s v="Corporate"/>
    <s v="United States"/>
    <s v="Columbus"/>
    <x v="14"/>
    <n v="47201"/>
    <x v="2"/>
    <s v="OFF-AR-10002656"/>
    <x v="1"/>
    <x v="6"/>
    <s v="Sanford Liquid Accent Highlighters"/>
    <n v="33.4"/>
    <n v="5"/>
    <n v="0"/>
    <n v="12.357999999999997"/>
  </r>
  <r>
    <n v="3721"/>
    <x v="1839"/>
    <x v="0"/>
    <x v="887"/>
    <d v="2013-12-25T00:00:00"/>
    <x v="1"/>
    <s v="AB-10255"/>
    <s v="Alejandro Ballentine"/>
    <s v="Home Office"/>
    <s v="United States"/>
    <s v="Jackson"/>
    <x v="35"/>
    <n v="39212"/>
    <x v="0"/>
    <s v="FUR-FU-10001918"/>
    <x v="0"/>
    <x v="5"/>
    <s v="C-Line Cubicle Keepers Polyproplyene Holder With Velcro Backings"/>
    <n v="18.920000000000002"/>
    <n v="4"/>
    <n v="0"/>
    <n v="7.3788000000000018"/>
  </r>
  <r>
    <n v="3722"/>
    <x v="1839"/>
    <x v="0"/>
    <x v="887"/>
    <d v="2013-12-25T00:00:00"/>
    <x v="1"/>
    <s v="AB-10255"/>
    <s v="Alejandro Ballentine"/>
    <s v="Home Office"/>
    <s v="United States"/>
    <s v="Jackson"/>
    <x v="35"/>
    <n v="39212"/>
    <x v="0"/>
    <s v="OFF-BI-10003910"/>
    <x v="1"/>
    <x v="8"/>
    <s v="DXL Angle-View Binders with Locking Rings by Samsill"/>
    <n v="15.42"/>
    <n v="2"/>
    <n v="0"/>
    <n v="6.9390000000000001"/>
  </r>
  <r>
    <n v="3723"/>
    <x v="1840"/>
    <x v="3"/>
    <x v="903"/>
    <d v="2014-11-27T00:00:00"/>
    <x v="1"/>
    <s v="FO-14305"/>
    <s v="Frank Olsen"/>
    <s v="Consumer"/>
    <s v="United States"/>
    <s v="Houston"/>
    <x v="5"/>
    <n v="77070"/>
    <x v="2"/>
    <s v="OFF-AR-10000122"/>
    <x v="1"/>
    <x v="6"/>
    <s v="Newell 314"/>
    <n v="35.712000000000003"/>
    <n v="8"/>
    <n v="0.2"/>
    <n v="2.2319999999999958"/>
  </r>
  <r>
    <n v="3724"/>
    <x v="1841"/>
    <x v="2"/>
    <x v="125"/>
    <d v="2012-01-04T00:00:00"/>
    <x v="1"/>
    <s v="MF-17665"/>
    <s v="Maureen Fritzler"/>
    <s v="Corporate"/>
    <s v="United States"/>
    <s v="Phoenix"/>
    <x v="16"/>
    <n v="85023"/>
    <x v="1"/>
    <s v="OFF-BI-10004600"/>
    <x v="1"/>
    <x v="8"/>
    <s v="Ibico Ibimaster 300 Manual Binding System"/>
    <n v="551.98500000000013"/>
    <n v="5"/>
    <n v="0.7"/>
    <n v="-459.98750000000018"/>
  </r>
  <r>
    <n v="3725"/>
    <x v="1842"/>
    <x v="3"/>
    <x v="355"/>
    <d v="2014-04-06T00:00:00"/>
    <x v="2"/>
    <s v="SA-20830"/>
    <s v="Sue Ann Reed"/>
    <s v="Consumer"/>
    <s v="United States"/>
    <s v="Chicago"/>
    <x v="10"/>
    <n v="60653"/>
    <x v="2"/>
    <s v="OFF-AR-10003045"/>
    <x v="1"/>
    <x v="6"/>
    <s v="Prang Colored Pencils"/>
    <n v="7.0559999999999992"/>
    <n v="3"/>
    <n v="0.2"/>
    <n v="2.2050000000000001"/>
  </r>
  <r>
    <n v="3726"/>
    <x v="1843"/>
    <x v="0"/>
    <x v="482"/>
    <d v="2014-01-03T00:00:00"/>
    <x v="1"/>
    <s v="SH-19975"/>
    <s v="Sally Hughsby"/>
    <s v="Corporate"/>
    <s v="United States"/>
    <s v="Denver"/>
    <x v="22"/>
    <n v="80219"/>
    <x v="1"/>
    <s v="OFF-AP-10000252"/>
    <x v="1"/>
    <x v="9"/>
    <s v="Harmony HEPA Quiet Air Purifiers"/>
    <n v="18.72"/>
    <n v="2"/>
    <n v="0.2"/>
    <n v="3.51"/>
  </r>
  <r>
    <n v="3727"/>
    <x v="1844"/>
    <x v="0"/>
    <x v="410"/>
    <d v="2013-06-12T00:00:00"/>
    <x v="1"/>
    <s v="JL-15235"/>
    <s v="Janet Lee"/>
    <s v="Consumer"/>
    <s v="United States"/>
    <s v="Newark"/>
    <x v="13"/>
    <n v="19711"/>
    <x v="3"/>
    <s v="OFF-ST-10001496"/>
    <x v="1"/>
    <x v="4"/>
    <s v="Standard Rollaway File with Lock"/>
    <n v="360.38"/>
    <n v="2"/>
    <n v="0"/>
    <n v="93.698800000000006"/>
  </r>
  <r>
    <n v="3728"/>
    <x v="1844"/>
    <x v="0"/>
    <x v="410"/>
    <d v="2013-06-12T00:00:00"/>
    <x v="1"/>
    <s v="JL-15235"/>
    <s v="Janet Lee"/>
    <s v="Consumer"/>
    <s v="United States"/>
    <s v="Newark"/>
    <x v="13"/>
    <n v="19711"/>
    <x v="3"/>
    <s v="OFF-AR-10000122"/>
    <x v="1"/>
    <x v="6"/>
    <s v="Newell 314"/>
    <n v="11.16"/>
    <n v="2"/>
    <n v="0"/>
    <n v="2.7899999999999991"/>
  </r>
  <r>
    <n v="3729"/>
    <x v="1844"/>
    <x v="0"/>
    <x v="410"/>
    <d v="2013-06-12T00:00:00"/>
    <x v="1"/>
    <s v="JL-15235"/>
    <s v="Janet Lee"/>
    <s v="Consumer"/>
    <s v="United States"/>
    <s v="Newark"/>
    <x v="13"/>
    <n v="19711"/>
    <x v="3"/>
    <s v="OFF-LA-10000407"/>
    <x v="1"/>
    <x v="2"/>
    <s v="Avery White Multi-Purpose Labels"/>
    <n v="14.940000000000001"/>
    <n v="3"/>
    <n v="0"/>
    <n v="6.8723999999999998"/>
  </r>
  <r>
    <n v="3730"/>
    <x v="1845"/>
    <x v="1"/>
    <x v="227"/>
    <d v="2012-09-23T00:00:00"/>
    <x v="1"/>
    <s v="KH-16630"/>
    <s v="Ken Heidel"/>
    <s v="Corporate"/>
    <s v="United States"/>
    <s v="Clinton"/>
    <x v="39"/>
    <n v="20735"/>
    <x v="3"/>
    <s v="OFF-ST-10004950"/>
    <x v="1"/>
    <x v="4"/>
    <s v="Acco Perma 3000 Stacking Storage Drawers"/>
    <n v="41.96"/>
    <n v="2"/>
    <n v="0"/>
    <n v="7.9724000000000004"/>
  </r>
  <r>
    <n v="3731"/>
    <x v="1845"/>
    <x v="1"/>
    <x v="227"/>
    <d v="2012-09-23T00:00:00"/>
    <x v="1"/>
    <s v="KH-16630"/>
    <s v="Ken Heidel"/>
    <s v="Corporate"/>
    <s v="United States"/>
    <s v="Clinton"/>
    <x v="39"/>
    <n v="20735"/>
    <x v="3"/>
    <s v="OFF-ST-10004123"/>
    <x v="1"/>
    <x v="4"/>
    <s v="Safco Industrial Wire Shelving System"/>
    <n v="636.86"/>
    <n v="7"/>
    <n v="0"/>
    <n v="0"/>
  </r>
  <r>
    <n v="3732"/>
    <x v="1845"/>
    <x v="1"/>
    <x v="227"/>
    <d v="2012-09-23T00:00:00"/>
    <x v="1"/>
    <s v="KH-16630"/>
    <s v="Ken Heidel"/>
    <s v="Corporate"/>
    <s v="United States"/>
    <s v="Clinton"/>
    <x v="39"/>
    <n v="20735"/>
    <x v="3"/>
    <s v="TEC-PH-10000730"/>
    <x v="2"/>
    <x v="7"/>
    <s v="Samsung Galaxy S4 Active"/>
    <n v="499.99"/>
    <n v="1"/>
    <n v="0"/>
    <n v="129.99740000000003"/>
  </r>
  <r>
    <n v="3733"/>
    <x v="1845"/>
    <x v="1"/>
    <x v="227"/>
    <d v="2012-09-23T00:00:00"/>
    <x v="1"/>
    <s v="KH-16630"/>
    <s v="Ken Heidel"/>
    <s v="Corporate"/>
    <s v="United States"/>
    <s v="Clinton"/>
    <x v="39"/>
    <n v="20735"/>
    <x v="3"/>
    <s v="TEC-PH-10000895"/>
    <x v="2"/>
    <x v="7"/>
    <s v="Polycom VVX 310 VoIP phone"/>
    <n v="1259.93"/>
    <n v="7"/>
    <n v="0"/>
    <n v="327.58180000000004"/>
  </r>
  <r>
    <n v="3734"/>
    <x v="1845"/>
    <x v="1"/>
    <x v="227"/>
    <d v="2012-09-23T00:00:00"/>
    <x v="1"/>
    <s v="KH-16630"/>
    <s v="Ken Heidel"/>
    <s v="Corporate"/>
    <s v="United States"/>
    <s v="Clinton"/>
    <x v="39"/>
    <n v="20735"/>
    <x v="3"/>
    <s v="OFF-BI-10000962"/>
    <x v="1"/>
    <x v="8"/>
    <s v="Acco Flexible ACCOHIDE Square Ring Data Binder, Dark Blue, 11 1/2&quot; X 14&quot; 7/8&quot;"/>
    <n v="65.08"/>
    <n v="4"/>
    <n v="0"/>
    <n v="31.889199999999995"/>
  </r>
  <r>
    <n v="3735"/>
    <x v="1846"/>
    <x v="3"/>
    <x v="904"/>
    <d v="2014-03-12T00:00:00"/>
    <x v="0"/>
    <s v="RM-19750"/>
    <s v="Roland Murray"/>
    <s v="Consumer"/>
    <s v="United States"/>
    <s v="New York City"/>
    <x v="15"/>
    <n v="10011"/>
    <x v="3"/>
    <s v="OFF-PA-10002254"/>
    <x v="1"/>
    <x v="10"/>
    <s v="Xerox 1883"/>
    <n v="26.38"/>
    <n v="1"/>
    <n v="0"/>
    <n v="12.134799999999998"/>
  </r>
  <r>
    <n v="3736"/>
    <x v="1846"/>
    <x v="3"/>
    <x v="904"/>
    <d v="2014-03-12T00:00:00"/>
    <x v="0"/>
    <s v="RM-19750"/>
    <s v="Roland Murray"/>
    <s v="Consumer"/>
    <s v="United States"/>
    <s v="New York City"/>
    <x v="15"/>
    <n v="10011"/>
    <x v="3"/>
    <s v="FUR-FU-10002554"/>
    <x v="0"/>
    <x v="5"/>
    <s v="Westinghouse Floor Lamp with Metal Mesh Shade, Black"/>
    <n v="71.97"/>
    <n v="3"/>
    <n v="0"/>
    <n v="16.553099999999993"/>
  </r>
  <r>
    <n v="3737"/>
    <x v="1847"/>
    <x v="0"/>
    <x v="716"/>
    <d v="2013-03-18T00:00:00"/>
    <x v="3"/>
    <s v="VM-21835"/>
    <s v="Vivian Mathis"/>
    <s v="Consumer"/>
    <s v="United States"/>
    <s v="Newark"/>
    <x v="13"/>
    <n v="19711"/>
    <x v="3"/>
    <s v="TEC-PH-10000673"/>
    <x v="2"/>
    <x v="7"/>
    <s v="Plantronics Voyager Pro HD - Bluetooth Headset"/>
    <n v="129.97999999999999"/>
    <n v="2"/>
    <n v="0"/>
    <n v="62.3904"/>
  </r>
  <r>
    <n v="3738"/>
    <x v="1847"/>
    <x v="0"/>
    <x v="716"/>
    <d v="2013-03-18T00:00:00"/>
    <x v="3"/>
    <s v="VM-21835"/>
    <s v="Vivian Mathis"/>
    <s v="Consumer"/>
    <s v="United States"/>
    <s v="Newark"/>
    <x v="13"/>
    <n v="19711"/>
    <x v="3"/>
    <s v="OFF-BI-10000962"/>
    <x v="1"/>
    <x v="8"/>
    <s v="Acco Flexible ACCOHIDE Square Ring Data Binder, Dark Blue, 11 1/2&quot; X 14&quot; 7/8&quot;"/>
    <n v="32.54"/>
    <n v="2"/>
    <n v="0"/>
    <n v="15.944599999999998"/>
  </r>
  <r>
    <n v="3739"/>
    <x v="1848"/>
    <x v="0"/>
    <x v="10"/>
    <d v="2013-12-14T00:00:00"/>
    <x v="1"/>
    <s v="LH-17155"/>
    <s v="Logan Haushalter"/>
    <s v="Consumer"/>
    <s v="United States"/>
    <s v="Jackson"/>
    <x v="12"/>
    <n v="49201"/>
    <x v="2"/>
    <s v="TEC-PH-10003988"/>
    <x v="2"/>
    <x v="7"/>
    <s v="LF Elite 3D Dazzle Designer Hard Case Cover, Lf Stylus Pen and Wiper For Apple Iphone 5c Mini Lite"/>
    <n v="10.9"/>
    <n v="1"/>
    <n v="0"/>
    <n v="3.0520000000000005"/>
  </r>
  <r>
    <n v="3740"/>
    <x v="1848"/>
    <x v="0"/>
    <x v="10"/>
    <d v="2013-12-14T00:00:00"/>
    <x v="1"/>
    <s v="LH-17155"/>
    <s v="Logan Haushalter"/>
    <s v="Consumer"/>
    <s v="United States"/>
    <s v="Jackson"/>
    <x v="12"/>
    <n v="49201"/>
    <x v="2"/>
    <s v="TEC-AC-10001109"/>
    <x v="2"/>
    <x v="11"/>
    <s v="Logitech Trackman Marble Mouse"/>
    <n v="59.98"/>
    <n v="2"/>
    <n v="0"/>
    <n v="25.191600000000001"/>
  </r>
  <r>
    <n v="3741"/>
    <x v="1848"/>
    <x v="0"/>
    <x v="10"/>
    <d v="2013-12-14T00:00:00"/>
    <x v="1"/>
    <s v="LH-17155"/>
    <s v="Logan Haushalter"/>
    <s v="Consumer"/>
    <s v="United States"/>
    <s v="Jackson"/>
    <x v="12"/>
    <n v="49201"/>
    <x v="2"/>
    <s v="OFF-AP-10002311"/>
    <x v="1"/>
    <x v="9"/>
    <s v="Holmes Replacement Filter for HEPA Air Cleaner, Very Large Room, HEPA Filter"/>
    <n v="61.929000000000002"/>
    <n v="1"/>
    <n v="0.1"/>
    <n v="23.395400000000002"/>
  </r>
  <r>
    <n v="3742"/>
    <x v="1849"/>
    <x v="0"/>
    <x v="804"/>
    <d v="2013-01-21T00:00:00"/>
    <x v="1"/>
    <s v="WB-21850"/>
    <s v="William Brown"/>
    <s v="Consumer"/>
    <s v="United States"/>
    <s v="New York City"/>
    <x v="15"/>
    <n v="10011"/>
    <x v="3"/>
    <s v="OFF-EN-10001137"/>
    <x v="1"/>
    <x v="12"/>
    <s v="#10 Gummed Flap White Envelopes, 100/Box"/>
    <n v="16.52"/>
    <n v="4"/>
    <n v="0"/>
    <n v="7.5991999999999997"/>
  </r>
  <r>
    <n v="3743"/>
    <x v="1849"/>
    <x v="0"/>
    <x v="804"/>
    <d v="2013-01-21T00:00:00"/>
    <x v="1"/>
    <s v="WB-21850"/>
    <s v="William Brown"/>
    <s v="Consumer"/>
    <s v="United States"/>
    <s v="New York City"/>
    <x v="15"/>
    <n v="10011"/>
    <x v="3"/>
    <s v="OFF-PA-10004285"/>
    <x v="1"/>
    <x v="10"/>
    <s v="Xerox 1959"/>
    <n v="60.12"/>
    <n v="9"/>
    <n v="0"/>
    <n v="28.857599999999998"/>
  </r>
  <r>
    <n v="3744"/>
    <x v="1849"/>
    <x v="0"/>
    <x v="804"/>
    <d v="2013-01-21T00:00:00"/>
    <x v="1"/>
    <s v="WB-21850"/>
    <s v="William Brown"/>
    <s v="Consumer"/>
    <s v="United States"/>
    <s v="New York City"/>
    <x v="15"/>
    <n v="10011"/>
    <x v="3"/>
    <s v="OFF-BI-10002225"/>
    <x v="1"/>
    <x v="8"/>
    <s v="Square Ring Data Binders, Rigid 75 Pt. Covers, 11&quot; x 14-7/8&quot;"/>
    <n v="49.536000000000001"/>
    <n v="3"/>
    <n v="0.2"/>
    <n v="17.337599999999998"/>
  </r>
  <r>
    <n v="3745"/>
    <x v="1850"/>
    <x v="2"/>
    <x v="745"/>
    <d v="2011-10-24T00:00:00"/>
    <x v="3"/>
    <s v="AP-10915"/>
    <s v="Arthur Prichep"/>
    <s v="Consumer"/>
    <s v="United States"/>
    <s v="Rock Hill"/>
    <x v="20"/>
    <n v="29730"/>
    <x v="0"/>
    <s v="OFF-FA-10002763"/>
    <x v="1"/>
    <x v="13"/>
    <s v="Advantus Map Pennant Flags and Round Head Tacks"/>
    <n v="11.850000000000001"/>
    <n v="3"/>
    <n v="0"/>
    <n v="3.7919999999999994"/>
  </r>
  <r>
    <n v="3746"/>
    <x v="1851"/>
    <x v="0"/>
    <x v="713"/>
    <d v="2013-09-29T00:00:00"/>
    <x v="0"/>
    <s v="RA-19915"/>
    <s v="Russell Applegate"/>
    <s v="Consumer"/>
    <s v="United States"/>
    <s v="Columbus"/>
    <x v="32"/>
    <n v="31907"/>
    <x v="0"/>
    <s v="OFF-ST-10003058"/>
    <x v="1"/>
    <x v="4"/>
    <s v="Eldon Mobile Mega Data Cart  Mega Stackable  Add-On Trays"/>
    <n v="118.25"/>
    <n v="5"/>
    <n v="0"/>
    <n v="34.292499999999997"/>
  </r>
  <r>
    <n v="3747"/>
    <x v="1851"/>
    <x v="0"/>
    <x v="713"/>
    <d v="2013-09-29T00:00:00"/>
    <x v="0"/>
    <s v="RA-19915"/>
    <s v="Russell Applegate"/>
    <s v="Consumer"/>
    <s v="United States"/>
    <s v="Columbus"/>
    <x v="32"/>
    <n v="31907"/>
    <x v="0"/>
    <s v="FUR-CH-10002084"/>
    <x v="0"/>
    <x v="1"/>
    <s v="Hon Mobius Operator's Chair"/>
    <n v="368.96999999999997"/>
    <n v="3"/>
    <n v="0"/>
    <n v="81.173400000000001"/>
  </r>
  <r>
    <n v="3748"/>
    <x v="1852"/>
    <x v="3"/>
    <x v="151"/>
    <d v="2014-08-30T00:00:00"/>
    <x v="0"/>
    <s v="DR-12880"/>
    <s v="Dan Reichenbach"/>
    <s v="Corporate"/>
    <s v="United States"/>
    <s v="Inglewood"/>
    <x v="1"/>
    <n v="90301"/>
    <x v="1"/>
    <s v="FUR-FU-10002937"/>
    <x v="0"/>
    <x v="5"/>
    <s v="GE 48&quot; Fluorescent Tube, Cool White Energy Saver, 34 Watts, 30/Box"/>
    <n v="198.46"/>
    <n v="2"/>
    <n v="0"/>
    <n v="99.23"/>
  </r>
  <r>
    <n v="3749"/>
    <x v="1852"/>
    <x v="3"/>
    <x v="151"/>
    <d v="2014-08-30T00:00:00"/>
    <x v="0"/>
    <s v="DR-12880"/>
    <s v="Dan Reichenbach"/>
    <s v="Corporate"/>
    <s v="United States"/>
    <s v="Inglewood"/>
    <x v="1"/>
    <n v="90301"/>
    <x v="1"/>
    <s v="OFF-AP-10001242"/>
    <x v="1"/>
    <x v="9"/>
    <s v="APC 7 Outlet Network SurgeArrest Surge Protector"/>
    <n v="321.92"/>
    <n v="4"/>
    <n v="0"/>
    <n v="96.575999999999993"/>
  </r>
  <r>
    <n v="3750"/>
    <x v="1852"/>
    <x v="3"/>
    <x v="151"/>
    <d v="2014-08-30T00:00:00"/>
    <x v="0"/>
    <s v="DR-12880"/>
    <s v="Dan Reichenbach"/>
    <s v="Corporate"/>
    <s v="United States"/>
    <s v="Inglewood"/>
    <x v="1"/>
    <n v="90301"/>
    <x v="1"/>
    <s v="TEC-CO-10001571"/>
    <x v="2"/>
    <x v="16"/>
    <s v="Sharp 1540cs Digital Laser Copier"/>
    <n v="879.98400000000004"/>
    <n v="2"/>
    <n v="0.2"/>
    <n v="329.99400000000003"/>
  </r>
  <r>
    <n v="3751"/>
    <x v="1852"/>
    <x v="3"/>
    <x v="151"/>
    <d v="2014-08-30T00:00:00"/>
    <x v="0"/>
    <s v="DR-12880"/>
    <s v="Dan Reichenbach"/>
    <s v="Corporate"/>
    <s v="United States"/>
    <s v="Inglewood"/>
    <x v="1"/>
    <n v="90301"/>
    <x v="1"/>
    <s v="OFF-SU-10002503"/>
    <x v="1"/>
    <x v="14"/>
    <s v="Acme Preferred Stainless Steel Scissors"/>
    <n v="28.4"/>
    <n v="5"/>
    <n v="0"/>
    <n v="8.2359999999999989"/>
  </r>
  <r>
    <n v="3752"/>
    <x v="1852"/>
    <x v="3"/>
    <x v="151"/>
    <d v="2014-08-30T00:00:00"/>
    <x v="0"/>
    <s v="DR-12880"/>
    <s v="Dan Reichenbach"/>
    <s v="Corporate"/>
    <s v="United States"/>
    <s v="Inglewood"/>
    <x v="1"/>
    <n v="90301"/>
    <x v="1"/>
    <s v="FUR-CH-10004886"/>
    <x v="0"/>
    <x v="1"/>
    <s v="Bevis Steel Folding Chairs"/>
    <n v="230.28000000000003"/>
    <n v="3"/>
    <n v="0.2"/>
    <n v="23.027999999999992"/>
  </r>
  <r>
    <n v="3753"/>
    <x v="1852"/>
    <x v="3"/>
    <x v="151"/>
    <d v="2014-08-30T00:00:00"/>
    <x v="0"/>
    <s v="DR-12880"/>
    <s v="Dan Reichenbach"/>
    <s v="Corporate"/>
    <s v="United States"/>
    <s v="Inglewood"/>
    <x v="1"/>
    <n v="90301"/>
    <x v="1"/>
    <s v="OFF-PA-10001289"/>
    <x v="1"/>
    <x v="10"/>
    <s v="White Computer Printout Paper by Universal"/>
    <n v="116.28"/>
    <n v="3"/>
    <n v="0"/>
    <n v="56.977199999999996"/>
  </r>
  <r>
    <n v="3754"/>
    <x v="1852"/>
    <x v="3"/>
    <x v="151"/>
    <d v="2014-08-30T00:00:00"/>
    <x v="0"/>
    <s v="DR-12880"/>
    <s v="Dan Reichenbach"/>
    <s v="Corporate"/>
    <s v="United States"/>
    <s v="Inglewood"/>
    <x v="1"/>
    <n v="90301"/>
    <x v="1"/>
    <s v="OFF-BI-10003650"/>
    <x v="1"/>
    <x v="8"/>
    <s v="GBC DocuBind 300 Electric Binding Machine"/>
    <n v="841.5680000000001"/>
    <n v="2"/>
    <n v="0.2"/>
    <n v="294.54879999999991"/>
  </r>
  <r>
    <n v="3755"/>
    <x v="1852"/>
    <x v="3"/>
    <x v="151"/>
    <d v="2014-08-30T00:00:00"/>
    <x v="0"/>
    <s v="DR-12880"/>
    <s v="Dan Reichenbach"/>
    <s v="Corporate"/>
    <s v="United States"/>
    <s v="Inglewood"/>
    <x v="1"/>
    <n v="90301"/>
    <x v="1"/>
    <s v="OFF-ST-10001370"/>
    <x v="1"/>
    <x v="4"/>
    <s v="Sensible Storage WireTech Storage Systems"/>
    <n v="354.90000000000003"/>
    <n v="5"/>
    <n v="0"/>
    <n v="17.744999999999962"/>
  </r>
  <r>
    <n v="3756"/>
    <x v="1853"/>
    <x v="0"/>
    <x v="840"/>
    <d v="2013-03-07T00:00:00"/>
    <x v="2"/>
    <s v="JG-15310"/>
    <s v="Jason Gross"/>
    <s v="Corporate"/>
    <s v="United States"/>
    <s v="Odessa"/>
    <x v="5"/>
    <n v="79762"/>
    <x v="2"/>
    <s v="OFF-PA-10001892"/>
    <x v="1"/>
    <x v="10"/>
    <s v="Rediform Wirebound &quot;Phone Memo&quot; Message Book, 11 x 5-3/4"/>
    <n v="42.783999999999999"/>
    <n v="7"/>
    <n v="0.2"/>
    <n v="15.509199999999998"/>
  </r>
  <r>
    <n v="3757"/>
    <x v="1853"/>
    <x v="0"/>
    <x v="840"/>
    <d v="2013-03-07T00:00:00"/>
    <x v="2"/>
    <s v="JG-15310"/>
    <s v="Jason Gross"/>
    <s v="Corporate"/>
    <s v="United States"/>
    <s v="Odessa"/>
    <x v="5"/>
    <n v="79762"/>
    <x v="2"/>
    <s v="FUR-CH-10004983"/>
    <x v="0"/>
    <x v="1"/>
    <s v="Office Star - Mid Back Dual function Ergonomic High Back Chair with 2-Way Adjustable Arms"/>
    <n v="563.42999999999984"/>
    <n v="5"/>
    <n v="0.3"/>
    <n v="-56.343000000000018"/>
  </r>
  <r>
    <n v="3758"/>
    <x v="1854"/>
    <x v="0"/>
    <x v="905"/>
    <d v="2013-03-05T00:00:00"/>
    <x v="1"/>
    <s v="LC-16870"/>
    <s v="Lena Cacioppo"/>
    <s v="Consumer"/>
    <s v="United States"/>
    <s v="Newark"/>
    <x v="24"/>
    <n v="43055"/>
    <x v="3"/>
    <s v="OFF-AR-10001615"/>
    <x v="1"/>
    <x v="6"/>
    <s v="Newell 34"/>
    <n v="111.104"/>
    <n v="7"/>
    <n v="0.2"/>
    <n v="8.3328000000000024"/>
  </r>
  <r>
    <n v="3759"/>
    <x v="1855"/>
    <x v="1"/>
    <x v="227"/>
    <d v="2012-09-23T00:00:00"/>
    <x v="1"/>
    <s v="GB-14530"/>
    <s v="George Bell"/>
    <s v="Corporate"/>
    <s v="United States"/>
    <s v="Los Angeles"/>
    <x v="1"/>
    <n v="90049"/>
    <x v="1"/>
    <s v="OFF-AR-10003602"/>
    <x v="1"/>
    <x v="6"/>
    <s v="Quartet Omega Colored Chalk, 12/Pack"/>
    <n v="11.68"/>
    <n v="2"/>
    <n v="0"/>
    <n v="5.4895999999999994"/>
  </r>
  <r>
    <n v="3760"/>
    <x v="1855"/>
    <x v="1"/>
    <x v="227"/>
    <d v="2012-09-23T00:00:00"/>
    <x v="1"/>
    <s v="GB-14530"/>
    <s v="George Bell"/>
    <s v="Corporate"/>
    <s v="United States"/>
    <s v="Los Angeles"/>
    <x v="1"/>
    <n v="90049"/>
    <x v="1"/>
    <s v="OFF-SU-10004782"/>
    <x v="1"/>
    <x v="14"/>
    <s v="Elite 5&quot; Scissors"/>
    <n v="16.899999999999999"/>
    <n v="2"/>
    <n v="0"/>
    <n v="5.0699999999999985"/>
  </r>
  <r>
    <n v="3761"/>
    <x v="1855"/>
    <x v="1"/>
    <x v="227"/>
    <d v="2012-09-23T00:00:00"/>
    <x v="1"/>
    <s v="GB-14530"/>
    <s v="George Bell"/>
    <s v="Corporate"/>
    <s v="United States"/>
    <s v="Los Angeles"/>
    <x v="1"/>
    <n v="90049"/>
    <x v="1"/>
    <s v="FUR-FU-10001591"/>
    <x v="0"/>
    <x v="5"/>
    <s v="Advantus Panel Wall Certificate Holder - 8.5x11"/>
    <n v="24.4"/>
    <n v="2"/>
    <n v="0"/>
    <n v="10.248000000000001"/>
  </r>
  <r>
    <n v="3762"/>
    <x v="1856"/>
    <x v="3"/>
    <x v="605"/>
    <d v="2014-05-18T00:00:00"/>
    <x v="1"/>
    <s v="CK-12205"/>
    <s v="Chloris Kastensmidt"/>
    <s v="Consumer"/>
    <s v="United States"/>
    <s v="Everett"/>
    <x v="31"/>
    <n v="2149"/>
    <x v="3"/>
    <s v="OFF-PA-10000659"/>
    <x v="1"/>
    <x v="10"/>
    <s v="TOPS Carbonless Receipt Book, Four 2-3/4 x 7-1/4 Money Receipts per Page"/>
    <n v="87.6"/>
    <n v="5"/>
    <n v="0"/>
    <n v="42.047999999999995"/>
  </r>
  <r>
    <n v="3763"/>
    <x v="1857"/>
    <x v="0"/>
    <x v="572"/>
    <d v="2013-08-19T00:00:00"/>
    <x v="0"/>
    <s v="TS-21160"/>
    <s v="Theresa Swint"/>
    <s v="Corporate"/>
    <s v="United States"/>
    <s v="West Allis"/>
    <x v="6"/>
    <n v="53214"/>
    <x v="2"/>
    <s v="FUR-BO-10001337"/>
    <x v="0"/>
    <x v="0"/>
    <s v="O'Sullivan Living Dimensions 2-Shelf Bookcases"/>
    <n v="241.96"/>
    <n v="2"/>
    <n v="0"/>
    <n v="24.195999999999998"/>
  </r>
  <r>
    <n v="3764"/>
    <x v="1857"/>
    <x v="0"/>
    <x v="572"/>
    <d v="2013-08-19T00:00:00"/>
    <x v="0"/>
    <s v="TS-21160"/>
    <s v="Theresa Swint"/>
    <s v="Corporate"/>
    <s v="United States"/>
    <s v="West Allis"/>
    <x v="6"/>
    <n v="53214"/>
    <x v="2"/>
    <s v="OFF-BI-10003529"/>
    <x v="1"/>
    <x v="8"/>
    <s v="Avery Round Ring Poly Binders"/>
    <n v="8.52"/>
    <n v="3"/>
    <n v="0"/>
    <n v="4.1747999999999994"/>
  </r>
  <r>
    <n v="3765"/>
    <x v="1858"/>
    <x v="3"/>
    <x v="906"/>
    <d v="2014-03-03T00:00:00"/>
    <x v="1"/>
    <s v="MH-18025"/>
    <s v="Michelle Huthwaite"/>
    <s v="Consumer"/>
    <s v="United States"/>
    <s v="Chicago"/>
    <x v="10"/>
    <n v="60623"/>
    <x v="2"/>
    <s v="OFF-BI-10002609"/>
    <x v="1"/>
    <x v="8"/>
    <s v="Avery Hidden Tab Dividers for Binding Systems"/>
    <n v="1.7879999999999996"/>
    <n v="3"/>
    <n v="0.8"/>
    <n v="-3.0396000000000001"/>
  </r>
  <r>
    <n v="3766"/>
    <x v="1859"/>
    <x v="0"/>
    <x v="844"/>
    <d v="2013-03-26T00:00:00"/>
    <x v="1"/>
    <s v="DM-12955"/>
    <s v="Dario Medina"/>
    <s v="Corporate"/>
    <s v="United States"/>
    <s v="Houston"/>
    <x v="5"/>
    <n v="77036"/>
    <x v="2"/>
    <s v="FUR-TA-10004767"/>
    <x v="0"/>
    <x v="3"/>
    <s v="Safco Drafting Table"/>
    <n v="99.372"/>
    <n v="2"/>
    <n v="0.3"/>
    <n v="-1.4196000000000097"/>
  </r>
  <r>
    <n v="3767"/>
    <x v="1859"/>
    <x v="0"/>
    <x v="844"/>
    <d v="2013-03-26T00:00:00"/>
    <x v="1"/>
    <s v="DM-12955"/>
    <s v="Dario Medina"/>
    <s v="Corporate"/>
    <s v="United States"/>
    <s v="Houston"/>
    <x v="5"/>
    <n v="77036"/>
    <x v="2"/>
    <s v="OFF-AR-10001868"/>
    <x v="1"/>
    <x v="6"/>
    <s v="Prang Dustless Chalk Sticks"/>
    <n v="1.3440000000000001"/>
    <n v="1"/>
    <n v="0.2"/>
    <n v="0.504"/>
  </r>
  <r>
    <n v="3768"/>
    <x v="1860"/>
    <x v="1"/>
    <x v="575"/>
    <d v="2012-12-10T00:00:00"/>
    <x v="0"/>
    <s v="JJ-15760"/>
    <s v="Joel Jenkins"/>
    <s v="Home Office"/>
    <s v="United States"/>
    <s v="Houston"/>
    <x v="5"/>
    <n v="77036"/>
    <x v="2"/>
    <s v="TEC-PH-10004896"/>
    <x v="2"/>
    <x v="7"/>
    <s v="Nokia Lumia 521 (T-Mobile)"/>
    <n v="119.96000000000001"/>
    <n v="5"/>
    <n v="0.2"/>
    <n v="11.996000000000002"/>
  </r>
  <r>
    <n v="3769"/>
    <x v="1861"/>
    <x v="2"/>
    <x v="757"/>
    <d v="2011-12-20T00:00:00"/>
    <x v="0"/>
    <s v="KB-16585"/>
    <s v="Ken Black"/>
    <s v="Corporate"/>
    <s v="United States"/>
    <s v="Hialeah"/>
    <x v="2"/>
    <n v="33012"/>
    <x v="0"/>
    <s v="FUR-CH-10000988"/>
    <x v="0"/>
    <x v="1"/>
    <s v="Hon Olson Stacker Stools"/>
    <n v="1013.8320000000001"/>
    <n v="9"/>
    <n v="0.2"/>
    <n v="101.38319999999999"/>
  </r>
  <r>
    <n v="3770"/>
    <x v="1861"/>
    <x v="2"/>
    <x v="757"/>
    <d v="2011-12-20T00:00:00"/>
    <x v="0"/>
    <s v="KB-16585"/>
    <s v="Ken Black"/>
    <s v="Corporate"/>
    <s v="United States"/>
    <s v="Hialeah"/>
    <x v="2"/>
    <n v="33012"/>
    <x v="0"/>
    <s v="OFF-FA-10000490"/>
    <x v="1"/>
    <x v="13"/>
    <s v="OIC Binder Clips, Mini, 1/4&quot; Capacity, Black"/>
    <n v="1.984"/>
    <n v="2"/>
    <n v="0.2"/>
    <n v="0.66959999999999997"/>
  </r>
  <r>
    <n v="3771"/>
    <x v="1862"/>
    <x v="0"/>
    <x v="907"/>
    <d v="2013-12-22T00:00:00"/>
    <x v="1"/>
    <s v="CM-12160"/>
    <s v="Charles McCrossin"/>
    <s v="Consumer"/>
    <s v="United States"/>
    <s v="San Francisco"/>
    <x v="1"/>
    <n v="94122"/>
    <x v="1"/>
    <s v="FUR-TA-10004256"/>
    <x v="0"/>
    <x v="3"/>
    <s v="Bretford “Just In Time” Height-Adjustable Multi-Task Work Tables"/>
    <n v="2003.52"/>
    <n v="6"/>
    <n v="0.2"/>
    <n v="-325.57200000000023"/>
  </r>
  <r>
    <n v="3772"/>
    <x v="1863"/>
    <x v="0"/>
    <x v="536"/>
    <d v="2013-05-18T00:00:00"/>
    <x v="1"/>
    <s v="FM-14215"/>
    <s v="Filia McAdams"/>
    <s v="Corporate"/>
    <s v="United States"/>
    <s v="Philadelphia"/>
    <x v="9"/>
    <n v="19140"/>
    <x v="3"/>
    <s v="OFF-ST-10004804"/>
    <x v="1"/>
    <x v="4"/>
    <s v="Belkin 19&quot; Vented Equipment Shelf, Black"/>
    <n v="82.367999999999995"/>
    <n v="2"/>
    <n v="0.2"/>
    <n v="-19.562399999999997"/>
  </r>
  <r>
    <n v="3773"/>
    <x v="1864"/>
    <x v="2"/>
    <x v="908"/>
    <d v="2011-08-11T00:00:00"/>
    <x v="0"/>
    <s v="RF-19735"/>
    <s v="Roland Fjeld"/>
    <s v="Consumer"/>
    <s v="United States"/>
    <s v="Columbia"/>
    <x v="20"/>
    <n v="29203"/>
    <x v="0"/>
    <s v="TEC-AC-10000023"/>
    <x v="2"/>
    <x v="11"/>
    <s v="Maxell 74 Minute CD-R Spindle, 50/Pack"/>
    <n v="62.91"/>
    <n v="3"/>
    <n v="0"/>
    <n v="22.647599999999997"/>
  </r>
  <r>
    <n v="3774"/>
    <x v="1865"/>
    <x v="2"/>
    <x v="909"/>
    <d v="2011-04-13T00:00:00"/>
    <x v="0"/>
    <s v="JK-15370"/>
    <s v="Jay Kimmel"/>
    <s v="Consumer"/>
    <s v="United States"/>
    <s v="Miami"/>
    <x v="2"/>
    <n v="33180"/>
    <x v="0"/>
    <s v="OFF-FA-10001332"/>
    <x v="1"/>
    <x v="13"/>
    <s v="Acco Banker's Clasps, 5 3/4&quot;-Long"/>
    <n v="6.911999999999999"/>
    <n v="3"/>
    <n v="0.2"/>
    <n v="2.3327999999999998"/>
  </r>
  <r>
    <n v="3775"/>
    <x v="1865"/>
    <x v="2"/>
    <x v="909"/>
    <d v="2011-04-13T00:00:00"/>
    <x v="0"/>
    <s v="JK-15370"/>
    <s v="Jay Kimmel"/>
    <s v="Consumer"/>
    <s v="United States"/>
    <s v="Miami"/>
    <x v="2"/>
    <n v="33180"/>
    <x v="0"/>
    <s v="TEC-AC-10002001"/>
    <x v="2"/>
    <x v="11"/>
    <s v="Logitech Wireless Gaming Headset G930"/>
    <n v="383.97600000000006"/>
    <n v="3"/>
    <n v="0.2"/>
    <n v="81.59490000000001"/>
  </r>
  <r>
    <n v="3776"/>
    <x v="1865"/>
    <x v="2"/>
    <x v="909"/>
    <d v="2011-04-13T00:00:00"/>
    <x v="0"/>
    <s v="JK-15370"/>
    <s v="Jay Kimmel"/>
    <s v="Consumer"/>
    <s v="United States"/>
    <s v="Miami"/>
    <x v="2"/>
    <n v="33180"/>
    <x v="0"/>
    <s v="OFF-PA-10000029"/>
    <x v="1"/>
    <x v="10"/>
    <s v="Xerox 224"/>
    <n v="10.368000000000002"/>
    <n v="2"/>
    <n v="0.2"/>
    <n v="3.6288"/>
  </r>
  <r>
    <n v="3777"/>
    <x v="1865"/>
    <x v="2"/>
    <x v="909"/>
    <d v="2011-04-13T00:00:00"/>
    <x v="0"/>
    <s v="JK-15370"/>
    <s v="Jay Kimmel"/>
    <s v="Consumer"/>
    <s v="United States"/>
    <s v="Miami"/>
    <x v="2"/>
    <n v="33180"/>
    <x v="0"/>
    <s v="TEC-AC-10001874"/>
    <x v="2"/>
    <x v="11"/>
    <s v="Logitech Wireless Anywhere Mouse MX for PC and Mac"/>
    <n v="335.94400000000002"/>
    <n v="7"/>
    <n v="0.2"/>
    <n v="41.992999999999995"/>
  </r>
  <r>
    <n v="3778"/>
    <x v="1866"/>
    <x v="1"/>
    <x v="910"/>
    <d v="2012-05-08T00:00:00"/>
    <x v="1"/>
    <s v="JB-16045"/>
    <s v="Julia Barnett"/>
    <s v="Home Office"/>
    <s v="United States"/>
    <s v="Chula Vista"/>
    <x v="1"/>
    <n v="91911"/>
    <x v="1"/>
    <s v="FUR-FU-10002298"/>
    <x v="0"/>
    <x v="5"/>
    <s v="Rubbermaid ClusterMat Chairmats, Mat Size- 66&quot; x 60&quot;, Lip 20&quot; x 11&quot; -90 Degree Angle"/>
    <n v="665.88"/>
    <n v="6"/>
    <n v="0"/>
    <n v="106.54079999999999"/>
  </r>
  <r>
    <n v="3779"/>
    <x v="1867"/>
    <x v="3"/>
    <x v="329"/>
    <d v="2014-12-03T00:00:00"/>
    <x v="0"/>
    <s v="PN-18775"/>
    <s v="Parhena Norris"/>
    <s v="Home Office"/>
    <s v="United States"/>
    <s v="Miami"/>
    <x v="2"/>
    <n v="33180"/>
    <x v="0"/>
    <s v="TEC-PH-10002564"/>
    <x v="2"/>
    <x v="7"/>
    <s v="OtterBox Defender Series Case - Samsung Galaxy S4"/>
    <n v="71.975999999999999"/>
    <n v="3"/>
    <n v="0.2"/>
    <n v="8.9969999999999892"/>
  </r>
  <r>
    <n v="3780"/>
    <x v="1868"/>
    <x v="3"/>
    <x v="911"/>
    <d v="2014-02-21T00:00:00"/>
    <x v="1"/>
    <s v="LF-17185"/>
    <s v="Luke Foster"/>
    <s v="Consumer"/>
    <s v="United States"/>
    <s v="New York City"/>
    <x v="15"/>
    <n v="10035"/>
    <x v="3"/>
    <s v="OFF-PA-10003465"/>
    <x v="1"/>
    <x v="10"/>
    <s v="Xerox 1912"/>
    <n v="37.94"/>
    <n v="2"/>
    <n v="0"/>
    <n v="18.211199999999998"/>
  </r>
  <r>
    <n v="3781"/>
    <x v="1869"/>
    <x v="2"/>
    <x v="912"/>
    <d v="2011-11-20T00:00:00"/>
    <x v="1"/>
    <s v="RH-19510"/>
    <s v="Rick Huthwaite"/>
    <s v="Home Office"/>
    <s v="United States"/>
    <s v="Manhattan"/>
    <x v="41"/>
    <n v="66502"/>
    <x v="2"/>
    <s v="TEC-PH-10000038"/>
    <x v="2"/>
    <x v="7"/>
    <s v="Jawbone MINI JAMBOX Wireless Bluetooth Speaker"/>
    <n v="273.95999999999998"/>
    <n v="2"/>
    <n v="0"/>
    <n v="10.958399999999983"/>
  </r>
  <r>
    <n v="3782"/>
    <x v="1870"/>
    <x v="1"/>
    <x v="584"/>
    <d v="2012-07-14T00:00:00"/>
    <x v="0"/>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x v="0"/>
    <s v="MN-17935"/>
    <s v="Michael Nguyen"/>
    <s v="Consumer"/>
    <s v="United States"/>
    <s v="Memphis"/>
    <x v="18"/>
    <n v="38109"/>
    <x v="0"/>
    <s v="OFF-PA-10003424"/>
    <x v="1"/>
    <x v="10"/>
    <s v="&quot;While you Were Out&quot; Message Book, One Form per Page"/>
    <n v="8.9039999999999999"/>
    <n v="3"/>
    <n v="0.2"/>
    <n v="3.3389999999999995"/>
  </r>
  <r>
    <n v="3784"/>
    <x v="1871"/>
    <x v="3"/>
    <x v="38"/>
    <d v="2014-11-17T00:00:00"/>
    <x v="0"/>
    <s v="MN-17935"/>
    <s v="Michael Nguyen"/>
    <s v="Consumer"/>
    <s v="United States"/>
    <s v="Memphis"/>
    <x v="18"/>
    <n v="38109"/>
    <x v="0"/>
    <s v="OFF-ST-10003716"/>
    <x v="1"/>
    <x v="4"/>
    <s v="Tennsco Double-Tier Lockers"/>
    <n v="720.06400000000008"/>
    <n v="4"/>
    <n v="0.2"/>
    <n v="-63.005600000000015"/>
  </r>
  <r>
    <n v="3785"/>
    <x v="1872"/>
    <x v="3"/>
    <x v="689"/>
    <d v="2014-08-05T00:00:00"/>
    <x v="1"/>
    <s v="EH-14125"/>
    <s v="Eugene Hildebrand"/>
    <s v="Home Office"/>
    <s v="United States"/>
    <s v="Fort Lauderdale"/>
    <x v="2"/>
    <n v="33311"/>
    <x v="0"/>
    <s v="TEC-AC-10003590"/>
    <x v="2"/>
    <x v="11"/>
    <s v="TRENDnet 56K USB 2.0 Phone, Internet and Fax Modem"/>
    <n v="41.424000000000007"/>
    <n v="2"/>
    <n v="0.2"/>
    <n v="8.2847999999999971"/>
  </r>
  <r>
    <n v="3786"/>
    <x v="1873"/>
    <x v="3"/>
    <x v="377"/>
    <d v="2014-12-31T00:00:00"/>
    <x v="1"/>
    <s v="TC-21535"/>
    <s v="Tracy Collins"/>
    <s v="Home Office"/>
    <s v="United States"/>
    <s v="Columbus"/>
    <x v="24"/>
    <n v="43229"/>
    <x v="3"/>
    <s v="OFF-BI-10000494"/>
    <x v="1"/>
    <x v="8"/>
    <s v="Acco Economy Flexible Poly Round Ring Binder"/>
    <n v="3.1320000000000001"/>
    <n v="2"/>
    <n v="0.7"/>
    <n v="-2.6099999999999994"/>
  </r>
  <r>
    <n v="3787"/>
    <x v="1874"/>
    <x v="0"/>
    <x v="731"/>
    <d v="2013-11-05T00:00:00"/>
    <x v="1"/>
    <s v="JD-15895"/>
    <s v="Jonathan Doherty"/>
    <s v="Corporate"/>
    <s v="United States"/>
    <s v="Los Angeles"/>
    <x v="1"/>
    <n v="90045"/>
    <x v="1"/>
    <s v="OFF-ST-10002615"/>
    <x v="1"/>
    <x v="4"/>
    <s v="Dual Level, Single-Width Filing Carts"/>
    <n v="1085.42"/>
    <n v="7"/>
    <n v="0"/>
    <n v="282.20920000000001"/>
  </r>
  <r>
    <n v="3788"/>
    <x v="1875"/>
    <x v="0"/>
    <x v="913"/>
    <d v="2013-09-10T00:00:00"/>
    <x v="1"/>
    <s v="IL-15100"/>
    <s v="Ivan Liston"/>
    <s v="Consumer"/>
    <s v="United States"/>
    <s v="Houston"/>
    <x v="5"/>
    <n v="77041"/>
    <x v="2"/>
    <s v="OFF-AR-10002804"/>
    <x v="1"/>
    <x v="6"/>
    <s v="Faber Castell Col-Erase Pencils"/>
    <n v="3.9119999999999999"/>
    <n v="1"/>
    <n v="0.2"/>
    <n v="1.0269000000000001"/>
  </r>
  <r>
    <n v="3789"/>
    <x v="1875"/>
    <x v="0"/>
    <x v="913"/>
    <d v="2013-09-10T00:00:00"/>
    <x v="1"/>
    <s v="IL-15100"/>
    <s v="Ivan Liston"/>
    <s v="Consumer"/>
    <s v="United States"/>
    <s v="Houston"/>
    <x v="5"/>
    <n v="77041"/>
    <x v="2"/>
    <s v="OFF-AR-10001044"/>
    <x v="1"/>
    <x v="6"/>
    <s v="BOSTON Ranger #55 Pencil Sharpener, Black"/>
    <n v="62.376000000000005"/>
    <n v="3"/>
    <n v="0.2"/>
    <n v="7.0172999999999952"/>
  </r>
  <r>
    <n v="3790"/>
    <x v="1876"/>
    <x v="0"/>
    <x v="764"/>
    <d v="2013-04-22T00:00:00"/>
    <x v="1"/>
    <s v="SW-20350"/>
    <s v="Sean Wendt"/>
    <s v="Home Office"/>
    <s v="United States"/>
    <s v="Omaha"/>
    <x v="8"/>
    <n v="68104"/>
    <x v="2"/>
    <s v="OFF-FA-10000134"/>
    <x v="1"/>
    <x v="13"/>
    <s v="Advantus Push Pins, Aluminum Head"/>
    <n v="29.049999999999997"/>
    <n v="5"/>
    <n v="0"/>
    <n v="9.0054999999999996"/>
  </r>
  <r>
    <n v="3791"/>
    <x v="1877"/>
    <x v="2"/>
    <x v="260"/>
    <d v="2011-07-11T00:00:00"/>
    <x v="1"/>
    <s v="DP-13390"/>
    <s v="Dennis Pardue"/>
    <s v="Home Office"/>
    <s v="United States"/>
    <s v="Los Angeles"/>
    <x v="1"/>
    <n v="90004"/>
    <x v="1"/>
    <s v="OFF-BI-10001670"/>
    <x v="1"/>
    <x v="8"/>
    <s v="Vinyl Sectional Post Binders"/>
    <n v="180.96000000000004"/>
    <n v="6"/>
    <n v="0.2"/>
    <n v="67.86"/>
  </r>
  <r>
    <n v="3792"/>
    <x v="1878"/>
    <x v="1"/>
    <x v="914"/>
    <d v="2012-02-28T00:00:00"/>
    <x v="2"/>
    <s v="BT-11395"/>
    <s v="Bill Tyler"/>
    <s v="Corporate"/>
    <s v="United States"/>
    <s v="Altoona"/>
    <x v="9"/>
    <n v="16602"/>
    <x v="3"/>
    <s v="OFF-BI-10000343"/>
    <x v="1"/>
    <x v="8"/>
    <s v="Pressboard Covers with Storage Hooks, 9 1/2&quot; x 11&quot;, Light Blue"/>
    <n v="4.4190000000000005"/>
    <n v="3"/>
    <n v="0.7"/>
    <n v="-3.3879000000000001"/>
  </r>
  <r>
    <n v="3793"/>
    <x v="1878"/>
    <x v="1"/>
    <x v="914"/>
    <d v="2012-02-28T00:00:00"/>
    <x v="2"/>
    <s v="BT-11395"/>
    <s v="Bill Tyler"/>
    <s v="Corporate"/>
    <s v="United States"/>
    <s v="Altoona"/>
    <x v="9"/>
    <n v="16602"/>
    <x v="3"/>
    <s v="OFF-AR-10002257"/>
    <x v="1"/>
    <x v="6"/>
    <s v="Eldon Spacemaker Box, Quick-Snap Lid, Clear"/>
    <n v="16.032"/>
    <n v="6"/>
    <n v="0.2"/>
    <n v="2.2043999999999979"/>
  </r>
  <r>
    <n v="3794"/>
    <x v="1879"/>
    <x v="1"/>
    <x v="154"/>
    <d v="2012-12-01T00:00:00"/>
    <x v="1"/>
    <s v="JE-15475"/>
    <s v="Jeremy Ellison"/>
    <s v="Consumer"/>
    <s v="United States"/>
    <s v="New York City"/>
    <x v="15"/>
    <n v="10024"/>
    <x v="3"/>
    <s v="OFF-AR-10001915"/>
    <x v="1"/>
    <x v="6"/>
    <s v="Peel-Off China Markers"/>
    <n v="29.79"/>
    <n v="3"/>
    <n v="0"/>
    <n v="12.511800000000001"/>
  </r>
  <r>
    <n v="3795"/>
    <x v="1880"/>
    <x v="2"/>
    <x v="915"/>
    <d v="2011-02-03T00:00:00"/>
    <x v="1"/>
    <s v="EJ-13720"/>
    <s v="Ed Jacobs"/>
    <s v="Consumer"/>
    <s v="United States"/>
    <s v="San Diego"/>
    <x v="1"/>
    <n v="92037"/>
    <x v="1"/>
    <s v="OFF-ST-10003692"/>
    <x v="1"/>
    <x v="4"/>
    <s v="Recycled Steel Personal File for Hanging File Folders"/>
    <n v="57.23"/>
    <n v="1"/>
    <n v="0"/>
    <n v="14.307499999999997"/>
  </r>
  <r>
    <n v="3796"/>
    <x v="1880"/>
    <x v="2"/>
    <x v="915"/>
    <d v="2011-02-03T00:00:00"/>
    <x v="1"/>
    <s v="EJ-13720"/>
    <s v="Ed Jacobs"/>
    <s v="Consumer"/>
    <s v="United States"/>
    <s v="San Diego"/>
    <x v="1"/>
    <n v="92037"/>
    <x v="1"/>
    <s v="FUR-TA-10003469"/>
    <x v="0"/>
    <x v="3"/>
    <s v="Balt Split Level Computer Training Table"/>
    <n v="333"/>
    <n v="3"/>
    <n v="0.2"/>
    <n v="-16.649999999999991"/>
  </r>
  <r>
    <n v="3797"/>
    <x v="1880"/>
    <x v="2"/>
    <x v="915"/>
    <d v="2011-02-03T00:00:00"/>
    <x v="1"/>
    <s v="EJ-13720"/>
    <s v="Ed Jacobs"/>
    <s v="Consumer"/>
    <s v="United States"/>
    <s v="San Diego"/>
    <x v="1"/>
    <n v="92037"/>
    <x v="1"/>
    <s v="OFF-AR-10003179"/>
    <x v="1"/>
    <x v="6"/>
    <s v="Dixon Ticonderoga Core-Lock Colored Pencils"/>
    <n v="36.44"/>
    <n v="4"/>
    <n v="0"/>
    <n v="12.025199999999998"/>
  </r>
  <r>
    <n v="3798"/>
    <x v="1881"/>
    <x v="3"/>
    <x v="397"/>
    <d v="2014-09-27T00:00:00"/>
    <x v="2"/>
    <s v="BE-11410"/>
    <s v="Bobby Elias"/>
    <s v="Consumer"/>
    <s v="United States"/>
    <s v="Miami"/>
    <x v="2"/>
    <n v="33178"/>
    <x v="0"/>
    <s v="OFF-PA-10003395"/>
    <x v="1"/>
    <x v="10"/>
    <s v="Xerox 1941"/>
    <n v="251.64"/>
    <n v="3"/>
    <n v="0.2"/>
    <n v="88.073999999999984"/>
  </r>
  <r>
    <n v="3799"/>
    <x v="1882"/>
    <x v="3"/>
    <x v="259"/>
    <d v="2014-11-06T00:00:00"/>
    <x v="2"/>
    <s v="KL-16555"/>
    <s v="Kelly Lampkin"/>
    <s v="Corporate"/>
    <s v="United States"/>
    <s v="Greensboro"/>
    <x v="3"/>
    <n v="27405"/>
    <x v="0"/>
    <s v="FUR-TA-10004575"/>
    <x v="0"/>
    <x v="3"/>
    <s v="Hon 5100 Series Wood Tables"/>
    <n v="523.76400000000001"/>
    <n v="3"/>
    <n v="0.4"/>
    <n v="-192.04680000000008"/>
  </r>
  <r>
    <n v="3800"/>
    <x v="1882"/>
    <x v="3"/>
    <x v="259"/>
    <d v="2014-11-06T00:00:00"/>
    <x v="2"/>
    <s v="KL-16555"/>
    <s v="Kelly Lampkin"/>
    <s v="Corporate"/>
    <s v="United States"/>
    <s v="Greensboro"/>
    <x v="3"/>
    <n v="27405"/>
    <x v="0"/>
    <s v="TEC-PH-10002483"/>
    <x v="2"/>
    <x v="7"/>
    <s v="Motorola Moto X"/>
    <n v="1359.96"/>
    <n v="5"/>
    <n v="0.2"/>
    <n v="118.99650000000003"/>
  </r>
  <r>
    <n v="3801"/>
    <x v="1883"/>
    <x v="0"/>
    <x v="500"/>
    <d v="2013-10-21T00:00:00"/>
    <x v="1"/>
    <s v="NC-18415"/>
    <s v="Nathan Cano"/>
    <s v="Consumer"/>
    <s v="United States"/>
    <s v="Jacksonville"/>
    <x v="3"/>
    <n v="28540"/>
    <x v="0"/>
    <s v="FUR-CH-10003606"/>
    <x v="0"/>
    <x v="1"/>
    <s v="SAFCO Folding Chair Trolley"/>
    <n v="102.59200000000001"/>
    <n v="1"/>
    <n v="0.2"/>
    <n v="10.2592"/>
  </r>
  <r>
    <n v="3802"/>
    <x v="1883"/>
    <x v="0"/>
    <x v="500"/>
    <d v="2013-10-21T00:00:00"/>
    <x v="1"/>
    <s v="NC-18415"/>
    <s v="Nathan Cano"/>
    <s v="Consumer"/>
    <s v="United States"/>
    <s v="Jacksonville"/>
    <x v="3"/>
    <n v="28540"/>
    <x v="0"/>
    <s v="TEC-AC-10002473"/>
    <x v="2"/>
    <x v="11"/>
    <s v="Maxell 4.7GB DVD-R"/>
    <n v="22.704000000000001"/>
    <n v="1"/>
    <n v="0.2"/>
    <n v="5.9597999999999995"/>
  </r>
  <r>
    <n v="3803"/>
    <x v="1883"/>
    <x v="0"/>
    <x v="500"/>
    <d v="2013-10-21T00:00:00"/>
    <x v="1"/>
    <s v="NC-18415"/>
    <s v="Nathan Cano"/>
    <s v="Consumer"/>
    <s v="United States"/>
    <s v="Jacksonville"/>
    <x v="3"/>
    <n v="28540"/>
    <x v="0"/>
    <s v="OFF-PA-10002319"/>
    <x v="1"/>
    <x v="10"/>
    <s v="Xerox 1944"/>
    <n v="93.024000000000001"/>
    <n v="3"/>
    <n v="0.2"/>
    <n v="33.721199999999996"/>
  </r>
  <r>
    <n v="3804"/>
    <x v="1883"/>
    <x v="0"/>
    <x v="500"/>
    <d v="2013-10-21T00:00:00"/>
    <x v="1"/>
    <s v="NC-18415"/>
    <s v="Nathan Cano"/>
    <s v="Consumer"/>
    <s v="United States"/>
    <s v="Jacksonville"/>
    <x v="3"/>
    <n v="28540"/>
    <x v="0"/>
    <s v="OFF-SU-10000946"/>
    <x v="1"/>
    <x v="14"/>
    <s v="Staples"/>
    <n v="12.768000000000001"/>
    <n v="2"/>
    <n v="0.2"/>
    <n v="1.436399999999999"/>
  </r>
  <r>
    <n v="3805"/>
    <x v="1883"/>
    <x v="0"/>
    <x v="500"/>
    <d v="2013-10-21T00:00:00"/>
    <x v="1"/>
    <s v="NC-18415"/>
    <s v="Nathan Cano"/>
    <s v="Consumer"/>
    <s v="United States"/>
    <s v="Jacksonville"/>
    <x v="3"/>
    <n v="28540"/>
    <x v="0"/>
    <s v="OFF-EN-10001335"/>
    <x v="1"/>
    <x v="12"/>
    <s v="White Business Envelopes with Contemporary Seam, Recycled White Business Envelopes"/>
    <n v="35.008000000000003"/>
    <n v="4"/>
    <n v="0.2"/>
    <n v="13.127999999999998"/>
  </r>
  <r>
    <n v="3806"/>
    <x v="1883"/>
    <x v="0"/>
    <x v="500"/>
    <d v="2013-10-21T00:00:00"/>
    <x v="1"/>
    <s v="NC-18415"/>
    <s v="Nathan Cano"/>
    <s v="Consumer"/>
    <s v="United States"/>
    <s v="Jacksonville"/>
    <x v="3"/>
    <n v="28540"/>
    <x v="0"/>
    <s v="OFF-PA-10002377"/>
    <x v="1"/>
    <x v="10"/>
    <s v="Xerox 1916"/>
    <n v="39.152000000000001"/>
    <n v="1"/>
    <n v="0.2"/>
    <n v="14.681999999999999"/>
  </r>
  <r>
    <n v="3807"/>
    <x v="1884"/>
    <x v="1"/>
    <x v="768"/>
    <d v="2012-11-19T00:00:00"/>
    <x v="1"/>
    <s v="AH-10690"/>
    <s v="Anna Häberlin"/>
    <s v="Corporate"/>
    <s v="United States"/>
    <s v="Plantation"/>
    <x v="2"/>
    <n v="33317"/>
    <x v="0"/>
    <s v="OFF-AR-10001246"/>
    <x v="1"/>
    <x v="6"/>
    <s v="Newell 317"/>
    <n v="11.76"/>
    <n v="5"/>
    <n v="0.2"/>
    <n v="1.3229999999999991"/>
  </r>
  <r>
    <n v="3808"/>
    <x v="1884"/>
    <x v="1"/>
    <x v="768"/>
    <d v="2012-11-19T00:00:00"/>
    <x v="1"/>
    <s v="AH-10690"/>
    <s v="Anna Häberlin"/>
    <s v="Corporate"/>
    <s v="United States"/>
    <s v="Plantation"/>
    <x v="2"/>
    <n v="33317"/>
    <x v="0"/>
    <s v="OFF-BI-10003291"/>
    <x v="1"/>
    <x v="8"/>
    <s v="Wilson Jones Leather-Like Binders with DublLock Round Rings"/>
    <n v="5.2380000000000013"/>
    <n v="2"/>
    <n v="0.7"/>
    <n v="-4.0158000000000005"/>
  </r>
  <r>
    <n v="3809"/>
    <x v="1884"/>
    <x v="1"/>
    <x v="768"/>
    <d v="2012-11-19T00:00:00"/>
    <x v="1"/>
    <s v="AH-10690"/>
    <s v="Anna Häberlin"/>
    <s v="Corporate"/>
    <s v="United States"/>
    <s v="Plantation"/>
    <x v="2"/>
    <n v="33317"/>
    <x v="0"/>
    <s v="OFF-BI-10002799"/>
    <x v="1"/>
    <x v="8"/>
    <s v="SlimView Poly Binder, 3/8&quot;"/>
    <n v="4.6619999999999999"/>
    <n v="3"/>
    <n v="0.7"/>
    <n v="-3.7295999999999996"/>
  </r>
  <r>
    <n v="3810"/>
    <x v="1884"/>
    <x v="1"/>
    <x v="768"/>
    <d v="2012-11-19T00:00:00"/>
    <x v="1"/>
    <s v="AH-10690"/>
    <s v="Anna Häberlin"/>
    <s v="Corporate"/>
    <s v="United States"/>
    <s v="Plantation"/>
    <x v="2"/>
    <n v="33317"/>
    <x v="0"/>
    <s v="FUR-CH-10003298"/>
    <x v="0"/>
    <x v="1"/>
    <s v="Office Star - Contemporary Task Swivel chair with Loop Arms, Charcoal"/>
    <n v="523.91999999999996"/>
    <n v="5"/>
    <n v="0.2"/>
    <n v="-72.039000000000044"/>
  </r>
  <r>
    <n v="3811"/>
    <x v="1884"/>
    <x v="1"/>
    <x v="768"/>
    <d v="2012-11-19T00:00:00"/>
    <x v="1"/>
    <s v="AH-10690"/>
    <s v="Anna Häberlin"/>
    <s v="Corporate"/>
    <s v="United States"/>
    <s v="Plantation"/>
    <x v="2"/>
    <n v="33317"/>
    <x v="0"/>
    <s v="TEC-PH-10000441"/>
    <x v="2"/>
    <x v="7"/>
    <s v="VTech DS6151"/>
    <n v="100.792"/>
    <n v="1"/>
    <n v="0.2"/>
    <n v="10.079200000000007"/>
  </r>
  <r>
    <n v="3812"/>
    <x v="1884"/>
    <x v="1"/>
    <x v="768"/>
    <d v="2012-11-19T00:00:00"/>
    <x v="1"/>
    <s v="AH-10690"/>
    <s v="Anna Häberlin"/>
    <s v="Corporate"/>
    <s v="United States"/>
    <s v="Plantation"/>
    <x v="2"/>
    <n v="33317"/>
    <x v="0"/>
    <s v="FUR-CH-10004477"/>
    <x v="0"/>
    <x v="1"/>
    <s v="Global Push Button Manager's Chair, Indigo"/>
    <n v="146.13600000000002"/>
    <n v="3"/>
    <n v="0.2"/>
    <n v="16.440299999999986"/>
  </r>
  <r>
    <n v="3813"/>
    <x v="1885"/>
    <x v="3"/>
    <x v="916"/>
    <d v="2014-03-06T00:00:00"/>
    <x v="3"/>
    <s v="PK-19075"/>
    <s v="Pete Kriz"/>
    <s v="Consumer"/>
    <s v="United States"/>
    <s v="Milwaukee"/>
    <x v="6"/>
    <n v="53209"/>
    <x v="2"/>
    <s v="OFF-LA-10003537"/>
    <x v="1"/>
    <x v="2"/>
    <s v="Avery 515"/>
    <n v="25.06"/>
    <n v="2"/>
    <n v="0"/>
    <n v="11.778199999999998"/>
  </r>
  <r>
    <n v="3814"/>
    <x v="1886"/>
    <x v="1"/>
    <x v="599"/>
    <d v="2012-11-09T00:00:00"/>
    <x v="1"/>
    <s v="NG-18430"/>
    <s v="Nathan Gelder"/>
    <s v="Consumer"/>
    <s v="United States"/>
    <s v="Quincy"/>
    <x v="10"/>
    <n v="62301"/>
    <x v="2"/>
    <s v="OFF-LA-10004484"/>
    <x v="1"/>
    <x v="2"/>
    <s v="Avery 476"/>
    <n v="19.824000000000002"/>
    <n v="6"/>
    <n v="0.2"/>
    <n v="6.4427999999999992"/>
  </r>
  <r>
    <n v="3815"/>
    <x v="1887"/>
    <x v="0"/>
    <x v="630"/>
    <d v="2013-07-09T00:00:00"/>
    <x v="3"/>
    <s v="ZD-21925"/>
    <s v="Zuschuss Donatelli"/>
    <s v="Consumer"/>
    <s v="United States"/>
    <s v="Jacksonville"/>
    <x v="2"/>
    <n v="32216"/>
    <x v="0"/>
    <s v="TEC-PH-10002824"/>
    <x v="2"/>
    <x v="7"/>
    <s v="Jabra SPEAK 410 Multidevice Speakerphone"/>
    <n v="823.96000000000015"/>
    <n v="5"/>
    <n v="0.2"/>
    <n v="51.497499999999974"/>
  </r>
  <r>
    <n v="3816"/>
    <x v="1887"/>
    <x v="0"/>
    <x v="630"/>
    <d v="2013-07-09T00:00:00"/>
    <x v="3"/>
    <s v="ZD-21925"/>
    <s v="Zuschuss Donatelli"/>
    <s v="Consumer"/>
    <s v="United States"/>
    <s v="Jacksonville"/>
    <x v="2"/>
    <n v="32216"/>
    <x v="0"/>
    <s v="OFF-PA-10004965"/>
    <x v="1"/>
    <x v="10"/>
    <s v="Xerox 1921"/>
    <n v="15.984000000000002"/>
    <n v="2"/>
    <n v="0.2"/>
    <n v="4.9949999999999992"/>
  </r>
  <r>
    <n v="3817"/>
    <x v="1888"/>
    <x v="1"/>
    <x v="426"/>
    <d v="2012-09-19T00:00:00"/>
    <x v="1"/>
    <s v="NW-18400"/>
    <s v="Natalie Webber"/>
    <s v="Consumer"/>
    <s v="United States"/>
    <s v="Mobile"/>
    <x v="19"/>
    <n v="36608"/>
    <x v="0"/>
    <s v="FUR-TA-10003569"/>
    <x v="0"/>
    <x v="3"/>
    <s v="Bretford CR8500 Series Meeting Room Furniture"/>
    <n v="801.96"/>
    <n v="2"/>
    <n v="0"/>
    <n v="200.49"/>
  </r>
  <r>
    <n v="3818"/>
    <x v="1888"/>
    <x v="1"/>
    <x v="426"/>
    <d v="2012-09-19T00:00:00"/>
    <x v="1"/>
    <s v="NW-18400"/>
    <s v="Natalie Webber"/>
    <s v="Consumer"/>
    <s v="United States"/>
    <s v="Mobile"/>
    <x v="19"/>
    <n v="36608"/>
    <x v="0"/>
    <s v="TEC-PH-10003187"/>
    <x v="2"/>
    <x v="7"/>
    <s v="Anker Astro Mini 3000mAh Ultra-Compact Portable Charger"/>
    <n v="59.97"/>
    <n v="3"/>
    <n v="0"/>
    <n v="0"/>
  </r>
  <r>
    <n v="3819"/>
    <x v="1888"/>
    <x v="1"/>
    <x v="426"/>
    <d v="2012-09-19T00:00:00"/>
    <x v="1"/>
    <s v="NW-18400"/>
    <s v="Natalie Webber"/>
    <s v="Consumer"/>
    <s v="United States"/>
    <s v="Mobile"/>
    <x v="19"/>
    <n v="36608"/>
    <x v="0"/>
    <s v="FUR-CH-10004853"/>
    <x v="0"/>
    <x v="1"/>
    <s v="Global Manager's Adjustable Task Chair, Storm"/>
    <n v="1056.8599999999999"/>
    <n v="7"/>
    <n v="0"/>
    <n v="306.48939999999988"/>
  </r>
  <r>
    <n v="3820"/>
    <x v="1889"/>
    <x v="3"/>
    <x v="449"/>
    <d v="2014-10-15T00:00:00"/>
    <x v="1"/>
    <s v="HG-14845"/>
    <s v="Harry Greene"/>
    <s v="Consumer"/>
    <s v="United States"/>
    <s v="New York City"/>
    <x v="15"/>
    <n v="10024"/>
    <x v="3"/>
    <s v="OFF-BI-10001031"/>
    <x v="1"/>
    <x v="8"/>
    <s v="Pressboard Data Binders by Wilson Jones"/>
    <n v="12.816000000000001"/>
    <n v="3"/>
    <n v="0.2"/>
    <n v="4.3253999999999984"/>
  </r>
  <r>
    <n v="3821"/>
    <x v="1889"/>
    <x v="3"/>
    <x v="449"/>
    <d v="2014-10-15T00:00:00"/>
    <x v="1"/>
    <s v="HG-14845"/>
    <s v="Harry Greene"/>
    <s v="Consumer"/>
    <s v="United States"/>
    <s v="New York City"/>
    <x v="15"/>
    <n v="10024"/>
    <x v="3"/>
    <s v="FUR-BO-10003034"/>
    <x v="0"/>
    <x v="0"/>
    <s v="O'Sullivan Elevations Bookcase, Cherry Finish"/>
    <n v="314.35199999999998"/>
    <n v="3"/>
    <n v="0.2"/>
    <n v="-15.71759999999999"/>
  </r>
  <r>
    <n v="3822"/>
    <x v="1889"/>
    <x v="3"/>
    <x v="449"/>
    <d v="2014-10-15T00:00:00"/>
    <x v="1"/>
    <s v="HG-14845"/>
    <s v="Harry Greene"/>
    <s v="Consumer"/>
    <s v="United States"/>
    <s v="New York City"/>
    <x v="15"/>
    <n v="10024"/>
    <x v="3"/>
    <s v="OFF-PA-10000069"/>
    <x v="1"/>
    <x v="10"/>
    <s v="TOPS 4 x 6 Fluorescent Color Memo Sheets, 500 Sheets per Pack"/>
    <n v="18.98"/>
    <n v="2"/>
    <n v="0"/>
    <n v="8.9206000000000003"/>
  </r>
  <r>
    <n v="3823"/>
    <x v="1889"/>
    <x v="3"/>
    <x v="449"/>
    <d v="2014-10-15T00:00:00"/>
    <x v="1"/>
    <s v="HG-14845"/>
    <s v="Harry Greene"/>
    <s v="Consumer"/>
    <s v="United States"/>
    <s v="New York City"/>
    <x v="15"/>
    <n v="10024"/>
    <x v="3"/>
    <s v="OFF-BI-10003655"/>
    <x v="1"/>
    <x v="8"/>
    <s v="Durable Pressboard Binders"/>
    <n v="18.240000000000002"/>
    <n v="6"/>
    <n v="0.2"/>
    <n v="6.1560000000000006"/>
  </r>
  <r>
    <n v="3824"/>
    <x v="1890"/>
    <x v="1"/>
    <x v="471"/>
    <d v="2012-09-18T00:00:00"/>
    <x v="1"/>
    <s v="CC-12685"/>
    <s v="Craig Carroll"/>
    <s v="Consumer"/>
    <s v="United States"/>
    <s v="New York City"/>
    <x v="15"/>
    <n v="10011"/>
    <x v="3"/>
    <s v="OFF-ST-10000585"/>
    <x v="1"/>
    <x v="4"/>
    <s v="Economy Rollaway Files"/>
    <n v="991.19999999999993"/>
    <n v="6"/>
    <n v="0"/>
    <n v="257.71199999999999"/>
  </r>
  <r>
    <n v="3825"/>
    <x v="1890"/>
    <x v="1"/>
    <x v="471"/>
    <d v="2012-09-18T00:00:00"/>
    <x v="1"/>
    <s v="CC-12685"/>
    <s v="Craig Carroll"/>
    <s v="Consumer"/>
    <s v="United States"/>
    <s v="New York City"/>
    <x v="15"/>
    <n v="10011"/>
    <x v="3"/>
    <s v="TEC-CO-10001571"/>
    <x v="2"/>
    <x v="16"/>
    <s v="Sharp 1540cs Digital Laser Copier"/>
    <n v="879.98400000000004"/>
    <n v="2"/>
    <n v="0.2"/>
    <n v="329.99400000000003"/>
  </r>
  <r>
    <n v="3826"/>
    <x v="1890"/>
    <x v="1"/>
    <x v="471"/>
    <d v="2012-09-18T00:00:00"/>
    <x v="1"/>
    <s v="CC-12685"/>
    <s v="Craig Carroll"/>
    <s v="Consumer"/>
    <s v="United States"/>
    <s v="New York City"/>
    <x v="15"/>
    <n v="10011"/>
    <x v="3"/>
    <s v="OFF-BI-10002012"/>
    <x v="1"/>
    <x v="8"/>
    <s v="Wilson Jones Easy Flow II Sheet Lifters"/>
    <n v="12.96"/>
    <n v="9"/>
    <n v="0.2"/>
    <n v="4.5359999999999996"/>
  </r>
  <r>
    <n v="3827"/>
    <x v="1891"/>
    <x v="2"/>
    <x v="273"/>
    <d v="2011-10-12T00:00:00"/>
    <x v="1"/>
    <s v="JG-15805"/>
    <s v="John Grady"/>
    <s v="Corporate"/>
    <s v="United States"/>
    <s v="Dallas"/>
    <x v="5"/>
    <n v="75217"/>
    <x v="2"/>
    <s v="OFF-ST-10001228"/>
    <x v="1"/>
    <x v="4"/>
    <s v="Fellowes Personal Hanging Folder Files, Navy"/>
    <n v="107.44"/>
    <n v="10"/>
    <n v="0.2"/>
    <n v="10.744000000000007"/>
  </r>
  <r>
    <n v="3828"/>
    <x v="1892"/>
    <x v="3"/>
    <x v="917"/>
    <d v="2014-05-12T00:00:00"/>
    <x v="1"/>
    <s v="RW-19540"/>
    <s v="Rick Wilson"/>
    <s v="Corporate"/>
    <s v="United States"/>
    <s v="Detroit"/>
    <x v="12"/>
    <n v="48234"/>
    <x v="2"/>
    <s v="FUR-CH-10004086"/>
    <x v="0"/>
    <x v="1"/>
    <s v="Hon 4070 Series Pagoda Armless Upholstered Stacking Chairs"/>
    <n v="1458.65"/>
    <n v="5"/>
    <n v="0"/>
    <n v="423.00849999999997"/>
  </r>
  <r>
    <n v="3829"/>
    <x v="1892"/>
    <x v="3"/>
    <x v="917"/>
    <d v="2014-05-12T00:00:00"/>
    <x v="1"/>
    <s v="RW-19540"/>
    <s v="Rick Wilson"/>
    <s v="Corporate"/>
    <s v="United States"/>
    <s v="Detroit"/>
    <x v="12"/>
    <n v="48234"/>
    <x v="2"/>
    <s v="FUR-CH-10002017"/>
    <x v="0"/>
    <x v="1"/>
    <s v="SAFCO Optional Arm Kit for Workspace Cribbage Stacking Chair"/>
    <n v="26.64"/>
    <n v="1"/>
    <n v="0"/>
    <n v="7.4591999999999992"/>
  </r>
  <r>
    <n v="3830"/>
    <x v="1892"/>
    <x v="3"/>
    <x v="917"/>
    <d v="2014-05-12T00:00:00"/>
    <x v="1"/>
    <s v="RW-19540"/>
    <s v="Rick Wilson"/>
    <s v="Corporate"/>
    <s v="United States"/>
    <s v="Detroit"/>
    <x v="12"/>
    <n v="48234"/>
    <x v="2"/>
    <s v="FUR-CH-10000595"/>
    <x v="0"/>
    <x v="1"/>
    <s v="Safco Contoured Stacking Chairs"/>
    <n v="476.8"/>
    <n v="2"/>
    <n v="0"/>
    <n v="119.19999999999999"/>
  </r>
  <r>
    <n v="3831"/>
    <x v="1892"/>
    <x v="3"/>
    <x v="917"/>
    <d v="2014-05-12T00:00:00"/>
    <x v="1"/>
    <s v="RW-19540"/>
    <s v="Rick Wilson"/>
    <s v="Corporate"/>
    <s v="United States"/>
    <s v="Detroit"/>
    <x v="12"/>
    <n v="48234"/>
    <x v="2"/>
    <s v="OFF-AP-10001563"/>
    <x v="1"/>
    <x v="9"/>
    <s v="Belkin Premiere Surge Master II 8-outlet surge protector"/>
    <n v="87.444000000000003"/>
    <n v="2"/>
    <n v="0.1"/>
    <n v="18.460399999999986"/>
  </r>
  <r>
    <n v="3832"/>
    <x v="1893"/>
    <x v="1"/>
    <x v="717"/>
    <d v="2012-11-19T00:00:00"/>
    <x v="1"/>
    <s v="LS-17230"/>
    <s v="Lycoris Saunders"/>
    <s v="Consumer"/>
    <s v="United States"/>
    <s v="Dover"/>
    <x v="13"/>
    <n v="19901"/>
    <x v="3"/>
    <s v="FUR-FU-10004017"/>
    <x v="0"/>
    <x v="5"/>
    <s v="Executive Impressions 13&quot; Chairman Wall Clock"/>
    <n v="76.14"/>
    <n v="3"/>
    <n v="0"/>
    <n v="26.648999999999997"/>
  </r>
  <r>
    <n v="3833"/>
    <x v="1893"/>
    <x v="1"/>
    <x v="717"/>
    <d v="2012-11-19T00:00:00"/>
    <x v="1"/>
    <s v="LS-17230"/>
    <s v="Lycoris Saunders"/>
    <s v="Consumer"/>
    <s v="United States"/>
    <s v="Dover"/>
    <x v="13"/>
    <n v="19901"/>
    <x v="3"/>
    <s v="OFF-BI-10002571"/>
    <x v="1"/>
    <x v="8"/>
    <s v="Avery Framed View Binder, EZD Ring (Locking), Navy, 1 1/2&quot;"/>
    <n v="19.96"/>
    <n v="2"/>
    <n v="0"/>
    <n v="9.3811999999999998"/>
  </r>
  <r>
    <n v="3834"/>
    <x v="1894"/>
    <x v="2"/>
    <x v="156"/>
    <d v="2011-11-24T00:00:00"/>
    <x v="3"/>
    <s v="MY-18295"/>
    <s v="Muhammed Yedwab"/>
    <s v="Corporate"/>
    <s v="United States"/>
    <s v="Columbus"/>
    <x v="24"/>
    <n v="43229"/>
    <x v="3"/>
    <s v="TEC-PH-10000560"/>
    <x v="2"/>
    <x v="7"/>
    <s v="Samsung Galaxy S III - 16GB - pebble blue (T-Mobile)"/>
    <n v="1049.97"/>
    <n v="5"/>
    <n v="0.4"/>
    <n v="-209.99399999999991"/>
  </r>
  <r>
    <n v="3835"/>
    <x v="1894"/>
    <x v="2"/>
    <x v="156"/>
    <d v="2011-11-24T00:00:00"/>
    <x v="3"/>
    <s v="MY-18295"/>
    <s v="Muhammed Yedwab"/>
    <s v="Corporate"/>
    <s v="United States"/>
    <s v="Columbus"/>
    <x v="24"/>
    <n v="43229"/>
    <x v="3"/>
    <s v="FUR-CH-10000847"/>
    <x v="0"/>
    <x v="1"/>
    <s v="Global Executive Mid-Back Manager's Chair"/>
    <n v="611.05799999999999"/>
    <n v="3"/>
    <n v="0.3"/>
    <n v="-34.917600000000022"/>
  </r>
  <r>
    <n v="3836"/>
    <x v="1895"/>
    <x v="2"/>
    <x v="918"/>
    <d v="2011-04-15T00:00:00"/>
    <x v="1"/>
    <s v="JM-15655"/>
    <s v="Jim Mitchum"/>
    <s v="Corporate"/>
    <s v="United States"/>
    <s v="Glendale"/>
    <x v="16"/>
    <n v="85301"/>
    <x v="1"/>
    <s v="OFF-FA-10000611"/>
    <x v="1"/>
    <x v="13"/>
    <s v="Binder Clips by OIC"/>
    <n v="2.3679999999999999"/>
    <n v="2"/>
    <n v="0.2"/>
    <n v="0.82879999999999987"/>
  </r>
  <r>
    <n v="3837"/>
    <x v="1895"/>
    <x v="2"/>
    <x v="918"/>
    <d v="2011-04-15T00:00:00"/>
    <x v="1"/>
    <s v="JM-15655"/>
    <s v="Jim Mitchum"/>
    <s v="Corporate"/>
    <s v="United States"/>
    <s v="Glendale"/>
    <x v="16"/>
    <n v="85301"/>
    <x v="1"/>
    <s v="OFF-PA-10004733"/>
    <x v="1"/>
    <x v="10"/>
    <s v="Things To Do Today Spiral Book"/>
    <n v="19.008000000000003"/>
    <n v="3"/>
    <n v="0.2"/>
    <n v="6.8903999999999979"/>
  </r>
  <r>
    <n v="3838"/>
    <x v="1896"/>
    <x v="2"/>
    <x v="711"/>
    <d v="2011-08-02T00:00:00"/>
    <x v="1"/>
    <s v="KM-16720"/>
    <s v="Kunst Miller"/>
    <s v="Consumer"/>
    <s v="United States"/>
    <s v="North Las Vegas"/>
    <x v="33"/>
    <n v="89031"/>
    <x v="1"/>
    <s v="TEC-PH-10001363"/>
    <x v="2"/>
    <x v="7"/>
    <s v="Apple iPhone 5S"/>
    <n v="911.98400000000004"/>
    <n v="2"/>
    <n v="0.2"/>
    <n v="113.99799999999991"/>
  </r>
  <r>
    <n v="3839"/>
    <x v="1896"/>
    <x v="2"/>
    <x v="711"/>
    <d v="2011-08-02T00:00:00"/>
    <x v="1"/>
    <s v="KM-16720"/>
    <s v="Kunst Miller"/>
    <s v="Consumer"/>
    <s v="United States"/>
    <s v="North Las Vegas"/>
    <x v="33"/>
    <n v="89031"/>
    <x v="1"/>
    <s v="FUR-CH-10003312"/>
    <x v="0"/>
    <x v="1"/>
    <s v="Hon 2090 “Pillow Soft” Series Mid Back Swivel/Tilt Chairs"/>
    <n v="674.35200000000009"/>
    <n v="3"/>
    <n v="0.2"/>
    <n v="-109.58220000000011"/>
  </r>
  <r>
    <n v="3840"/>
    <x v="1896"/>
    <x v="2"/>
    <x v="711"/>
    <d v="2011-08-02T00:00:00"/>
    <x v="1"/>
    <s v="KM-16720"/>
    <s v="Kunst Miller"/>
    <s v="Consumer"/>
    <s v="United States"/>
    <s v="North Las Vegas"/>
    <x v="33"/>
    <n v="89031"/>
    <x v="1"/>
    <s v="FUR-FU-10004018"/>
    <x v="0"/>
    <x v="5"/>
    <s v="Tensor Computer Mounted Lamp"/>
    <n v="134.01"/>
    <n v="9"/>
    <n v="0"/>
    <n v="36.182700000000004"/>
  </r>
  <r>
    <n v="3841"/>
    <x v="1896"/>
    <x v="2"/>
    <x v="711"/>
    <d v="2011-08-02T00:00:00"/>
    <x v="1"/>
    <s v="KM-16720"/>
    <s v="Kunst Miller"/>
    <s v="Consumer"/>
    <s v="United States"/>
    <s v="North Las Vegas"/>
    <x v="33"/>
    <n v="89031"/>
    <x v="1"/>
    <s v="TEC-AC-10004814"/>
    <x v="2"/>
    <x v="11"/>
    <s v="Logitech Illuminated Ultrathin Keyboard with Backlighting"/>
    <n v="170.97"/>
    <n v="3"/>
    <n v="0"/>
    <n v="70.097700000000003"/>
  </r>
  <r>
    <n v="3842"/>
    <x v="1897"/>
    <x v="2"/>
    <x v="785"/>
    <d v="2011-06-12T00:00:00"/>
    <x v="1"/>
    <s v="KE-16420"/>
    <s v="Katrina Edelman"/>
    <s v="Corporate"/>
    <s v="United States"/>
    <s v="Bristol"/>
    <x v="18"/>
    <n v="37620"/>
    <x v="0"/>
    <s v="FUR-CH-10002647"/>
    <x v="0"/>
    <x v="1"/>
    <s v="Situations Contoured Folding Chairs, 4/Set"/>
    <n v="170.35200000000003"/>
    <n v="3"/>
    <n v="0.2"/>
    <n v="10.647000000000006"/>
  </r>
  <r>
    <n v="3843"/>
    <x v="1898"/>
    <x v="2"/>
    <x v="919"/>
    <d v="2011-10-31T00:00:00"/>
    <x v="2"/>
    <s v="TS-21370"/>
    <s v="Todd Sumrall"/>
    <s v="Corporate"/>
    <s v="United States"/>
    <s v="Los Angeles"/>
    <x v="1"/>
    <n v="90049"/>
    <x v="1"/>
    <s v="OFF-BI-10004140"/>
    <x v="1"/>
    <x v="8"/>
    <s v="Avery Non-Stick Binders"/>
    <n v="7.1840000000000011"/>
    <n v="2"/>
    <n v="0.2"/>
    <n v="2.2449999999999992"/>
  </r>
  <r>
    <n v="3844"/>
    <x v="1898"/>
    <x v="2"/>
    <x v="919"/>
    <d v="2011-10-31T00:00:00"/>
    <x v="2"/>
    <s v="TS-21370"/>
    <s v="Todd Sumrall"/>
    <s v="Corporate"/>
    <s v="United States"/>
    <s v="Los Angeles"/>
    <x v="1"/>
    <n v="90049"/>
    <x v="1"/>
    <s v="OFF-SU-10002301"/>
    <x v="1"/>
    <x v="14"/>
    <s v="Serrated Blade or Curved Handle Hand Letter Openers"/>
    <n v="6.28"/>
    <n v="2"/>
    <n v="0"/>
    <n v="6.2800000000000189E-2"/>
  </r>
  <r>
    <n v="3845"/>
    <x v="1898"/>
    <x v="2"/>
    <x v="919"/>
    <d v="2011-10-31T00:00:00"/>
    <x v="2"/>
    <s v="TS-21370"/>
    <s v="Todd Sumrall"/>
    <s v="Corporate"/>
    <s v="United States"/>
    <s v="Los Angeles"/>
    <x v="1"/>
    <n v="90049"/>
    <x v="1"/>
    <s v="OFF-SU-10000646"/>
    <x v="1"/>
    <x v="14"/>
    <s v="Premier Automatic Letter Opener"/>
    <n v="480.74"/>
    <n v="2"/>
    <n v="0"/>
    <n v="14.422200000000032"/>
  </r>
  <r>
    <n v="3846"/>
    <x v="1898"/>
    <x v="2"/>
    <x v="919"/>
    <d v="2011-10-31T00:00:00"/>
    <x v="2"/>
    <s v="TS-21370"/>
    <s v="Todd Sumrall"/>
    <s v="Corporate"/>
    <s v="United States"/>
    <s v="Los Angeles"/>
    <x v="1"/>
    <n v="90049"/>
    <x v="1"/>
    <s v="FUR-BO-10001337"/>
    <x v="0"/>
    <x v="0"/>
    <s v="O'Sullivan Living Dimensions 2-Shelf Bookcases"/>
    <n v="616.99800000000005"/>
    <n v="6"/>
    <n v="0.15"/>
    <n v="-36.293999999999997"/>
  </r>
  <r>
    <n v="3847"/>
    <x v="1898"/>
    <x v="2"/>
    <x v="919"/>
    <d v="2011-10-31T00:00:00"/>
    <x v="2"/>
    <s v="TS-21370"/>
    <s v="Todd Sumrall"/>
    <s v="Corporate"/>
    <s v="United States"/>
    <s v="Los Angeles"/>
    <x v="1"/>
    <n v="90049"/>
    <x v="1"/>
    <s v="OFF-ST-10003442"/>
    <x v="1"/>
    <x v="4"/>
    <s v="Eldon Portable Mobile Manager"/>
    <n v="141.4"/>
    <n v="5"/>
    <n v="0"/>
    <n v="38.177999999999997"/>
  </r>
  <r>
    <n v="3848"/>
    <x v="1899"/>
    <x v="3"/>
    <x v="920"/>
    <d v="2014-11-28T00:00:00"/>
    <x v="0"/>
    <s v="SZ-20035"/>
    <s v="Sam Zeldin"/>
    <s v="Home Office"/>
    <s v="United States"/>
    <s v="Canton"/>
    <x v="12"/>
    <n v="48187"/>
    <x v="2"/>
    <s v="OFF-ST-10001097"/>
    <x v="1"/>
    <x v="4"/>
    <s v="Office Impressions Heavy Duty Welded Shelving &amp; Multimedia Storage Drawers"/>
    <n v="501.81000000000006"/>
    <n v="3"/>
    <n v="0"/>
    <n v="0"/>
  </r>
  <r>
    <n v="3849"/>
    <x v="1900"/>
    <x v="3"/>
    <x v="585"/>
    <d v="2014-09-24T00:00:00"/>
    <x v="2"/>
    <s v="JE-15745"/>
    <s v="Joel Eaton"/>
    <s v="Consumer"/>
    <s v="United States"/>
    <s v="Fayetteville"/>
    <x v="36"/>
    <n v="72701"/>
    <x v="0"/>
    <s v="OFF-BI-10004318"/>
    <x v="1"/>
    <x v="8"/>
    <s v="Ibico EB-19 Dual Function Manual Binding System"/>
    <n v="691.96"/>
    <n v="4"/>
    <n v="0"/>
    <n v="318.30160000000001"/>
  </r>
  <r>
    <n v="3850"/>
    <x v="1900"/>
    <x v="3"/>
    <x v="585"/>
    <d v="2014-09-24T00:00:00"/>
    <x v="2"/>
    <s v="JE-15745"/>
    <s v="Joel Eaton"/>
    <s v="Consumer"/>
    <s v="United States"/>
    <s v="Fayetteville"/>
    <x v="36"/>
    <n v="72701"/>
    <x v="0"/>
    <s v="TEC-AC-10004633"/>
    <x v="2"/>
    <x v="11"/>
    <s v="Verbatim 25 GB 6x Blu-ray Single Layer Recordable Disc, 3/Pack"/>
    <n v="34.950000000000003"/>
    <n v="5"/>
    <n v="0"/>
    <n v="15.378000000000004"/>
  </r>
  <r>
    <n v="3851"/>
    <x v="1901"/>
    <x v="1"/>
    <x v="784"/>
    <d v="2012-12-09T00:00:00"/>
    <x v="1"/>
    <s v="MS-17980"/>
    <s v="Michael Stewart"/>
    <s v="Corporate"/>
    <s v="United States"/>
    <s v="Springfield"/>
    <x v="25"/>
    <n v="65807"/>
    <x v="2"/>
    <s v="OFF-PA-10001970"/>
    <x v="1"/>
    <x v="10"/>
    <s v="Xerox 1881"/>
    <n v="85.96"/>
    <n v="7"/>
    <n v="0"/>
    <n v="40.401199999999996"/>
  </r>
  <r>
    <n v="3852"/>
    <x v="1902"/>
    <x v="1"/>
    <x v="481"/>
    <d v="2012-09-21T00:00:00"/>
    <x v="3"/>
    <s v="DH-13675"/>
    <s v="Duane Huffman"/>
    <s v="Home Office"/>
    <s v="United States"/>
    <s v="Quincy"/>
    <x v="31"/>
    <n v="2169"/>
    <x v="3"/>
    <s v="FUR-FU-10004006"/>
    <x v="0"/>
    <x v="5"/>
    <s v="Deflect-o DuraMat Lighweight, Studded, Beveled Mat for Low Pile Carpeting"/>
    <n v="85.3"/>
    <n v="2"/>
    <n v="0"/>
    <n v="14.500999999999991"/>
  </r>
  <r>
    <n v="3853"/>
    <x v="1903"/>
    <x v="3"/>
    <x v="200"/>
    <d v="2014-11-30T00:00:00"/>
    <x v="2"/>
    <s v="GT-14755"/>
    <s v="Guy Thornton"/>
    <s v="Consumer"/>
    <s v="United States"/>
    <s v="Rockford"/>
    <x v="10"/>
    <n v="61107"/>
    <x v="2"/>
    <s v="OFF-BI-10001524"/>
    <x v="1"/>
    <x v="8"/>
    <s v="GBC Premium Transparent Covers with Diagonal Lined Pattern"/>
    <n v="33.567999999999991"/>
    <n v="8"/>
    <n v="0.8"/>
    <n v="-53.708800000000025"/>
  </r>
  <r>
    <n v="3854"/>
    <x v="1904"/>
    <x v="3"/>
    <x v="921"/>
    <d v="2014-06-11T00:00:00"/>
    <x v="1"/>
    <s v="GH-14410"/>
    <s v="Gary Hansen"/>
    <s v="Home Office"/>
    <s v="United States"/>
    <s v="San Francisco"/>
    <x v="1"/>
    <n v="94122"/>
    <x v="1"/>
    <s v="FUR-FU-10004164"/>
    <x v="0"/>
    <x v="5"/>
    <s v="Eldon 300 Class Desk Accessories, Black"/>
    <n v="4.95"/>
    <n v="1"/>
    <n v="0"/>
    <n v="2.1780000000000004"/>
  </r>
  <r>
    <n v="3855"/>
    <x v="1904"/>
    <x v="3"/>
    <x v="921"/>
    <d v="2014-06-11T00:00:00"/>
    <x v="1"/>
    <s v="GH-14410"/>
    <s v="Gary Hansen"/>
    <s v="Home Office"/>
    <s v="United States"/>
    <s v="San Francisco"/>
    <x v="1"/>
    <n v="94122"/>
    <x v="1"/>
    <s v="OFF-ST-10002957"/>
    <x v="1"/>
    <x v="4"/>
    <s v="Sterilite Show Offs Storage Containers"/>
    <n v="26.400000000000002"/>
    <n v="5"/>
    <n v="0"/>
    <n v="0"/>
  </r>
  <r>
    <n v="3856"/>
    <x v="1905"/>
    <x v="3"/>
    <x v="436"/>
    <d v="2014-10-29T00:00:00"/>
    <x v="0"/>
    <s v="DM-13015"/>
    <s v="Darrin Martin"/>
    <s v="Consumer"/>
    <s v="United States"/>
    <s v="San Antonio"/>
    <x v="5"/>
    <n v="78207"/>
    <x v="2"/>
    <s v="OFF-BI-10004364"/>
    <x v="1"/>
    <x v="8"/>
    <s v="Storex Dura Pro Binders"/>
    <n v="3.5639999999999992"/>
    <n v="3"/>
    <n v="0.8"/>
    <n v="-6.2370000000000019"/>
  </r>
  <r>
    <n v="3857"/>
    <x v="1905"/>
    <x v="3"/>
    <x v="436"/>
    <d v="2014-10-29T00:00:00"/>
    <x v="0"/>
    <s v="DM-13015"/>
    <s v="Darrin Martin"/>
    <s v="Consumer"/>
    <s v="United States"/>
    <s v="San Antonio"/>
    <x v="5"/>
    <n v="78207"/>
    <x v="2"/>
    <s v="TEC-PH-10002824"/>
    <x v="2"/>
    <x v="7"/>
    <s v="Jabra SPEAK 410 Multidevice Speakerphone"/>
    <n v="823.96000000000015"/>
    <n v="5"/>
    <n v="0.2"/>
    <n v="51.497499999999974"/>
  </r>
  <r>
    <n v="3858"/>
    <x v="1905"/>
    <x v="3"/>
    <x v="436"/>
    <d v="2014-10-29T00:00:00"/>
    <x v="0"/>
    <s v="DM-13015"/>
    <s v="Darrin Martin"/>
    <s v="Consumer"/>
    <s v="United States"/>
    <s v="San Antonio"/>
    <x v="5"/>
    <n v="78207"/>
    <x v="2"/>
    <s v="OFF-AR-10000634"/>
    <x v="1"/>
    <x v="6"/>
    <s v="Newell 320"/>
    <n v="10.272000000000002"/>
    <n v="3"/>
    <n v="0.2"/>
    <n v="0.89880000000000004"/>
  </r>
  <r>
    <n v="3859"/>
    <x v="1906"/>
    <x v="2"/>
    <x v="414"/>
    <d v="2011-12-20T00:00:00"/>
    <x v="3"/>
    <s v="TC-21295"/>
    <s v="Toby Carlisle"/>
    <s v="Consumer"/>
    <s v="United States"/>
    <s v="Thornton"/>
    <x v="22"/>
    <n v="80229"/>
    <x v="1"/>
    <s v="TEC-AC-10001539"/>
    <x v="2"/>
    <x v="11"/>
    <s v="Logitech G430 Surround Sound Gaming Headset with Dolby 7.1 Technology"/>
    <n v="447.94399999999996"/>
    <n v="7"/>
    <n v="0.2"/>
    <n v="89.588799999999992"/>
  </r>
  <r>
    <n v="3860"/>
    <x v="1907"/>
    <x v="3"/>
    <x v="922"/>
    <d v="2014-02-23T00:00:00"/>
    <x v="1"/>
    <s v="JK-16120"/>
    <s v="Julie Kriz"/>
    <s v="Home Office"/>
    <s v="United States"/>
    <s v="Chicago"/>
    <x v="10"/>
    <n v="60653"/>
    <x v="2"/>
    <s v="FUR-TA-10001932"/>
    <x v="0"/>
    <x v="3"/>
    <s v="Chromcraft 48&quot; x 96&quot; Racetrack Double Pedestal Table"/>
    <n v="480.96"/>
    <n v="3"/>
    <n v="0.5"/>
    <n v="-269.33760000000001"/>
  </r>
  <r>
    <n v="3861"/>
    <x v="1907"/>
    <x v="3"/>
    <x v="922"/>
    <d v="2014-02-23T00:00:00"/>
    <x v="1"/>
    <s v="JK-16120"/>
    <s v="Julie Kriz"/>
    <s v="Home Office"/>
    <s v="United States"/>
    <s v="Chicago"/>
    <x v="10"/>
    <n v="60653"/>
    <x v="2"/>
    <s v="TEC-PH-10002789"/>
    <x v="2"/>
    <x v="7"/>
    <s v="LG Exalt"/>
    <n v="124.79200000000002"/>
    <n v="1"/>
    <n v="0.2"/>
    <n v="10.919299999999996"/>
  </r>
  <r>
    <n v="3862"/>
    <x v="1908"/>
    <x v="2"/>
    <x v="523"/>
    <d v="2011-05-10T00:00:00"/>
    <x v="1"/>
    <s v="NC-18415"/>
    <s v="Nathan Cano"/>
    <s v="Consumer"/>
    <s v="United States"/>
    <s v="Yonkers"/>
    <x v="15"/>
    <n v="10701"/>
    <x v="3"/>
    <s v="OFF-BI-10004828"/>
    <x v="1"/>
    <x v="8"/>
    <s v="GBC Poly Designer Binding Covers"/>
    <n v="40.176000000000002"/>
    <n v="3"/>
    <n v="0.2"/>
    <n v="14.563799999999997"/>
  </r>
  <r>
    <n v="3863"/>
    <x v="1908"/>
    <x v="2"/>
    <x v="523"/>
    <d v="2011-05-10T00:00:00"/>
    <x v="1"/>
    <s v="NC-18415"/>
    <s v="Nathan Cano"/>
    <s v="Consumer"/>
    <s v="United States"/>
    <s v="Yonkers"/>
    <x v="15"/>
    <n v="10701"/>
    <x v="3"/>
    <s v="OFF-BI-10003981"/>
    <x v="1"/>
    <x v="8"/>
    <s v="Avery Durable Plastic 1&quot; Binders"/>
    <n v="10.896000000000001"/>
    <n v="3"/>
    <n v="0.2"/>
    <n v="3.9497999999999998"/>
  </r>
  <r>
    <n v="3864"/>
    <x v="1909"/>
    <x v="3"/>
    <x v="161"/>
    <d v="2014-10-20T00:00:00"/>
    <x v="0"/>
    <s v="AJ-10960"/>
    <s v="Astrea Jones"/>
    <s v="Consumer"/>
    <s v="United States"/>
    <s v="San Diego"/>
    <x v="1"/>
    <n v="92037"/>
    <x v="1"/>
    <s v="OFF-AR-10001770"/>
    <x v="1"/>
    <x v="6"/>
    <s v="Economy #2 Pencils"/>
    <n v="10.64"/>
    <n v="4"/>
    <n v="0"/>
    <n v="2.7664"/>
  </r>
  <r>
    <n v="3865"/>
    <x v="1910"/>
    <x v="1"/>
    <x v="109"/>
    <d v="2012-12-03T00:00:00"/>
    <x v="1"/>
    <s v="LC-16885"/>
    <s v="Lena Creighton"/>
    <s v="Consumer"/>
    <s v="United States"/>
    <s v="Champaign"/>
    <x v="10"/>
    <n v="61821"/>
    <x v="2"/>
    <s v="FUR-FU-10004904"/>
    <x v="0"/>
    <x v="5"/>
    <s v="Eldon &quot;L&quot; Workstation Diamond Chairmat"/>
    <n v="151.96"/>
    <n v="5"/>
    <n v="0.6"/>
    <n v="-182.35200000000003"/>
  </r>
  <r>
    <n v="3866"/>
    <x v="1911"/>
    <x v="2"/>
    <x v="923"/>
    <d v="2011-07-29T00:00:00"/>
    <x v="0"/>
    <s v="GW-14605"/>
    <s v="Giulietta Weimer"/>
    <s v="Consumer"/>
    <s v="United States"/>
    <s v="San Francisco"/>
    <x v="1"/>
    <n v="94122"/>
    <x v="1"/>
    <s v="TEC-AC-10002842"/>
    <x v="2"/>
    <x v="11"/>
    <s v="WD My Passport Ultra 2TB Portable External Hard Drive"/>
    <n v="238"/>
    <n v="2"/>
    <n v="0"/>
    <n v="38.080000000000013"/>
  </r>
  <r>
    <n v="3867"/>
    <x v="1912"/>
    <x v="3"/>
    <x v="756"/>
    <d v="2014-04-26T00:00:00"/>
    <x v="0"/>
    <s v="SC-20305"/>
    <s v="Sean Christensen"/>
    <s v="Consumer"/>
    <s v="United States"/>
    <s v="Lawrence"/>
    <x v="14"/>
    <n v="46226"/>
    <x v="2"/>
    <s v="TEC-AC-10003590"/>
    <x v="2"/>
    <x v="11"/>
    <s v="TRENDnet 56K USB 2.0 Phone, Internet and Fax Modem"/>
    <n v="155.34"/>
    <n v="6"/>
    <n v="0"/>
    <n v="55.922399999999996"/>
  </r>
  <r>
    <n v="3868"/>
    <x v="1913"/>
    <x v="1"/>
    <x v="924"/>
    <d v="2012-10-27T00:00:00"/>
    <x v="0"/>
    <s v="JF-15355"/>
    <s v="Jay Fein"/>
    <s v="Consumer"/>
    <s v="United States"/>
    <s v="San Diego"/>
    <x v="1"/>
    <n v="92105"/>
    <x v="1"/>
    <s v="TEC-AC-10000710"/>
    <x v="2"/>
    <x v="11"/>
    <s v="Maxell DVD-RAM Discs"/>
    <n v="148.32"/>
    <n v="9"/>
    <n v="0"/>
    <n v="63.777600000000007"/>
  </r>
  <r>
    <n v="3869"/>
    <x v="1913"/>
    <x v="1"/>
    <x v="924"/>
    <d v="2012-10-27T00:00:00"/>
    <x v="0"/>
    <s v="JF-15355"/>
    <s v="Jay Fein"/>
    <s v="Consumer"/>
    <s v="United States"/>
    <s v="San Diego"/>
    <x v="1"/>
    <n v="92105"/>
    <x v="1"/>
    <s v="FUR-CH-10004495"/>
    <x v="0"/>
    <x v="1"/>
    <s v="Global Leather and Oak Executive Chair, Black"/>
    <n v="240.78400000000002"/>
    <n v="1"/>
    <n v="0.2"/>
    <n v="27.088199999999965"/>
  </r>
  <r>
    <n v="3870"/>
    <x v="1913"/>
    <x v="1"/>
    <x v="924"/>
    <d v="2012-10-27T00:00:00"/>
    <x v="0"/>
    <s v="JF-15355"/>
    <s v="Jay Fein"/>
    <s v="Consumer"/>
    <s v="United States"/>
    <s v="San Diego"/>
    <x v="1"/>
    <n v="92105"/>
    <x v="1"/>
    <s v="FUR-CH-10004540"/>
    <x v="0"/>
    <x v="1"/>
    <s v="Global Chrome Stack Chair"/>
    <n v="191.96800000000002"/>
    <n v="7"/>
    <n v="0.2"/>
    <n v="16.797200000000004"/>
  </r>
  <r>
    <n v="3871"/>
    <x v="1913"/>
    <x v="1"/>
    <x v="924"/>
    <d v="2012-10-27T00:00:00"/>
    <x v="0"/>
    <s v="JF-15355"/>
    <s v="Jay Fein"/>
    <s v="Consumer"/>
    <s v="United States"/>
    <s v="San Diego"/>
    <x v="1"/>
    <n v="92105"/>
    <x v="1"/>
    <s v="OFF-PA-10004971"/>
    <x v="1"/>
    <x v="10"/>
    <s v="Xerox 196"/>
    <n v="11.56"/>
    <n v="2"/>
    <n v="0"/>
    <n v="5.6644000000000005"/>
  </r>
  <r>
    <n v="3872"/>
    <x v="1913"/>
    <x v="1"/>
    <x v="924"/>
    <d v="2012-10-27T00:00:00"/>
    <x v="0"/>
    <s v="JF-15355"/>
    <s v="Jay Fein"/>
    <s v="Consumer"/>
    <s v="United States"/>
    <s v="San Diego"/>
    <x v="1"/>
    <n v="92105"/>
    <x v="1"/>
    <s v="OFF-EN-10002600"/>
    <x v="1"/>
    <x v="12"/>
    <s v="Redi-Strip #10 Envelopes, 4 1/8 x 9 1/2"/>
    <n v="11.8"/>
    <n v="4"/>
    <n v="0"/>
    <n v="5.6639999999999997"/>
  </r>
  <r>
    <n v="3873"/>
    <x v="1913"/>
    <x v="1"/>
    <x v="924"/>
    <d v="2012-10-27T00:00:00"/>
    <x v="0"/>
    <s v="JF-15355"/>
    <s v="Jay Fein"/>
    <s v="Consumer"/>
    <s v="United States"/>
    <s v="San Diego"/>
    <x v="1"/>
    <n v="92105"/>
    <x v="1"/>
    <s v="FUR-CH-10001854"/>
    <x v="0"/>
    <x v="1"/>
    <s v="Office Star - Professional Matrix Back Chair with 2-to-1 Synchro Tilt and Mesh Fabric Seat"/>
    <n v="842.35200000000009"/>
    <n v="3"/>
    <n v="0.2"/>
    <n v="42.117600000000039"/>
  </r>
  <r>
    <n v="3874"/>
    <x v="1914"/>
    <x v="0"/>
    <x v="64"/>
    <d v="2013-09-08T00:00:00"/>
    <x v="0"/>
    <s v="DM-13015"/>
    <s v="Darrin Martin"/>
    <s v="Consumer"/>
    <s v="United States"/>
    <s v="Johnson City"/>
    <x v="18"/>
    <n v="37604"/>
    <x v="0"/>
    <s v="OFF-EN-10001099"/>
    <x v="1"/>
    <x v="12"/>
    <s v="Staples"/>
    <n v="23.472000000000001"/>
    <n v="3"/>
    <n v="0.2"/>
    <n v="7.6283999999999974"/>
  </r>
  <r>
    <n v="3875"/>
    <x v="1914"/>
    <x v="0"/>
    <x v="64"/>
    <d v="2013-09-08T00:00:00"/>
    <x v="0"/>
    <s v="DM-13015"/>
    <s v="Darrin Martin"/>
    <s v="Consumer"/>
    <s v="United States"/>
    <s v="Johnson City"/>
    <x v="18"/>
    <n v="37604"/>
    <x v="0"/>
    <s v="OFF-BI-10001597"/>
    <x v="1"/>
    <x v="8"/>
    <s v="Wilson Jones Ledger-Size, Piano-Hinge Binder, 2&quot;, Blue"/>
    <n v="86.058000000000007"/>
    <n v="7"/>
    <n v="0.7"/>
    <n v="-63.109199999999987"/>
  </r>
  <r>
    <n v="3876"/>
    <x v="1914"/>
    <x v="0"/>
    <x v="64"/>
    <d v="2013-09-08T00:00:00"/>
    <x v="0"/>
    <s v="DM-13015"/>
    <s v="Darrin Martin"/>
    <s v="Consumer"/>
    <s v="United States"/>
    <s v="Johnson City"/>
    <x v="18"/>
    <n v="37604"/>
    <x v="0"/>
    <s v="TEC-PH-10002660"/>
    <x v="2"/>
    <x v="7"/>
    <s v="Nortel Networks T7316 E Nt8 B27"/>
    <n v="108.78399999999999"/>
    <n v="2"/>
    <n v="0.2"/>
    <n v="6.7990000000000066"/>
  </r>
  <r>
    <n v="3877"/>
    <x v="1914"/>
    <x v="0"/>
    <x v="64"/>
    <d v="2013-09-08T00:00:00"/>
    <x v="0"/>
    <s v="DM-13015"/>
    <s v="Darrin Martin"/>
    <s v="Consumer"/>
    <s v="United States"/>
    <s v="Johnson City"/>
    <x v="18"/>
    <n v="37604"/>
    <x v="0"/>
    <s v="OFF-PA-10000327"/>
    <x v="1"/>
    <x v="10"/>
    <s v="Xerox 1971"/>
    <n v="10.272000000000002"/>
    <n v="3"/>
    <n v="0.2"/>
    <n v="3.2099999999999982"/>
  </r>
  <r>
    <n v="3878"/>
    <x v="1915"/>
    <x v="0"/>
    <x v="99"/>
    <d v="2013-11-03T00:00:00"/>
    <x v="1"/>
    <s v="EP-13915"/>
    <s v="Emily Phan"/>
    <s v="Consumer"/>
    <s v="United States"/>
    <s v="Tampa"/>
    <x v="2"/>
    <n v="33614"/>
    <x v="0"/>
    <s v="OFF-BI-10001191"/>
    <x v="1"/>
    <x v="8"/>
    <s v="Canvas Sectional Post Binders"/>
    <n v="38.190000000000012"/>
    <n v="5"/>
    <n v="0.7"/>
    <n v="-26.732999999999997"/>
  </r>
  <r>
    <n v="3879"/>
    <x v="1916"/>
    <x v="2"/>
    <x v="267"/>
    <d v="2011-04-07T00:00:00"/>
    <x v="2"/>
    <s v="JG-15805"/>
    <s v="John Grady"/>
    <s v="Corporate"/>
    <s v="United States"/>
    <s v="Decatur"/>
    <x v="10"/>
    <n v="62521"/>
    <x v="2"/>
    <s v="OFF-ST-10003455"/>
    <x v="1"/>
    <x v="4"/>
    <s v="Tenex File Box, Personal Filing Tote with Lid, Black"/>
    <n v="49.632000000000005"/>
    <n v="4"/>
    <n v="0.2"/>
    <n v="3.7224000000000004"/>
  </r>
  <r>
    <n v="3880"/>
    <x v="1916"/>
    <x v="2"/>
    <x v="267"/>
    <d v="2011-04-07T00:00:00"/>
    <x v="2"/>
    <s v="JG-15805"/>
    <s v="John Grady"/>
    <s v="Corporate"/>
    <s v="United States"/>
    <s v="Decatur"/>
    <x v="10"/>
    <n v="62521"/>
    <x v="2"/>
    <s v="OFF-ST-10001031"/>
    <x v="1"/>
    <x v="4"/>
    <s v="Adjustable Personal File Tote"/>
    <n v="52.096000000000004"/>
    <n v="4"/>
    <n v="0.2"/>
    <n v="3.9072000000000031"/>
  </r>
  <r>
    <n v="3881"/>
    <x v="1917"/>
    <x v="1"/>
    <x v="925"/>
    <d v="2012-06-20T00:00:00"/>
    <x v="1"/>
    <s v="PF-19120"/>
    <s v="Peter Fuller"/>
    <s v="Consumer"/>
    <s v="United States"/>
    <s v="Gilbert"/>
    <x v="16"/>
    <n v="85234"/>
    <x v="1"/>
    <s v="OFF-PA-10002245"/>
    <x v="1"/>
    <x v="10"/>
    <s v="Xerox 1895"/>
    <n v="9.5680000000000014"/>
    <n v="2"/>
    <n v="0.2"/>
    <n v="2.9899999999999993"/>
  </r>
  <r>
    <n v="3882"/>
    <x v="1917"/>
    <x v="1"/>
    <x v="925"/>
    <d v="2012-06-20T00:00:00"/>
    <x v="1"/>
    <s v="PF-19120"/>
    <s v="Peter Fuller"/>
    <s v="Consumer"/>
    <s v="United States"/>
    <s v="Gilbert"/>
    <x v="16"/>
    <n v="85234"/>
    <x v="1"/>
    <s v="OFF-ST-10004804"/>
    <x v="1"/>
    <x v="4"/>
    <s v="Belkin 19&quot; Vented Equipment Shelf, Black"/>
    <n v="82.367999999999995"/>
    <n v="2"/>
    <n v="0.2"/>
    <n v="-19.562399999999997"/>
  </r>
  <r>
    <n v="3883"/>
    <x v="1917"/>
    <x v="1"/>
    <x v="925"/>
    <d v="2012-06-20T00:00:00"/>
    <x v="1"/>
    <s v="PF-19120"/>
    <s v="Peter Fuller"/>
    <s v="Consumer"/>
    <s v="United States"/>
    <s v="Gilbert"/>
    <x v="16"/>
    <n v="85234"/>
    <x v="1"/>
    <s v="FUR-FU-10004904"/>
    <x v="0"/>
    <x v="5"/>
    <s v="Eldon &quot;L&quot; Workstation Diamond Chairmat"/>
    <n v="364.70400000000006"/>
    <n v="6"/>
    <n v="0.2"/>
    <n v="-36.470400000000041"/>
  </r>
  <r>
    <n v="3884"/>
    <x v="1917"/>
    <x v="1"/>
    <x v="925"/>
    <d v="2012-06-20T00:00:00"/>
    <x v="1"/>
    <s v="PF-19120"/>
    <s v="Peter Fuller"/>
    <s v="Consumer"/>
    <s v="United States"/>
    <s v="Gilbert"/>
    <x v="16"/>
    <n v="85234"/>
    <x v="1"/>
    <s v="FUR-FU-10002396"/>
    <x v="0"/>
    <x v="5"/>
    <s v="DAX Copper Panel Document Frame, 5 x 7 Size"/>
    <n v="40.256"/>
    <n v="4"/>
    <n v="0.2"/>
    <n v="11.070400000000003"/>
  </r>
  <r>
    <n v="3885"/>
    <x v="1918"/>
    <x v="2"/>
    <x v="260"/>
    <d v="2011-07-12T00:00:00"/>
    <x v="1"/>
    <s v="DW-13195"/>
    <s v="David Wiener"/>
    <s v="Corporate"/>
    <s v="United States"/>
    <s v="Knoxville"/>
    <x v="18"/>
    <n v="37918"/>
    <x v="0"/>
    <s v="OFF-AR-10002833"/>
    <x v="1"/>
    <x v="6"/>
    <s v="Newell 322"/>
    <n v="4.3680000000000003"/>
    <n v="3"/>
    <n v="0.2"/>
    <n v="0.3822000000000001"/>
  </r>
  <r>
    <n v="3886"/>
    <x v="1919"/>
    <x v="3"/>
    <x v="926"/>
    <d v="2014-02-03T00:00:00"/>
    <x v="1"/>
    <s v="CK-12595"/>
    <s v="Clytie Kelty"/>
    <s v="Consumer"/>
    <s v="United States"/>
    <s v="Chicago"/>
    <x v="10"/>
    <n v="60653"/>
    <x v="2"/>
    <s v="OFF-BI-10001072"/>
    <x v="1"/>
    <x v="8"/>
    <s v="GBC Clear Cover, 8-1/2 x 11, unpunched, 25 covers per pack"/>
    <n v="12.127999999999997"/>
    <n v="4"/>
    <n v="0.8"/>
    <n v="-20.617600000000003"/>
  </r>
  <r>
    <n v="3887"/>
    <x v="1920"/>
    <x v="0"/>
    <x v="840"/>
    <d v="2013-03-09T00:00:00"/>
    <x v="0"/>
    <s v="CC-12670"/>
    <s v="Craig Carreira"/>
    <s v="Consumer"/>
    <s v="United States"/>
    <s v="Bloomington"/>
    <x v="14"/>
    <n v="47401"/>
    <x v="2"/>
    <s v="TEC-PH-10003171"/>
    <x v="2"/>
    <x v="7"/>
    <s v="Plantronics Encore H101 Dual Earpieces Headset"/>
    <n v="134.85000000000002"/>
    <n v="3"/>
    <n v="0"/>
    <n v="37.757999999999996"/>
  </r>
  <r>
    <n v="3888"/>
    <x v="1921"/>
    <x v="2"/>
    <x v="270"/>
    <d v="2011-06-06T00:00:00"/>
    <x v="1"/>
    <s v="SV-20785"/>
    <s v="Stewart Visinsky"/>
    <s v="Consumer"/>
    <s v="United States"/>
    <s v="Roswell"/>
    <x v="32"/>
    <n v="30076"/>
    <x v="0"/>
    <s v="OFF-AR-10004511"/>
    <x v="1"/>
    <x v="6"/>
    <s v="Sanford Colorific Scented Colored Pencils, 12/Pack"/>
    <n v="8.56"/>
    <n v="2"/>
    <n v="0"/>
    <n v="2.6536"/>
  </r>
  <r>
    <n v="3889"/>
    <x v="1921"/>
    <x v="2"/>
    <x v="270"/>
    <d v="2011-06-06T00:00:00"/>
    <x v="1"/>
    <s v="SV-20785"/>
    <s v="Stewart Visinsky"/>
    <s v="Consumer"/>
    <s v="United States"/>
    <s v="Roswell"/>
    <x v="32"/>
    <n v="30076"/>
    <x v="0"/>
    <s v="TEC-PH-10001425"/>
    <x v="2"/>
    <x v="7"/>
    <s v="Mophie Juice Pack Helium for iPhone"/>
    <n v="239.96999999999997"/>
    <n v="3"/>
    <n v="0"/>
    <n v="67.191599999999994"/>
  </r>
  <r>
    <n v="3890"/>
    <x v="1921"/>
    <x v="2"/>
    <x v="270"/>
    <d v="2011-06-06T00:00:00"/>
    <x v="1"/>
    <s v="SV-20785"/>
    <s v="Stewart Visinsky"/>
    <s v="Consumer"/>
    <s v="United States"/>
    <s v="Roswell"/>
    <x v="32"/>
    <n v="30076"/>
    <x v="0"/>
    <s v="OFF-ST-10001490"/>
    <x v="1"/>
    <x v="4"/>
    <s v="Hot File 7-Pocket, Floor Stand"/>
    <n v="356.94"/>
    <n v="2"/>
    <n v="0"/>
    <n v="107.08199999999997"/>
  </r>
  <r>
    <n v="3891"/>
    <x v="1922"/>
    <x v="0"/>
    <x v="390"/>
    <d v="2013-12-01T00:00:00"/>
    <x v="1"/>
    <s v="SP-20860"/>
    <s v="Sung Pak"/>
    <s v="Corporate"/>
    <s v="United States"/>
    <s v="Los Angeles"/>
    <x v="1"/>
    <n v="90036"/>
    <x v="1"/>
    <s v="TEC-AC-10003033"/>
    <x v="2"/>
    <x v="11"/>
    <s v="Plantronics CS510 - Over-the-Head monaural Wireless Headset System"/>
    <n v="659.9"/>
    <n v="2"/>
    <n v="0"/>
    <n v="217.76699999999994"/>
  </r>
  <r>
    <n v="3892"/>
    <x v="1922"/>
    <x v="0"/>
    <x v="390"/>
    <d v="2013-12-01T00:00:00"/>
    <x v="1"/>
    <s v="SP-20860"/>
    <s v="Sung Pak"/>
    <s v="Corporate"/>
    <s v="United States"/>
    <s v="Los Angeles"/>
    <x v="1"/>
    <n v="90036"/>
    <x v="1"/>
    <s v="FUR-CH-10001394"/>
    <x v="0"/>
    <x v="1"/>
    <s v="Global Leather Executive Chair"/>
    <n v="1684.7520000000002"/>
    <n v="6"/>
    <n v="0.2"/>
    <n v="210.59399999999977"/>
  </r>
  <r>
    <n v="3893"/>
    <x v="1922"/>
    <x v="0"/>
    <x v="390"/>
    <d v="2013-12-01T00:00:00"/>
    <x v="1"/>
    <s v="SP-20860"/>
    <s v="Sung Pak"/>
    <s v="Corporate"/>
    <s v="United States"/>
    <s v="Los Angeles"/>
    <x v="1"/>
    <n v="90036"/>
    <x v="1"/>
    <s v="TEC-AC-10000420"/>
    <x v="2"/>
    <x v="11"/>
    <s v="Logitech G500s Laser Gaming Mouse with Adjustable Weight Tuning"/>
    <n v="559.91999999999996"/>
    <n v="8"/>
    <n v="0"/>
    <n v="190.37279999999998"/>
  </r>
  <r>
    <n v="3894"/>
    <x v="1923"/>
    <x v="0"/>
    <x v="338"/>
    <d v="2013-11-15T00:00:00"/>
    <x v="1"/>
    <s v="MS-17770"/>
    <s v="Maxwell Schwartz"/>
    <s v="Consumer"/>
    <s v="United States"/>
    <s v="Houston"/>
    <x v="5"/>
    <n v="77036"/>
    <x v="2"/>
    <s v="TEC-AC-10004901"/>
    <x v="2"/>
    <x v="11"/>
    <s v="Kensington SlimBlade Notebook Wireless Mouse with Nano Receiver "/>
    <n v="279.94400000000002"/>
    <n v="7"/>
    <n v="0.2"/>
    <n v="48.990200000000002"/>
  </r>
  <r>
    <n v="3895"/>
    <x v="1924"/>
    <x v="2"/>
    <x v="754"/>
    <d v="2011-11-28T00:00:00"/>
    <x v="1"/>
    <s v="TC-21475"/>
    <s v="Tony Chapman"/>
    <s v="Home Office"/>
    <s v="United States"/>
    <s v="Bolingbrook"/>
    <x v="10"/>
    <n v="60440"/>
    <x v="2"/>
    <s v="OFF-BI-10002571"/>
    <x v="1"/>
    <x v="8"/>
    <s v="Avery Framed View Binder, EZD Ring (Locking), Navy, 1 1/2&quot;"/>
    <n v="9.9799999999999969"/>
    <n v="5"/>
    <n v="0.8"/>
    <n v="-16.467000000000002"/>
  </r>
  <r>
    <n v="3896"/>
    <x v="1925"/>
    <x v="3"/>
    <x v="927"/>
    <d v="2014-05-06T00:00:00"/>
    <x v="1"/>
    <s v="SJ-20125"/>
    <s v="Sanjit Jacobs"/>
    <s v="Home Office"/>
    <s v="United States"/>
    <s v="Texarkana"/>
    <x v="36"/>
    <n v="71854"/>
    <x v="0"/>
    <s v="TEC-AC-10002331"/>
    <x v="2"/>
    <x v="11"/>
    <s v="Maxell 74 Minute CDR, 10/Pack"/>
    <n v="48.9"/>
    <n v="5"/>
    <n v="0"/>
    <n v="18.093"/>
  </r>
  <r>
    <n v="3897"/>
    <x v="1926"/>
    <x v="3"/>
    <x v="226"/>
    <d v="2014-12-13T00:00:00"/>
    <x v="1"/>
    <s v="DS-13180"/>
    <s v="David Smith"/>
    <s v="Corporate"/>
    <s v="United States"/>
    <s v="San Antonio"/>
    <x v="5"/>
    <n v="78207"/>
    <x v="2"/>
    <s v="OFF-FA-10000611"/>
    <x v="1"/>
    <x v="13"/>
    <s v="Binder Clips by OIC"/>
    <n v="3.5519999999999996"/>
    <n v="3"/>
    <n v="0.2"/>
    <n v="1.2431999999999999"/>
  </r>
  <r>
    <n v="3898"/>
    <x v="1926"/>
    <x v="3"/>
    <x v="226"/>
    <d v="2014-12-13T00:00:00"/>
    <x v="1"/>
    <s v="DS-13180"/>
    <s v="David Smith"/>
    <s v="Corporate"/>
    <s v="United States"/>
    <s v="San Antonio"/>
    <x v="5"/>
    <n v="78207"/>
    <x v="2"/>
    <s v="OFF-PA-10000304"/>
    <x v="1"/>
    <x v="10"/>
    <s v="Xerox 1995"/>
    <n v="15.552000000000003"/>
    <n v="3"/>
    <n v="0.2"/>
    <n v="5.4432"/>
  </r>
  <r>
    <n v="3899"/>
    <x v="1927"/>
    <x v="3"/>
    <x v="329"/>
    <d v="2014-12-05T00:00:00"/>
    <x v="1"/>
    <s v="SC-20800"/>
    <s v="Stuart Calhoun"/>
    <s v="Consumer"/>
    <s v="United States"/>
    <s v="Edinburg"/>
    <x v="5"/>
    <n v="78539"/>
    <x v="2"/>
    <s v="OFF-FA-10000611"/>
    <x v="1"/>
    <x v="13"/>
    <s v="Binder Clips by OIC"/>
    <n v="2.3679999999999999"/>
    <n v="2"/>
    <n v="0.2"/>
    <n v="0.82879999999999987"/>
  </r>
  <r>
    <n v="3900"/>
    <x v="1928"/>
    <x v="3"/>
    <x v="226"/>
    <d v="2014-12-10T00:00:00"/>
    <x v="2"/>
    <s v="SH-20395"/>
    <s v="Shahid Hopkins"/>
    <s v="Consumer"/>
    <s v="United States"/>
    <s v="Toledo"/>
    <x v="24"/>
    <n v="43615"/>
    <x v="3"/>
    <s v="TEC-AC-10002567"/>
    <x v="2"/>
    <x v="11"/>
    <s v="Logitech G602 Wireless Gaming Mouse"/>
    <n v="127.98399999999999"/>
    <n v="2"/>
    <n v="0.2"/>
    <n v="25.596799999999998"/>
  </r>
  <r>
    <n v="3901"/>
    <x v="1929"/>
    <x v="1"/>
    <x v="928"/>
    <d v="2012-01-08T00:00:00"/>
    <x v="1"/>
    <s v="SF-20965"/>
    <s v="Sylvia Foulston"/>
    <s v="Corporate"/>
    <s v="United States"/>
    <s v="Baytown"/>
    <x v="5"/>
    <n v="77520"/>
    <x v="2"/>
    <s v="OFF-PA-10001937"/>
    <x v="1"/>
    <x v="10"/>
    <s v="Xerox 21"/>
    <n v="10.368000000000002"/>
    <n v="2"/>
    <n v="0.2"/>
    <n v="3.6288"/>
  </r>
  <r>
    <n v="3902"/>
    <x v="1930"/>
    <x v="1"/>
    <x v="717"/>
    <d v="2012-11-20T00:00:00"/>
    <x v="1"/>
    <s v="MG-17680"/>
    <s v="Maureen Gastineau"/>
    <s v="Home Office"/>
    <s v="United States"/>
    <s v="Philadelphia"/>
    <x v="9"/>
    <n v="19143"/>
    <x v="3"/>
    <s v="TEC-AC-10001090"/>
    <x v="2"/>
    <x v="11"/>
    <s v="Micro Innovations Wireless Classic Keyboard with Mouse"/>
    <n v="47.984000000000002"/>
    <n v="2"/>
    <n v="0.2"/>
    <n v="-1.199600000000002"/>
  </r>
  <r>
    <n v="3903"/>
    <x v="1931"/>
    <x v="1"/>
    <x v="653"/>
    <d v="2012-10-07T00:00:00"/>
    <x v="0"/>
    <s v="CS-12400"/>
    <s v="Christopher Schild"/>
    <s v="Home Office"/>
    <s v="United States"/>
    <s v="Los Angeles"/>
    <x v="1"/>
    <n v="90045"/>
    <x v="1"/>
    <s v="OFF-ST-10000943"/>
    <x v="1"/>
    <x v="4"/>
    <s v="Eldon ProFile File 'N Store Portable File Tub Letter/Legal Size Black"/>
    <n v="270.33999999999997"/>
    <n v="14"/>
    <n v="0"/>
    <n v="75.6952"/>
  </r>
  <r>
    <n v="3904"/>
    <x v="1932"/>
    <x v="1"/>
    <x v="57"/>
    <d v="2012-04-10T00:00:00"/>
    <x v="1"/>
    <s v="VT-21700"/>
    <s v="Valerie Takahito"/>
    <s v="Home Office"/>
    <s v="United States"/>
    <s v="Philadelphia"/>
    <x v="9"/>
    <n v="19143"/>
    <x v="3"/>
    <s v="OFF-AP-10004036"/>
    <x v="1"/>
    <x v="9"/>
    <s v="Bionaire 99.97% HEPA Air Cleaner"/>
    <n v="98.111999999999995"/>
    <n v="7"/>
    <n v="0.2"/>
    <n v="18.396000000000001"/>
  </r>
  <r>
    <n v="3905"/>
    <x v="1932"/>
    <x v="1"/>
    <x v="57"/>
    <d v="2012-04-10T00:00:00"/>
    <x v="1"/>
    <s v="VT-21700"/>
    <s v="Valerie Takahito"/>
    <s v="Home Office"/>
    <s v="United States"/>
    <s v="Philadelphia"/>
    <x v="9"/>
    <n v="19143"/>
    <x v="3"/>
    <s v="OFF-ST-10003816"/>
    <x v="1"/>
    <x v="4"/>
    <s v="Fellowes High-Stak Drawer Files"/>
    <n v="563.80799999999999"/>
    <n v="4"/>
    <n v="0.2"/>
    <n v="21.142799999999966"/>
  </r>
  <r>
    <n v="3906"/>
    <x v="1932"/>
    <x v="1"/>
    <x v="57"/>
    <d v="2012-04-10T00:00:00"/>
    <x v="1"/>
    <s v="VT-21700"/>
    <s v="Valerie Takahito"/>
    <s v="Home Office"/>
    <s v="United States"/>
    <s v="Philadelphia"/>
    <x v="9"/>
    <n v="19143"/>
    <x v="3"/>
    <s v="OFF-BI-10002072"/>
    <x v="1"/>
    <x v="8"/>
    <s v="Cardinal Slant-D Ring Binders"/>
    <n v="10.428000000000001"/>
    <n v="4"/>
    <n v="0.7"/>
    <n v="-6.9519999999999982"/>
  </r>
  <r>
    <n v="3907"/>
    <x v="1932"/>
    <x v="1"/>
    <x v="57"/>
    <d v="2012-04-10T00:00:00"/>
    <x v="1"/>
    <s v="VT-21700"/>
    <s v="Valerie Takahito"/>
    <s v="Home Office"/>
    <s v="United States"/>
    <s v="Philadelphia"/>
    <x v="9"/>
    <n v="19143"/>
    <x v="3"/>
    <s v="FUR-FU-10001468"/>
    <x v="0"/>
    <x v="5"/>
    <s v="Tenex Antistatic Computer Chair Mats"/>
    <n v="547.13599999999997"/>
    <n v="4"/>
    <n v="0.2"/>
    <n v="-68.392000000000053"/>
  </r>
  <r>
    <n v="3908"/>
    <x v="1932"/>
    <x v="1"/>
    <x v="57"/>
    <d v="2012-04-10T00:00:00"/>
    <x v="1"/>
    <s v="VT-21700"/>
    <s v="Valerie Takahito"/>
    <s v="Home Office"/>
    <s v="United States"/>
    <s v="Philadelphia"/>
    <x v="9"/>
    <n v="19143"/>
    <x v="3"/>
    <s v="TEC-PH-10000347"/>
    <x v="2"/>
    <x v="7"/>
    <s v="Cush Cases Heavy Duty Rugged Cover Case for Samsung Galaxy S5 - Purple"/>
    <n v="14.850000000000001"/>
    <n v="5"/>
    <n v="0.4"/>
    <n v="-3.2175000000000002"/>
  </r>
  <r>
    <n v="3909"/>
    <x v="1932"/>
    <x v="1"/>
    <x v="57"/>
    <d v="2012-04-10T00:00:00"/>
    <x v="1"/>
    <s v="VT-21700"/>
    <s v="Valerie Takahito"/>
    <s v="Home Office"/>
    <s v="United States"/>
    <s v="Philadelphia"/>
    <x v="9"/>
    <n v="19143"/>
    <x v="3"/>
    <s v="TEC-PH-10002844"/>
    <x v="2"/>
    <x v="7"/>
    <s v="Speck Products Candyshell Flip Case"/>
    <n v="41.988"/>
    <n v="2"/>
    <n v="0.4"/>
    <n v="-9.7972000000000037"/>
  </r>
  <r>
    <n v="3910"/>
    <x v="1932"/>
    <x v="1"/>
    <x v="57"/>
    <d v="2012-04-10T00:00:00"/>
    <x v="1"/>
    <s v="VT-21700"/>
    <s v="Valerie Takahito"/>
    <s v="Home Office"/>
    <s v="United States"/>
    <s v="Philadelphia"/>
    <x v="9"/>
    <n v="19143"/>
    <x v="3"/>
    <s v="FUR-FU-10001037"/>
    <x v="0"/>
    <x v="5"/>
    <s v="DAX Charcoal/Nickel-Tone Document Frame, 5 x 7"/>
    <n v="7.5840000000000005"/>
    <n v="1"/>
    <n v="0.2"/>
    <n v="2.37"/>
  </r>
  <r>
    <n v="3911"/>
    <x v="1932"/>
    <x v="1"/>
    <x v="57"/>
    <d v="2012-04-10T00:00:00"/>
    <x v="1"/>
    <s v="VT-21700"/>
    <s v="Valerie Takahito"/>
    <s v="Home Office"/>
    <s v="United States"/>
    <s v="Philadelphia"/>
    <x v="9"/>
    <n v="19143"/>
    <x v="3"/>
    <s v="FUR-BO-10004218"/>
    <x v="0"/>
    <x v="0"/>
    <s v="Bush Heritage Pine Collection 5-Shelf Bookcase, Albany Pine Finish, *Special Order"/>
    <n v="352.45"/>
    <n v="5"/>
    <n v="0.5"/>
    <n v="-211.47"/>
  </r>
  <r>
    <n v="3912"/>
    <x v="1933"/>
    <x v="3"/>
    <x v="929"/>
    <d v="2014-06-07T00:00:00"/>
    <x v="2"/>
    <s v="AB-10105"/>
    <s v="Adrian Barton"/>
    <s v="Consumer"/>
    <s v="United States"/>
    <s v="Pearland"/>
    <x v="5"/>
    <n v="77581"/>
    <x v="2"/>
    <s v="TEC-PH-10001619"/>
    <x v="2"/>
    <x v="7"/>
    <s v="LG G3"/>
    <n v="470.37600000000009"/>
    <n v="3"/>
    <n v="0.2"/>
    <n v="52.917299999999955"/>
  </r>
  <r>
    <n v="3913"/>
    <x v="1934"/>
    <x v="3"/>
    <x v="65"/>
    <d v="2014-09-26T00:00:00"/>
    <x v="1"/>
    <s v="MM-18280"/>
    <s v="Muhammed MacIntyre"/>
    <s v="Corporate"/>
    <s v="United States"/>
    <s v="New York City"/>
    <x v="15"/>
    <n v="10035"/>
    <x v="3"/>
    <s v="OFF-PA-10001639"/>
    <x v="1"/>
    <x v="10"/>
    <s v="Xerox 203"/>
    <n v="19.440000000000001"/>
    <n v="3"/>
    <n v="0"/>
    <n v="9.3312000000000008"/>
  </r>
  <r>
    <n v="3914"/>
    <x v="1934"/>
    <x v="3"/>
    <x v="65"/>
    <d v="2014-09-26T00:00:00"/>
    <x v="1"/>
    <s v="MM-18280"/>
    <s v="Muhammed MacIntyre"/>
    <s v="Corporate"/>
    <s v="United States"/>
    <s v="New York City"/>
    <x v="15"/>
    <n v="10035"/>
    <x v="3"/>
    <s v="FUR-FU-10002268"/>
    <x v="0"/>
    <x v="5"/>
    <s v="Ultra Door Push Plate"/>
    <n v="9.82"/>
    <n v="2"/>
    <n v="0"/>
    <n v="3.2405999999999997"/>
  </r>
  <r>
    <n v="3915"/>
    <x v="1935"/>
    <x v="3"/>
    <x v="930"/>
    <d v="2014-07-24T00:00:00"/>
    <x v="1"/>
    <s v="ML-17410"/>
    <s v="Maris LaWare"/>
    <s v="Consumer"/>
    <s v="United States"/>
    <s v="Phoenix"/>
    <x v="16"/>
    <n v="85023"/>
    <x v="1"/>
    <s v="FUR-TA-10001932"/>
    <x v="0"/>
    <x v="3"/>
    <s v="Chromcraft 48&quot; x 96&quot; Racetrack Double Pedestal Table"/>
    <n v="801.59999999999991"/>
    <n v="5"/>
    <n v="0.5"/>
    <n v="-448.89599999999996"/>
  </r>
  <r>
    <n v="3916"/>
    <x v="1935"/>
    <x v="3"/>
    <x v="930"/>
    <d v="2014-07-24T00:00:00"/>
    <x v="1"/>
    <s v="ML-17410"/>
    <s v="Maris LaWare"/>
    <s v="Consumer"/>
    <s v="United States"/>
    <s v="Phoenix"/>
    <x v="16"/>
    <n v="85023"/>
    <x v="1"/>
    <s v="FUR-CH-10004218"/>
    <x v="0"/>
    <x v="1"/>
    <s v="Global Fabric Manager's Chair, Dark Gray"/>
    <n v="161.56800000000001"/>
    <n v="2"/>
    <n v="0.2"/>
    <n v="10.098000000000006"/>
  </r>
  <r>
    <n v="3917"/>
    <x v="1935"/>
    <x v="3"/>
    <x v="930"/>
    <d v="2014-07-24T00:00:00"/>
    <x v="1"/>
    <s v="ML-17410"/>
    <s v="Maris LaWare"/>
    <s v="Consumer"/>
    <s v="United States"/>
    <s v="Phoenix"/>
    <x v="16"/>
    <n v="85023"/>
    <x v="1"/>
    <s v="OFF-PA-10000246"/>
    <x v="1"/>
    <x v="10"/>
    <s v="Riverleaf Stik-Withit Designer Note Cubes"/>
    <n v="16.096"/>
    <n v="2"/>
    <n v="0.2"/>
    <n v="5.2312000000000003"/>
  </r>
  <r>
    <n v="3918"/>
    <x v="1935"/>
    <x v="3"/>
    <x v="930"/>
    <d v="2014-07-24T00:00:00"/>
    <x v="1"/>
    <s v="ML-17410"/>
    <s v="Maris LaWare"/>
    <s v="Consumer"/>
    <s v="United States"/>
    <s v="Phoenix"/>
    <x v="16"/>
    <n v="85023"/>
    <x v="1"/>
    <s v="OFF-BI-10003350"/>
    <x v="1"/>
    <x v="8"/>
    <s v="Acco Expandable Hanging Binders"/>
    <n v="7.6560000000000006"/>
    <n v="4"/>
    <n v="0.7"/>
    <n v="-6.1247999999999987"/>
  </r>
  <r>
    <n v="3919"/>
    <x v="1935"/>
    <x v="3"/>
    <x v="930"/>
    <d v="2014-07-24T00:00:00"/>
    <x v="1"/>
    <s v="ML-17410"/>
    <s v="Maris LaWare"/>
    <s v="Consumer"/>
    <s v="United States"/>
    <s v="Phoenix"/>
    <x v="16"/>
    <n v="85023"/>
    <x v="1"/>
    <s v="FUR-CH-10000513"/>
    <x v="0"/>
    <x v="1"/>
    <s v="High-Back Leather Manager's Chair"/>
    <n v="311.97600000000006"/>
    <n v="3"/>
    <n v="0.2"/>
    <n v="-42.89670000000001"/>
  </r>
  <r>
    <n v="3920"/>
    <x v="1936"/>
    <x v="1"/>
    <x v="494"/>
    <d v="2012-12-07T00:00:00"/>
    <x v="1"/>
    <s v="KD-16495"/>
    <s v="Keith Dawkins"/>
    <s v="Corporate"/>
    <s v="United States"/>
    <s v="Chesapeake"/>
    <x v="17"/>
    <n v="23320"/>
    <x v="0"/>
    <s v="OFF-ST-10001321"/>
    <x v="1"/>
    <x v="4"/>
    <s v="Decoflex Hanging Personal Folder File, Blue"/>
    <n v="61.68"/>
    <n v="4"/>
    <n v="0"/>
    <n v="16.653600000000004"/>
  </r>
  <r>
    <n v="3921"/>
    <x v="1936"/>
    <x v="1"/>
    <x v="494"/>
    <d v="2012-12-07T00:00:00"/>
    <x v="1"/>
    <s v="KD-16495"/>
    <s v="Keith Dawkins"/>
    <s v="Corporate"/>
    <s v="United States"/>
    <s v="Chesapeake"/>
    <x v="17"/>
    <n v="23320"/>
    <x v="0"/>
    <s v="OFF-BI-10004233"/>
    <x v="1"/>
    <x v="8"/>
    <s v="GBC Pre-Punched Binding Paper, Plastic, White, 8-1/2&quot; x 11&quot;"/>
    <n v="63.96"/>
    <n v="4"/>
    <n v="0"/>
    <n v="30.700800000000001"/>
  </r>
  <r>
    <n v="3922"/>
    <x v="1937"/>
    <x v="0"/>
    <x v="931"/>
    <d v="2013-07-03T00:00:00"/>
    <x v="0"/>
    <s v="RF-19735"/>
    <s v="Roland Fjeld"/>
    <s v="Consumer"/>
    <s v="United States"/>
    <s v="Chicago"/>
    <x v="10"/>
    <n v="60610"/>
    <x v="2"/>
    <s v="TEC-PH-10001299"/>
    <x v="2"/>
    <x v="7"/>
    <s v="Polycom CX300 Desktop Phone USB VoIP phone"/>
    <n v="359.97600000000006"/>
    <n v="3"/>
    <n v="0.2"/>
    <n v="35.997600000000006"/>
  </r>
  <r>
    <n v="3923"/>
    <x v="1938"/>
    <x v="3"/>
    <x v="735"/>
    <d v="2014-09-02T00:00:00"/>
    <x v="1"/>
    <s v="SC-20305"/>
    <s v="Sean Christensen"/>
    <s v="Consumer"/>
    <s v="United States"/>
    <s v="Chicago"/>
    <x v="10"/>
    <n v="60623"/>
    <x v="2"/>
    <s v="OFF-PA-10002479"/>
    <x v="1"/>
    <x v="10"/>
    <s v="Xerox 4200 Series MultiUse Premium Copy Paper (20Lb. and 84 Bright)"/>
    <n v="25.344000000000001"/>
    <n v="6"/>
    <n v="0.2"/>
    <n v="7.92"/>
  </r>
  <r>
    <n v="3924"/>
    <x v="1938"/>
    <x v="3"/>
    <x v="735"/>
    <d v="2014-09-02T00:00:00"/>
    <x v="1"/>
    <s v="SC-20305"/>
    <s v="Sean Christensen"/>
    <s v="Consumer"/>
    <s v="United States"/>
    <s v="Chicago"/>
    <x v="10"/>
    <n v="60623"/>
    <x v="2"/>
    <s v="OFF-PA-10001461"/>
    <x v="1"/>
    <x v="10"/>
    <s v="HP Office Paper (20Lb. and 87 Bright)"/>
    <n v="26.720000000000002"/>
    <n v="5"/>
    <n v="0.2"/>
    <n v="9.3520000000000003"/>
  </r>
  <r>
    <n v="3925"/>
    <x v="1939"/>
    <x v="2"/>
    <x v="328"/>
    <d v="2011-09-21T00:00:00"/>
    <x v="1"/>
    <s v="BN-11515"/>
    <s v="Bradley Nguyen"/>
    <s v="Consumer"/>
    <s v="United States"/>
    <s v="Seattle"/>
    <x v="4"/>
    <n v="98103"/>
    <x v="1"/>
    <s v="OFF-ST-10004963"/>
    <x v="1"/>
    <x v="4"/>
    <s v="Eldon Gobal File Keepers"/>
    <n v="30.28"/>
    <n v="2"/>
    <n v="0"/>
    <n v="1.2111999999999981"/>
  </r>
  <r>
    <n v="3926"/>
    <x v="1939"/>
    <x v="2"/>
    <x v="328"/>
    <d v="2011-09-21T00:00:00"/>
    <x v="1"/>
    <s v="BN-11515"/>
    <s v="Bradley Nguyen"/>
    <s v="Consumer"/>
    <s v="United States"/>
    <s v="Seattle"/>
    <x v="4"/>
    <n v="98103"/>
    <x v="1"/>
    <s v="OFF-ST-10000943"/>
    <x v="1"/>
    <x v="4"/>
    <s v="Eldon ProFile File 'N Store Portable File Tub Letter/Legal Size Black"/>
    <n v="57.929999999999993"/>
    <n v="3"/>
    <n v="0"/>
    <n v="16.220400000000001"/>
  </r>
  <r>
    <n v="3927"/>
    <x v="1939"/>
    <x v="2"/>
    <x v="328"/>
    <d v="2011-09-21T00:00:00"/>
    <x v="1"/>
    <s v="BN-11515"/>
    <s v="Bradley Nguyen"/>
    <s v="Consumer"/>
    <s v="United States"/>
    <s v="Seattle"/>
    <x v="4"/>
    <n v="98103"/>
    <x v="1"/>
    <s v="FUR-FU-10004671"/>
    <x v="0"/>
    <x v="5"/>
    <s v="Executive Impressions 12&quot; Wall Clock"/>
    <n v="35.340000000000003"/>
    <n v="2"/>
    <n v="0"/>
    <n v="13.429200000000002"/>
  </r>
  <r>
    <n v="3928"/>
    <x v="1939"/>
    <x v="2"/>
    <x v="328"/>
    <d v="2011-09-21T00:00:00"/>
    <x v="1"/>
    <s v="BN-11515"/>
    <s v="Bradley Nguyen"/>
    <s v="Consumer"/>
    <s v="United States"/>
    <s v="Seattle"/>
    <x v="4"/>
    <n v="98103"/>
    <x v="1"/>
    <s v="OFF-BI-10002735"/>
    <x v="1"/>
    <x v="8"/>
    <s v="GBC Prestige Therm-A-Bind Covers"/>
    <n v="137.24"/>
    <n v="5"/>
    <n v="0.2"/>
    <n v="46.3185"/>
  </r>
  <r>
    <n v="3929"/>
    <x v="1940"/>
    <x v="0"/>
    <x v="560"/>
    <d v="2013-03-18T00:00:00"/>
    <x v="2"/>
    <s v="JS-15880"/>
    <s v="John Stevenson"/>
    <s v="Consumer"/>
    <s v="United States"/>
    <s v="Harlingen"/>
    <x v="5"/>
    <n v="78550"/>
    <x v="2"/>
    <s v="FUR-BO-10004409"/>
    <x v="0"/>
    <x v="0"/>
    <s v="Safco Value Mate Series Steel Bookcases, Baked Enamel Finish on Steel, Gray"/>
    <n v="241.33199999999999"/>
    <n v="5"/>
    <n v="0.32"/>
    <n v="-14.195999999999998"/>
  </r>
  <r>
    <n v="3930"/>
    <x v="1940"/>
    <x v="0"/>
    <x v="560"/>
    <d v="2013-03-18T00:00:00"/>
    <x v="2"/>
    <s v="JS-15880"/>
    <s v="John Stevenson"/>
    <s v="Consumer"/>
    <s v="United States"/>
    <s v="Harlingen"/>
    <x v="5"/>
    <n v="78550"/>
    <x v="2"/>
    <s v="OFF-PA-10001934"/>
    <x v="1"/>
    <x v="10"/>
    <s v="Xerox 1993"/>
    <n v="5.1840000000000011"/>
    <n v="1"/>
    <n v="0.2"/>
    <n v="1.8792"/>
  </r>
  <r>
    <n v="3931"/>
    <x v="1940"/>
    <x v="0"/>
    <x v="560"/>
    <d v="2013-03-18T00:00:00"/>
    <x v="2"/>
    <s v="JS-15880"/>
    <s v="John Stevenson"/>
    <s v="Consumer"/>
    <s v="United States"/>
    <s v="Harlingen"/>
    <x v="5"/>
    <n v="78550"/>
    <x v="2"/>
    <s v="OFF-AR-10001044"/>
    <x v="1"/>
    <x v="6"/>
    <s v="BOSTON Ranger #55 Pencil Sharpener, Black"/>
    <n v="145.54400000000001"/>
    <n v="7"/>
    <n v="0.2"/>
    <n v="16.373699999999992"/>
  </r>
  <r>
    <n v="3932"/>
    <x v="1941"/>
    <x v="0"/>
    <x v="370"/>
    <d v="2013-09-03T00:00:00"/>
    <x v="1"/>
    <s v="VG-21805"/>
    <s v="Vivek Grady"/>
    <s v="Corporate"/>
    <s v="United States"/>
    <s v="Philadelphia"/>
    <x v="9"/>
    <n v="19140"/>
    <x v="3"/>
    <s v="OFF-AR-10004165"/>
    <x v="1"/>
    <x v="6"/>
    <s v="Binney &amp; Smith inkTank Erasable Pocket Highlighter, Chisel Tip, Yellow"/>
    <n v="5.4719999999999995"/>
    <n v="3"/>
    <n v="0.2"/>
    <n v="1.6416000000000004"/>
  </r>
  <r>
    <n v="3933"/>
    <x v="1941"/>
    <x v="0"/>
    <x v="370"/>
    <d v="2013-09-03T00:00:00"/>
    <x v="1"/>
    <s v="VG-21805"/>
    <s v="Vivek Grady"/>
    <s v="Corporate"/>
    <s v="United States"/>
    <s v="Philadelphia"/>
    <x v="9"/>
    <n v="19140"/>
    <x v="3"/>
    <s v="TEC-AC-10001109"/>
    <x v="2"/>
    <x v="11"/>
    <s v="Logitech Trackman Marble Mouse"/>
    <n v="47.984000000000002"/>
    <n v="2"/>
    <n v="0.2"/>
    <n v="13.195600000000001"/>
  </r>
  <r>
    <n v="3934"/>
    <x v="1942"/>
    <x v="3"/>
    <x v="264"/>
    <d v="2014-09-09T00:00:00"/>
    <x v="1"/>
    <s v="AW-10840"/>
    <s v="Anthony Witt"/>
    <s v="Consumer"/>
    <s v="United States"/>
    <s v="Bakersfield"/>
    <x v="1"/>
    <n v="93309"/>
    <x v="1"/>
    <s v="OFF-AR-10001919"/>
    <x v="1"/>
    <x v="6"/>
    <s v="OIC #2 Pencils, Medium Soft"/>
    <n v="9.3999999999999986"/>
    <n v="5"/>
    <n v="0"/>
    <n v="2.7259999999999995"/>
  </r>
  <r>
    <n v="3935"/>
    <x v="1942"/>
    <x v="3"/>
    <x v="264"/>
    <d v="2014-09-09T00:00:00"/>
    <x v="1"/>
    <s v="AW-10840"/>
    <s v="Anthony Witt"/>
    <s v="Consumer"/>
    <s v="United States"/>
    <s v="Bakersfield"/>
    <x v="1"/>
    <n v="93309"/>
    <x v="1"/>
    <s v="OFF-LA-10004544"/>
    <x v="1"/>
    <x v="2"/>
    <s v="Avery 505"/>
    <n v="74"/>
    <n v="5"/>
    <n v="0"/>
    <n v="37"/>
  </r>
  <r>
    <n v="3936"/>
    <x v="1942"/>
    <x v="3"/>
    <x v="264"/>
    <d v="2014-09-09T00:00:00"/>
    <x v="1"/>
    <s v="AW-10840"/>
    <s v="Anthony Witt"/>
    <s v="Consumer"/>
    <s v="United States"/>
    <s v="Bakersfield"/>
    <x v="1"/>
    <n v="93309"/>
    <x v="1"/>
    <s v="TEC-PH-10003484"/>
    <x v="2"/>
    <x v="7"/>
    <s v="Ooma Telo VoIP Home Phone System"/>
    <n v="201.584"/>
    <n v="2"/>
    <n v="0.2"/>
    <n v="12.599000000000004"/>
  </r>
  <r>
    <n v="3937"/>
    <x v="1943"/>
    <x v="1"/>
    <x v="382"/>
    <d v="2012-06-20T00:00:00"/>
    <x v="1"/>
    <s v="LS-17230"/>
    <s v="Lycoris Saunders"/>
    <s v="Consumer"/>
    <s v="United States"/>
    <s v="Grand Prairie"/>
    <x v="5"/>
    <n v="75051"/>
    <x v="2"/>
    <s v="OFF-EN-10001028"/>
    <x v="1"/>
    <x v="12"/>
    <s v="Staples"/>
    <n v="28.752000000000002"/>
    <n v="3"/>
    <n v="0.2"/>
    <n v="9.3443999999999985"/>
  </r>
  <r>
    <n v="3938"/>
    <x v="1943"/>
    <x v="1"/>
    <x v="382"/>
    <d v="2012-06-20T00:00:00"/>
    <x v="1"/>
    <s v="LS-17230"/>
    <s v="Lycoris Saunders"/>
    <s v="Consumer"/>
    <s v="United States"/>
    <s v="Grand Prairie"/>
    <x v="5"/>
    <n v="75051"/>
    <x v="2"/>
    <s v="OFF-PA-10004156"/>
    <x v="1"/>
    <x v="10"/>
    <s v="Xerox 188"/>
    <n v="27.216000000000001"/>
    <n v="3"/>
    <n v="0.2"/>
    <n v="9.8657999999999983"/>
  </r>
  <r>
    <n v="3939"/>
    <x v="1943"/>
    <x v="1"/>
    <x v="382"/>
    <d v="2012-06-20T00:00:00"/>
    <x v="1"/>
    <s v="LS-17230"/>
    <s v="Lycoris Saunders"/>
    <s v="Consumer"/>
    <s v="United States"/>
    <s v="Grand Prairie"/>
    <x v="5"/>
    <n v="75051"/>
    <x v="2"/>
    <s v="FUR-CH-10001708"/>
    <x v="0"/>
    <x v="1"/>
    <s v="Office Star - Contemporary Swivel Chair with Padded Adjustable Arms and Flex Back"/>
    <n v="197.37199999999999"/>
    <n v="2"/>
    <n v="0.3"/>
    <n v="-25.376400000000018"/>
  </r>
  <r>
    <n v="3940"/>
    <x v="1944"/>
    <x v="0"/>
    <x v="107"/>
    <d v="2013-12-11T00:00:00"/>
    <x v="3"/>
    <s v="MH-17455"/>
    <s v="Mark Hamilton"/>
    <s v="Consumer"/>
    <s v="United States"/>
    <s v="Greenwood"/>
    <x v="14"/>
    <n v="46142"/>
    <x v="2"/>
    <s v="FUR-CH-10003379"/>
    <x v="0"/>
    <x v="1"/>
    <s v="Global Commerce Series High-Back Swivel/Tilt Chairs"/>
    <n v="1424.9"/>
    <n v="5"/>
    <n v="0"/>
    <n v="356.22500000000002"/>
  </r>
  <r>
    <n v="3941"/>
    <x v="1945"/>
    <x v="3"/>
    <x v="796"/>
    <d v="2014-05-24T00:00:00"/>
    <x v="1"/>
    <s v="TS-21340"/>
    <s v="Toby Swindell"/>
    <s v="Consumer"/>
    <s v="United States"/>
    <s v="New York City"/>
    <x v="15"/>
    <n v="10024"/>
    <x v="3"/>
    <s v="FUR-FU-10002456"/>
    <x v="0"/>
    <x v="5"/>
    <s v="Master Caster Door Stop, Large Neon Orange"/>
    <n v="14.56"/>
    <n v="2"/>
    <n v="0"/>
    <n v="6.2608000000000015"/>
  </r>
  <r>
    <n v="3942"/>
    <x v="1945"/>
    <x v="3"/>
    <x v="796"/>
    <d v="2014-05-24T00:00:00"/>
    <x v="1"/>
    <s v="TS-21340"/>
    <s v="Toby Swindell"/>
    <s v="Consumer"/>
    <s v="United States"/>
    <s v="New York City"/>
    <x v="15"/>
    <n v="10024"/>
    <x v="3"/>
    <s v="OFF-BI-10000605"/>
    <x v="1"/>
    <x v="8"/>
    <s v="Acco Pressboard Covers with Storage Hooks, 9 1/2&quot; x 11&quot;, Executive Red"/>
    <n v="3.048"/>
    <n v="1"/>
    <n v="0.2"/>
    <n v="1.0286999999999997"/>
  </r>
  <r>
    <n v="3943"/>
    <x v="1946"/>
    <x v="3"/>
    <x v="837"/>
    <d v="2014-05-30T00:00:00"/>
    <x v="0"/>
    <s v="EH-13945"/>
    <s v="Eric Hoffmann"/>
    <s v="Consumer"/>
    <s v="United States"/>
    <s v="Memphis"/>
    <x v="18"/>
    <n v="38109"/>
    <x v="0"/>
    <s v="OFF-PA-10001166"/>
    <x v="1"/>
    <x v="10"/>
    <s v="Xerox 2"/>
    <n v="25.920000000000005"/>
    <n v="5"/>
    <n v="0.2"/>
    <n v="9.0719999999999992"/>
  </r>
  <r>
    <n v="3944"/>
    <x v="1947"/>
    <x v="0"/>
    <x v="661"/>
    <d v="2013-07-01T00:00:00"/>
    <x v="1"/>
    <s v="MG-17695"/>
    <s v="Maureen Gnade"/>
    <s v="Consumer"/>
    <s v="United States"/>
    <s v="Buffalo"/>
    <x v="15"/>
    <n v="14215"/>
    <x v="3"/>
    <s v="OFF-SU-10000157"/>
    <x v="1"/>
    <x v="14"/>
    <s v="Compact Automatic Electric Letter Opener"/>
    <n v="835.17000000000007"/>
    <n v="7"/>
    <n v="0"/>
    <n v="16.703400000000016"/>
  </r>
  <r>
    <n v="3945"/>
    <x v="1948"/>
    <x v="0"/>
    <x v="458"/>
    <d v="2013-05-22T00:00:00"/>
    <x v="0"/>
    <s v="DO-13435"/>
    <s v="Denny Ordway"/>
    <s v="Consumer"/>
    <s v="United States"/>
    <s v="Los Angeles"/>
    <x v="1"/>
    <n v="90036"/>
    <x v="1"/>
    <s v="OFF-PA-10004971"/>
    <x v="1"/>
    <x v="10"/>
    <s v="Xerox 196"/>
    <n v="17.34"/>
    <n v="3"/>
    <n v="0"/>
    <n v="8.4966000000000008"/>
  </r>
  <r>
    <n v="3946"/>
    <x v="1949"/>
    <x v="3"/>
    <x v="551"/>
    <d v="2014-11-24T00:00:00"/>
    <x v="1"/>
    <s v="AF-10870"/>
    <s v="Art Ferguson"/>
    <s v="Consumer"/>
    <s v="United States"/>
    <s v="Homestead"/>
    <x v="2"/>
    <n v="33030"/>
    <x v="0"/>
    <s v="OFF-PA-10001977"/>
    <x v="1"/>
    <x v="10"/>
    <s v="Xerox 194"/>
    <n v="44.384"/>
    <n v="1"/>
    <n v="0.2"/>
    <n v="15.534399999999998"/>
  </r>
  <r>
    <n v="3947"/>
    <x v="1949"/>
    <x v="3"/>
    <x v="551"/>
    <d v="2014-11-24T00:00:00"/>
    <x v="1"/>
    <s v="AF-10870"/>
    <s v="Art Ferguson"/>
    <s v="Consumer"/>
    <s v="United States"/>
    <s v="Homestead"/>
    <x v="2"/>
    <n v="33030"/>
    <x v="0"/>
    <s v="OFF-SU-10001225"/>
    <x v="1"/>
    <x v="14"/>
    <s v="Staples"/>
    <n v="2.9440000000000004"/>
    <n v="1"/>
    <n v="0.2"/>
    <n v="-0.66240000000000021"/>
  </r>
  <r>
    <n v="3948"/>
    <x v="1950"/>
    <x v="0"/>
    <x v="741"/>
    <d v="2013-11-23T00:00:00"/>
    <x v="1"/>
    <s v="SN-20710"/>
    <s v="Steve Nguyen"/>
    <s v="Home Office"/>
    <s v="United States"/>
    <s v="Pasadena"/>
    <x v="5"/>
    <n v="77506"/>
    <x v="2"/>
    <s v="OFF-AR-10003514"/>
    <x v="1"/>
    <x v="6"/>
    <s v="4009 Highlighters by Sanford"/>
    <n v="6.3680000000000003"/>
    <n v="2"/>
    <n v="0.2"/>
    <n v="1.0347999999999993"/>
  </r>
  <r>
    <n v="3949"/>
    <x v="1950"/>
    <x v="0"/>
    <x v="741"/>
    <d v="2013-11-23T00:00:00"/>
    <x v="1"/>
    <s v="SN-20710"/>
    <s v="Steve Nguyen"/>
    <s v="Home Office"/>
    <s v="United States"/>
    <s v="Pasadena"/>
    <x v="5"/>
    <n v="77506"/>
    <x v="2"/>
    <s v="OFF-LA-10003510"/>
    <x v="1"/>
    <x v="2"/>
    <s v="Avery 4027 File Folder Labels for Dot Matrix Printers, 5000 Labels per Box, White"/>
    <n v="48.848000000000006"/>
    <n v="2"/>
    <n v="0.2"/>
    <n v="15.8756"/>
  </r>
  <r>
    <n v="3950"/>
    <x v="1950"/>
    <x v="0"/>
    <x v="741"/>
    <d v="2013-11-23T00:00:00"/>
    <x v="1"/>
    <s v="SN-20710"/>
    <s v="Steve Nguyen"/>
    <s v="Home Office"/>
    <s v="United States"/>
    <s v="Pasadena"/>
    <x v="5"/>
    <n v="77506"/>
    <x v="2"/>
    <s v="OFF-PA-10001970"/>
    <x v="1"/>
    <x v="10"/>
    <s v="Xerox 1881"/>
    <n v="19.648"/>
    <n v="2"/>
    <n v="0.2"/>
    <n v="6.6311999999999989"/>
  </r>
  <r>
    <n v="3951"/>
    <x v="1950"/>
    <x v="0"/>
    <x v="741"/>
    <d v="2013-11-23T00:00:00"/>
    <x v="1"/>
    <s v="SN-20710"/>
    <s v="Steve Nguyen"/>
    <s v="Home Office"/>
    <s v="United States"/>
    <s v="Pasadena"/>
    <x v="5"/>
    <n v="77506"/>
    <x v="2"/>
    <s v="FUR-CH-10003817"/>
    <x v="0"/>
    <x v="1"/>
    <s v="Global Value Steno Chair, Gray"/>
    <n v="255.108"/>
    <n v="6"/>
    <n v="0.3"/>
    <n v="-18.221999999999994"/>
  </r>
  <r>
    <n v="3952"/>
    <x v="1951"/>
    <x v="2"/>
    <x v="683"/>
    <d v="2011-11-30T00:00:00"/>
    <x v="0"/>
    <s v="MO-17500"/>
    <s v="Mary O'Rourke"/>
    <s v="Consumer"/>
    <s v="United States"/>
    <s v="Freeport"/>
    <x v="15"/>
    <n v="11520"/>
    <x v="3"/>
    <s v="OFF-BI-10003676"/>
    <x v="1"/>
    <x v="8"/>
    <s v="GBC Standard Recycled Report Covers, Clear Plastic Sheets"/>
    <n v="17.248000000000001"/>
    <n v="2"/>
    <n v="0.2"/>
    <n v="6.0367999999999986"/>
  </r>
  <r>
    <n v="3953"/>
    <x v="1952"/>
    <x v="0"/>
    <x v="398"/>
    <d v="2013-03-09T00:00:00"/>
    <x v="1"/>
    <s v="ON-18715"/>
    <s v="Odella Nelson"/>
    <s v="Corporate"/>
    <s v="United States"/>
    <s v="Denver"/>
    <x v="22"/>
    <n v="80219"/>
    <x v="1"/>
    <s v="TEC-PH-10003535"/>
    <x v="2"/>
    <x v="7"/>
    <s v="RCA ViSYS 25423RE1 Corded phone"/>
    <n v="159.98400000000001"/>
    <n v="2"/>
    <n v="0.2"/>
    <n v="13.998599999999989"/>
  </r>
  <r>
    <n v="3954"/>
    <x v="1953"/>
    <x v="3"/>
    <x v="787"/>
    <d v="2014-01-20T00:00:00"/>
    <x v="1"/>
    <s v="SC-20095"/>
    <s v="Sanjit Chand"/>
    <s v="Consumer"/>
    <s v="United States"/>
    <s v="Quincy"/>
    <x v="31"/>
    <n v="2169"/>
    <x v="3"/>
    <s v="OFF-PA-10004675"/>
    <x v="1"/>
    <x v="10"/>
    <s v="Telephone Message Books with Fax/Mobile Section, 5 1/2&quot; x 3 3/16&quot;"/>
    <n v="12.7"/>
    <n v="2"/>
    <n v="0"/>
    <n v="5.8419999999999996"/>
  </r>
  <r>
    <n v="3955"/>
    <x v="1954"/>
    <x v="2"/>
    <x v="527"/>
    <d v="2011-04-09T00:00:00"/>
    <x v="1"/>
    <s v="MS-17710"/>
    <s v="Maurice Satty"/>
    <s v="Consumer"/>
    <s v="United States"/>
    <s v="Detroit"/>
    <x v="12"/>
    <n v="48205"/>
    <x v="2"/>
    <s v="FUR-FU-10004020"/>
    <x v="0"/>
    <x v="5"/>
    <s v="Advantus Panel Wall Acrylic Frame"/>
    <n v="5.47"/>
    <n v="1"/>
    <n v="0"/>
    <n v="2.3521000000000001"/>
  </r>
  <r>
    <n v="3956"/>
    <x v="1954"/>
    <x v="2"/>
    <x v="527"/>
    <d v="2011-04-09T00:00:00"/>
    <x v="1"/>
    <s v="MS-17710"/>
    <s v="Maurice Satty"/>
    <s v="Consumer"/>
    <s v="United States"/>
    <s v="Detroit"/>
    <x v="12"/>
    <n v="48205"/>
    <x v="2"/>
    <s v="OFF-AR-10001955"/>
    <x v="1"/>
    <x v="6"/>
    <s v="Newell 319"/>
    <n v="79.36"/>
    <n v="4"/>
    <n v="0"/>
    <n v="23.807999999999993"/>
  </r>
  <r>
    <n v="3957"/>
    <x v="1955"/>
    <x v="0"/>
    <x v="190"/>
    <d v="2013-07-04T00:00:00"/>
    <x v="1"/>
    <s v="DN-13690"/>
    <s v="Duane Noonan"/>
    <s v="Consumer"/>
    <s v="United States"/>
    <s v="San Francisco"/>
    <x v="1"/>
    <n v="94109"/>
    <x v="1"/>
    <s v="FUR-FU-10002364"/>
    <x v="0"/>
    <x v="5"/>
    <s v="Eldon Expressions Wood Desk Accessories, Oak"/>
    <n v="22.14"/>
    <n v="3"/>
    <n v="0"/>
    <n v="6.4205999999999976"/>
  </r>
  <r>
    <n v="3958"/>
    <x v="1956"/>
    <x v="0"/>
    <x v="211"/>
    <d v="2013-06-03T00:00:00"/>
    <x v="1"/>
    <s v="RB-19360"/>
    <s v="Raymond Buch"/>
    <s v="Consumer"/>
    <s v="United States"/>
    <s v="Nashville"/>
    <x v="18"/>
    <n v="37211"/>
    <x v="0"/>
    <s v="OFF-BI-10002414"/>
    <x v="1"/>
    <x v="8"/>
    <s v="GBC ProClick Spines for 32-Hole Punch"/>
    <n v="11.277000000000001"/>
    <n v="3"/>
    <n v="0.7"/>
    <n v="-8.6456999999999979"/>
  </r>
  <r>
    <n v="3959"/>
    <x v="1956"/>
    <x v="0"/>
    <x v="211"/>
    <d v="2013-06-03T00:00:00"/>
    <x v="1"/>
    <s v="RB-19360"/>
    <s v="Raymond Buch"/>
    <s v="Consumer"/>
    <s v="United States"/>
    <s v="Nashville"/>
    <x v="18"/>
    <n v="37211"/>
    <x v="0"/>
    <s v="OFF-AR-10003732"/>
    <x v="1"/>
    <x v="6"/>
    <s v="Newell 333"/>
    <n v="4.4479999999999995"/>
    <n v="2"/>
    <n v="0.2"/>
    <n v="0.3335999999999999"/>
  </r>
  <r>
    <n v="3960"/>
    <x v="1956"/>
    <x v="0"/>
    <x v="211"/>
    <d v="2013-06-03T00:00:00"/>
    <x v="1"/>
    <s v="RB-19360"/>
    <s v="Raymond Buch"/>
    <s v="Consumer"/>
    <s v="United States"/>
    <s v="Nashville"/>
    <x v="18"/>
    <n v="37211"/>
    <x v="0"/>
    <s v="FUR-FU-10001085"/>
    <x v="0"/>
    <x v="5"/>
    <s v="3M Polarizing Light Filter Sleeves"/>
    <n v="44.76"/>
    <n v="3"/>
    <n v="0.2"/>
    <n v="14.546999999999995"/>
  </r>
  <r>
    <n v="3961"/>
    <x v="1957"/>
    <x v="1"/>
    <x v="324"/>
    <d v="2012-10-24T00:00:00"/>
    <x v="1"/>
    <s v="NH-18610"/>
    <s v="Nicole Hansen"/>
    <s v="Corporate"/>
    <s v="United States"/>
    <s v="Detroit"/>
    <x v="12"/>
    <n v="48227"/>
    <x v="2"/>
    <s v="OFF-BI-10001249"/>
    <x v="1"/>
    <x v="8"/>
    <s v="Avery Heavy-Duty EZD View Binder with Locking Rings"/>
    <n v="38.28"/>
    <n v="6"/>
    <n v="0"/>
    <n v="17.608799999999999"/>
  </r>
  <r>
    <n v="3962"/>
    <x v="1957"/>
    <x v="1"/>
    <x v="324"/>
    <d v="2012-10-24T00:00:00"/>
    <x v="1"/>
    <s v="NH-18610"/>
    <s v="Nicole Hansen"/>
    <s v="Corporate"/>
    <s v="United States"/>
    <s v="Detroit"/>
    <x v="12"/>
    <n v="48227"/>
    <x v="2"/>
    <s v="TEC-PH-10002564"/>
    <x v="2"/>
    <x v="7"/>
    <s v="OtterBox Defender Series Case - Samsung Galaxy S4"/>
    <n v="149.94999999999999"/>
    <n v="5"/>
    <n v="0"/>
    <n v="44.984999999999985"/>
  </r>
  <r>
    <n v="3963"/>
    <x v="1958"/>
    <x v="3"/>
    <x v="600"/>
    <d v="2014-02-21T00:00:00"/>
    <x v="2"/>
    <s v="ED-13885"/>
    <s v="Emily Ducich"/>
    <s v="Home Office"/>
    <s v="United States"/>
    <s v="Los Angeles"/>
    <x v="1"/>
    <n v="90045"/>
    <x v="1"/>
    <s v="OFF-AR-10000634"/>
    <x v="1"/>
    <x v="6"/>
    <s v="Newell 320"/>
    <n v="12.84"/>
    <n v="3"/>
    <n v="0"/>
    <n v="3.4668000000000005"/>
  </r>
  <r>
    <n v="3964"/>
    <x v="1958"/>
    <x v="3"/>
    <x v="600"/>
    <d v="2014-02-21T00:00:00"/>
    <x v="2"/>
    <s v="ED-13885"/>
    <s v="Emily Ducich"/>
    <s v="Home Office"/>
    <s v="United States"/>
    <s v="Los Angeles"/>
    <x v="1"/>
    <n v="90045"/>
    <x v="1"/>
    <s v="FUR-FU-10004018"/>
    <x v="0"/>
    <x v="5"/>
    <s v="Tensor Computer Mounted Lamp"/>
    <n v="44.67"/>
    <n v="3"/>
    <n v="0"/>
    <n v="12.060900000000002"/>
  </r>
  <r>
    <n v="3965"/>
    <x v="1959"/>
    <x v="0"/>
    <x v="897"/>
    <d v="2013-09-29T00:00:00"/>
    <x v="1"/>
    <s v="PW-19240"/>
    <s v="Pierre Wener"/>
    <s v="Consumer"/>
    <s v="United States"/>
    <s v="Philadelphia"/>
    <x v="9"/>
    <n v="19140"/>
    <x v="3"/>
    <s v="OFF-AR-10003481"/>
    <x v="1"/>
    <x v="6"/>
    <s v="Newell 348"/>
    <n v="7.8719999999999999"/>
    <n v="3"/>
    <n v="0.2"/>
    <n v="0.88559999999999883"/>
  </r>
  <r>
    <n v="3966"/>
    <x v="1960"/>
    <x v="2"/>
    <x v="607"/>
    <d v="2011-11-17T00:00:00"/>
    <x v="0"/>
    <s v="DM-13345"/>
    <s v="Denise Monton"/>
    <s v="Corporate"/>
    <s v="United States"/>
    <s v="Asheville"/>
    <x v="3"/>
    <n v="28806"/>
    <x v="0"/>
    <s v="OFF-AR-10003651"/>
    <x v="1"/>
    <x v="6"/>
    <s v="Newell 350"/>
    <n v="7.8719999999999999"/>
    <n v="3"/>
    <n v="0.2"/>
    <n v="0.88559999999999883"/>
  </r>
  <r>
    <n v="3967"/>
    <x v="1961"/>
    <x v="0"/>
    <x v="178"/>
    <d v="2013-04-07T00:00:00"/>
    <x v="1"/>
    <s v="DW-13540"/>
    <s v="Don Weiss"/>
    <s v="Consumer"/>
    <s v="United States"/>
    <s v="New York City"/>
    <x v="15"/>
    <n v="10024"/>
    <x v="3"/>
    <s v="OFF-AR-10002956"/>
    <x v="1"/>
    <x v="6"/>
    <s v="Boston 16801 Nautilus Battery Pencil Sharpener"/>
    <n v="88.04"/>
    <n v="4"/>
    <n v="0"/>
    <n v="22.8904"/>
  </r>
  <r>
    <n v="3968"/>
    <x v="1962"/>
    <x v="0"/>
    <x v="244"/>
    <d v="2013-05-24T00:00:00"/>
    <x v="2"/>
    <s v="EH-14125"/>
    <s v="Eugene Hildebrand"/>
    <s v="Home Office"/>
    <s v="United States"/>
    <s v="Colorado Springs"/>
    <x v="22"/>
    <n v="80906"/>
    <x v="1"/>
    <s v="OFF-BI-10003638"/>
    <x v="1"/>
    <x v="8"/>
    <s v="GBC Durable Plastic Covers"/>
    <n v="40.635000000000012"/>
    <n v="7"/>
    <n v="0.7"/>
    <n v="-32.507999999999996"/>
  </r>
  <r>
    <n v="3969"/>
    <x v="1963"/>
    <x v="1"/>
    <x v="932"/>
    <d v="2012-06-05T00:00:00"/>
    <x v="1"/>
    <s v="KE-16420"/>
    <s v="Katrina Edelman"/>
    <s v="Corporate"/>
    <s v="United States"/>
    <s v="San Antonio"/>
    <x v="5"/>
    <n v="78207"/>
    <x v="2"/>
    <s v="OFF-BI-10001890"/>
    <x v="1"/>
    <x v="8"/>
    <s v="Avery Poly Binder Pockets"/>
    <n v="5.7279999999999989"/>
    <n v="8"/>
    <n v="0.8"/>
    <n v="-9.1648000000000032"/>
  </r>
  <r>
    <n v="3970"/>
    <x v="1963"/>
    <x v="1"/>
    <x v="932"/>
    <d v="2012-06-05T00:00:00"/>
    <x v="1"/>
    <s v="KE-16420"/>
    <s v="Katrina Edelman"/>
    <s v="Corporate"/>
    <s v="United States"/>
    <s v="San Antonio"/>
    <x v="5"/>
    <n v="78207"/>
    <x v="2"/>
    <s v="OFF-PA-10002606"/>
    <x v="1"/>
    <x v="10"/>
    <s v="Xerox 1928"/>
    <n v="42.24"/>
    <n v="10"/>
    <n v="0.2"/>
    <n v="13.199999999999998"/>
  </r>
  <r>
    <n v="3971"/>
    <x v="1964"/>
    <x v="2"/>
    <x v="754"/>
    <d v="2011-11-26T00:00:00"/>
    <x v="1"/>
    <s v="SP-20920"/>
    <s v="Susan Pistek"/>
    <s v="Consumer"/>
    <s v="United States"/>
    <s v="Los Angeles"/>
    <x v="1"/>
    <n v="90036"/>
    <x v="1"/>
    <s v="OFF-PA-10002245"/>
    <x v="1"/>
    <x v="10"/>
    <s v="Xerox 1895"/>
    <n v="53.820000000000007"/>
    <n v="9"/>
    <n v="0"/>
    <n v="24.218999999999998"/>
  </r>
  <r>
    <n v="3972"/>
    <x v="1965"/>
    <x v="1"/>
    <x v="933"/>
    <d v="2012-02-24T00:00:00"/>
    <x v="0"/>
    <s v="PS-19045"/>
    <s v="Penelope Sewall"/>
    <s v="Home Office"/>
    <s v="United States"/>
    <s v="Sterling Heights"/>
    <x v="12"/>
    <n v="48310"/>
    <x v="2"/>
    <s v="OFF-AR-10001615"/>
    <x v="1"/>
    <x v="6"/>
    <s v="Newell 34"/>
    <n v="79.36"/>
    <n v="4"/>
    <n v="0"/>
    <n v="20.633600000000001"/>
  </r>
  <r>
    <n v="3973"/>
    <x v="1966"/>
    <x v="0"/>
    <x v="892"/>
    <d v="2013-04-03T00:00:00"/>
    <x v="1"/>
    <s v="JM-15250"/>
    <s v="Janet Martin"/>
    <s v="Consumer"/>
    <s v="United States"/>
    <s v="New York City"/>
    <x v="15"/>
    <n v="10009"/>
    <x v="3"/>
    <s v="OFF-PA-10000466"/>
    <x v="1"/>
    <x v="10"/>
    <s v="Memo Book, 100 Message Capacity, 5 3/8” x 11”"/>
    <n v="13.48"/>
    <n v="2"/>
    <n v="0"/>
    <n v="6.74"/>
  </r>
  <r>
    <n v="3974"/>
    <x v="1966"/>
    <x v="0"/>
    <x v="892"/>
    <d v="2013-04-03T00:00:00"/>
    <x v="1"/>
    <s v="JM-15250"/>
    <s v="Janet Martin"/>
    <s v="Consumer"/>
    <s v="United States"/>
    <s v="New York City"/>
    <x v="15"/>
    <n v="10009"/>
    <x v="3"/>
    <s v="OFF-BI-10003708"/>
    <x v="1"/>
    <x v="8"/>
    <s v="Acco Four Pocket Poly Ring Binder with Label Holder, Smoke, 1&quot;"/>
    <n v="29.800000000000004"/>
    <n v="5"/>
    <n v="0.2"/>
    <n v="9.3124999999999982"/>
  </r>
  <r>
    <n v="3975"/>
    <x v="1966"/>
    <x v="0"/>
    <x v="892"/>
    <d v="2013-04-03T00:00:00"/>
    <x v="1"/>
    <s v="JM-15250"/>
    <s v="Janet Martin"/>
    <s v="Consumer"/>
    <s v="United States"/>
    <s v="New York City"/>
    <x v="15"/>
    <n v="10009"/>
    <x v="3"/>
    <s v="FUR-FU-10004848"/>
    <x v="0"/>
    <x v="5"/>
    <s v="Howard Miller 13-3/4&quot; Diameter Brushed Chrome Round Wall Clock"/>
    <n v="414"/>
    <n v="8"/>
    <n v="0"/>
    <n v="124.19999999999999"/>
  </r>
  <r>
    <n v="3976"/>
    <x v="1966"/>
    <x v="0"/>
    <x v="892"/>
    <d v="2013-04-03T00:00:00"/>
    <x v="1"/>
    <s v="JM-15250"/>
    <s v="Janet Martin"/>
    <s v="Consumer"/>
    <s v="United States"/>
    <s v="New York City"/>
    <x v="15"/>
    <n v="10009"/>
    <x v="3"/>
    <s v="OFF-BI-10000320"/>
    <x v="1"/>
    <x v="8"/>
    <s v="GBC Plastic Binding Combs"/>
    <n v="41.328000000000003"/>
    <n v="7"/>
    <n v="0.2"/>
    <n v="14.981400000000001"/>
  </r>
  <r>
    <n v="3977"/>
    <x v="1967"/>
    <x v="0"/>
    <x v="332"/>
    <d v="2013-10-25T00:00:00"/>
    <x v="2"/>
    <s v="EB-13930"/>
    <s v="Eric Barreto"/>
    <s v="Consumer"/>
    <s v="United States"/>
    <s v="Richmond"/>
    <x v="17"/>
    <n v="23223"/>
    <x v="0"/>
    <s v="FUR-FU-10003731"/>
    <x v="0"/>
    <x v="5"/>
    <s v="Eldon Expressions Wood and Plastic Desk Accessories, Oak"/>
    <n v="39.92"/>
    <n v="4"/>
    <n v="0"/>
    <n v="11.177600000000002"/>
  </r>
  <r>
    <n v="3978"/>
    <x v="1968"/>
    <x v="3"/>
    <x v="280"/>
    <d v="2014-10-08T00:00:00"/>
    <x v="1"/>
    <s v="FG-14260"/>
    <s v="Frank Gastineau"/>
    <s v="Home Office"/>
    <s v="United States"/>
    <s v="Seattle"/>
    <x v="4"/>
    <n v="98105"/>
    <x v="1"/>
    <s v="OFF-FA-10002780"/>
    <x v="1"/>
    <x v="13"/>
    <s v="Staples"/>
    <n v="8.94"/>
    <n v="3"/>
    <n v="0"/>
    <n v="4.1123999999999992"/>
  </r>
  <r>
    <n v="3979"/>
    <x v="1968"/>
    <x v="3"/>
    <x v="280"/>
    <d v="2014-10-08T00:00:00"/>
    <x v="1"/>
    <s v="FG-14260"/>
    <s v="Frank Gastineau"/>
    <s v="Home Office"/>
    <s v="United States"/>
    <s v="Seattle"/>
    <x v="4"/>
    <n v="98105"/>
    <x v="1"/>
    <s v="TEC-PH-10003800"/>
    <x v="2"/>
    <x v="7"/>
    <s v="i.Sound Portable Power - 8000 mAh"/>
    <n v="84.784000000000006"/>
    <n v="2"/>
    <n v="0.2"/>
    <n v="-20.136200000000006"/>
  </r>
  <r>
    <n v="3980"/>
    <x v="1969"/>
    <x v="2"/>
    <x v="851"/>
    <d v="2011-12-27T00:00:00"/>
    <x v="1"/>
    <s v="TH-21235"/>
    <s v="Tiffany House"/>
    <s v="Corporate"/>
    <s v="United States"/>
    <s v="New York City"/>
    <x v="15"/>
    <n v="10024"/>
    <x v="3"/>
    <s v="FUR-TA-10001676"/>
    <x v="0"/>
    <x v="3"/>
    <s v="Hon 61000 Series Interactive Training Tables"/>
    <n v="53.315999999999995"/>
    <n v="2"/>
    <n v="0.4"/>
    <n v="-19.549200000000006"/>
  </r>
  <r>
    <n v="3981"/>
    <x v="1969"/>
    <x v="2"/>
    <x v="851"/>
    <d v="2011-12-27T00:00:00"/>
    <x v="1"/>
    <s v="TH-21235"/>
    <s v="Tiffany House"/>
    <s v="Corporate"/>
    <s v="United States"/>
    <s v="New York City"/>
    <x v="15"/>
    <n v="10024"/>
    <x v="3"/>
    <s v="OFF-AP-10002350"/>
    <x v="1"/>
    <x v="9"/>
    <s v="Belkin F9H710-06 7 Outlet SurgeMaster Surge Protector"/>
    <n v="56.519999999999996"/>
    <n v="3"/>
    <n v="0"/>
    <n v="15.8256"/>
  </r>
  <r>
    <n v="3982"/>
    <x v="1970"/>
    <x v="3"/>
    <x v="934"/>
    <d v="2014-12-21T00:00:00"/>
    <x v="1"/>
    <s v="PL-18925"/>
    <s v="Paul Lucas"/>
    <s v="Home Office"/>
    <s v="United States"/>
    <s v="Seattle"/>
    <x v="4"/>
    <n v="98115"/>
    <x v="1"/>
    <s v="FUR-FU-10003096"/>
    <x v="0"/>
    <x v="5"/>
    <s v="Master Giant Foot Doorstop, Safety Yellow"/>
    <n v="22.77"/>
    <n v="3"/>
    <n v="0"/>
    <n v="9.7911000000000001"/>
  </r>
  <r>
    <n v="3983"/>
    <x v="1971"/>
    <x v="0"/>
    <x v="274"/>
    <d v="2013-07-10T00:00:00"/>
    <x v="0"/>
    <s v="CC-12370"/>
    <s v="Christopher Conant"/>
    <s v="Consumer"/>
    <s v="United States"/>
    <s v="Los Angeles"/>
    <x v="1"/>
    <n v="90045"/>
    <x v="1"/>
    <s v="FUR-CH-10003061"/>
    <x v="0"/>
    <x v="1"/>
    <s v="Global Leather Task Chair, Black"/>
    <n v="287.96800000000002"/>
    <n v="4"/>
    <n v="0.2"/>
    <n v="-3.5996000000000521"/>
  </r>
  <r>
    <n v="3984"/>
    <x v="1971"/>
    <x v="0"/>
    <x v="274"/>
    <d v="2013-07-10T00:00:00"/>
    <x v="0"/>
    <s v="CC-12370"/>
    <s v="Christopher Conant"/>
    <s v="Consumer"/>
    <s v="United States"/>
    <s v="Los Angeles"/>
    <x v="1"/>
    <n v="90045"/>
    <x v="1"/>
    <s v="TEC-CO-10003763"/>
    <x v="2"/>
    <x v="16"/>
    <s v="Canon PC1060 Personal Laser Copier"/>
    <n v="2799.9600000000005"/>
    <n v="5"/>
    <n v="0.2"/>
    <n v="944.98649999999986"/>
  </r>
  <r>
    <n v="3985"/>
    <x v="1971"/>
    <x v="0"/>
    <x v="274"/>
    <d v="2013-07-10T00:00:00"/>
    <x v="0"/>
    <s v="CC-12370"/>
    <s v="Christopher Conant"/>
    <s v="Consumer"/>
    <s v="United States"/>
    <s v="Los Angeles"/>
    <x v="1"/>
    <n v="90045"/>
    <x v="1"/>
    <s v="OFF-PA-10002923"/>
    <x v="1"/>
    <x v="10"/>
    <s v="Xerox 1942"/>
    <n v="48.94"/>
    <n v="1"/>
    <n v="0"/>
    <n v="24.47"/>
  </r>
  <r>
    <n v="3986"/>
    <x v="1972"/>
    <x v="0"/>
    <x v="764"/>
    <d v="2013-04-22T00:00:00"/>
    <x v="1"/>
    <s v="JM-15535"/>
    <s v="Jessica Myrick"/>
    <s v="Consumer"/>
    <s v="United States"/>
    <s v="Lakewood"/>
    <x v="1"/>
    <n v="90712"/>
    <x v="1"/>
    <s v="FUR-BO-10003441"/>
    <x v="0"/>
    <x v="0"/>
    <s v="Bush Westfield Collection Bookcases, Fully Assembled"/>
    <n v="257.49900000000002"/>
    <n v="3"/>
    <n v="0.15"/>
    <n v="24.235199999999978"/>
  </r>
  <r>
    <n v="3987"/>
    <x v="1973"/>
    <x v="3"/>
    <x v="798"/>
    <d v="2014-04-15T00:00:00"/>
    <x v="1"/>
    <s v="KF-16285"/>
    <s v="Karen Ferguson"/>
    <s v="Home Office"/>
    <s v="United States"/>
    <s v="Plainfield"/>
    <x v="30"/>
    <n v="7060"/>
    <x v="3"/>
    <s v="OFF-ST-10001780"/>
    <x v="1"/>
    <x v="4"/>
    <s v="Tennsco 16-Compartment Lockers with Coat Rack"/>
    <n v="2591.56"/>
    <n v="4"/>
    <n v="0"/>
    <n v="621.97440000000006"/>
  </r>
  <r>
    <n v="3988"/>
    <x v="1973"/>
    <x v="3"/>
    <x v="798"/>
    <d v="2014-04-15T00:00:00"/>
    <x v="1"/>
    <s v="KF-16285"/>
    <s v="Karen Ferguson"/>
    <s v="Home Office"/>
    <s v="United States"/>
    <s v="Plainfield"/>
    <x v="30"/>
    <n v="7060"/>
    <x v="3"/>
    <s v="OFF-AP-10001962"/>
    <x v="1"/>
    <x v="9"/>
    <s v="Black &amp; Decker Filter for Double Action Dustbuster Cordless Vac BLDV7210"/>
    <n v="41.95"/>
    <n v="5"/>
    <n v="0"/>
    <n v="10.487500000000001"/>
  </r>
  <r>
    <n v="3989"/>
    <x v="1974"/>
    <x v="0"/>
    <x v="764"/>
    <d v="2013-04-23T00:00:00"/>
    <x v="1"/>
    <s v="CS-12175"/>
    <s v="Charles Sheldon"/>
    <s v="Corporate"/>
    <s v="United States"/>
    <s v="Columbia"/>
    <x v="18"/>
    <n v="38401"/>
    <x v="0"/>
    <s v="FUR-FU-10003798"/>
    <x v="0"/>
    <x v="5"/>
    <s v="Ultra Door Kickplate, 8&quot;H x 34&quot;W"/>
    <n v="79.12"/>
    <n v="5"/>
    <n v="0.2"/>
    <n v="13.845999999999997"/>
  </r>
  <r>
    <n v="3990"/>
    <x v="1975"/>
    <x v="2"/>
    <x v="641"/>
    <d v="2011-11-27T00:00:00"/>
    <x v="0"/>
    <s v="AR-10540"/>
    <s v="Andy Reiter"/>
    <s v="Consumer"/>
    <s v="United States"/>
    <s v="Woonsocket"/>
    <x v="34"/>
    <n v="2895"/>
    <x v="3"/>
    <s v="FUR-FU-10001095"/>
    <x v="0"/>
    <x v="5"/>
    <s v="DAX Black Cherry Wood-Tone Poster Frame"/>
    <n v="52.96"/>
    <n v="2"/>
    <n v="0"/>
    <n v="20.1248"/>
  </r>
  <r>
    <n v="3991"/>
    <x v="1976"/>
    <x v="2"/>
    <x v="935"/>
    <d v="2011-11-08T00:00:00"/>
    <x v="1"/>
    <s v="MS-17770"/>
    <s v="Maxwell Schwartz"/>
    <s v="Consumer"/>
    <s v="United States"/>
    <s v="Lancaster"/>
    <x v="9"/>
    <n v="17602"/>
    <x v="3"/>
    <s v="OFF-SU-10000157"/>
    <x v="1"/>
    <x v="14"/>
    <s v="Compact Automatic Electric Letter Opener"/>
    <n v="286.34400000000005"/>
    <n v="3"/>
    <n v="0.2"/>
    <n v="-64.427400000000006"/>
  </r>
  <r>
    <n v="3992"/>
    <x v="1977"/>
    <x v="1"/>
    <x v="489"/>
    <d v="2012-05-05T00:00:00"/>
    <x v="1"/>
    <s v="DB-13120"/>
    <s v="David Bremer"/>
    <s v="Corporate"/>
    <s v="United States"/>
    <s v="Tampa"/>
    <x v="2"/>
    <n v="33614"/>
    <x v="0"/>
    <s v="FUR-FU-10001095"/>
    <x v="0"/>
    <x v="5"/>
    <s v="DAX Black Cherry Wood-Tone Poster Frame"/>
    <n v="63.552000000000007"/>
    <n v="3"/>
    <n v="0.2"/>
    <n v="14.299199999999999"/>
  </r>
  <r>
    <n v="3993"/>
    <x v="1977"/>
    <x v="1"/>
    <x v="489"/>
    <d v="2012-05-05T00:00:00"/>
    <x v="1"/>
    <s v="DB-13120"/>
    <s v="David Bremer"/>
    <s v="Corporate"/>
    <s v="United States"/>
    <s v="Tampa"/>
    <x v="2"/>
    <n v="33614"/>
    <x v="0"/>
    <s v="OFF-SU-10004261"/>
    <x v="1"/>
    <x v="14"/>
    <s v="Fiskars 8&quot; Scissors, 2/Pack"/>
    <n v="41.375999999999998"/>
    <n v="3"/>
    <n v="0.2"/>
    <n v="4.6547999999999927"/>
  </r>
  <r>
    <n v="3994"/>
    <x v="1977"/>
    <x v="1"/>
    <x v="489"/>
    <d v="2012-05-05T00:00:00"/>
    <x v="1"/>
    <s v="DB-13120"/>
    <s v="David Bremer"/>
    <s v="Corporate"/>
    <s v="United States"/>
    <s v="Tampa"/>
    <x v="2"/>
    <n v="33614"/>
    <x v="0"/>
    <s v="OFF-AR-10004022"/>
    <x v="1"/>
    <x v="6"/>
    <s v="Panasonic KP-380BK Classic Electric Pencil Sharpener"/>
    <n v="172.70400000000001"/>
    <n v="6"/>
    <n v="0.2"/>
    <n v="10.793999999999983"/>
  </r>
  <r>
    <n v="3995"/>
    <x v="1978"/>
    <x v="1"/>
    <x v="936"/>
    <d v="2012-03-12T00:00:00"/>
    <x v="1"/>
    <s v="DK-12895"/>
    <s v="Dana Kaydos"/>
    <s v="Consumer"/>
    <s v="United States"/>
    <s v="Kenosha"/>
    <x v="6"/>
    <n v="53142"/>
    <x v="2"/>
    <s v="FUR-BO-10002916"/>
    <x v="0"/>
    <x v="0"/>
    <s v="Rush Hierlooms Collection 1&quot; Thick Stackable Bookcases"/>
    <n v="512.93999999999994"/>
    <n v="3"/>
    <n v="0"/>
    <n v="97.45859999999999"/>
  </r>
  <r>
    <n v="3996"/>
    <x v="1978"/>
    <x v="1"/>
    <x v="936"/>
    <d v="2012-03-12T00:00:00"/>
    <x v="1"/>
    <s v="DK-12895"/>
    <s v="Dana Kaydos"/>
    <s v="Consumer"/>
    <s v="United States"/>
    <s v="Kenosha"/>
    <x v="6"/>
    <n v="53142"/>
    <x v="2"/>
    <s v="FUR-CH-10002084"/>
    <x v="0"/>
    <x v="1"/>
    <s v="Hon Mobius Operator's Chair"/>
    <n v="860.93"/>
    <n v="7"/>
    <n v="0"/>
    <n v="189.40460000000002"/>
  </r>
  <r>
    <n v="3997"/>
    <x v="1978"/>
    <x v="1"/>
    <x v="936"/>
    <d v="2012-03-12T00:00:00"/>
    <x v="1"/>
    <s v="DK-12895"/>
    <s v="Dana Kaydos"/>
    <s v="Consumer"/>
    <s v="United States"/>
    <s v="Kenosha"/>
    <x v="6"/>
    <n v="53142"/>
    <x v="2"/>
    <s v="TEC-PH-10003012"/>
    <x v="2"/>
    <x v="7"/>
    <s v="Nortel Meridian M3904 Professional Digital phone"/>
    <n v="769.95"/>
    <n v="5"/>
    <n v="0"/>
    <n v="223.28549999999993"/>
  </r>
  <r>
    <n v="3998"/>
    <x v="1978"/>
    <x v="1"/>
    <x v="936"/>
    <d v="2012-03-12T00:00:00"/>
    <x v="1"/>
    <s v="DK-12895"/>
    <s v="Dana Kaydos"/>
    <s v="Consumer"/>
    <s v="United States"/>
    <s v="Kenosha"/>
    <x v="6"/>
    <n v="53142"/>
    <x v="2"/>
    <s v="OFF-AR-10002704"/>
    <x v="1"/>
    <x v="6"/>
    <s v="Boston 1900 Electric Pencil Sharpener"/>
    <n v="14.98"/>
    <n v="1"/>
    <n v="0"/>
    <n v="4.4939999999999998"/>
  </r>
  <r>
    <n v="3999"/>
    <x v="1978"/>
    <x v="1"/>
    <x v="936"/>
    <d v="2012-03-12T00:00:00"/>
    <x v="1"/>
    <s v="DK-12895"/>
    <s v="Dana Kaydos"/>
    <s v="Consumer"/>
    <s v="United States"/>
    <s v="Kenosha"/>
    <x v="6"/>
    <n v="53142"/>
    <x v="2"/>
    <s v="FUR-FU-10000308"/>
    <x v="0"/>
    <x v="5"/>
    <s v="Deflect-o Glass Clear Studded Chair Mats"/>
    <n v="373.08"/>
    <n v="6"/>
    <n v="0"/>
    <n v="82.077600000000004"/>
  </r>
  <r>
    <n v="4000"/>
    <x v="1979"/>
    <x v="1"/>
    <x v="789"/>
    <d v="2012-07-20T00:00:00"/>
    <x v="0"/>
    <s v="MP-17965"/>
    <s v="Michael Paige"/>
    <s v="Corporate"/>
    <s v="United States"/>
    <s v="Port Saint Lucie"/>
    <x v="2"/>
    <n v="34952"/>
    <x v="0"/>
    <s v="FUR-BO-10004709"/>
    <x v="0"/>
    <x v="0"/>
    <s v="Bush Westfield Collection Bookcases, Medium Cherry Finish"/>
    <n v="231.92000000000002"/>
    <n v="5"/>
    <n v="0.2"/>
    <n v="5.7980000000000018"/>
  </r>
  <r>
    <n v="4001"/>
    <x v="1980"/>
    <x v="2"/>
    <x v="856"/>
    <d v="2011-10-16T00:00:00"/>
    <x v="1"/>
    <s v="Dp-13240"/>
    <s v="Dean percer"/>
    <s v="Home Office"/>
    <s v="United States"/>
    <s v="Seattle"/>
    <x v="4"/>
    <n v="98115"/>
    <x v="1"/>
    <s v="FUR-FU-10001196"/>
    <x v="0"/>
    <x v="5"/>
    <s v="DAX Cubicle Frames - 8x10"/>
    <n v="63.47"/>
    <n v="11"/>
    <n v="0"/>
    <n v="19.040999999999997"/>
  </r>
  <r>
    <n v="4002"/>
    <x v="1980"/>
    <x v="2"/>
    <x v="856"/>
    <d v="2011-10-16T00:00:00"/>
    <x v="1"/>
    <s v="Dp-13240"/>
    <s v="Dean percer"/>
    <s v="Home Office"/>
    <s v="United States"/>
    <s v="Seattle"/>
    <x v="4"/>
    <n v="98115"/>
    <x v="1"/>
    <s v="TEC-AC-10002942"/>
    <x v="2"/>
    <x v="11"/>
    <s v="WD My Passport Ultra 1TB Portable External Hard Drive"/>
    <n v="345"/>
    <n v="5"/>
    <n v="0"/>
    <n v="58.649999999999984"/>
  </r>
  <r>
    <n v="4003"/>
    <x v="1981"/>
    <x v="0"/>
    <x v="840"/>
    <d v="2013-03-09T00:00:00"/>
    <x v="1"/>
    <s v="CC-12220"/>
    <s v="Chris Cortes"/>
    <s v="Consumer"/>
    <s v="United States"/>
    <s v="San Antonio"/>
    <x v="5"/>
    <n v="78207"/>
    <x v="2"/>
    <s v="FUR-TA-10004915"/>
    <x v="0"/>
    <x v="3"/>
    <s v="Office Impressions End Table, 20-1/2&quot;H x 24&quot;W x 20&quot;D"/>
    <n v="637.89599999999996"/>
    <n v="3"/>
    <n v="0.3"/>
    <n v="-127.57919999999996"/>
  </r>
  <r>
    <n v="4004"/>
    <x v="1981"/>
    <x v="0"/>
    <x v="840"/>
    <d v="2013-03-09T00:00:00"/>
    <x v="1"/>
    <s v="CC-12220"/>
    <s v="Chris Cortes"/>
    <s v="Consumer"/>
    <s v="United States"/>
    <s v="San Antonio"/>
    <x v="5"/>
    <n v="78207"/>
    <x v="2"/>
    <s v="TEC-MA-10001016"/>
    <x v="2"/>
    <x v="15"/>
    <s v="Canon PC170 Desktop Personal Copier"/>
    <n v="287.90999999999997"/>
    <n v="3"/>
    <n v="0.4"/>
    <n v="33.589499999999987"/>
  </r>
  <r>
    <n v="4005"/>
    <x v="1981"/>
    <x v="0"/>
    <x v="840"/>
    <d v="2013-03-09T00:00:00"/>
    <x v="1"/>
    <s v="CC-12220"/>
    <s v="Chris Cortes"/>
    <s v="Consumer"/>
    <s v="United States"/>
    <s v="San Antonio"/>
    <x v="5"/>
    <n v="78207"/>
    <x v="2"/>
    <s v="OFF-EN-10000483"/>
    <x v="1"/>
    <x v="12"/>
    <s v="White Envelopes, White Envelopes with Clear Poly Window"/>
    <n v="36.6"/>
    <n v="3"/>
    <n v="0.2"/>
    <n v="11.894999999999994"/>
  </r>
  <r>
    <n v="4006"/>
    <x v="1982"/>
    <x v="1"/>
    <x v="895"/>
    <d v="2012-12-16T00:00:00"/>
    <x v="1"/>
    <s v="KM-16660"/>
    <s v="Khloe Miller"/>
    <s v="Consumer"/>
    <s v="United States"/>
    <s v="Roswell"/>
    <x v="32"/>
    <n v="30076"/>
    <x v="0"/>
    <s v="OFF-AR-10003087"/>
    <x v="1"/>
    <x v="6"/>
    <s v="Staples"/>
    <n v="1.78"/>
    <n v="1"/>
    <n v="0"/>
    <n v="0.49839999999999995"/>
  </r>
  <r>
    <n v="4007"/>
    <x v="1982"/>
    <x v="1"/>
    <x v="895"/>
    <d v="2012-12-16T00:00:00"/>
    <x v="1"/>
    <s v="KM-16660"/>
    <s v="Khloe Miller"/>
    <s v="Consumer"/>
    <s v="United States"/>
    <s v="Roswell"/>
    <x v="32"/>
    <n v="30076"/>
    <x v="0"/>
    <s v="OFF-PA-10000520"/>
    <x v="1"/>
    <x v="10"/>
    <s v="Xerox 201"/>
    <n v="25.92"/>
    <n v="4"/>
    <n v="0"/>
    <n v="12.441600000000001"/>
  </r>
  <r>
    <n v="4008"/>
    <x v="1982"/>
    <x v="1"/>
    <x v="895"/>
    <d v="2012-12-16T00:00:00"/>
    <x v="1"/>
    <s v="KM-16660"/>
    <s v="Khloe Miller"/>
    <s v="Consumer"/>
    <s v="United States"/>
    <s v="Roswell"/>
    <x v="32"/>
    <n v="30076"/>
    <x v="0"/>
    <s v="TEC-AC-10001553"/>
    <x v="2"/>
    <x v="11"/>
    <s v="Memorex 25GB 6X Branded Blu-Ray Recordable Disc, 15/Pack"/>
    <n v="101.94"/>
    <n v="6"/>
    <n v="0"/>
    <n v="21.407399999999999"/>
  </r>
  <r>
    <n v="4009"/>
    <x v="1983"/>
    <x v="1"/>
    <x v="217"/>
    <d v="2012-12-22T00:00:00"/>
    <x v="1"/>
    <s v="MK-17905"/>
    <s v="Michael Kennedy"/>
    <s v="Corporate"/>
    <s v="United States"/>
    <s v="Louisville"/>
    <x v="22"/>
    <n v="80027"/>
    <x v="1"/>
    <s v="OFF-AR-10000634"/>
    <x v="1"/>
    <x v="6"/>
    <s v="Newell 320"/>
    <n v="6.8480000000000008"/>
    <n v="2"/>
    <n v="0.2"/>
    <n v="0.59920000000000018"/>
  </r>
  <r>
    <n v="4010"/>
    <x v="1984"/>
    <x v="3"/>
    <x v="314"/>
    <d v="2014-01-06T00:00:00"/>
    <x v="1"/>
    <s v="SC-20725"/>
    <s v="Steven Cartwright"/>
    <s v="Consumer"/>
    <s v="United States"/>
    <s v="Los Angeles"/>
    <x v="1"/>
    <n v="90036"/>
    <x v="1"/>
    <s v="FUR-FU-10001215"/>
    <x v="0"/>
    <x v="5"/>
    <s v="Howard Miller 11-1/2&quot; Diameter Brentwood Wall Clock"/>
    <n v="474.43"/>
    <n v="11"/>
    <n v="0"/>
    <n v="199.26060000000004"/>
  </r>
  <r>
    <n v="4011"/>
    <x v="1985"/>
    <x v="3"/>
    <x v="610"/>
    <d v="2014-11-25T00:00:00"/>
    <x v="2"/>
    <s v="CC-12475"/>
    <s v="Cindy Chapman"/>
    <s v="Consumer"/>
    <s v="United States"/>
    <s v="Philadelphia"/>
    <x v="9"/>
    <n v="19143"/>
    <x v="3"/>
    <s v="OFF-PA-10001204"/>
    <x v="1"/>
    <x v="10"/>
    <s v="Xerox 1972"/>
    <n v="8.4480000000000004"/>
    <n v="2"/>
    <n v="0.2"/>
    <n v="2.6399999999999997"/>
  </r>
  <r>
    <n v="4012"/>
    <x v="1985"/>
    <x v="3"/>
    <x v="610"/>
    <d v="2014-11-25T00:00:00"/>
    <x v="2"/>
    <s v="CC-12475"/>
    <s v="Cindy Chapman"/>
    <s v="Consumer"/>
    <s v="United States"/>
    <s v="Philadelphia"/>
    <x v="9"/>
    <n v="19143"/>
    <x v="3"/>
    <s v="OFF-ST-10002444"/>
    <x v="1"/>
    <x v="4"/>
    <s v="Recycled Eldon Regeneration Jumbo File"/>
    <n v="39.295999999999999"/>
    <n v="4"/>
    <n v="0.2"/>
    <n v="3.9295999999999989"/>
  </r>
  <r>
    <n v="4013"/>
    <x v="1986"/>
    <x v="1"/>
    <x v="937"/>
    <d v="2012-12-27T00:00:00"/>
    <x v="1"/>
    <s v="BT-11305"/>
    <s v="Beth Thompson"/>
    <s v="Home Office"/>
    <s v="United States"/>
    <s v="Superior"/>
    <x v="6"/>
    <n v="54880"/>
    <x v="2"/>
    <s v="OFF-AR-10000203"/>
    <x v="1"/>
    <x v="6"/>
    <s v="Newell 336"/>
    <n v="17.12"/>
    <n v="4"/>
    <n v="0"/>
    <n v="4.9647999999999985"/>
  </r>
  <r>
    <n v="4014"/>
    <x v="1987"/>
    <x v="1"/>
    <x v="841"/>
    <d v="2012-08-28T00:00:00"/>
    <x v="1"/>
    <s v="FH-14350"/>
    <s v="Fred Harton"/>
    <s v="Consumer"/>
    <s v="United States"/>
    <s v="Atlanta"/>
    <x v="32"/>
    <n v="30318"/>
    <x v="0"/>
    <s v="OFF-AP-10000828"/>
    <x v="1"/>
    <x v="9"/>
    <s v="Avanti 4.4 Cu. Ft. Refrigerator"/>
    <n v="542.93999999999994"/>
    <n v="3"/>
    <n v="0"/>
    <n v="152.02319999999997"/>
  </r>
  <r>
    <n v="4015"/>
    <x v="1987"/>
    <x v="1"/>
    <x v="841"/>
    <d v="2012-08-28T00:00:00"/>
    <x v="1"/>
    <s v="FH-14350"/>
    <s v="Fred Harton"/>
    <s v="Consumer"/>
    <s v="United States"/>
    <s v="Atlanta"/>
    <x v="32"/>
    <n v="30318"/>
    <x v="0"/>
    <s v="OFF-LA-10003190"/>
    <x v="1"/>
    <x v="2"/>
    <s v="Avery 474"/>
    <n v="8.64"/>
    <n v="3"/>
    <n v="0"/>
    <n v="4.2336"/>
  </r>
  <r>
    <n v="4016"/>
    <x v="1987"/>
    <x v="1"/>
    <x v="841"/>
    <d v="2012-08-28T00:00:00"/>
    <x v="1"/>
    <s v="FH-14350"/>
    <s v="Fred Harton"/>
    <s v="Consumer"/>
    <s v="United States"/>
    <s v="Atlanta"/>
    <x v="32"/>
    <n v="30318"/>
    <x v="0"/>
    <s v="OFF-PA-10002319"/>
    <x v="1"/>
    <x v="10"/>
    <s v="Xerox 1944"/>
    <n v="193.79999999999998"/>
    <n v="5"/>
    <n v="0"/>
    <n v="94.962000000000003"/>
  </r>
  <r>
    <n v="4017"/>
    <x v="1987"/>
    <x v="1"/>
    <x v="841"/>
    <d v="2012-08-28T00:00:00"/>
    <x v="1"/>
    <s v="FH-14350"/>
    <s v="Fred Harton"/>
    <s v="Consumer"/>
    <s v="United States"/>
    <s v="Atlanta"/>
    <x v="32"/>
    <n v="30318"/>
    <x v="0"/>
    <s v="OFF-PA-10003893"/>
    <x v="1"/>
    <x v="10"/>
    <s v="Xerox 1962"/>
    <n v="21.400000000000002"/>
    <n v="5"/>
    <n v="0"/>
    <n v="9.629999999999999"/>
  </r>
  <r>
    <n v="4018"/>
    <x v="1987"/>
    <x v="1"/>
    <x v="841"/>
    <d v="2012-08-28T00:00:00"/>
    <x v="1"/>
    <s v="FH-14350"/>
    <s v="Fred Harton"/>
    <s v="Consumer"/>
    <s v="United States"/>
    <s v="Atlanta"/>
    <x v="32"/>
    <n v="30318"/>
    <x v="0"/>
    <s v="OFF-PA-10002499"/>
    <x v="1"/>
    <x v="10"/>
    <s v="Xerox 1890"/>
    <n v="97.88"/>
    <n v="2"/>
    <n v="0"/>
    <n v="48.94"/>
  </r>
  <r>
    <n v="4019"/>
    <x v="1987"/>
    <x v="1"/>
    <x v="841"/>
    <d v="2012-08-28T00:00:00"/>
    <x v="1"/>
    <s v="FH-14350"/>
    <s v="Fred Harton"/>
    <s v="Consumer"/>
    <s v="United States"/>
    <s v="Atlanta"/>
    <x v="32"/>
    <n v="30318"/>
    <x v="0"/>
    <s v="TEC-AC-10004568"/>
    <x v="2"/>
    <x v="11"/>
    <s v="Maxell LTO Ultrium - 800 GB"/>
    <n v="251.91"/>
    <n v="9"/>
    <n v="0"/>
    <n v="47.862899999999982"/>
  </r>
  <r>
    <n v="4020"/>
    <x v="1987"/>
    <x v="1"/>
    <x v="841"/>
    <d v="2012-08-28T00:00:00"/>
    <x v="1"/>
    <s v="FH-14350"/>
    <s v="Fred Harton"/>
    <s v="Consumer"/>
    <s v="United States"/>
    <s v="Atlanta"/>
    <x v="32"/>
    <n v="30318"/>
    <x v="0"/>
    <s v="OFF-AP-10001492"/>
    <x v="1"/>
    <x v="9"/>
    <s v="Acco Six-Outlet Power Strip, 4' Cord Length"/>
    <n v="25.86"/>
    <n v="3"/>
    <n v="0"/>
    <n v="6.7236000000000002"/>
  </r>
  <r>
    <n v="4021"/>
    <x v="1988"/>
    <x v="2"/>
    <x v="169"/>
    <d v="2011-06-27T00:00:00"/>
    <x v="1"/>
    <s v="AA-10645"/>
    <s v="Anna Andreadi"/>
    <s v="Consumer"/>
    <s v="United States"/>
    <s v="Chester"/>
    <x v="9"/>
    <n v="19013"/>
    <x v="3"/>
    <s v="FUR-CH-10004698"/>
    <x v="0"/>
    <x v="1"/>
    <s v="Padded Folding Chairs, Black, 4/Carton"/>
    <n v="170.05799999999999"/>
    <n v="3"/>
    <n v="0.3"/>
    <n v="-4.858799999999988"/>
  </r>
  <r>
    <n v="4022"/>
    <x v="1988"/>
    <x v="2"/>
    <x v="169"/>
    <d v="2011-06-27T00:00:00"/>
    <x v="1"/>
    <s v="AA-10645"/>
    <s v="Anna Andreadi"/>
    <s v="Consumer"/>
    <s v="United States"/>
    <s v="Chester"/>
    <x v="9"/>
    <n v="19013"/>
    <x v="3"/>
    <s v="TEC-PH-10004093"/>
    <x v="2"/>
    <x v="7"/>
    <s v="Panasonic Kx-TS550"/>
    <n v="82.782000000000011"/>
    <n v="3"/>
    <n v="0.4"/>
    <n v="-15.176700000000004"/>
  </r>
  <r>
    <n v="4023"/>
    <x v="1988"/>
    <x v="2"/>
    <x v="169"/>
    <d v="2011-06-27T00:00:00"/>
    <x v="1"/>
    <s v="AA-10645"/>
    <s v="Anna Andreadi"/>
    <s v="Consumer"/>
    <s v="United States"/>
    <s v="Chester"/>
    <x v="9"/>
    <n v="19013"/>
    <x v="3"/>
    <s v="FUR-CH-10000454"/>
    <x v="0"/>
    <x v="1"/>
    <s v="Hon Deluxe Fabric Upholstered Stacking Chairs, Rounded Back"/>
    <n v="853.92999999999984"/>
    <n v="5"/>
    <n v="0.3"/>
    <n v="0"/>
  </r>
  <r>
    <n v="4024"/>
    <x v="1989"/>
    <x v="3"/>
    <x v="855"/>
    <d v="2014-10-29T00:00:00"/>
    <x v="2"/>
    <s v="JO-15145"/>
    <s v="Jack O'Briant"/>
    <s v="Corporate"/>
    <s v="United States"/>
    <s v="San Francisco"/>
    <x v="1"/>
    <n v="94110"/>
    <x v="1"/>
    <s v="FUR-BO-10003034"/>
    <x v="0"/>
    <x v="0"/>
    <s v="O'Sullivan Elevations Bookcase, Cherry Finish"/>
    <n v="556.66499999999996"/>
    <n v="5"/>
    <n v="0.15"/>
    <n v="6.5490000000000208"/>
  </r>
  <r>
    <n v="4025"/>
    <x v="1989"/>
    <x v="3"/>
    <x v="855"/>
    <d v="2014-10-29T00:00:00"/>
    <x v="2"/>
    <s v="JO-15145"/>
    <s v="Jack O'Briant"/>
    <s v="Corporate"/>
    <s v="United States"/>
    <s v="San Francisco"/>
    <x v="1"/>
    <n v="94110"/>
    <x v="1"/>
    <s v="TEC-PH-10003215"/>
    <x v="2"/>
    <x v="7"/>
    <s v="Jackery Bar Premium Fast-charging Portable Charger"/>
    <n v="95.84"/>
    <n v="4"/>
    <n v="0.2"/>
    <n v="34.741999999999997"/>
  </r>
  <r>
    <n v="4026"/>
    <x v="1990"/>
    <x v="3"/>
    <x v="938"/>
    <d v="2014-08-14T00:00:00"/>
    <x v="2"/>
    <s v="SF-20965"/>
    <s v="Sylvia Foulston"/>
    <s v="Corporate"/>
    <s v="United States"/>
    <s v="Bedford"/>
    <x v="5"/>
    <n v="76021"/>
    <x v="2"/>
    <s v="OFF-PA-10001776"/>
    <x v="1"/>
    <x v="10"/>
    <s v="Wirebound Message Books, Four 2 3/4&quot; x 5&quot; Forms per Page, 600 Sets per Book"/>
    <n v="29.664000000000001"/>
    <n v="4"/>
    <n v="0.2"/>
    <n v="10.011599999999998"/>
  </r>
  <r>
    <n v="4027"/>
    <x v="1990"/>
    <x v="3"/>
    <x v="938"/>
    <d v="2014-08-14T00:00:00"/>
    <x v="2"/>
    <s v="SF-20965"/>
    <s v="Sylvia Foulston"/>
    <s v="Corporate"/>
    <s v="United States"/>
    <s v="Bedford"/>
    <x v="5"/>
    <n v="76021"/>
    <x v="2"/>
    <s v="OFF-AR-10004582"/>
    <x v="1"/>
    <x v="6"/>
    <s v="BIC Brite Liner Grip Highlighters"/>
    <n v="9.1840000000000011"/>
    <n v="7"/>
    <n v="0.2"/>
    <n v="2.8699999999999992"/>
  </r>
  <r>
    <n v="4028"/>
    <x v="1990"/>
    <x v="3"/>
    <x v="938"/>
    <d v="2014-08-14T00:00:00"/>
    <x v="2"/>
    <s v="SF-20965"/>
    <s v="Sylvia Foulston"/>
    <s v="Corporate"/>
    <s v="United States"/>
    <s v="Bedford"/>
    <x v="5"/>
    <n v="76021"/>
    <x v="2"/>
    <s v="TEC-PH-10001557"/>
    <x v="2"/>
    <x v="7"/>
    <s v="Pyle PMP37LED"/>
    <n v="153.584"/>
    <n v="2"/>
    <n v="0.2"/>
    <n v="13.438599999999994"/>
  </r>
  <r>
    <n v="4029"/>
    <x v="1990"/>
    <x v="3"/>
    <x v="938"/>
    <d v="2014-08-14T00:00:00"/>
    <x v="2"/>
    <s v="SF-20965"/>
    <s v="Sylvia Foulston"/>
    <s v="Corporate"/>
    <s v="United States"/>
    <s v="Bedford"/>
    <x v="5"/>
    <n v="76021"/>
    <x v="2"/>
    <s v="OFF-BI-10004209"/>
    <x v="1"/>
    <x v="8"/>
    <s v="Fellowes Twister Kit, Gray/Clear, 3/pkg"/>
    <n v="12.863999999999995"/>
    <n v="8"/>
    <n v="0.8"/>
    <n v="-22.512"/>
  </r>
  <r>
    <n v="4030"/>
    <x v="1991"/>
    <x v="3"/>
    <x v="165"/>
    <d v="2014-12-29T00:00:00"/>
    <x v="1"/>
    <s v="CS-12355"/>
    <s v="Christine Sundaresam"/>
    <s v="Consumer"/>
    <s v="United States"/>
    <s v="Lafayette"/>
    <x v="28"/>
    <n v="70506"/>
    <x v="0"/>
    <s v="TEC-MA-10003183"/>
    <x v="2"/>
    <x v="15"/>
    <s v="DYMO CardScan Personal V9 Business Card Scanner"/>
    <n v="479.97"/>
    <n v="3"/>
    <n v="0"/>
    <n v="239.98500000000001"/>
  </r>
  <r>
    <n v="4031"/>
    <x v="1991"/>
    <x v="3"/>
    <x v="165"/>
    <d v="2014-12-29T00:00:00"/>
    <x v="1"/>
    <s v="CS-12355"/>
    <s v="Christine Sundaresam"/>
    <s v="Consumer"/>
    <s v="United States"/>
    <s v="Lafayette"/>
    <x v="28"/>
    <n v="70506"/>
    <x v="0"/>
    <s v="FUR-CH-10002439"/>
    <x v="0"/>
    <x v="1"/>
    <s v="Iceberg Nesting Folding Chair, 19w x 6d x 43h"/>
    <n v="232.88"/>
    <n v="4"/>
    <n v="0"/>
    <n v="60.5488"/>
  </r>
  <r>
    <n v="4032"/>
    <x v="1992"/>
    <x v="0"/>
    <x v="182"/>
    <d v="2013-10-01T00:00:00"/>
    <x v="1"/>
    <s v="SN-20710"/>
    <s v="Steve Nguyen"/>
    <s v="Home Office"/>
    <s v="United States"/>
    <s v="Covington"/>
    <x v="4"/>
    <n v="98042"/>
    <x v="1"/>
    <s v="OFF-AP-10000576"/>
    <x v="1"/>
    <x v="9"/>
    <s v="Belkin 7 Outlet SurgeMaster II"/>
    <n v="236.88"/>
    <n v="6"/>
    <n v="0"/>
    <n v="66.326400000000007"/>
  </r>
  <r>
    <n v="4033"/>
    <x v="1992"/>
    <x v="0"/>
    <x v="182"/>
    <d v="2013-10-01T00:00:00"/>
    <x v="1"/>
    <s v="SN-20710"/>
    <s v="Steve Nguyen"/>
    <s v="Home Office"/>
    <s v="United States"/>
    <s v="Covington"/>
    <x v="4"/>
    <n v="98042"/>
    <x v="1"/>
    <s v="OFF-PA-10004040"/>
    <x v="1"/>
    <x v="10"/>
    <s v="Universal Premium White Copier/Laser Paper (20Lb. and 87 Bright)"/>
    <n v="29.900000000000002"/>
    <n v="5"/>
    <n v="0"/>
    <n v="14.651"/>
  </r>
  <r>
    <n v="4034"/>
    <x v="1992"/>
    <x v="0"/>
    <x v="182"/>
    <d v="2013-10-01T00:00:00"/>
    <x v="1"/>
    <s v="SN-20710"/>
    <s v="Steve Nguyen"/>
    <s v="Home Office"/>
    <s v="United States"/>
    <s v="Covington"/>
    <x v="4"/>
    <n v="98042"/>
    <x v="1"/>
    <s v="TEC-AC-10003063"/>
    <x v="2"/>
    <x v="11"/>
    <s v="Micro Innovations USB RF Wireless Keyboard with Mouse"/>
    <n v="100"/>
    <n v="4"/>
    <n v="0"/>
    <n v="21"/>
  </r>
  <r>
    <n v="4035"/>
    <x v="1993"/>
    <x v="0"/>
    <x v="939"/>
    <d v="2013-12-13T00:00:00"/>
    <x v="3"/>
    <s v="JM-15655"/>
    <s v="Jim Mitchum"/>
    <s v="Corporate"/>
    <s v="United States"/>
    <s v="Lorain"/>
    <x v="24"/>
    <n v="44052"/>
    <x v="3"/>
    <s v="OFF-BI-10003982"/>
    <x v="1"/>
    <x v="8"/>
    <s v="Wilson Jones Century Plastic Molded Ring Binders"/>
    <n v="18.693000000000001"/>
    <n v="3"/>
    <n v="0.7"/>
    <n v="-14.331299999999992"/>
  </r>
  <r>
    <n v="4036"/>
    <x v="1993"/>
    <x v="0"/>
    <x v="939"/>
    <d v="2013-12-13T00:00:00"/>
    <x v="3"/>
    <s v="JM-15655"/>
    <s v="Jim Mitchum"/>
    <s v="Corporate"/>
    <s v="United States"/>
    <s v="Lorain"/>
    <x v="24"/>
    <n v="44052"/>
    <x v="3"/>
    <s v="TEC-AC-10002567"/>
    <x v="2"/>
    <x v="11"/>
    <s v="Logitech G602 Wireless Gaming Mouse"/>
    <n v="383.952"/>
    <n v="6"/>
    <n v="0.2"/>
    <n v="76.790399999999977"/>
  </r>
  <r>
    <n v="4037"/>
    <x v="1994"/>
    <x v="1"/>
    <x v="75"/>
    <d v="2013-01-01T00:00:00"/>
    <x v="1"/>
    <s v="FH-14350"/>
    <s v="Fred Harton"/>
    <s v="Consumer"/>
    <s v="United States"/>
    <s v="Chicago"/>
    <x v="10"/>
    <n v="60623"/>
    <x v="2"/>
    <s v="OFF-ST-10004950"/>
    <x v="1"/>
    <x v="4"/>
    <s v="Tenex Personal Filing Tote With Secure Closure Lid, Black/Frost"/>
    <n v="24.816000000000003"/>
    <n v="2"/>
    <n v="0.2"/>
    <n v="1.5509999999999984"/>
  </r>
  <r>
    <n v="4038"/>
    <x v="1995"/>
    <x v="2"/>
    <x v="282"/>
    <d v="2012-01-02T00:00:00"/>
    <x v="1"/>
    <s v="AJ-10795"/>
    <s v="Anthony Johnson"/>
    <s v="Corporate"/>
    <s v="United States"/>
    <s v="San Francisco"/>
    <x v="1"/>
    <n v="94110"/>
    <x v="1"/>
    <s v="FUR-FU-10000550"/>
    <x v="0"/>
    <x v="5"/>
    <s v="Stacking Trays by OIC"/>
    <n v="24.900000000000002"/>
    <n v="5"/>
    <n v="0"/>
    <n v="8.2169999999999987"/>
  </r>
  <r>
    <n v="4039"/>
    <x v="1995"/>
    <x v="2"/>
    <x v="282"/>
    <d v="2012-01-02T00:00:00"/>
    <x v="1"/>
    <s v="AJ-10795"/>
    <s v="Anthony Johnson"/>
    <s v="Corporate"/>
    <s v="United States"/>
    <s v="San Francisco"/>
    <x v="1"/>
    <n v="94110"/>
    <x v="1"/>
    <s v="OFF-PA-10000528"/>
    <x v="1"/>
    <x v="10"/>
    <s v="Xerox 1981"/>
    <n v="21.12"/>
    <n v="4"/>
    <n v="0"/>
    <n v="9.5039999999999996"/>
  </r>
  <r>
    <n v="4040"/>
    <x v="1995"/>
    <x v="2"/>
    <x v="282"/>
    <d v="2012-01-02T00:00:00"/>
    <x v="1"/>
    <s v="AJ-10795"/>
    <s v="Anthony Johnson"/>
    <s v="Corporate"/>
    <s v="United States"/>
    <s v="San Francisco"/>
    <x v="1"/>
    <n v="94110"/>
    <x v="1"/>
    <s v="TEC-MA-10003183"/>
    <x v="2"/>
    <x v="15"/>
    <s v="DYMO CardScan Personal V9 Business Card Scanner"/>
    <n v="767.95200000000011"/>
    <n v="6"/>
    <n v="0.2"/>
    <n v="287.98199999999997"/>
  </r>
  <r>
    <n v="4041"/>
    <x v="1995"/>
    <x v="2"/>
    <x v="282"/>
    <d v="2012-01-02T00:00:00"/>
    <x v="1"/>
    <s v="AJ-10795"/>
    <s v="Anthony Johnson"/>
    <s v="Corporate"/>
    <s v="United States"/>
    <s v="San Francisco"/>
    <x v="1"/>
    <n v="94110"/>
    <x v="1"/>
    <s v="OFF-BI-10003305"/>
    <x v="1"/>
    <x v="8"/>
    <s v="Avery Hanging File Binders"/>
    <n v="14.352000000000002"/>
    <n v="3"/>
    <n v="0.2"/>
    <n v="4.6643999999999988"/>
  </r>
  <r>
    <n v="4042"/>
    <x v="1995"/>
    <x v="2"/>
    <x v="282"/>
    <d v="2012-01-02T00:00:00"/>
    <x v="1"/>
    <s v="AJ-10795"/>
    <s v="Anthony Johnson"/>
    <s v="Corporate"/>
    <s v="United States"/>
    <s v="San Francisco"/>
    <x v="1"/>
    <n v="94110"/>
    <x v="1"/>
    <s v="TEC-PH-10001425"/>
    <x v="2"/>
    <x v="7"/>
    <s v="Mophie Juice Pack Helium for iPhone"/>
    <n v="191.976"/>
    <n v="3"/>
    <n v="0.2"/>
    <n v="19.197599999999994"/>
  </r>
  <r>
    <n v="4043"/>
    <x v="1995"/>
    <x v="2"/>
    <x v="282"/>
    <d v="2012-01-02T00:00:00"/>
    <x v="1"/>
    <s v="AJ-10795"/>
    <s v="Anthony Johnson"/>
    <s v="Corporate"/>
    <s v="United States"/>
    <s v="San Francisco"/>
    <x v="1"/>
    <n v="94110"/>
    <x v="1"/>
    <s v="OFF-LA-10001474"/>
    <x v="1"/>
    <x v="2"/>
    <s v="Avery 477"/>
    <n v="274.77"/>
    <n v="9"/>
    <n v="0"/>
    <n v="126.39420000000001"/>
  </r>
  <r>
    <n v="4044"/>
    <x v="1995"/>
    <x v="2"/>
    <x v="282"/>
    <d v="2012-01-02T00:00:00"/>
    <x v="1"/>
    <s v="AJ-10795"/>
    <s v="Anthony Johnson"/>
    <s v="Corporate"/>
    <s v="United States"/>
    <s v="San Francisco"/>
    <x v="1"/>
    <n v="94110"/>
    <x v="1"/>
    <s v="FUR-FU-10000672"/>
    <x v="0"/>
    <x v="5"/>
    <s v="Executive Impressions 10&quot; Spectator Wall Clock"/>
    <n v="70.56"/>
    <n v="6"/>
    <n v="0"/>
    <n v="23.990399999999994"/>
  </r>
  <r>
    <n v="4045"/>
    <x v="1996"/>
    <x v="1"/>
    <x v="608"/>
    <d v="2012-06-30T00:00:00"/>
    <x v="1"/>
    <s v="JF-15565"/>
    <s v="Jill Fjeld"/>
    <s v="Consumer"/>
    <s v="United States"/>
    <s v="San Francisco"/>
    <x v="1"/>
    <n v="94110"/>
    <x v="1"/>
    <s v="FUR-FU-10001979"/>
    <x v="0"/>
    <x v="5"/>
    <s v="Dana Halogen Swing-Arm Architect Lamp"/>
    <n v="204.85"/>
    <n v="5"/>
    <n v="0"/>
    <n v="57.358000000000011"/>
  </r>
  <r>
    <n v="4046"/>
    <x v="1997"/>
    <x v="1"/>
    <x v="788"/>
    <d v="2012-04-07T00:00:00"/>
    <x v="1"/>
    <s v="CS-11845"/>
    <s v="Cari Sayre"/>
    <s v="Corporate"/>
    <s v="United States"/>
    <s v="Houston"/>
    <x v="5"/>
    <n v="77070"/>
    <x v="2"/>
    <s v="OFF-BI-10003707"/>
    <x v="1"/>
    <x v="8"/>
    <s v="Aluminum Screw Posts"/>
    <n v="9.155999999999997"/>
    <n v="3"/>
    <n v="0.8"/>
    <n v="-13.734000000000002"/>
  </r>
  <r>
    <n v="4047"/>
    <x v="1998"/>
    <x v="3"/>
    <x v="208"/>
    <d v="2014-10-26T00:00:00"/>
    <x v="1"/>
    <s v="SP-20920"/>
    <s v="Susan Pistek"/>
    <s v="Consumer"/>
    <s v="United States"/>
    <s v="Chicago"/>
    <x v="10"/>
    <n v="60653"/>
    <x v="2"/>
    <s v="OFF-AP-10002191"/>
    <x v="1"/>
    <x v="9"/>
    <s v="Belkin 8 Outlet SurgeMaster II Gold Surge Protector"/>
    <n v="23.991999999999994"/>
    <n v="2"/>
    <n v="0.8"/>
    <n v="-62.379199999999997"/>
  </r>
  <r>
    <n v="4048"/>
    <x v="1999"/>
    <x v="1"/>
    <x v="747"/>
    <d v="2012-07-19T00:00:00"/>
    <x v="2"/>
    <s v="KE-16420"/>
    <s v="Katrina Edelman"/>
    <s v="Corporate"/>
    <s v="United States"/>
    <s v="New York City"/>
    <x v="15"/>
    <n v="10035"/>
    <x v="3"/>
    <s v="OFF-PA-10000501"/>
    <x v="1"/>
    <x v="10"/>
    <s v="Petty Cash Envelope"/>
    <n v="80.88"/>
    <n v="3"/>
    <n v="0"/>
    <n v="39.6312"/>
  </r>
  <r>
    <n v="4049"/>
    <x v="1999"/>
    <x v="1"/>
    <x v="747"/>
    <d v="2012-07-19T00:00:00"/>
    <x v="2"/>
    <s v="KE-16420"/>
    <s v="Katrina Edelman"/>
    <s v="Corporate"/>
    <s v="United States"/>
    <s v="New York City"/>
    <x v="15"/>
    <n v="10035"/>
    <x v="3"/>
    <s v="TEC-AC-10001990"/>
    <x v="2"/>
    <x v="11"/>
    <s v="Kensington Orbit Wireless Mobile Trackball for PC and Mac"/>
    <n v="599.9"/>
    <n v="10"/>
    <n v="0"/>
    <n v="191.96799999999996"/>
  </r>
  <r>
    <n v="4050"/>
    <x v="2000"/>
    <x v="3"/>
    <x v="92"/>
    <d v="2014-06-27T00:00:00"/>
    <x v="0"/>
    <s v="GA-14515"/>
    <s v="George Ashbrook"/>
    <s v="Consumer"/>
    <s v="United States"/>
    <s v="New York City"/>
    <x v="15"/>
    <n v="10011"/>
    <x v="3"/>
    <s v="FUR-FU-10003601"/>
    <x v="0"/>
    <x v="5"/>
    <s v="Deflect-o RollaMat Studded, Beveled Mat for Medium Pile Carpeting"/>
    <n v="276.69"/>
    <n v="3"/>
    <n v="0"/>
    <n v="49.804199999999994"/>
  </r>
  <r>
    <n v="4051"/>
    <x v="2000"/>
    <x v="3"/>
    <x v="92"/>
    <d v="2014-06-27T00:00:00"/>
    <x v="0"/>
    <s v="GA-14515"/>
    <s v="George Ashbrook"/>
    <s v="Consumer"/>
    <s v="United States"/>
    <s v="New York City"/>
    <x v="15"/>
    <n v="10011"/>
    <x v="3"/>
    <s v="FUR-CH-10001891"/>
    <x v="0"/>
    <x v="1"/>
    <s v="Global Deluxe Office Fabric Chairs"/>
    <n v="172.76400000000001"/>
    <n v="2"/>
    <n v="0.1"/>
    <n v="32.633200000000016"/>
  </r>
  <r>
    <n v="4052"/>
    <x v="2001"/>
    <x v="2"/>
    <x v="411"/>
    <d v="2011-10-03T00:00:00"/>
    <x v="1"/>
    <s v="SM-20950"/>
    <s v="Suzanne McNair"/>
    <s v="Corporate"/>
    <s v="United States"/>
    <s v="Philadelphia"/>
    <x v="9"/>
    <n v="19134"/>
    <x v="3"/>
    <s v="OFF-AR-10003469"/>
    <x v="1"/>
    <x v="6"/>
    <s v="Nontoxic Chalk"/>
    <n v="4.2240000000000002"/>
    <n v="3"/>
    <n v="0.2"/>
    <n v="1.4783999999999997"/>
  </r>
  <r>
    <n v="4053"/>
    <x v="2001"/>
    <x v="2"/>
    <x v="411"/>
    <d v="2011-10-03T00:00:00"/>
    <x v="1"/>
    <s v="SM-20950"/>
    <s v="Suzanne McNair"/>
    <s v="Corporate"/>
    <s v="United States"/>
    <s v="Philadelphia"/>
    <x v="9"/>
    <n v="19134"/>
    <x v="3"/>
    <s v="FUR-TA-10004175"/>
    <x v="0"/>
    <x v="3"/>
    <s v="Hon 30&quot; x 60&quot; Table with Locking Drawer"/>
    <n v="409.27199999999999"/>
    <n v="2"/>
    <n v="0.4"/>
    <n v="-81.854399999999998"/>
  </r>
  <r>
    <n v="4054"/>
    <x v="2001"/>
    <x v="2"/>
    <x v="411"/>
    <d v="2011-10-03T00:00:00"/>
    <x v="1"/>
    <s v="SM-20950"/>
    <s v="Suzanne McNair"/>
    <s v="Corporate"/>
    <s v="United States"/>
    <s v="Philadelphia"/>
    <x v="9"/>
    <n v="19134"/>
    <x v="3"/>
    <s v="OFF-LA-10002945"/>
    <x v="1"/>
    <x v="2"/>
    <s v="Permanent Self-Adhesive File Folder Labels for Typewriters, 1 1/8 x 3 1/2, White"/>
    <n v="55.44"/>
    <n v="11"/>
    <n v="0.2"/>
    <n v="18.017999999999997"/>
  </r>
  <r>
    <n v="4055"/>
    <x v="2001"/>
    <x v="2"/>
    <x v="411"/>
    <d v="2011-10-03T00:00:00"/>
    <x v="1"/>
    <s v="SM-20950"/>
    <s v="Suzanne McNair"/>
    <s v="Corporate"/>
    <s v="United States"/>
    <s v="Philadelphia"/>
    <x v="9"/>
    <n v="19134"/>
    <x v="3"/>
    <s v="OFF-PA-10000533"/>
    <x v="1"/>
    <x v="10"/>
    <s v="Southworth Parchment Paper &amp; Envelopes"/>
    <n v="20.928000000000001"/>
    <n v="4"/>
    <n v="0.2"/>
    <n v="6.8015999999999996"/>
  </r>
  <r>
    <n v="4056"/>
    <x v="2001"/>
    <x v="2"/>
    <x v="411"/>
    <d v="2011-10-03T00:00:00"/>
    <x v="1"/>
    <s v="SM-20950"/>
    <s v="Suzanne McNair"/>
    <s v="Corporate"/>
    <s v="United States"/>
    <s v="Philadelphia"/>
    <x v="9"/>
    <n v="19134"/>
    <x v="3"/>
    <s v="OFF-ST-10004459"/>
    <x v="1"/>
    <x v="4"/>
    <s v="Tennsco Single-Tier Lockers"/>
    <n v="1801.6320000000001"/>
    <n v="6"/>
    <n v="0.2"/>
    <n v="-337.80600000000004"/>
  </r>
  <r>
    <n v="4057"/>
    <x v="2001"/>
    <x v="2"/>
    <x v="411"/>
    <d v="2011-10-03T00:00:00"/>
    <x v="1"/>
    <s v="SM-20950"/>
    <s v="Suzanne McNair"/>
    <s v="Corporate"/>
    <s v="United States"/>
    <s v="Philadelphia"/>
    <x v="9"/>
    <n v="19134"/>
    <x v="3"/>
    <s v="FUR-TA-10004147"/>
    <x v="0"/>
    <x v="3"/>
    <s v="Hon 4060 Series Tables"/>
    <n v="67.175999999999988"/>
    <n v="1"/>
    <n v="0.4"/>
    <n v="-20.152800000000006"/>
  </r>
  <r>
    <n v="4058"/>
    <x v="2002"/>
    <x v="2"/>
    <x v="156"/>
    <d v="2011-11-28T00:00:00"/>
    <x v="1"/>
    <s v="DK-12985"/>
    <s v="Darren Koutras"/>
    <s v="Consumer"/>
    <s v="United States"/>
    <s v="Chicago"/>
    <x v="10"/>
    <n v="60610"/>
    <x v="2"/>
    <s v="OFF-ST-10000046"/>
    <x v="1"/>
    <x v="4"/>
    <s v="Fellowes Super Stor/Drawer Files"/>
    <n v="646.20000000000005"/>
    <n v="5"/>
    <n v="0.2"/>
    <n v="-8.0774999999999864"/>
  </r>
  <r>
    <n v="4059"/>
    <x v="2003"/>
    <x v="1"/>
    <x v="312"/>
    <d v="2012-11-24T00:00:00"/>
    <x v="1"/>
    <s v="LC-16885"/>
    <s v="Lena Creighton"/>
    <s v="Consumer"/>
    <s v="United States"/>
    <s v="Oakland"/>
    <x v="1"/>
    <n v="94601"/>
    <x v="1"/>
    <s v="TEC-PH-10004774"/>
    <x v="2"/>
    <x v="7"/>
    <s v="Gear Head AU3700S Headset"/>
    <n v="72.744000000000014"/>
    <n v="7"/>
    <n v="0.2"/>
    <n v="-15.458100000000007"/>
  </r>
  <r>
    <n v="4060"/>
    <x v="2003"/>
    <x v="1"/>
    <x v="312"/>
    <d v="2012-11-24T00:00:00"/>
    <x v="1"/>
    <s v="LC-16885"/>
    <s v="Lena Creighton"/>
    <s v="Consumer"/>
    <s v="United States"/>
    <s v="Oakland"/>
    <x v="1"/>
    <n v="94601"/>
    <x v="1"/>
    <s v="FUR-CH-10000595"/>
    <x v="0"/>
    <x v="1"/>
    <s v="Safco Contoured Stacking Chairs"/>
    <n v="572.16000000000008"/>
    <n v="3"/>
    <n v="0.2"/>
    <n v="35.759999999999962"/>
  </r>
  <r>
    <n v="4061"/>
    <x v="2004"/>
    <x v="0"/>
    <x v="474"/>
    <d v="2013-11-08T00:00:00"/>
    <x v="1"/>
    <s v="XP-21865"/>
    <s v="Xylona Preis"/>
    <s v="Consumer"/>
    <s v="United States"/>
    <s v="Chicago"/>
    <x v="10"/>
    <n v="60610"/>
    <x v="2"/>
    <s v="TEC-AC-10002473"/>
    <x v="2"/>
    <x v="11"/>
    <s v="Maxell 4.7GB DVD-R"/>
    <n v="68.111999999999995"/>
    <n v="3"/>
    <n v="0.2"/>
    <n v="17.879399999999997"/>
  </r>
  <r>
    <n v="4062"/>
    <x v="2005"/>
    <x v="1"/>
    <x v="14"/>
    <d v="2012-09-20T00:00:00"/>
    <x v="2"/>
    <s v="CS-11845"/>
    <s v="Cari Sayre"/>
    <s v="Corporate"/>
    <s v="United States"/>
    <s v="Seattle"/>
    <x v="4"/>
    <n v="98105"/>
    <x v="1"/>
    <s v="OFF-BI-10001628"/>
    <x v="1"/>
    <x v="8"/>
    <s v="Acco Data Flex Cable Posts For Top &amp; Bottom Load Binders, 6&quot; Capacity"/>
    <n v="25.031999999999996"/>
    <n v="3"/>
    <n v="0.2"/>
    <n v="7.822499999999998"/>
  </r>
  <r>
    <n v="4063"/>
    <x v="2006"/>
    <x v="0"/>
    <x v="612"/>
    <d v="2013-03-15T00:00:00"/>
    <x v="1"/>
    <s v="BD-11770"/>
    <s v="Bryan Davis"/>
    <s v="Consumer"/>
    <s v="United States"/>
    <s v="Philadelphia"/>
    <x v="9"/>
    <n v="19143"/>
    <x v="3"/>
    <s v="TEC-AC-10002800"/>
    <x v="2"/>
    <x v="11"/>
    <s v="Plantronics Audio 478 Stereo USB Headset"/>
    <n v="39.992000000000004"/>
    <n v="1"/>
    <n v="0.2"/>
    <n v="7.4984999999999964"/>
  </r>
  <r>
    <n v="4064"/>
    <x v="2007"/>
    <x v="2"/>
    <x v="670"/>
    <d v="2011-06-26T00:00:00"/>
    <x v="2"/>
    <s v="DL-13330"/>
    <s v="Denise Leinenbach"/>
    <s v="Consumer"/>
    <s v="United States"/>
    <s v="Concord"/>
    <x v="3"/>
    <n v="28027"/>
    <x v="0"/>
    <s v="OFF-AR-10002766"/>
    <x v="1"/>
    <x v="6"/>
    <s v="Prang Drawing Pencil Set"/>
    <n v="20.015999999999998"/>
    <n v="9"/>
    <n v="0.2"/>
    <n v="1.7514000000000003"/>
  </r>
  <r>
    <n v="4065"/>
    <x v="2007"/>
    <x v="2"/>
    <x v="670"/>
    <d v="2011-06-26T00:00:00"/>
    <x v="2"/>
    <s v="DL-13330"/>
    <s v="Denise Leinenbach"/>
    <s v="Consumer"/>
    <s v="United States"/>
    <s v="Concord"/>
    <x v="3"/>
    <n v="28027"/>
    <x v="0"/>
    <s v="OFF-SU-10002522"/>
    <x v="1"/>
    <x v="14"/>
    <s v="Acme Kleen Earth Office Shears"/>
    <n v="3.1040000000000001"/>
    <n v="1"/>
    <n v="0.2"/>
    <n v="0.34919999999999951"/>
  </r>
  <r>
    <n v="4066"/>
    <x v="2008"/>
    <x v="2"/>
    <x v="301"/>
    <d v="2011-11-05T00:00:00"/>
    <x v="1"/>
    <s v="KH-16630"/>
    <s v="Ken Heidel"/>
    <s v="Corporate"/>
    <s v="United States"/>
    <s v="Charlotte"/>
    <x v="3"/>
    <n v="28205"/>
    <x v="0"/>
    <s v="OFF-FA-10003021"/>
    <x v="1"/>
    <x v="13"/>
    <s v="Staples"/>
    <n v="7.52"/>
    <n v="5"/>
    <n v="0.2"/>
    <n v="1.4099999999999997"/>
  </r>
  <r>
    <n v="4067"/>
    <x v="2008"/>
    <x v="2"/>
    <x v="301"/>
    <d v="2011-11-05T00:00:00"/>
    <x v="1"/>
    <s v="KH-16630"/>
    <s v="Ken Heidel"/>
    <s v="Corporate"/>
    <s v="United States"/>
    <s v="Charlotte"/>
    <x v="3"/>
    <n v="28205"/>
    <x v="0"/>
    <s v="OFF-AR-10000634"/>
    <x v="1"/>
    <x v="6"/>
    <s v="Newell 320"/>
    <n v="10.272000000000002"/>
    <n v="3"/>
    <n v="0.2"/>
    <n v="0.89880000000000004"/>
  </r>
  <r>
    <n v="4068"/>
    <x v="2008"/>
    <x v="2"/>
    <x v="301"/>
    <d v="2011-11-05T00:00:00"/>
    <x v="1"/>
    <s v="KH-16630"/>
    <s v="Ken Heidel"/>
    <s v="Corporate"/>
    <s v="United States"/>
    <s v="Charlotte"/>
    <x v="3"/>
    <n v="28205"/>
    <x v="0"/>
    <s v="OFF-LA-10001771"/>
    <x v="1"/>
    <x v="2"/>
    <s v="Avery 513"/>
    <n v="47.808000000000007"/>
    <n v="12"/>
    <n v="0.2"/>
    <n v="15.537599999999998"/>
  </r>
  <r>
    <n v="4069"/>
    <x v="2008"/>
    <x v="2"/>
    <x v="301"/>
    <d v="2011-11-05T00:00:00"/>
    <x v="1"/>
    <s v="KH-16630"/>
    <s v="Ken Heidel"/>
    <s v="Corporate"/>
    <s v="United States"/>
    <s v="Charlotte"/>
    <x v="3"/>
    <n v="28205"/>
    <x v="0"/>
    <s v="TEC-PH-10004434"/>
    <x v="2"/>
    <x v="7"/>
    <s v="Cisco IP Phone 7961G VoIP phone - Dark gray"/>
    <n v="978.83999999999992"/>
    <n v="9"/>
    <n v="0.2"/>
    <n v="110.1194999999999"/>
  </r>
  <r>
    <n v="4070"/>
    <x v="2009"/>
    <x v="0"/>
    <x v="770"/>
    <d v="2013-09-01T00:00:00"/>
    <x v="2"/>
    <s v="TP-21415"/>
    <s v="Tom Prescott"/>
    <s v="Consumer"/>
    <s v="United States"/>
    <s v="Dallas"/>
    <x v="5"/>
    <n v="75081"/>
    <x v="2"/>
    <s v="OFF-BI-10000050"/>
    <x v="1"/>
    <x v="8"/>
    <s v="Angle-D Binders with Locking Rings, Label Holders"/>
    <n v="13.139999999999997"/>
    <n v="9"/>
    <n v="0.8"/>
    <n v="-21.681000000000004"/>
  </r>
  <r>
    <n v="4071"/>
    <x v="2009"/>
    <x v="0"/>
    <x v="770"/>
    <d v="2013-09-01T00:00:00"/>
    <x v="2"/>
    <s v="TP-21415"/>
    <s v="Tom Prescott"/>
    <s v="Consumer"/>
    <s v="United States"/>
    <s v="Dallas"/>
    <x v="5"/>
    <n v="75081"/>
    <x v="2"/>
    <s v="OFF-BI-10002414"/>
    <x v="1"/>
    <x v="8"/>
    <s v="GBC ProClick Spines for 32-Hole Punch"/>
    <n v="10.023999999999997"/>
    <n v="4"/>
    <n v="0.8"/>
    <n v="-16.539600000000007"/>
  </r>
  <r>
    <n v="4072"/>
    <x v="2009"/>
    <x v="0"/>
    <x v="770"/>
    <d v="2013-09-01T00:00:00"/>
    <x v="2"/>
    <s v="TP-21415"/>
    <s v="Tom Prescott"/>
    <s v="Consumer"/>
    <s v="United States"/>
    <s v="Dallas"/>
    <x v="5"/>
    <n v="75081"/>
    <x v="2"/>
    <s v="FUR-BO-10003159"/>
    <x v="0"/>
    <x v="0"/>
    <s v="Sauder Camden County Collection Libraries, Planked Cherry Finish"/>
    <n v="156.37279999999998"/>
    <n v="2"/>
    <n v="0.32"/>
    <n v="-52.890800000000027"/>
  </r>
  <r>
    <n v="4073"/>
    <x v="2010"/>
    <x v="1"/>
    <x v="401"/>
    <d v="2012-12-08T00:00:00"/>
    <x v="0"/>
    <s v="NP-18685"/>
    <s v="Nora Pelletier"/>
    <s v="Home Office"/>
    <s v="United States"/>
    <s v="Indianapolis"/>
    <x v="14"/>
    <n v="46203"/>
    <x v="2"/>
    <s v="TEC-CO-10002095"/>
    <x v="2"/>
    <x v="16"/>
    <s v="Hewlett Packard 610 Color Digital Copier / Printer"/>
    <n v="999.98"/>
    <n v="2"/>
    <n v="0"/>
    <n v="449.99099999999999"/>
  </r>
  <r>
    <n v="4074"/>
    <x v="2011"/>
    <x v="1"/>
    <x v="496"/>
    <d v="2012-09-27T00:00:00"/>
    <x v="2"/>
    <s v="SC-20680"/>
    <s v="Steve Carroll"/>
    <s v="Home Office"/>
    <s v="United States"/>
    <s v="Broken Arrow"/>
    <x v="26"/>
    <n v="74012"/>
    <x v="2"/>
    <s v="TEC-PH-10004120"/>
    <x v="2"/>
    <x v="7"/>
    <s v="AT&amp;T 1080 Phone"/>
    <n v="821.94"/>
    <n v="6"/>
    <n v="0"/>
    <n v="213.70440000000002"/>
  </r>
  <r>
    <n v="4075"/>
    <x v="2012"/>
    <x v="3"/>
    <x v="940"/>
    <d v="2014-11-21T00:00:00"/>
    <x v="1"/>
    <s v="DK-12895"/>
    <s v="Dana Kaydos"/>
    <s v="Consumer"/>
    <s v="United States"/>
    <s v="Miramar"/>
    <x v="2"/>
    <n v="33023"/>
    <x v="0"/>
    <s v="FUR-FU-10003553"/>
    <x v="0"/>
    <x v="5"/>
    <s v="Howard Miller 13-1/2&quot; Diameter Rosebrook Wall Clock"/>
    <n v="220.06399999999999"/>
    <n v="4"/>
    <n v="0.2"/>
    <n v="55.016000000000012"/>
  </r>
  <r>
    <n v="4076"/>
    <x v="2012"/>
    <x v="3"/>
    <x v="940"/>
    <d v="2014-11-21T00:00:00"/>
    <x v="1"/>
    <s v="DK-12895"/>
    <s v="Dana Kaydos"/>
    <s v="Consumer"/>
    <s v="United States"/>
    <s v="Miramar"/>
    <x v="2"/>
    <n v="33023"/>
    <x v="0"/>
    <s v="FUR-FU-10001488"/>
    <x v="0"/>
    <x v="5"/>
    <s v="Tenex 46&quot; x 60&quot; Computer Anti-Static Chairmat, Rectangular Shaped"/>
    <n v="339.13600000000002"/>
    <n v="4"/>
    <n v="0.2"/>
    <n v="0"/>
  </r>
  <r>
    <n v="4077"/>
    <x v="2013"/>
    <x v="1"/>
    <x v="546"/>
    <d v="2012-12-21T00:00:00"/>
    <x v="0"/>
    <s v="SM-20950"/>
    <s v="Suzanne McNair"/>
    <s v="Corporate"/>
    <s v="United States"/>
    <s v="Omaha"/>
    <x v="8"/>
    <n v="68104"/>
    <x v="2"/>
    <s v="OFF-BI-10003094"/>
    <x v="1"/>
    <x v="8"/>
    <s v="Self-Adhesive Ring Binder Labels"/>
    <n v="7.04"/>
    <n v="2"/>
    <n v="0"/>
    <n v="3.3087999999999997"/>
  </r>
  <r>
    <n v="4078"/>
    <x v="2013"/>
    <x v="1"/>
    <x v="546"/>
    <d v="2012-12-21T00:00:00"/>
    <x v="0"/>
    <s v="SM-20950"/>
    <s v="Suzanne McNair"/>
    <s v="Corporate"/>
    <s v="United States"/>
    <s v="Omaha"/>
    <x v="8"/>
    <n v="68104"/>
    <x v="2"/>
    <s v="OFF-FA-10003472"/>
    <x v="1"/>
    <x v="13"/>
    <s v="Bagged Rubber Bands"/>
    <n v="5.04"/>
    <n v="4"/>
    <n v="0"/>
    <n v="0.2016"/>
  </r>
  <r>
    <n v="4079"/>
    <x v="2013"/>
    <x v="1"/>
    <x v="546"/>
    <d v="2012-12-21T00:00:00"/>
    <x v="0"/>
    <s v="SM-20950"/>
    <s v="Suzanne McNair"/>
    <s v="Corporate"/>
    <s v="United States"/>
    <s v="Omaha"/>
    <x v="8"/>
    <n v="68104"/>
    <x v="2"/>
    <s v="OFF-PA-10001289"/>
    <x v="1"/>
    <x v="10"/>
    <s v="White Computer Printout Paper by Universal"/>
    <n v="116.28"/>
    <n v="3"/>
    <n v="0"/>
    <n v="56.977199999999996"/>
  </r>
  <r>
    <n v="4080"/>
    <x v="2014"/>
    <x v="1"/>
    <x v="379"/>
    <d v="2012-12-24T00:00:00"/>
    <x v="2"/>
    <s v="LS-17245"/>
    <s v="Lynn Smith"/>
    <s v="Consumer"/>
    <s v="United States"/>
    <s v="Jacksonville"/>
    <x v="3"/>
    <n v="28540"/>
    <x v="0"/>
    <s v="TEC-PH-10002293"/>
    <x v="2"/>
    <x v="7"/>
    <s v="Anker 36W 4-Port USB Wall Charger Travel Power Adapter for iPhone 5s 5c 5"/>
    <n v="47.975999999999999"/>
    <n v="3"/>
    <n v="0.2"/>
    <n v="4.7976000000000028"/>
  </r>
  <r>
    <n v="4081"/>
    <x v="2015"/>
    <x v="0"/>
    <x v="477"/>
    <d v="2013-09-30T00:00:00"/>
    <x v="1"/>
    <s v="KE-16420"/>
    <s v="Katrina Edelman"/>
    <s v="Corporate"/>
    <s v="United States"/>
    <s v="Tigard"/>
    <x v="21"/>
    <n v="97224"/>
    <x v="1"/>
    <s v="OFF-PA-10000380"/>
    <x v="1"/>
    <x v="10"/>
    <s v="REDIFORM Incoming/Outgoing Call Register, 11&quot; X 8 1/2&quot;, 100 Messages"/>
    <n v="60.048000000000002"/>
    <n v="9"/>
    <n v="0.2"/>
    <n v="22.518000000000001"/>
  </r>
  <r>
    <n v="4082"/>
    <x v="2015"/>
    <x v="0"/>
    <x v="477"/>
    <d v="2013-09-30T00:00:00"/>
    <x v="1"/>
    <s v="KE-16420"/>
    <s v="Katrina Edelman"/>
    <s v="Corporate"/>
    <s v="United States"/>
    <s v="Tigard"/>
    <x v="21"/>
    <n v="97224"/>
    <x v="1"/>
    <s v="OFF-BI-10004828"/>
    <x v="1"/>
    <x v="8"/>
    <s v="GBC Poly Designer Binding Covers"/>
    <n v="5.0220000000000002"/>
    <n v="1"/>
    <n v="0.7"/>
    <n v="-3.5153999999999996"/>
  </r>
  <r>
    <n v="4083"/>
    <x v="2016"/>
    <x v="3"/>
    <x v="92"/>
    <d v="2014-07-01T00:00:00"/>
    <x v="1"/>
    <s v="MC-17635"/>
    <s v="Matthew Clasen"/>
    <s v="Corporate"/>
    <s v="United States"/>
    <s v="Decatur"/>
    <x v="10"/>
    <n v="62521"/>
    <x v="2"/>
    <s v="OFF-BI-10004632"/>
    <x v="1"/>
    <x v="8"/>
    <s v="Ibico Hi-Tech Manual Binding System"/>
    <n v="182.99399999999997"/>
    <n v="3"/>
    <n v="0.8"/>
    <n v="-320.23950000000013"/>
  </r>
  <r>
    <n v="4084"/>
    <x v="2016"/>
    <x v="3"/>
    <x v="92"/>
    <d v="2014-07-01T00:00:00"/>
    <x v="1"/>
    <s v="MC-17635"/>
    <s v="Matthew Clasen"/>
    <s v="Corporate"/>
    <s v="United States"/>
    <s v="Decatur"/>
    <x v="10"/>
    <n v="62521"/>
    <x v="2"/>
    <s v="OFF-PA-10000327"/>
    <x v="1"/>
    <x v="10"/>
    <s v="Xerox 1971"/>
    <n v="10.272000000000002"/>
    <n v="3"/>
    <n v="0.2"/>
    <n v="3.2099999999999982"/>
  </r>
  <r>
    <n v="4085"/>
    <x v="2017"/>
    <x v="3"/>
    <x v="210"/>
    <d v="2014-09-10T00:00:00"/>
    <x v="2"/>
    <s v="Dp-13240"/>
    <s v="Dean percer"/>
    <s v="Home Office"/>
    <s v="United States"/>
    <s v="Phoenix"/>
    <x v="16"/>
    <n v="85023"/>
    <x v="1"/>
    <s v="OFF-BI-10003291"/>
    <x v="1"/>
    <x v="8"/>
    <s v="Wilson Jones Leather-Like Binders with DublLock Round Rings"/>
    <n v="7.857000000000002"/>
    <n v="3"/>
    <n v="0.7"/>
    <n v="-6.0236999999999998"/>
  </r>
  <r>
    <n v="4086"/>
    <x v="2018"/>
    <x v="0"/>
    <x v="578"/>
    <d v="2013-08-07T00:00:00"/>
    <x v="0"/>
    <s v="LC-16930"/>
    <s v="Linda Cazamias"/>
    <s v="Corporate"/>
    <s v="United States"/>
    <s v="Sacramento"/>
    <x v="1"/>
    <n v="95823"/>
    <x v="1"/>
    <s v="TEC-PH-10002275"/>
    <x v="2"/>
    <x v="7"/>
    <s v="Mitel 5320 IP Phone VoIP phone"/>
    <n v="302.38400000000001"/>
    <n v="2"/>
    <n v="0.2"/>
    <n v="30.238400000000013"/>
  </r>
  <r>
    <n v="4087"/>
    <x v="2018"/>
    <x v="0"/>
    <x v="578"/>
    <d v="2013-08-07T00:00:00"/>
    <x v="0"/>
    <s v="LC-16930"/>
    <s v="Linda Cazamias"/>
    <s v="Corporate"/>
    <s v="United States"/>
    <s v="Sacramento"/>
    <x v="1"/>
    <n v="95823"/>
    <x v="1"/>
    <s v="OFF-BI-10003291"/>
    <x v="1"/>
    <x v="8"/>
    <s v="Wilson Jones Leather-Like Binders with DublLock Round Rings"/>
    <n v="20.952000000000002"/>
    <n v="3"/>
    <n v="0.2"/>
    <n v="7.0712999999999981"/>
  </r>
  <r>
    <n v="4088"/>
    <x v="2018"/>
    <x v="0"/>
    <x v="578"/>
    <d v="2013-08-07T00:00:00"/>
    <x v="0"/>
    <s v="LC-16930"/>
    <s v="Linda Cazamias"/>
    <s v="Corporate"/>
    <s v="United States"/>
    <s v="Sacramento"/>
    <x v="1"/>
    <n v="95823"/>
    <x v="1"/>
    <s v="OFF-BI-10000343"/>
    <x v="1"/>
    <x v="8"/>
    <s v="Pressboard Covers with Storage Hooks, 9 1/2&quot; x 11&quot;, Light Blue"/>
    <n v="11.784000000000001"/>
    <n v="3"/>
    <n v="0.2"/>
    <n v="3.9770999999999996"/>
  </r>
  <r>
    <n v="4089"/>
    <x v="2019"/>
    <x v="2"/>
    <x v="710"/>
    <d v="2011-08-26T00:00:00"/>
    <x v="1"/>
    <s v="LH-16900"/>
    <s v="Lena Hernandez"/>
    <s v="Consumer"/>
    <s v="United States"/>
    <s v="Jonesboro"/>
    <x v="36"/>
    <n v="72401"/>
    <x v="0"/>
    <s v="FUR-BO-10000711"/>
    <x v="0"/>
    <x v="0"/>
    <s v="Hon Metal Bookcases, Gray"/>
    <n v="638.82000000000005"/>
    <n v="9"/>
    <n v="0"/>
    <n v="172.48140000000001"/>
  </r>
  <r>
    <n v="4090"/>
    <x v="2020"/>
    <x v="0"/>
    <x v="178"/>
    <d v="2013-04-06T00:00:00"/>
    <x v="1"/>
    <s v="TB-21175"/>
    <s v="Thomas Boland"/>
    <s v="Corporate"/>
    <s v="United States"/>
    <s v="New York City"/>
    <x v="15"/>
    <n v="10035"/>
    <x v="3"/>
    <s v="OFF-LA-10001297"/>
    <x v="1"/>
    <x v="2"/>
    <s v="Avery 473"/>
    <n v="20.7"/>
    <n v="2"/>
    <n v="0"/>
    <n v="9.9359999999999999"/>
  </r>
  <r>
    <n v="4091"/>
    <x v="2020"/>
    <x v="0"/>
    <x v="178"/>
    <d v="2013-04-06T00:00:00"/>
    <x v="1"/>
    <s v="TB-21175"/>
    <s v="Thomas Boland"/>
    <s v="Corporate"/>
    <s v="United States"/>
    <s v="New York City"/>
    <x v="15"/>
    <n v="10035"/>
    <x v="3"/>
    <s v="OFF-SU-10001574"/>
    <x v="1"/>
    <x v="14"/>
    <s v="Acme Value Line Scissors"/>
    <n v="10.95"/>
    <n v="3"/>
    <n v="0"/>
    <n v="3.2849999999999993"/>
  </r>
  <r>
    <n v="4092"/>
    <x v="2020"/>
    <x v="0"/>
    <x v="178"/>
    <d v="2013-04-06T00:00:00"/>
    <x v="1"/>
    <s v="TB-21175"/>
    <s v="Thomas Boland"/>
    <s v="Corporate"/>
    <s v="United States"/>
    <s v="New York City"/>
    <x v="15"/>
    <n v="10035"/>
    <x v="3"/>
    <s v="OFF-BI-10003305"/>
    <x v="1"/>
    <x v="8"/>
    <s v="Avery Hanging File Binders"/>
    <n v="14.352000000000002"/>
    <n v="3"/>
    <n v="0.2"/>
    <n v="4.6643999999999988"/>
  </r>
  <r>
    <n v="4093"/>
    <x v="2021"/>
    <x v="3"/>
    <x v="941"/>
    <d v="2014-05-19T00:00:00"/>
    <x v="2"/>
    <s v="JM-15865"/>
    <s v="John Murray"/>
    <s v="Consumer"/>
    <s v="United States"/>
    <s v="Akron"/>
    <x v="24"/>
    <n v="44312"/>
    <x v="3"/>
    <s v="OFF-ST-10002574"/>
    <x v="1"/>
    <x v="4"/>
    <s v="SAFCO Commercial Wire Shelving, Black"/>
    <n v="221.024"/>
    <n v="2"/>
    <n v="0.2"/>
    <n v="-55.256"/>
  </r>
  <r>
    <n v="4094"/>
    <x v="2022"/>
    <x v="1"/>
    <x v="252"/>
    <d v="2012-08-28T00:00:00"/>
    <x v="1"/>
    <s v="KW-16435"/>
    <s v="Katrina Willman"/>
    <s v="Consumer"/>
    <s v="United States"/>
    <s v="Florence"/>
    <x v="0"/>
    <n v="41042"/>
    <x v="0"/>
    <s v="TEC-MA-10000864"/>
    <x v="2"/>
    <x v="15"/>
    <s v="Cisco 9971 IP Video Phone Charcoal"/>
    <n v="3080"/>
    <n v="7"/>
    <n v="0"/>
    <n v="1416.7999999999997"/>
  </r>
  <r>
    <n v="4095"/>
    <x v="2022"/>
    <x v="1"/>
    <x v="252"/>
    <d v="2012-08-28T00:00:00"/>
    <x v="1"/>
    <s v="KW-16435"/>
    <s v="Katrina Willman"/>
    <s v="Consumer"/>
    <s v="United States"/>
    <s v="Florence"/>
    <x v="0"/>
    <n v="41042"/>
    <x v="0"/>
    <s v="TEC-AC-10003289"/>
    <x v="2"/>
    <x v="11"/>
    <s v="Anker Ultra-Slim Mini Bluetooth 3.0 Wireless Keyboard"/>
    <n v="79.959999999999994"/>
    <n v="4"/>
    <n v="0"/>
    <n v="18.390799999999999"/>
  </r>
  <r>
    <n v="4096"/>
    <x v="2022"/>
    <x v="1"/>
    <x v="252"/>
    <d v="2012-08-28T00:00:00"/>
    <x v="1"/>
    <s v="KW-16435"/>
    <s v="Katrina Willman"/>
    <s v="Consumer"/>
    <s v="United States"/>
    <s v="Florence"/>
    <x v="0"/>
    <n v="41042"/>
    <x v="0"/>
    <s v="TEC-PH-10001619"/>
    <x v="2"/>
    <x v="7"/>
    <s v="LG G3"/>
    <n v="587.97"/>
    <n v="3"/>
    <n v="0"/>
    <n v="170.51129999999998"/>
  </r>
  <r>
    <n v="4097"/>
    <x v="2023"/>
    <x v="2"/>
    <x v="865"/>
    <d v="2011-09-28T00:00:00"/>
    <x v="1"/>
    <s v="SC-20095"/>
    <s v="Sanjit Chand"/>
    <s v="Consumer"/>
    <s v="United States"/>
    <s v="Minneapolis"/>
    <x v="11"/>
    <n v="55407"/>
    <x v="2"/>
    <s v="OFF-PA-10004888"/>
    <x v="1"/>
    <x v="10"/>
    <s v="Xerox 217"/>
    <n v="32.400000000000006"/>
    <n v="5"/>
    <n v="0"/>
    <n v="15.552000000000001"/>
  </r>
  <r>
    <n v="4098"/>
    <x v="2023"/>
    <x v="2"/>
    <x v="865"/>
    <d v="2011-09-28T00:00:00"/>
    <x v="1"/>
    <s v="SC-20095"/>
    <s v="Sanjit Chand"/>
    <s v="Consumer"/>
    <s v="United States"/>
    <s v="Minneapolis"/>
    <x v="11"/>
    <n v="55407"/>
    <x v="2"/>
    <s v="OFF-ST-10000736"/>
    <x v="1"/>
    <x v="4"/>
    <s v="Carina Double Wide Media Storage Towers in Natural &amp; Black"/>
    <n v="404.90000000000003"/>
    <n v="5"/>
    <n v="0"/>
    <n v="16.195999999999984"/>
  </r>
  <r>
    <n v="4099"/>
    <x v="2023"/>
    <x v="2"/>
    <x v="865"/>
    <d v="2011-09-28T00:00:00"/>
    <x v="1"/>
    <s v="SC-20095"/>
    <s v="Sanjit Chand"/>
    <s v="Consumer"/>
    <s v="United States"/>
    <s v="Minneapolis"/>
    <x v="11"/>
    <n v="55407"/>
    <x v="2"/>
    <s v="OFF-BI-10001120"/>
    <x v="1"/>
    <x v="8"/>
    <s v="Ibico EPK-21 Electric Binding System"/>
    <n v="9449.9500000000007"/>
    <n v="5"/>
    <n v="0"/>
    <n v="4630.4755000000005"/>
  </r>
  <r>
    <n v="4100"/>
    <x v="2023"/>
    <x v="2"/>
    <x v="865"/>
    <d v="2011-09-28T00:00:00"/>
    <x v="1"/>
    <s v="SC-20095"/>
    <s v="Sanjit Chand"/>
    <s v="Consumer"/>
    <s v="United States"/>
    <s v="Minneapolis"/>
    <x v="11"/>
    <n v="55407"/>
    <x v="2"/>
    <s v="OFF-BI-10000301"/>
    <x v="1"/>
    <x v="8"/>
    <s v="GBC Instant Report Kit"/>
    <n v="12.94"/>
    <n v="2"/>
    <n v="0"/>
    <n v="6.47"/>
  </r>
  <r>
    <n v="4101"/>
    <x v="2024"/>
    <x v="3"/>
    <x v="249"/>
    <d v="2014-06-24T00:00:00"/>
    <x v="1"/>
    <s v="ZC-21910"/>
    <s v="Zuschuss Carroll"/>
    <s v="Consumer"/>
    <s v="United States"/>
    <s v="Houston"/>
    <x v="5"/>
    <n v="77095"/>
    <x v="2"/>
    <s v="OFF-AP-10004655"/>
    <x v="1"/>
    <x v="9"/>
    <s v="Holmes Visible Mist Ultrasonic Humidifier with 2.3-Gallon Output per Day, Replacement Filter"/>
    <n v="2.2639999999999993"/>
    <n v="1"/>
    <n v="0.8"/>
    <n v="-5.2072000000000012"/>
  </r>
  <r>
    <n v="4102"/>
    <x v="2024"/>
    <x v="3"/>
    <x v="249"/>
    <d v="2014-06-24T00:00:00"/>
    <x v="1"/>
    <s v="ZC-21910"/>
    <s v="Zuschuss Carroll"/>
    <s v="Consumer"/>
    <s v="United States"/>
    <s v="Houston"/>
    <x v="5"/>
    <n v="77095"/>
    <x v="2"/>
    <s v="OFF-AP-10002906"/>
    <x v="1"/>
    <x v="9"/>
    <s v="Hoover Replacement Belt for Commercial Guardsman Heavy-Duty Upright Vacuum"/>
    <n v="0.44399999999999995"/>
    <n v="1"/>
    <n v="0.8"/>
    <n v="-1.1100000000000003"/>
  </r>
  <r>
    <n v="4103"/>
    <x v="2024"/>
    <x v="3"/>
    <x v="249"/>
    <d v="2014-06-24T00:00:00"/>
    <x v="1"/>
    <s v="ZC-21910"/>
    <s v="Zuschuss Carroll"/>
    <s v="Consumer"/>
    <s v="United States"/>
    <s v="Houston"/>
    <x v="5"/>
    <n v="77095"/>
    <x v="2"/>
    <s v="OFF-PA-10000740"/>
    <x v="1"/>
    <x v="10"/>
    <s v="Xerox 1982"/>
    <n v="146.17600000000002"/>
    <n v="8"/>
    <n v="0.2"/>
    <n v="47.50719999999999"/>
  </r>
  <r>
    <n v="4104"/>
    <x v="2025"/>
    <x v="3"/>
    <x v="202"/>
    <d v="2014-12-22T00:00:00"/>
    <x v="3"/>
    <s v="RB-19465"/>
    <s v="Rick Bensley"/>
    <s v="Home Office"/>
    <s v="United States"/>
    <s v="Fremont"/>
    <x v="8"/>
    <n v="68025"/>
    <x v="2"/>
    <s v="FUR-FU-10001940"/>
    <x v="0"/>
    <x v="5"/>
    <s v="Staples"/>
    <n v="15.92"/>
    <n v="2"/>
    <n v="0"/>
    <n v="7.0048000000000012"/>
  </r>
  <r>
    <n v="4105"/>
    <x v="2026"/>
    <x v="3"/>
    <x v="783"/>
    <d v="2014-08-14T00:00:00"/>
    <x v="1"/>
    <s v="JK-15370"/>
    <s v="Jay Kimmel"/>
    <s v="Consumer"/>
    <s v="United States"/>
    <s v="San Diego"/>
    <x v="1"/>
    <n v="92105"/>
    <x v="1"/>
    <s v="TEC-PH-10000439"/>
    <x v="2"/>
    <x v="7"/>
    <s v="GE DSL Phone Line Filter"/>
    <n v="159.96000000000004"/>
    <n v="5"/>
    <n v="0.2"/>
    <n v="17.995499999999979"/>
  </r>
  <r>
    <n v="4106"/>
    <x v="2026"/>
    <x v="3"/>
    <x v="783"/>
    <d v="2014-08-14T00:00:00"/>
    <x v="1"/>
    <s v="JK-15370"/>
    <s v="Jay Kimmel"/>
    <s v="Consumer"/>
    <s v="United States"/>
    <s v="San Diego"/>
    <x v="1"/>
    <n v="92105"/>
    <x v="1"/>
    <s v="OFF-BI-10000404"/>
    <x v="1"/>
    <x v="8"/>
    <s v="Avery Printable Repositionable Plastic Tabs"/>
    <n v="13.76"/>
    <n v="2"/>
    <n v="0.2"/>
    <n v="4.6440000000000001"/>
  </r>
  <r>
    <n v="4107"/>
    <x v="2027"/>
    <x v="0"/>
    <x v="250"/>
    <d v="2013-08-27T00:00:00"/>
    <x v="1"/>
    <s v="DD-13570"/>
    <s v="Dorothy Dickinson"/>
    <s v="Consumer"/>
    <s v="United States"/>
    <s v="Houston"/>
    <x v="5"/>
    <n v="77041"/>
    <x v="2"/>
    <s v="OFF-BI-10003676"/>
    <x v="1"/>
    <x v="8"/>
    <s v="GBC Standard Recycled Report Covers, Clear Plastic Sheets"/>
    <n v="4.3119999999999985"/>
    <n v="2"/>
    <n v="0.8"/>
    <n v="-6.8992000000000022"/>
  </r>
  <r>
    <n v="4108"/>
    <x v="2028"/>
    <x v="1"/>
    <x v="67"/>
    <d v="2012-09-07T00:00:00"/>
    <x v="3"/>
    <s v="MC-17275"/>
    <s v="Marc Crier"/>
    <s v="Consumer"/>
    <s v="United States"/>
    <s v="New York City"/>
    <x v="15"/>
    <n v="10011"/>
    <x v="3"/>
    <s v="OFF-ST-10002486"/>
    <x v="1"/>
    <x v="4"/>
    <s v="Eldon Shelf Savers Cubes and Bins"/>
    <n v="13.96"/>
    <n v="2"/>
    <n v="0"/>
    <n v="0.27919999999999945"/>
  </r>
  <r>
    <n v="4109"/>
    <x v="2028"/>
    <x v="1"/>
    <x v="67"/>
    <d v="2012-09-07T00:00:00"/>
    <x v="3"/>
    <s v="MC-17275"/>
    <s v="Marc Crier"/>
    <s v="Consumer"/>
    <s v="United States"/>
    <s v="New York City"/>
    <x v="15"/>
    <n v="10011"/>
    <x v="3"/>
    <s v="FUR-TA-10003837"/>
    <x v="0"/>
    <x v="3"/>
    <s v="Anderson Hickey Conga Table Tops &amp; Accessories"/>
    <n v="27.414000000000001"/>
    <n v="3"/>
    <n v="0.4"/>
    <n v="-14.163900000000005"/>
  </r>
  <r>
    <n v="4110"/>
    <x v="2029"/>
    <x v="1"/>
    <x v="707"/>
    <d v="2013-01-01T00:00:00"/>
    <x v="1"/>
    <s v="DL-13495"/>
    <s v="Dionis Lloyd"/>
    <s v="Corporate"/>
    <s v="United States"/>
    <s v="Detroit"/>
    <x v="12"/>
    <n v="48227"/>
    <x v="2"/>
    <s v="TEC-PH-10002923"/>
    <x v="2"/>
    <x v="7"/>
    <s v="Logitech B530 USB Headset - headset - Full size, Binaural"/>
    <n v="73.98"/>
    <n v="2"/>
    <n v="0"/>
    <n v="19.974600000000002"/>
  </r>
  <r>
    <n v="4111"/>
    <x v="2029"/>
    <x v="1"/>
    <x v="707"/>
    <d v="2013-01-01T00:00:00"/>
    <x v="1"/>
    <s v="DL-13495"/>
    <s v="Dionis Lloyd"/>
    <s v="Corporate"/>
    <s v="United States"/>
    <s v="Detroit"/>
    <x v="12"/>
    <n v="48227"/>
    <x v="2"/>
    <s v="FUR-BO-10004360"/>
    <x v="0"/>
    <x v="0"/>
    <s v="Rush Hierlooms Collection Rich Wood Bookcases"/>
    <n v="160.97999999999999"/>
    <n v="1"/>
    <n v="0"/>
    <n v="20.927400000000006"/>
  </r>
  <r>
    <n v="4112"/>
    <x v="2029"/>
    <x v="1"/>
    <x v="707"/>
    <d v="2013-01-01T00:00:00"/>
    <x v="1"/>
    <s v="DL-13495"/>
    <s v="Dionis Lloyd"/>
    <s v="Corporate"/>
    <s v="United States"/>
    <s v="Detroit"/>
    <x v="12"/>
    <n v="48227"/>
    <x v="2"/>
    <s v="OFF-PA-10002160"/>
    <x v="1"/>
    <x v="10"/>
    <s v="Xerox 1978"/>
    <n v="17.34"/>
    <n v="3"/>
    <n v="0"/>
    <n v="8.4966000000000008"/>
  </r>
  <r>
    <n v="4113"/>
    <x v="2029"/>
    <x v="1"/>
    <x v="707"/>
    <d v="2013-01-01T00:00:00"/>
    <x v="1"/>
    <s v="DL-13495"/>
    <s v="Dionis Lloyd"/>
    <s v="Corporate"/>
    <s v="United States"/>
    <s v="Detroit"/>
    <x v="12"/>
    <n v="48227"/>
    <x v="2"/>
    <s v="OFF-AR-10002375"/>
    <x v="1"/>
    <x v="6"/>
    <s v="Newell 351"/>
    <n v="3.28"/>
    <n v="1"/>
    <n v="0"/>
    <n v="0.9511999999999996"/>
  </r>
  <r>
    <n v="4114"/>
    <x v="2030"/>
    <x v="1"/>
    <x v="942"/>
    <d v="2012-05-07T00:00:00"/>
    <x v="1"/>
    <s v="NC-18625"/>
    <s v="Noah Childs"/>
    <s v="Corporate"/>
    <s v="United States"/>
    <s v="Houston"/>
    <x v="5"/>
    <n v="77095"/>
    <x v="2"/>
    <s v="OFF-LA-10000443"/>
    <x v="1"/>
    <x v="2"/>
    <s v="Avery 501"/>
    <n v="8.8559999999999999"/>
    <n v="3"/>
    <n v="0.2"/>
    <n v="2.9888999999999997"/>
  </r>
  <r>
    <n v="4115"/>
    <x v="2030"/>
    <x v="1"/>
    <x v="942"/>
    <d v="2012-05-07T00:00:00"/>
    <x v="1"/>
    <s v="NC-18625"/>
    <s v="Noah Childs"/>
    <s v="Corporate"/>
    <s v="United States"/>
    <s v="Houston"/>
    <x v="5"/>
    <n v="77095"/>
    <x v="2"/>
    <s v="TEC-PH-10001750"/>
    <x v="2"/>
    <x v="7"/>
    <s v="Samsung Rugby III"/>
    <n v="158.376"/>
    <n v="3"/>
    <n v="0.2"/>
    <n v="13.857900000000008"/>
  </r>
  <r>
    <n v="4116"/>
    <x v="2031"/>
    <x v="0"/>
    <x v="390"/>
    <d v="2013-11-28T00:00:00"/>
    <x v="2"/>
    <s v="AC-10450"/>
    <s v="Amy Cox"/>
    <s v="Consumer"/>
    <s v="United States"/>
    <s v="Seattle"/>
    <x v="4"/>
    <n v="98105"/>
    <x v="1"/>
    <s v="OFF-BI-10004632"/>
    <x v="1"/>
    <x v="8"/>
    <s v="Ibico Hi-Tech Manual Binding System"/>
    <n v="1219.96"/>
    <n v="5"/>
    <n v="0.2"/>
    <n v="381.23749999999995"/>
  </r>
  <r>
    <n v="4117"/>
    <x v="2032"/>
    <x v="1"/>
    <x v="27"/>
    <d v="2012-11-29T00:00:00"/>
    <x v="1"/>
    <s v="TS-21340"/>
    <s v="Toby Swindell"/>
    <s v="Consumer"/>
    <s v="United States"/>
    <s v="Los Angeles"/>
    <x v="1"/>
    <n v="90036"/>
    <x v="1"/>
    <s v="OFF-BI-10002813"/>
    <x v="1"/>
    <x v="8"/>
    <s v="Avery Reinforcements for Hole-Punch Pages"/>
    <n v="3.1680000000000001"/>
    <n v="2"/>
    <n v="0.2"/>
    <n v="0.99"/>
  </r>
  <r>
    <n v="4118"/>
    <x v="2032"/>
    <x v="1"/>
    <x v="27"/>
    <d v="2012-11-29T00:00:00"/>
    <x v="1"/>
    <s v="TS-21340"/>
    <s v="Toby Swindell"/>
    <s v="Consumer"/>
    <s v="United States"/>
    <s v="Los Angeles"/>
    <x v="1"/>
    <n v="90036"/>
    <x v="1"/>
    <s v="OFF-PA-10002005"/>
    <x v="1"/>
    <x v="10"/>
    <s v="Xerox 225"/>
    <n v="19.440000000000001"/>
    <n v="3"/>
    <n v="0"/>
    <n v="9.3312000000000008"/>
  </r>
  <r>
    <n v="4119"/>
    <x v="2032"/>
    <x v="1"/>
    <x v="27"/>
    <d v="2012-11-29T00:00:00"/>
    <x v="1"/>
    <s v="TS-21340"/>
    <s v="Toby Swindell"/>
    <s v="Consumer"/>
    <s v="United States"/>
    <s v="Los Angeles"/>
    <x v="1"/>
    <n v="90036"/>
    <x v="1"/>
    <s v="OFF-ST-10000060"/>
    <x v="1"/>
    <x v="4"/>
    <s v="Fellowes Bankers Box Staxonsteel Drawer File/Stacking System"/>
    <n v="454.86"/>
    <n v="7"/>
    <n v="0"/>
    <n v="54.583200000000019"/>
  </r>
  <r>
    <n v="4120"/>
    <x v="2032"/>
    <x v="1"/>
    <x v="27"/>
    <d v="2012-11-29T00:00:00"/>
    <x v="1"/>
    <s v="TS-21340"/>
    <s v="Toby Swindell"/>
    <s v="Consumer"/>
    <s v="United States"/>
    <s v="Los Angeles"/>
    <x v="1"/>
    <n v="90036"/>
    <x v="1"/>
    <s v="OFF-BI-10002706"/>
    <x v="1"/>
    <x v="8"/>
    <s v="Avery Premier Heavy-Duty Binder with Round Locking Rings"/>
    <n v="91.391999999999996"/>
    <n v="8"/>
    <n v="0.2"/>
    <n v="29.702399999999997"/>
  </r>
  <r>
    <n v="4121"/>
    <x v="2033"/>
    <x v="3"/>
    <x v="507"/>
    <d v="2014-09-11T00:00:00"/>
    <x v="1"/>
    <s v="MM-17920"/>
    <s v="Michael Moore"/>
    <s v="Consumer"/>
    <s v="United States"/>
    <s v="Philadelphia"/>
    <x v="9"/>
    <n v="19120"/>
    <x v="3"/>
    <s v="TEC-AC-10000199"/>
    <x v="2"/>
    <x v="11"/>
    <s v="Kingston Digital DataTraveler 8GB USB 2.0"/>
    <n v="19.040000000000003"/>
    <n v="4"/>
    <n v="0.2"/>
    <n v="-1.4279999999999999"/>
  </r>
  <r>
    <n v="4122"/>
    <x v="2034"/>
    <x v="3"/>
    <x v="943"/>
    <d v="2014-05-13T00:00:00"/>
    <x v="3"/>
    <s v="LP-17080"/>
    <s v="Liz Pelletier"/>
    <s v="Consumer"/>
    <s v="United States"/>
    <s v="Seattle"/>
    <x v="4"/>
    <n v="98103"/>
    <x v="1"/>
    <s v="OFF-PA-10002870"/>
    <x v="1"/>
    <x v="10"/>
    <s v="Ampad Phone Message Book, Recycled, 400 Message Capacity, 5 ¾” x 11”"/>
    <n v="37.44"/>
    <n v="6"/>
    <n v="0"/>
    <n v="16.847999999999999"/>
  </r>
  <r>
    <n v="4123"/>
    <x v="2034"/>
    <x v="3"/>
    <x v="943"/>
    <d v="2014-05-13T00:00:00"/>
    <x v="3"/>
    <s v="LP-17080"/>
    <s v="Liz Pelletier"/>
    <s v="Consumer"/>
    <s v="United States"/>
    <s v="Seattle"/>
    <x v="4"/>
    <n v="98103"/>
    <x v="1"/>
    <s v="OFF-LA-10004545"/>
    <x v="1"/>
    <x v="2"/>
    <s v="Avery 50"/>
    <n v="37.589999999999996"/>
    <n v="3"/>
    <n v="0"/>
    <n v="17.667299999999997"/>
  </r>
  <r>
    <n v="4124"/>
    <x v="2034"/>
    <x v="3"/>
    <x v="943"/>
    <d v="2014-05-13T00:00:00"/>
    <x v="3"/>
    <s v="LP-17080"/>
    <s v="Liz Pelletier"/>
    <s v="Consumer"/>
    <s v="United States"/>
    <s v="Seattle"/>
    <x v="4"/>
    <n v="98103"/>
    <x v="1"/>
    <s v="OFF-BI-10000962"/>
    <x v="1"/>
    <x v="8"/>
    <s v="Acco Flexible ACCOHIDE Square Ring Data Binder, Dark Blue, 11 1/2&quot; X 14&quot; 7/8&quot;"/>
    <n v="26.032"/>
    <n v="2"/>
    <n v="0.2"/>
    <n v="9.4365999999999985"/>
  </r>
  <r>
    <n v="4125"/>
    <x v="2035"/>
    <x v="2"/>
    <x v="218"/>
    <d v="2011-05-18T00:00:00"/>
    <x v="1"/>
    <s v="BG-11695"/>
    <s v="Brooke Gillingham"/>
    <s v="Corporate"/>
    <s v="United States"/>
    <s v="Watertown"/>
    <x v="15"/>
    <n v="13601"/>
    <x v="3"/>
    <s v="OFF-AP-10004249"/>
    <x v="1"/>
    <x v="9"/>
    <s v="Staples"/>
    <n v="35.910000000000004"/>
    <n v="3"/>
    <n v="0"/>
    <n v="9.6956999999999987"/>
  </r>
  <r>
    <n v="4126"/>
    <x v="2036"/>
    <x v="3"/>
    <x v="944"/>
    <d v="2014-08-01T00:00:00"/>
    <x v="0"/>
    <s v="MG-18145"/>
    <s v="Mike Gockenbach"/>
    <s v="Consumer"/>
    <s v="United States"/>
    <s v="Jacksonville"/>
    <x v="2"/>
    <n v="32216"/>
    <x v="0"/>
    <s v="FUR-FU-10001602"/>
    <x v="0"/>
    <x v="5"/>
    <s v="Eldon Delta Triangular Chair Mat, 52&quot; x 58&quot;, Clear"/>
    <n v="91.032000000000011"/>
    <n v="3"/>
    <n v="0.2"/>
    <n v="-2.2758000000000109"/>
  </r>
  <r>
    <n v="4127"/>
    <x v="2037"/>
    <x v="3"/>
    <x v="636"/>
    <d v="2014-05-10T00:00:00"/>
    <x v="2"/>
    <s v="GZ-14470"/>
    <s v="Gary Zandusky"/>
    <s v="Consumer"/>
    <s v="United States"/>
    <s v="Arlington"/>
    <x v="17"/>
    <n v="22204"/>
    <x v="0"/>
    <s v="OFF-AR-10003179"/>
    <x v="1"/>
    <x v="6"/>
    <s v="Dixon Ticonderoga Core-Lock Colored Pencils"/>
    <n v="54.66"/>
    <n v="6"/>
    <n v="0"/>
    <n v="18.037799999999997"/>
  </r>
  <r>
    <n v="4128"/>
    <x v="2038"/>
    <x v="2"/>
    <x v="111"/>
    <d v="2011-09-24T00:00:00"/>
    <x v="1"/>
    <s v="JL-15835"/>
    <s v="John Lee"/>
    <s v="Consumer"/>
    <s v="United States"/>
    <s v="Charlotte"/>
    <x v="3"/>
    <n v="28205"/>
    <x v="0"/>
    <s v="OFF-ST-10003722"/>
    <x v="1"/>
    <x v="4"/>
    <s v="Project Tote Personal File"/>
    <n v="67.343999999999994"/>
    <n v="6"/>
    <n v="0.2"/>
    <n v="7.5761999999999894"/>
  </r>
  <r>
    <n v="4129"/>
    <x v="2038"/>
    <x v="2"/>
    <x v="111"/>
    <d v="2011-09-24T00:00:00"/>
    <x v="1"/>
    <s v="JL-15835"/>
    <s v="John Lee"/>
    <s v="Consumer"/>
    <s v="United States"/>
    <s v="Charlotte"/>
    <x v="3"/>
    <n v="28205"/>
    <x v="0"/>
    <s v="TEC-MA-10001127"/>
    <x v="2"/>
    <x v="15"/>
    <s v="HP Designjet T520 Inkjet Large Format Printer - 24&quot; Color"/>
    <n v="2624.9850000000001"/>
    <n v="3"/>
    <n v="0.5"/>
    <n v="-944.99460000000045"/>
  </r>
  <r>
    <n v="4130"/>
    <x v="2039"/>
    <x v="1"/>
    <x v="368"/>
    <d v="2012-04-04T00:00:00"/>
    <x v="1"/>
    <s v="DO-13435"/>
    <s v="Denny Ordway"/>
    <s v="Consumer"/>
    <s v="United States"/>
    <s v="Seattle"/>
    <x v="4"/>
    <n v="98103"/>
    <x v="1"/>
    <s v="OFF-AP-10001947"/>
    <x v="1"/>
    <x v="9"/>
    <s v="Acco 6 Outlet Guardian Premium Plus Surge Suppressor"/>
    <n v="73.28"/>
    <n v="4"/>
    <n v="0"/>
    <n v="21.251199999999997"/>
  </r>
  <r>
    <n v="4131"/>
    <x v="2040"/>
    <x v="2"/>
    <x v="728"/>
    <d v="2011-11-25T00:00:00"/>
    <x v="1"/>
    <s v="AB-10600"/>
    <s v="Ann Blume"/>
    <s v="Corporate"/>
    <s v="United States"/>
    <s v="Chicago"/>
    <x v="10"/>
    <n v="60623"/>
    <x v="2"/>
    <s v="OFF-BI-10001107"/>
    <x v="1"/>
    <x v="8"/>
    <s v="GBC White Gloss Covers, Plain Front"/>
    <n v="14.479999999999997"/>
    <n v="5"/>
    <n v="0.8"/>
    <n v="-23.89200000000001"/>
  </r>
  <r>
    <n v="4132"/>
    <x v="2041"/>
    <x v="1"/>
    <x v="740"/>
    <d v="2012-07-09T00:00:00"/>
    <x v="1"/>
    <s v="KB-16315"/>
    <s v="Karl Braun"/>
    <s v="Consumer"/>
    <s v="United States"/>
    <s v="Hollywood"/>
    <x v="2"/>
    <n v="33021"/>
    <x v="0"/>
    <s v="OFF-PA-10000349"/>
    <x v="1"/>
    <x v="10"/>
    <s v="Staples"/>
    <n v="11.952000000000002"/>
    <n v="3"/>
    <n v="0.2"/>
    <n v="4.0338000000000003"/>
  </r>
  <r>
    <n v="4133"/>
    <x v="2041"/>
    <x v="1"/>
    <x v="740"/>
    <d v="2012-07-09T00:00:00"/>
    <x v="1"/>
    <s v="KB-16315"/>
    <s v="Karl Braun"/>
    <s v="Consumer"/>
    <s v="United States"/>
    <s v="Hollywood"/>
    <x v="2"/>
    <n v="33021"/>
    <x v="0"/>
    <s v="OFF-PA-10003349"/>
    <x v="1"/>
    <x v="10"/>
    <s v="Xerox 1957"/>
    <n v="15.552000000000003"/>
    <n v="3"/>
    <n v="0.2"/>
    <n v="5.6375999999999999"/>
  </r>
  <r>
    <n v="4134"/>
    <x v="2042"/>
    <x v="2"/>
    <x v="78"/>
    <d v="2011-09-13T00:00:00"/>
    <x v="1"/>
    <s v="TT-21070"/>
    <s v="Ted Trevino"/>
    <s v="Consumer"/>
    <s v="United States"/>
    <s v="Chesapeake"/>
    <x v="17"/>
    <n v="23320"/>
    <x v="0"/>
    <s v="OFF-FA-10002280"/>
    <x v="1"/>
    <x v="13"/>
    <s v="Advantus Plastic Paper Clips"/>
    <n v="45"/>
    <n v="9"/>
    <n v="0"/>
    <n v="21.599999999999998"/>
  </r>
  <r>
    <n v="4135"/>
    <x v="2042"/>
    <x v="2"/>
    <x v="78"/>
    <d v="2011-09-13T00:00:00"/>
    <x v="1"/>
    <s v="TT-21070"/>
    <s v="Ted Trevino"/>
    <s v="Consumer"/>
    <s v="United States"/>
    <s v="Chesapeake"/>
    <x v="17"/>
    <n v="23320"/>
    <x v="0"/>
    <s v="TEC-MA-10000029"/>
    <x v="2"/>
    <x v="15"/>
    <s v="Epson WorkForce WF-2530 All-in-One Printer, Copier Scanner"/>
    <n v="209.96999999999997"/>
    <n v="3"/>
    <n v="0"/>
    <n v="90.287100000000009"/>
  </r>
  <r>
    <n v="4136"/>
    <x v="2043"/>
    <x v="3"/>
    <x v="280"/>
    <d v="2014-10-09T00:00:00"/>
    <x v="1"/>
    <s v="PV-18985"/>
    <s v="Paul Van Hugh"/>
    <s v="Home Office"/>
    <s v="United States"/>
    <s v="Los Angeles"/>
    <x v="1"/>
    <n v="90036"/>
    <x v="1"/>
    <s v="OFF-BI-10002854"/>
    <x v="1"/>
    <x v="8"/>
    <s v="Performers Binder/Pad Holder, Black"/>
    <n v="112.12000000000002"/>
    <n v="5"/>
    <n v="0.2"/>
    <n v="42.045000000000002"/>
  </r>
  <r>
    <n v="4137"/>
    <x v="2043"/>
    <x v="3"/>
    <x v="280"/>
    <d v="2014-10-09T00:00:00"/>
    <x v="1"/>
    <s v="PV-18985"/>
    <s v="Paul Van Hugh"/>
    <s v="Home Office"/>
    <s v="United States"/>
    <s v="Los Angeles"/>
    <x v="1"/>
    <n v="90036"/>
    <x v="1"/>
    <s v="OFF-ST-10003716"/>
    <x v="1"/>
    <x v="4"/>
    <s v="Tennsco Double-Tier Lockers"/>
    <n v="1575.14"/>
    <n v="7"/>
    <n v="0"/>
    <n v="204.76820000000001"/>
  </r>
  <r>
    <n v="4138"/>
    <x v="2044"/>
    <x v="3"/>
    <x v="123"/>
    <d v="2014-11-24T00:00:00"/>
    <x v="1"/>
    <s v="DD-13570"/>
    <s v="Dorothy Dickinson"/>
    <s v="Consumer"/>
    <s v="United States"/>
    <s v="Alexandria"/>
    <x v="17"/>
    <n v="22304"/>
    <x v="0"/>
    <s v="OFF-FA-10000624"/>
    <x v="1"/>
    <x v="13"/>
    <s v="OIC Binder Clips"/>
    <n v="25.060000000000002"/>
    <n v="7"/>
    <n v="0"/>
    <n v="12.530000000000001"/>
  </r>
  <r>
    <n v="4139"/>
    <x v="2045"/>
    <x v="0"/>
    <x v="945"/>
    <d v="2014-01-02T00:00:00"/>
    <x v="2"/>
    <s v="KD-16495"/>
    <s v="Keith Dawkins"/>
    <s v="Corporate"/>
    <s v="United States"/>
    <s v="Deer Park"/>
    <x v="5"/>
    <n v="77536"/>
    <x v="2"/>
    <s v="OFF-BI-10004654"/>
    <x v="1"/>
    <x v="8"/>
    <s v="Avery Binding System Hidden Tab Executive Style Index Sets"/>
    <n v="6.9239999999999977"/>
    <n v="6"/>
    <n v="0.8"/>
    <n v="-10.385999999999999"/>
  </r>
  <r>
    <n v="4140"/>
    <x v="2046"/>
    <x v="3"/>
    <x v="96"/>
    <d v="2014-12-05T00:00:00"/>
    <x v="2"/>
    <s v="RA-19285"/>
    <s v="Ralph Arnett"/>
    <s v="Consumer"/>
    <s v="United States"/>
    <s v="Philadelphia"/>
    <x v="9"/>
    <n v="19120"/>
    <x v="3"/>
    <s v="OFF-ST-10001228"/>
    <x v="1"/>
    <x v="4"/>
    <s v="Personal File Boxes with Fold-Down Carry Handle"/>
    <n v="37.392000000000003"/>
    <n v="3"/>
    <n v="0.2"/>
    <n v="2.336999999999998"/>
  </r>
  <r>
    <n v="4141"/>
    <x v="2046"/>
    <x v="3"/>
    <x v="96"/>
    <d v="2014-12-05T00:00:00"/>
    <x v="2"/>
    <s v="RA-19285"/>
    <s v="Ralph Arnett"/>
    <s v="Consumer"/>
    <s v="United States"/>
    <s v="Philadelphia"/>
    <x v="9"/>
    <n v="19120"/>
    <x v="3"/>
    <s v="FUR-FU-10003798"/>
    <x v="0"/>
    <x v="5"/>
    <s v="Ultra Door Kickplate, 8&quot;H x 34&quot;W"/>
    <n v="79.12"/>
    <n v="5"/>
    <n v="0.2"/>
    <n v="13.845999999999997"/>
  </r>
  <r>
    <n v="4142"/>
    <x v="2047"/>
    <x v="0"/>
    <x v="900"/>
    <d v="2013-06-18T00:00:00"/>
    <x v="1"/>
    <s v="SS-20590"/>
    <s v="Sonia Sunley"/>
    <s v="Consumer"/>
    <s v="United States"/>
    <s v="Wichita"/>
    <x v="41"/>
    <n v="67212"/>
    <x v="2"/>
    <s v="OFF-LA-10003148"/>
    <x v="1"/>
    <x v="2"/>
    <s v="Avery 51"/>
    <n v="18.899999999999999"/>
    <n v="3"/>
    <n v="0"/>
    <n v="8.6939999999999991"/>
  </r>
  <r>
    <n v="4143"/>
    <x v="2048"/>
    <x v="2"/>
    <x v="946"/>
    <d v="2011-05-23T00:00:00"/>
    <x v="1"/>
    <s v="JH-15820"/>
    <s v="John Huston"/>
    <s v="Consumer"/>
    <s v="United States"/>
    <s v="Midland"/>
    <x v="12"/>
    <n v="48640"/>
    <x v="2"/>
    <s v="OFF-BI-10001249"/>
    <x v="1"/>
    <x v="8"/>
    <s v="Avery Heavy-Duty EZD View Binder with Locking Rings"/>
    <n v="57.42"/>
    <n v="9"/>
    <n v="0"/>
    <n v="26.413199999999996"/>
  </r>
  <r>
    <n v="4144"/>
    <x v="2049"/>
    <x v="3"/>
    <x v="289"/>
    <d v="2014-02-07T00:00:00"/>
    <x v="1"/>
    <s v="EH-14125"/>
    <s v="Eugene Hildebrand"/>
    <s v="Home Office"/>
    <s v="United States"/>
    <s v="San Francisco"/>
    <x v="1"/>
    <n v="94110"/>
    <x v="1"/>
    <s v="OFF-AR-10003759"/>
    <x v="1"/>
    <x v="6"/>
    <s v="Crayola Anti Dust Chalk, 12/Pack"/>
    <n v="12.74"/>
    <n v="7"/>
    <n v="0"/>
    <n v="5.7329999999999997"/>
  </r>
  <r>
    <n v="4145"/>
    <x v="2049"/>
    <x v="3"/>
    <x v="289"/>
    <d v="2014-02-07T00:00:00"/>
    <x v="1"/>
    <s v="EH-14125"/>
    <s v="Eugene Hildebrand"/>
    <s v="Home Office"/>
    <s v="United States"/>
    <s v="San Francisco"/>
    <x v="1"/>
    <n v="94110"/>
    <x v="1"/>
    <s v="OFF-AR-10001227"/>
    <x v="1"/>
    <x v="6"/>
    <s v="Newell 338"/>
    <n v="8.82"/>
    <n v="3"/>
    <n v="0"/>
    <n v="2.3814000000000002"/>
  </r>
  <r>
    <n v="4146"/>
    <x v="2049"/>
    <x v="3"/>
    <x v="289"/>
    <d v="2014-02-07T00:00:00"/>
    <x v="1"/>
    <s v="EH-14125"/>
    <s v="Eugene Hildebrand"/>
    <s v="Home Office"/>
    <s v="United States"/>
    <s v="San Francisco"/>
    <x v="1"/>
    <n v="94110"/>
    <x v="1"/>
    <s v="FUR-CH-10000863"/>
    <x v="0"/>
    <x v="1"/>
    <s v="Novimex Swivel Fabric Task Chair"/>
    <n v="120.78399999999999"/>
    <n v="1"/>
    <n v="0.2"/>
    <n v="-13.588200000000001"/>
  </r>
  <r>
    <n v="4147"/>
    <x v="2050"/>
    <x v="1"/>
    <x v="109"/>
    <d v="2012-12-04T00:00:00"/>
    <x v="1"/>
    <s v="TP-21415"/>
    <s v="Tom Prescott"/>
    <s v="Consumer"/>
    <s v="United States"/>
    <s v="Freeport"/>
    <x v="15"/>
    <n v="11520"/>
    <x v="3"/>
    <s v="FUR-FU-10004017"/>
    <x v="0"/>
    <x v="5"/>
    <s v="Tenex Contemporary Contur Chairmats for Low and Medium Pile Carpet, Computer, 39&quot; x 49&quot;"/>
    <n v="322.59000000000003"/>
    <n v="3"/>
    <n v="0"/>
    <n v="64.518000000000001"/>
  </r>
  <r>
    <n v="4148"/>
    <x v="2051"/>
    <x v="3"/>
    <x v="436"/>
    <d v="2014-10-29T00:00:00"/>
    <x v="1"/>
    <s v="RB-19330"/>
    <s v="Randy Bradley"/>
    <s v="Consumer"/>
    <s v="United States"/>
    <s v="Austin"/>
    <x v="5"/>
    <n v="78745"/>
    <x v="2"/>
    <s v="OFF-BI-10000962"/>
    <x v="1"/>
    <x v="8"/>
    <s v="Acco Flexible ACCOHIDE Square Ring Data Binder, Dark Blue, 11 1/2&quot; X 14&quot; 7/8&quot;"/>
    <n v="9.7619999999999969"/>
    <n v="3"/>
    <n v="0.8"/>
    <n v="-15.131100000000004"/>
  </r>
  <r>
    <n v="4149"/>
    <x v="2051"/>
    <x v="3"/>
    <x v="436"/>
    <d v="2014-10-29T00:00:00"/>
    <x v="1"/>
    <s v="RB-19330"/>
    <s v="Randy Bradley"/>
    <s v="Consumer"/>
    <s v="United States"/>
    <s v="Austin"/>
    <x v="5"/>
    <n v="78745"/>
    <x v="2"/>
    <s v="OFF-ST-10004507"/>
    <x v="1"/>
    <x v="4"/>
    <s v="Advantus Rolling Storage Box"/>
    <n v="13.719999999999999"/>
    <n v="1"/>
    <n v="0.2"/>
    <n v="1.2004999999999999"/>
  </r>
  <r>
    <n v="4150"/>
    <x v="2051"/>
    <x v="3"/>
    <x v="436"/>
    <d v="2014-10-29T00:00:00"/>
    <x v="1"/>
    <s v="RB-19330"/>
    <s v="Randy Bradley"/>
    <s v="Consumer"/>
    <s v="United States"/>
    <s v="Austin"/>
    <x v="5"/>
    <n v="78745"/>
    <x v="2"/>
    <s v="TEC-AC-10002942"/>
    <x v="2"/>
    <x v="11"/>
    <s v="WD My Passport Ultra 1TB Portable External Hard Drive"/>
    <n v="55.2"/>
    <n v="1"/>
    <n v="0.2"/>
    <n v="-2.0700000000000038"/>
  </r>
  <r>
    <n v="4151"/>
    <x v="2051"/>
    <x v="3"/>
    <x v="436"/>
    <d v="2014-10-29T00:00:00"/>
    <x v="1"/>
    <s v="RB-19330"/>
    <s v="Randy Bradley"/>
    <s v="Consumer"/>
    <s v="United States"/>
    <s v="Austin"/>
    <x v="5"/>
    <n v="78745"/>
    <x v="2"/>
    <s v="OFF-ST-10002344"/>
    <x v="1"/>
    <x v="4"/>
    <s v="Carina 42&quot;Hx23 3/4&quot;W Media Storage Unit"/>
    <n v="259.13600000000002"/>
    <n v="4"/>
    <n v="0.2"/>
    <n v="-58.305599999999984"/>
  </r>
  <r>
    <n v="4152"/>
    <x v="2052"/>
    <x v="3"/>
    <x v="210"/>
    <d v="2014-09-12T00:00:00"/>
    <x v="1"/>
    <s v="CB-12025"/>
    <s v="Cassandra Brandow"/>
    <s v="Consumer"/>
    <s v="United States"/>
    <s v="Philadelphia"/>
    <x v="9"/>
    <n v="19134"/>
    <x v="3"/>
    <s v="OFF-LA-10002475"/>
    <x v="1"/>
    <x v="2"/>
    <s v="Avery 519"/>
    <n v="29.24"/>
    <n v="5"/>
    <n v="0.2"/>
    <n v="9.8685000000000009"/>
  </r>
  <r>
    <n v="4153"/>
    <x v="2052"/>
    <x v="3"/>
    <x v="210"/>
    <d v="2014-09-12T00:00:00"/>
    <x v="1"/>
    <s v="CB-12025"/>
    <s v="Cassandra Brandow"/>
    <s v="Consumer"/>
    <s v="United States"/>
    <s v="Philadelphia"/>
    <x v="9"/>
    <n v="19134"/>
    <x v="3"/>
    <s v="OFF-PA-10003072"/>
    <x v="1"/>
    <x v="10"/>
    <s v="Eureka Recycled Copy Paper 8 1/2&quot; x 11&quot;, Ream"/>
    <n v="15.552000000000003"/>
    <n v="3"/>
    <n v="0.2"/>
    <n v="5.4432"/>
  </r>
  <r>
    <n v="4154"/>
    <x v="2052"/>
    <x v="3"/>
    <x v="210"/>
    <d v="2014-09-12T00:00:00"/>
    <x v="1"/>
    <s v="CB-12025"/>
    <s v="Cassandra Brandow"/>
    <s v="Consumer"/>
    <s v="United States"/>
    <s v="Philadelphia"/>
    <x v="9"/>
    <n v="19134"/>
    <x v="3"/>
    <s v="OFF-EN-10001509"/>
    <x v="1"/>
    <x v="12"/>
    <s v="Poly String Tie Envelopes"/>
    <n v="4.8960000000000008"/>
    <n v="3"/>
    <n v="0.2"/>
    <n v="1.6523999999999992"/>
  </r>
  <r>
    <n v="4155"/>
    <x v="2053"/>
    <x v="0"/>
    <x v="723"/>
    <d v="2014-01-04T00:00:00"/>
    <x v="1"/>
    <s v="MP-17965"/>
    <s v="Michael Paige"/>
    <s v="Corporate"/>
    <s v="United States"/>
    <s v="Bristol"/>
    <x v="18"/>
    <n v="37620"/>
    <x v="0"/>
    <s v="OFF-BI-10004781"/>
    <x v="1"/>
    <x v="8"/>
    <s v="GBC Wire Binding Strips"/>
    <n v="38.088000000000001"/>
    <n v="4"/>
    <n v="0.7"/>
    <n v="-27.93119999999999"/>
  </r>
  <r>
    <n v="4156"/>
    <x v="2053"/>
    <x v="0"/>
    <x v="723"/>
    <d v="2014-01-04T00:00:00"/>
    <x v="1"/>
    <s v="MP-17965"/>
    <s v="Michael Paige"/>
    <s v="Corporate"/>
    <s v="United States"/>
    <s v="Bristol"/>
    <x v="18"/>
    <n v="37620"/>
    <x v="0"/>
    <s v="OFF-BI-10000145"/>
    <x v="1"/>
    <x v="8"/>
    <s v="Zipper Ring Binder Pockets"/>
    <n v="2.8080000000000007"/>
    <n v="3"/>
    <n v="0.7"/>
    <n v="-1.9656000000000002"/>
  </r>
  <r>
    <n v="4157"/>
    <x v="2054"/>
    <x v="1"/>
    <x v="901"/>
    <d v="2012-12-09T00:00:00"/>
    <x v="0"/>
    <s v="SW-20245"/>
    <s v="Scot Wooten"/>
    <s v="Consumer"/>
    <s v="United States"/>
    <s v="Philadelphia"/>
    <x v="9"/>
    <n v="19140"/>
    <x v="3"/>
    <s v="TEC-AC-10003280"/>
    <x v="2"/>
    <x v="11"/>
    <s v="Belkin F8E887 USB Wired Ergonomic Keyboard"/>
    <n v="47.984000000000002"/>
    <n v="2"/>
    <n v="0.2"/>
    <n v="0.59979999999999656"/>
  </r>
  <r>
    <n v="4158"/>
    <x v="2054"/>
    <x v="1"/>
    <x v="901"/>
    <d v="2012-12-09T00:00:00"/>
    <x v="0"/>
    <s v="SW-20245"/>
    <s v="Scot Wooten"/>
    <s v="Consumer"/>
    <s v="United States"/>
    <s v="Philadelphia"/>
    <x v="9"/>
    <n v="19140"/>
    <x v="3"/>
    <s v="OFF-BI-10001107"/>
    <x v="1"/>
    <x v="8"/>
    <s v="GBC White Gloss Covers, Plain Front"/>
    <n v="26.064000000000007"/>
    <n v="6"/>
    <n v="0.7"/>
    <n v="-19.982399999999991"/>
  </r>
  <r>
    <n v="4159"/>
    <x v="2055"/>
    <x v="2"/>
    <x v="301"/>
    <d v="2011-11-08T00:00:00"/>
    <x v="1"/>
    <s v="SM-20950"/>
    <s v="Suzanne McNair"/>
    <s v="Corporate"/>
    <s v="United States"/>
    <s v="Chicago"/>
    <x v="10"/>
    <n v="60610"/>
    <x v="2"/>
    <s v="OFF-PA-10000533"/>
    <x v="1"/>
    <x v="10"/>
    <s v="Southworth Parchment Paper &amp; Envelopes"/>
    <n v="15.696000000000002"/>
    <n v="3"/>
    <n v="0.2"/>
    <n v="5.1011999999999995"/>
  </r>
  <r>
    <n v="4160"/>
    <x v="2056"/>
    <x v="0"/>
    <x v="947"/>
    <d v="2013-04-24T00:00:00"/>
    <x v="1"/>
    <s v="AP-10915"/>
    <s v="Arthur Prichep"/>
    <s v="Consumer"/>
    <s v="United States"/>
    <s v="Columbus"/>
    <x v="32"/>
    <n v="31907"/>
    <x v="0"/>
    <s v="OFF-AR-10003056"/>
    <x v="1"/>
    <x v="6"/>
    <s v="Newell 341"/>
    <n v="12.84"/>
    <n v="3"/>
    <n v="0"/>
    <n v="3.7235999999999989"/>
  </r>
  <r>
    <n v="4161"/>
    <x v="2057"/>
    <x v="3"/>
    <x v="304"/>
    <d v="2014-05-19T00:00:00"/>
    <x v="1"/>
    <s v="AH-10465"/>
    <s v="Amy Hunt"/>
    <s v="Consumer"/>
    <s v="United States"/>
    <s v="New York City"/>
    <x v="15"/>
    <n v="10035"/>
    <x v="3"/>
    <s v="TEC-PH-10002834"/>
    <x v="2"/>
    <x v="7"/>
    <s v="Google Nexus 5"/>
    <n v="539.97"/>
    <n v="3"/>
    <n v="0"/>
    <n v="134.99250000000001"/>
  </r>
  <r>
    <n v="4162"/>
    <x v="2057"/>
    <x v="3"/>
    <x v="304"/>
    <d v="2014-05-19T00:00:00"/>
    <x v="1"/>
    <s v="AH-10465"/>
    <s v="Amy Hunt"/>
    <s v="Consumer"/>
    <s v="United States"/>
    <s v="New York City"/>
    <x v="15"/>
    <n v="10035"/>
    <x v="3"/>
    <s v="OFF-ST-10002214"/>
    <x v="1"/>
    <x v="4"/>
    <s v="X-Rack File for Hanging Folders"/>
    <n v="22.58"/>
    <n v="2"/>
    <n v="0"/>
    <n v="5.8707999999999991"/>
  </r>
  <r>
    <n v="4163"/>
    <x v="2058"/>
    <x v="1"/>
    <x v="948"/>
    <d v="2012-03-18T00:00:00"/>
    <x v="1"/>
    <s v="EP-13915"/>
    <s v="Emily Phan"/>
    <s v="Consumer"/>
    <s v="United States"/>
    <s v="Dover"/>
    <x v="38"/>
    <n v="3820"/>
    <x v="3"/>
    <s v="OFF-LA-10004484"/>
    <x v="1"/>
    <x v="2"/>
    <s v="Avery 476"/>
    <n v="16.52"/>
    <n v="4"/>
    <n v="0"/>
    <n v="7.5991999999999997"/>
  </r>
  <r>
    <n v="4164"/>
    <x v="2058"/>
    <x v="1"/>
    <x v="948"/>
    <d v="2012-03-18T00:00:00"/>
    <x v="1"/>
    <s v="EP-13915"/>
    <s v="Emily Phan"/>
    <s v="Consumer"/>
    <s v="United States"/>
    <s v="Dover"/>
    <x v="38"/>
    <n v="3820"/>
    <x v="3"/>
    <s v="OFF-BI-10003091"/>
    <x v="1"/>
    <x v="8"/>
    <s v="GBC DocuBind TL200 Manual Binding Machine"/>
    <n v="671.93999999999994"/>
    <n v="3"/>
    <n v="0"/>
    <n v="315.81179999999995"/>
  </r>
  <r>
    <n v="4165"/>
    <x v="2059"/>
    <x v="3"/>
    <x v="424"/>
    <d v="2014-01-17T00:00:00"/>
    <x v="2"/>
    <s v="TP-21565"/>
    <s v="Tracy Poddar"/>
    <s v="Corporate"/>
    <s v="United States"/>
    <s v="Aurora"/>
    <x v="22"/>
    <n v="80013"/>
    <x v="1"/>
    <s v="TEC-AC-10003027"/>
    <x v="2"/>
    <x v="11"/>
    <s v="Imation 8GB Mini TravelDrive USB 2.0 Flash Drive"/>
    <n v="169.06400000000002"/>
    <n v="7"/>
    <n v="0.2"/>
    <n v="-14.793099999999995"/>
  </r>
  <r>
    <n v="4166"/>
    <x v="2059"/>
    <x v="3"/>
    <x v="424"/>
    <d v="2014-01-17T00:00:00"/>
    <x v="2"/>
    <s v="TP-21565"/>
    <s v="Tracy Poddar"/>
    <s v="Corporate"/>
    <s v="United States"/>
    <s v="Aurora"/>
    <x v="22"/>
    <n v="80013"/>
    <x v="1"/>
    <s v="OFF-ST-10003638"/>
    <x v="1"/>
    <x v="4"/>
    <s v="Mobile Personal File Cube"/>
    <n v="168.624"/>
    <n v="9"/>
    <n v="0.2"/>
    <n v="14.754599999999996"/>
  </r>
  <r>
    <n v="4167"/>
    <x v="2060"/>
    <x v="1"/>
    <x v="936"/>
    <d v="2012-03-13T00:00:00"/>
    <x v="1"/>
    <s v="AR-10825"/>
    <s v="Anthony Rawles"/>
    <s v="Corporate"/>
    <s v="United States"/>
    <s v="Long Beach"/>
    <x v="15"/>
    <n v="11561"/>
    <x v="3"/>
    <s v="OFF-PA-10003848"/>
    <x v="1"/>
    <x v="10"/>
    <s v="Xerox 1997"/>
    <n v="19.440000000000001"/>
    <n v="3"/>
    <n v="0"/>
    <n v="9.3312000000000008"/>
  </r>
  <r>
    <n v="4168"/>
    <x v="2061"/>
    <x v="2"/>
    <x v="856"/>
    <d v="2011-10-13T00:00:00"/>
    <x v="2"/>
    <s v="HA-14920"/>
    <s v="Helen Andreada"/>
    <s v="Consumer"/>
    <s v="United States"/>
    <s v="Pasadena"/>
    <x v="1"/>
    <n v="91104"/>
    <x v="1"/>
    <s v="OFF-ST-10002352"/>
    <x v="1"/>
    <x v="4"/>
    <s v="Iris Project Case"/>
    <n v="31.92"/>
    <n v="4"/>
    <n v="0"/>
    <n v="8.299199999999999"/>
  </r>
  <r>
    <n v="4169"/>
    <x v="2061"/>
    <x v="2"/>
    <x v="856"/>
    <d v="2011-10-13T00:00:00"/>
    <x v="2"/>
    <s v="HA-14920"/>
    <s v="Helen Andreada"/>
    <s v="Consumer"/>
    <s v="United States"/>
    <s v="Pasadena"/>
    <x v="1"/>
    <n v="91104"/>
    <x v="1"/>
    <s v="FUR-CH-10000229"/>
    <x v="0"/>
    <x v="1"/>
    <s v="Global Enterprise Series Seating High-Back Swivel/Tilt Chairs"/>
    <n v="433.56800000000004"/>
    <n v="2"/>
    <n v="0.2"/>
    <n v="-65.035200000000046"/>
  </r>
  <r>
    <n v="4170"/>
    <x v="2062"/>
    <x v="1"/>
    <x v="657"/>
    <d v="2012-04-14T00:00:00"/>
    <x v="2"/>
    <s v="HJ-14875"/>
    <s v="Heather Jas"/>
    <s v="Home Office"/>
    <s v="United States"/>
    <s v="Mesa"/>
    <x v="16"/>
    <n v="85204"/>
    <x v="1"/>
    <s v="OFF-PA-10000788"/>
    <x v="1"/>
    <x v="10"/>
    <s v="Xerox 210"/>
    <n v="31.104000000000006"/>
    <n v="6"/>
    <n v="0.2"/>
    <n v="10.8864"/>
  </r>
  <r>
    <n v="4171"/>
    <x v="2062"/>
    <x v="1"/>
    <x v="657"/>
    <d v="2012-04-14T00:00:00"/>
    <x v="2"/>
    <s v="HJ-14875"/>
    <s v="Heather Jas"/>
    <s v="Home Office"/>
    <s v="United States"/>
    <s v="Mesa"/>
    <x v="16"/>
    <n v="85204"/>
    <x v="1"/>
    <s v="OFF-PA-10002968"/>
    <x v="1"/>
    <x v="10"/>
    <s v="Xerox 1973"/>
    <n v="54.816000000000003"/>
    <n v="3"/>
    <n v="0.2"/>
    <n v="17.815199999999997"/>
  </r>
  <r>
    <n v="4172"/>
    <x v="2063"/>
    <x v="3"/>
    <x v="673"/>
    <d v="2014-11-21T00:00:00"/>
    <x v="1"/>
    <s v="JK-15370"/>
    <s v="Jay Kimmel"/>
    <s v="Consumer"/>
    <s v="United States"/>
    <s v="Fresno"/>
    <x v="1"/>
    <n v="93727"/>
    <x v="1"/>
    <s v="OFF-ST-10002486"/>
    <x v="1"/>
    <x v="4"/>
    <s v="Eldon Shelf Savers Cubes and Bins"/>
    <n v="48.86"/>
    <n v="7"/>
    <n v="0"/>
    <n v="0.97719999999999807"/>
  </r>
  <r>
    <n v="4173"/>
    <x v="2064"/>
    <x v="0"/>
    <x v="949"/>
    <d v="2013-07-02T00:00:00"/>
    <x v="3"/>
    <s v="JF-15355"/>
    <s v="Jay Fein"/>
    <s v="Consumer"/>
    <s v="United States"/>
    <s v="Columbia"/>
    <x v="20"/>
    <n v="29203"/>
    <x v="0"/>
    <s v="OFF-BI-10002215"/>
    <x v="1"/>
    <x v="8"/>
    <s v="Wilson Jones Hanging View Binder, White, 1&quot;"/>
    <n v="14.2"/>
    <n v="2"/>
    <n v="0"/>
    <n v="6.5319999999999991"/>
  </r>
  <r>
    <n v="4174"/>
    <x v="2064"/>
    <x v="0"/>
    <x v="949"/>
    <d v="2013-07-02T00:00:00"/>
    <x v="3"/>
    <s v="JF-15355"/>
    <s v="Jay Fein"/>
    <s v="Consumer"/>
    <s v="United States"/>
    <s v="Columbia"/>
    <x v="20"/>
    <n v="29203"/>
    <x v="0"/>
    <s v="OFF-PA-10000788"/>
    <x v="1"/>
    <x v="10"/>
    <s v="Xerox 210"/>
    <n v="12.96"/>
    <n v="2"/>
    <n v="0"/>
    <n v="6.2208000000000006"/>
  </r>
  <r>
    <n v="4175"/>
    <x v="2064"/>
    <x v="0"/>
    <x v="949"/>
    <d v="2013-07-02T00:00:00"/>
    <x v="3"/>
    <s v="JF-15355"/>
    <s v="Jay Fein"/>
    <s v="Consumer"/>
    <s v="United States"/>
    <s v="Columbia"/>
    <x v="20"/>
    <n v="29203"/>
    <x v="0"/>
    <s v="OFF-BI-10003364"/>
    <x v="1"/>
    <x v="8"/>
    <s v="Binding Machine Supplies"/>
    <n v="58.34"/>
    <n v="2"/>
    <n v="0"/>
    <n v="28.0032"/>
  </r>
  <r>
    <n v="4176"/>
    <x v="2065"/>
    <x v="1"/>
    <x v="239"/>
    <d v="2012-11-30T00:00:00"/>
    <x v="2"/>
    <s v="EK-13795"/>
    <s v="Eileen Kiefer"/>
    <s v="Home Office"/>
    <s v="United States"/>
    <s v="Santa Ana"/>
    <x v="1"/>
    <n v="92704"/>
    <x v="1"/>
    <s v="OFF-AR-10003582"/>
    <x v="1"/>
    <x v="6"/>
    <s v="Boston Electric Pencil Sharpener, Model 1818, Charcoal Black"/>
    <n v="56.3"/>
    <n v="2"/>
    <n v="0"/>
    <n v="15.764000000000003"/>
  </r>
  <r>
    <n v="4177"/>
    <x v="2066"/>
    <x v="2"/>
    <x v="884"/>
    <d v="2011-04-12T00:00:00"/>
    <x v="1"/>
    <s v="RS-19765"/>
    <s v="Roland Schwarz"/>
    <s v="Corporate"/>
    <s v="United States"/>
    <s v="Columbia"/>
    <x v="20"/>
    <n v="29203"/>
    <x v="0"/>
    <s v="TEC-PH-10003273"/>
    <x v="2"/>
    <x v="7"/>
    <s v="AT&amp;T TR1909W"/>
    <n v="629.94999999999993"/>
    <n v="5"/>
    <n v="0"/>
    <n v="163.78700000000003"/>
  </r>
  <r>
    <n v="4178"/>
    <x v="2066"/>
    <x v="2"/>
    <x v="884"/>
    <d v="2011-04-12T00:00:00"/>
    <x v="1"/>
    <s v="RS-19765"/>
    <s v="Roland Schwarz"/>
    <s v="Corporate"/>
    <s v="United States"/>
    <s v="Columbia"/>
    <x v="20"/>
    <n v="29203"/>
    <x v="0"/>
    <s v="OFF-PA-10000100"/>
    <x v="1"/>
    <x v="10"/>
    <s v="Xerox 1945"/>
    <n v="122.97"/>
    <n v="3"/>
    <n v="0"/>
    <n v="60.255300000000005"/>
  </r>
  <r>
    <n v="4179"/>
    <x v="2067"/>
    <x v="0"/>
    <x v="950"/>
    <d v="2013-06-19T00:00:00"/>
    <x v="0"/>
    <s v="BD-11320"/>
    <s v="Bill Donatelli"/>
    <s v="Consumer"/>
    <s v="United States"/>
    <s v="Los Angeles"/>
    <x v="1"/>
    <n v="90045"/>
    <x v="1"/>
    <s v="OFF-PA-10001776"/>
    <x v="1"/>
    <x v="10"/>
    <s v="Wirebound Message Books, Four 2 3/4&quot; x 5&quot; Forms per Page, 600 Sets per Book"/>
    <n v="46.349999999999994"/>
    <n v="5"/>
    <n v="0"/>
    <n v="21.784499999999998"/>
  </r>
  <r>
    <n v="4180"/>
    <x v="2068"/>
    <x v="3"/>
    <x v="904"/>
    <d v="2014-03-11T00:00:00"/>
    <x v="1"/>
    <s v="BF-11170"/>
    <s v="Ben Ferrer"/>
    <s v="Home Office"/>
    <s v="United States"/>
    <s v="San Francisco"/>
    <x v="1"/>
    <n v="94109"/>
    <x v="1"/>
    <s v="OFF-BI-10004182"/>
    <x v="1"/>
    <x v="8"/>
    <s v="Economy Binders"/>
    <n v="14.976000000000001"/>
    <n v="9"/>
    <n v="0.2"/>
    <n v="5.4288000000000007"/>
  </r>
  <r>
    <n v="4181"/>
    <x v="2069"/>
    <x v="3"/>
    <x v="566"/>
    <d v="2014-10-12T00:00:00"/>
    <x v="1"/>
    <s v="JK-15730"/>
    <s v="Joe Kamberova"/>
    <s v="Consumer"/>
    <s v="United States"/>
    <s v="Houston"/>
    <x v="5"/>
    <n v="77036"/>
    <x v="2"/>
    <s v="OFF-BI-10000756"/>
    <x v="1"/>
    <x v="8"/>
    <s v="Storex DuraTech Recycled Plastic Frosted Binders"/>
    <n v="4.2399999999999993"/>
    <n v="5"/>
    <n v="0.8"/>
    <n v="-6.3599999999999994"/>
  </r>
  <r>
    <n v="4182"/>
    <x v="2070"/>
    <x v="3"/>
    <x v="833"/>
    <d v="2014-10-13T00:00:00"/>
    <x v="1"/>
    <s v="CR-12820"/>
    <s v="Cyra Reiten"/>
    <s v="Home Office"/>
    <s v="United States"/>
    <s v="New York City"/>
    <x v="15"/>
    <n v="10035"/>
    <x v="3"/>
    <s v="TEC-AC-10001539"/>
    <x v="2"/>
    <x v="11"/>
    <s v="Logitech G430 Surround Sound Gaming Headset with Dolby 7.1 Technology"/>
    <n v="319.95999999999998"/>
    <n v="4"/>
    <n v="0"/>
    <n v="115.18559999999999"/>
  </r>
  <r>
    <n v="4183"/>
    <x v="2070"/>
    <x v="3"/>
    <x v="833"/>
    <d v="2014-10-13T00:00:00"/>
    <x v="1"/>
    <s v="CR-12820"/>
    <s v="Cyra Reiten"/>
    <s v="Home Office"/>
    <s v="United States"/>
    <s v="New York City"/>
    <x v="15"/>
    <n v="10035"/>
    <x v="3"/>
    <s v="OFF-PA-10002377"/>
    <x v="1"/>
    <x v="10"/>
    <s v="Adams Telephone Message Book W/Dividers/Space For Phone Numbers, 5 1/4&quot;X8 1/2&quot;, 200/Messages"/>
    <n v="17.04"/>
    <n v="3"/>
    <n v="0"/>
    <n v="7.6679999999999993"/>
  </r>
  <r>
    <n v="4184"/>
    <x v="2070"/>
    <x v="3"/>
    <x v="833"/>
    <d v="2014-10-13T00:00:00"/>
    <x v="1"/>
    <s v="CR-12820"/>
    <s v="Cyra Reiten"/>
    <s v="Home Office"/>
    <s v="United States"/>
    <s v="New York City"/>
    <x v="15"/>
    <n v="10035"/>
    <x v="3"/>
    <s v="OFF-ST-10000991"/>
    <x v="1"/>
    <x v="4"/>
    <s v="Space Solutions HD Industrial Steel Shelving."/>
    <n v="344.90999999999997"/>
    <n v="3"/>
    <n v="0"/>
    <n v="10.347300000000004"/>
  </r>
  <r>
    <n v="4185"/>
    <x v="2071"/>
    <x v="0"/>
    <x v="5"/>
    <d v="2013-12-08T00:00:00"/>
    <x v="2"/>
    <s v="AG-10300"/>
    <s v="Aleksandra Gannaway"/>
    <s v="Corporate"/>
    <s v="United States"/>
    <s v="Franklin"/>
    <x v="31"/>
    <n v="2038"/>
    <x v="3"/>
    <s v="FUR-BO-10002853"/>
    <x v="0"/>
    <x v="0"/>
    <s v="O'Sullivan 5-Shelf Heavy-Duty Bookcases"/>
    <n v="81.94"/>
    <n v="1"/>
    <n v="0"/>
    <n v="20.484999999999999"/>
  </r>
  <r>
    <n v="4186"/>
    <x v="2072"/>
    <x v="0"/>
    <x v="147"/>
    <d v="2013-10-23T00:00:00"/>
    <x v="2"/>
    <s v="CM-12160"/>
    <s v="Charles McCrossin"/>
    <s v="Consumer"/>
    <s v="United States"/>
    <s v="Baltimore"/>
    <x v="39"/>
    <n v="21215"/>
    <x v="3"/>
    <s v="TEC-AC-10004510"/>
    <x v="2"/>
    <x v="11"/>
    <s v="Logitech Desktop MK120 Mouse and keyboard Combo"/>
    <n v="98.16"/>
    <n v="6"/>
    <n v="0"/>
    <n v="9.8159999999999954"/>
  </r>
  <r>
    <n v="4187"/>
    <x v="2073"/>
    <x v="3"/>
    <x v="796"/>
    <d v="2014-05-24T00:00:00"/>
    <x v="1"/>
    <s v="SG-20890"/>
    <s v="Susan Gilcrest"/>
    <s v="Corporate"/>
    <s v="United States"/>
    <s v="Mcallen"/>
    <x v="5"/>
    <n v="78501"/>
    <x v="2"/>
    <s v="OFF-BI-10003712"/>
    <x v="1"/>
    <x v="8"/>
    <s v="Acco Pressboard Covers with Storage Hooks, 14 7/8&quot; x 11&quot;, Light Blue"/>
    <n v="6.8739999999999988"/>
    <n v="7"/>
    <n v="0.8"/>
    <n v="-10.654700000000002"/>
  </r>
  <r>
    <n v="4188"/>
    <x v="2073"/>
    <x v="3"/>
    <x v="796"/>
    <d v="2014-05-24T00:00:00"/>
    <x v="1"/>
    <s v="SG-20890"/>
    <s v="Susan Gilcrest"/>
    <s v="Corporate"/>
    <s v="United States"/>
    <s v="Mcallen"/>
    <x v="5"/>
    <n v="78501"/>
    <x v="2"/>
    <s v="OFF-BI-10002571"/>
    <x v="1"/>
    <x v="8"/>
    <s v="Avery Framed View Binder, EZD Ring (Locking), Navy, 1 1/2&quot;"/>
    <n v="1.9959999999999996"/>
    <n v="1"/>
    <n v="0.8"/>
    <n v="-3.293400000000001"/>
  </r>
  <r>
    <n v="4189"/>
    <x v="2073"/>
    <x v="3"/>
    <x v="796"/>
    <d v="2014-05-24T00:00:00"/>
    <x v="1"/>
    <s v="SG-20890"/>
    <s v="Susan Gilcrest"/>
    <s v="Corporate"/>
    <s v="United States"/>
    <s v="Mcallen"/>
    <x v="5"/>
    <n v="78501"/>
    <x v="2"/>
    <s v="OFF-ST-10004835"/>
    <x v="1"/>
    <x v="4"/>
    <s v="Plastic Stacking Crates &amp; Casters"/>
    <n v="8.9280000000000008"/>
    <n v="2"/>
    <n v="0.2"/>
    <n v="0.66959999999999997"/>
  </r>
  <r>
    <n v="4190"/>
    <x v="2074"/>
    <x v="0"/>
    <x v="182"/>
    <d v="2013-10-02T00:00:00"/>
    <x v="0"/>
    <s v="CS-12175"/>
    <s v="Charles Sheldon"/>
    <s v="Corporate"/>
    <s v="United States"/>
    <s v="Iowa City"/>
    <x v="23"/>
    <n v="52240"/>
    <x v="2"/>
    <s v="OFF-PA-10004022"/>
    <x v="1"/>
    <x v="10"/>
    <s v="Hammermill Color Copier Paper (28Lb. and 96 Bright)"/>
    <n v="9.99"/>
    <n v="1"/>
    <n v="0"/>
    <n v="4.4954999999999998"/>
  </r>
  <r>
    <n v="4191"/>
    <x v="2075"/>
    <x v="3"/>
    <x v="701"/>
    <d v="2014-11-23T00:00:00"/>
    <x v="1"/>
    <s v="HL-15040"/>
    <s v="Hunter Lopez"/>
    <s v="Consumer"/>
    <s v="United States"/>
    <s v="Newark"/>
    <x v="13"/>
    <n v="19711"/>
    <x v="3"/>
    <s v="TEC-CO-10004722"/>
    <x v="2"/>
    <x v="16"/>
    <s v="Canon imageCLASS 2200 Advanced Copier"/>
    <n v="10499.97"/>
    <n v="3"/>
    <n v="0"/>
    <n v="5039.9856"/>
  </r>
  <r>
    <n v="4192"/>
    <x v="2076"/>
    <x v="1"/>
    <x v="951"/>
    <d v="2012-07-08T00:00:00"/>
    <x v="3"/>
    <s v="DM-13015"/>
    <s v="Darrin Martin"/>
    <s v="Consumer"/>
    <s v="United States"/>
    <s v="Houston"/>
    <x v="5"/>
    <n v="77070"/>
    <x v="2"/>
    <s v="OFF-PA-10004248"/>
    <x v="1"/>
    <x v="10"/>
    <s v="Xerox 1990"/>
    <n v="21.12"/>
    <n v="5"/>
    <n v="0.2"/>
    <n v="6.5999999999999988"/>
  </r>
  <r>
    <n v="4193"/>
    <x v="2077"/>
    <x v="1"/>
    <x v="547"/>
    <d v="2012-11-20T00:00:00"/>
    <x v="1"/>
    <s v="HK-14890"/>
    <s v="Heather Kirkland"/>
    <s v="Corporate"/>
    <s v="United States"/>
    <s v="Boise"/>
    <x v="45"/>
    <n v="83704"/>
    <x v="1"/>
    <s v="FUR-TA-10000577"/>
    <x v="0"/>
    <x v="3"/>
    <s v="Bretford CR4500 Series Slim Rectangular Table"/>
    <n v="696.42"/>
    <n v="2"/>
    <n v="0"/>
    <n v="160.17660000000001"/>
  </r>
  <r>
    <n v="4194"/>
    <x v="2077"/>
    <x v="1"/>
    <x v="547"/>
    <d v="2012-11-20T00:00:00"/>
    <x v="1"/>
    <s v="HK-14890"/>
    <s v="Heather Kirkland"/>
    <s v="Corporate"/>
    <s v="United States"/>
    <s v="Boise"/>
    <x v="45"/>
    <n v="83704"/>
    <x v="1"/>
    <s v="TEC-PH-10001254"/>
    <x v="2"/>
    <x v="7"/>
    <s v="Jabra BIZ 2300 Duo QD Duo Corded Headset"/>
    <n v="304.77600000000001"/>
    <n v="3"/>
    <n v="0.2"/>
    <n v="22.858199999999982"/>
  </r>
  <r>
    <n v="4195"/>
    <x v="2078"/>
    <x v="1"/>
    <x v="652"/>
    <d v="2012-06-22T00:00:00"/>
    <x v="1"/>
    <s v="BG-11740"/>
    <s v="Bruce Geld"/>
    <s v="Consumer"/>
    <s v="United States"/>
    <s v="San Diego"/>
    <x v="1"/>
    <n v="92105"/>
    <x v="1"/>
    <s v="OFF-AR-10001044"/>
    <x v="1"/>
    <x v="6"/>
    <s v="BOSTON Ranger #55 Pencil Sharpener, Black"/>
    <n v="51.98"/>
    <n v="2"/>
    <n v="0"/>
    <n v="15.074199999999998"/>
  </r>
  <r>
    <n v="4196"/>
    <x v="2079"/>
    <x v="0"/>
    <x v="143"/>
    <d v="2013-04-15T00:00:00"/>
    <x v="1"/>
    <s v="CK-12595"/>
    <s v="Clytie Kelty"/>
    <s v="Consumer"/>
    <s v="United States"/>
    <s v="Los Angeles"/>
    <x v="1"/>
    <n v="90032"/>
    <x v="1"/>
    <s v="FUR-FU-10002597"/>
    <x v="0"/>
    <x v="5"/>
    <s v="C-Line Magnetic Cubicle Keepers, Clear Polypropylene"/>
    <n v="24.700000000000003"/>
    <n v="5"/>
    <n v="0"/>
    <n v="10.374000000000001"/>
  </r>
  <r>
    <n v="4197"/>
    <x v="2080"/>
    <x v="1"/>
    <x v="24"/>
    <d v="2012-04-23T00:00:00"/>
    <x v="0"/>
    <s v="RF-19735"/>
    <s v="Roland Fjeld"/>
    <s v="Consumer"/>
    <s v="United States"/>
    <s v="New York City"/>
    <x v="15"/>
    <n v="10024"/>
    <x v="3"/>
    <s v="OFF-LA-10004093"/>
    <x v="1"/>
    <x v="2"/>
    <s v="Avery 486"/>
    <n v="21.93"/>
    <n v="3"/>
    <n v="0"/>
    <n v="10.307099999999998"/>
  </r>
  <r>
    <n v="4198"/>
    <x v="2081"/>
    <x v="0"/>
    <x v="275"/>
    <d v="2013-12-09T00:00:00"/>
    <x v="1"/>
    <s v="CJ-12010"/>
    <s v="Caroline Jumper"/>
    <s v="Consumer"/>
    <s v="United States"/>
    <s v="Philadelphia"/>
    <x v="9"/>
    <n v="19134"/>
    <x v="3"/>
    <s v="OFF-AP-10000179"/>
    <x v="1"/>
    <x v="9"/>
    <s v="Honeywell Enviracaire Portable HEPA Air Cleaner for up to 10 x 16 Room"/>
    <n v="394.81600000000003"/>
    <n v="4"/>
    <n v="0.2"/>
    <n v="93.768799999999999"/>
  </r>
  <r>
    <n v="4199"/>
    <x v="2081"/>
    <x v="0"/>
    <x v="275"/>
    <d v="2013-12-09T00:00:00"/>
    <x v="1"/>
    <s v="CJ-12010"/>
    <s v="Caroline Jumper"/>
    <s v="Consumer"/>
    <s v="United States"/>
    <s v="Philadelphia"/>
    <x v="9"/>
    <n v="19134"/>
    <x v="3"/>
    <s v="OFF-BI-10001072"/>
    <x v="1"/>
    <x v="8"/>
    <s v="GBC Clear Cover, 8-1/2 x 11, unpunched, 25 covers per pack"/>
    <n v="18.192000000000004"/>
    <n v="4"/>
    <n v="0.7"/>
    <n v="-14.553600000000003"/>
  </r>
  <r>
    <n v="4200"/>
    <x v="2082"/>
    <x v="1"/>
    <x v="895"/>
    <d v="2012-12-10T00:00:00"/>
    <x v="3"/>
    <s v="MA-17560"/>
    <s v="Matt Abelman"/>
    <s v="Home Office"/>
    <s v="United States"/>
    <s v="New York City"/>
    <x v="15"/>
    <n v="10024"/>
    <x v="3"/>
    <s v="OFF-LA-10004093"/>
    <x v="1"/>
    <x v="2"/>
    <s v="Avery 486"/>
    <n v="7.31"/>
    <n v="1"/>
    <n v="0"/>
    <n v="3.4356999999999998"/>
  </r>
  <r>
    <n v="4201"/>
    <x v="2082"/>
    <x v="1"/>
    <x v="895"/>
    <d v="2012-12-10T00:00:00"/>
    <x v="3"/>
    <s v="MA-17560"/>
    <s v="Matt Abelman"/>
    <s v="Home Office"/>
    <s v="United States"/>
    <s v="New York City"/>
    <x v="15"/>
    <n v="10024"/>
    <x v="3"/>
    <s v="TEC-CO-10002095"/>
    <x v="2"/>
    <x v="16"/>
    <s v="Hewlett Packard 610 Color Digital Copier / Printer"/>
    <n v="799.98400000000004"/>
    <n v="2"/>
    <n v="0.2"/>
    <n v="249.99499999999998"/>
  </r>
  <r>
    <n v="4202"/>
    <x v="2082"/>
    <x v="1"/>
    <x v="895"/>
    <d v="2012-12-10T00:00:00"/>
    <x v="3"/>
    <s v="MA-17560"/>
    <s v="Matt Abelman"/>
    <s v="Home Office"/>
    <s v="United States"/>
    <s v="New York City"/>
    <x v="15"/>
    <n v="10024"/>
    <x v="3"/>
    <s v="OFF-PA-10002713"/>
    <x v="1"/>
    <x v="10"/>
    <s v="Adams Phone Message Book, 200 Message Capacity, 8 1/16” x 11”"/>
    <n v="41.28"/>
    <n v="6"/>
    <n v="0"/>
    <n v="18.988799999999998"/>
  </r>
  <r>
    <n v="4203"/>
    <x v="2082"/>
    <x v="1"/>
    <x v="895"/>
    <d v="2012-12-10T00:00:00"/>
    <x v="3"/>
    <s v="MA-17560"/>
    <s v="Matt Abelman"/>
    <s v="Home Office"/>
    <s v="United States"/>
    <s v="New York City"/>
    <x v="15"/>
    <n v="10024"/>
    <x v="3"/>
    <s v="OFF-PA-10002254"/>
    <x v="1"/>
    <x v="10"/>
    <s v="Xerox 1883"/>
    <n v="184.66"/>
    <n v="7"/>
    <n v="0"/>
    <n v="84.943599999999989"/>
  </r>
  <r>
    <n v="4204"/>
    <x v="2083"/>
    <x v="2"/>
    <x v="656"/>
    <d v="2011-11-02T00:00:00"/>
    <x v="0"/>
    <s v="AM-10705"/>
    <s v="Anne McFarland"/>
    <s v="Consumer"/>
    <s v="United States"/>
    <s v="Cranston"/>
    <x v="34"/>
    <n v="2920"/>
    <x v="3"/>
    <s v="OFF-AR-10001683"/>
    <x v="1"/>
    <x v="6"/>
    <s v="Lumber Crayons"/>
    <n v="49.25"/>
    <n v="5"/>
    <n v="0"/>
    <n v="18.715000000000003"/>
  </r>
  <r>
    <n v="4205"/>
    <x v="2083"/>
    <x v="2"/>
    <x v="656"/>
    <d v="2011-11-02T00:00:00"/>
    <x v="0"/>
    <s v="AM-10705"/>
    <s v="Anne McFarland"/>
    <s v="Consumer"/>
    <s v="United States"/>
    <s v="Cranston"/>
    <x v="34"/>
    <n v="2920"/>
    <x v="3"/>
    <s v="OFF-PA-10002195"/>
    <x v="1"/>
    <x v="10"/>
    <s v="RSVP Cards &amp; Envelopes, Blank White, 8-1/2&quot; X 11&quot;, 24 Cards/25 Envelopes/Set"/>
    <n v="10.16"/>
    <n v="2"/>
    <n v="0"/>
    <n v="4.7751999999999999"/>
  </r>
  <r>
    <n v="4206"/>
    <x v="2083"/>
    <x v="2"/>
    <x v="656"/>
    <d v="2011-11-02T00:00:00"/>
    <x v="0"/>
    <s v="AM-10705"/>
    <s v="Anne McFarland"/>
    <s v="Consumer"/>
    <s v="United States"/>
    <s v="Cranston"/>
    <x v="34"/>
    <n v="2920"/>
    <x v="3"/>
    <s v="FUR-FU-10002364"/>
    <x v="0"/>
    <x v="5"/>
    <s v="Eldon Expressions Wood Desk Accessories, Oak"/>
    <n v="14.76"/>
    <n v="2"/>
    <n v="0"/>
    <n v="4.2803999999999984"/>
  </r>
  <r>
    <n v="4207"/>
    <x v="2083"/>
    <x v="2"/>
    <x v="656"/>
    <d v="2011-11-02T00:00:00"/>
    <x v="0"/>
    <s v="AM-10705"/>
    <s v="Anne McFarland"/>
    <s v="Consumer"/>
    <s v="United States"/>
    <s v="Cranston"/>
    <x v="34"/>
    <n v="2920"/>
    <x v="3"/>
    <s v="OFF-BI-10004001"/>
    <x v="1"/>
    <x v="8"/>
    <s v="GBC Recycled VeloBinder Covers"/>
    <n v="34.08"/>
    <n v="2"/>
    <n v="0"/>
    <n v="15.676799999999997"/>
  </r>
  <r>
    <n v="4208"/>
    <x v="2083"/>
    <x v="2"/>
    <x v="656"/>
    <d v="2011-11-02T00:00:00"/>
    <x v="0"/>
    <s v="AM-10705"/>
    <s v="Anne McFarland"/>
    <s v="Consumer"/>
    <s v="United States"/>
    <s v="Cranston"/>
    <x v="34"/>
    <n v="2920"/>
    <x v="3"/>
    <s v="FUR-FU-10000023"/>
    <x v="0"/>
    <x v="5"/>
    <s v="Eldon Wave Desk Accessories"/>
    <n v="17.669999999999998"/>
    <n v="3"/>
    <n v="0"/>
    <n v="7.7748000000000008"/>
  </r>
  <r>
    <n v="4209"/>
    <x v="2083"/>
    <x v="2"/>
    <x v="656"/>
    <d v="2011-11-02T00:00:00"/>
    <x v="0"/>
    <s v="AM-10705"/>
    <s v="Anne McFarland"/>
    <s v="Consumer"/>
    <s v="United States"/>
    <s v="Cranston"/>
    <x v="34"/>
    <n v="2920"/>
    <x v="3"/>
    <s v="FUR-CH-10002320"/>
    <x v="0"/>
    <x v="1"/>
    <s v="Hon Pagoda Stacking Chairs"/>
    <n v="1604.9"/>
    <n v="5"/>
    <n v="0"/>
    <n v="481.46999999999991"/>
  </r>
  <r>
    <n v="4210"/>
    <x v="2083"/>
    <x v="2"/>
    <x v="656"/>
    <d v="2011-11-02T00:00:00"/>
    <x v="0"/>
    <s v="AM-10705"/>
    <s v="Anne McFarland"/>
    <s v="Consumer"/>
    <s v="United States"/>
    <s v="Cranston"/>
    <x v="34"/>
    <n v="2920"/>
    <x v="3"/>
    <s v="FUR-TA-10003238"/>
    <x v="0"/>
    <x v="3"/>
    <s v="Chromcraft Bull-Nose Wood 48&quot; x 96&quot; Rectangular Conference Tables"/>
    <n v="385.68599999999998"/>
    <n v="1"/>
    <n v="0.3"/>
    <n v="-60.607800000000026"/>
  </r>
  <r>
    <n v="4211"/>
    <x v="2084"/>
    <x v="3"/>
    <x v="34"/>
    <d v="2014-12-15T00:00:00"/>
    <x v="1"/>
    <s v="AH-10585"/>
    <s v="Angele Hood"/>
    <s v="Consumer"/>
    <s v="United States"/>
    <s v="Chicago"/>
    <x v="10"/>
    <n v="60623"/>
    <x v="2"/>
    <s v="OFF-PA-10004965"/>
    <x v="1"/>
    <x v="10"/>
    <s v="Xerox 1921"/>
    <n v="15.984000000000002"/>
    <n v="2"/>
    <n v="0.2"/>
    <n v="4.9949999999999992"/>
  </r>
  <r>
    <n v="4212"/>
    <x v="2085"/>
    <x v="2"/>
    <x v="952"/>
    <d v="2011-05-09T00:00:00"/>
    <x v="0"/>
    <s v="PF-19120"/>
    <s v="Peter Fuller"/>
    <s v="Consumer"/>
    <s v="United States"/>
    <s v="Richmond"/>
    <x v="0"/>
    <n v="40475"/>
    <x v="0"/>
    <s v="OFF-PA-10003016"/>
    <x v="1"/>
    <x v="10"/>
    <s v="Adams &quot;While You Were Out&quot; Message Pads"/>
    <n v="9.42"/>
    <n v="3"/>
    <n v="0"/>
    <n v="4.238999999999999"/>
  </r>
  <r>
    <n v="4213"/>
    <x v="2085"/>
    <x v="2"/>
    <x v="952"/>
    <d v="2011-05-09T00:00:00"/>
    <x v="0"/>
    <s v="PF-19120"/>
    <s v="Peter Fuller"/>
    <s v="Consumer"/>
    <s v="United States"/>
    <s v="Richmond"/>
    <x v="0"/>
    <n v="40475"/>
    <x v="0"/>
    <s v="OFF-AR-10003651"/>
    <x v="1"/>
    <x v="6"/>
    <s v="Newell 350"/>
    <n v="6.56"/>
    <n v="2"/>
    <n v="0"/>
    <n v="1.9023999999999992"/>
  </r>
  <r>
    <n v="4214"/>
    <x v="2085"/>
    <x v="2"/>
    <x v="952"/>
    <d v="2011-05-09T00:00:00"/>
    <x v="0"/>
    <s v="PF-19120"/>
    <s v="Peter Fuller"/>
    <s v="Consumer"/>
    <s v="United States"/>
    <s v="Richmond"/>
    <x v="0"/>
    <n v="40475"/>
    <x v="0"/>
    <s v="OFF-PA-10001363"/>
    <x v="1"/>
    <x v="10"/>
    <s v="Xerox 1933"/>
    <n v="24.56"/>
    <n v="2"/>
    <n v="0"/>
    <n v="11.543199999999999"/>
  </r>
  <r>
    <n v="4215"/>
    <x v="2086"/>
    <x v="0"/>
    <x v="758"/>
    <d v="2013-03-09T00:00:00"/>
    <x v="1"/>
    <s v="RD-19480"/>
    <s v="Rick Duston"/>
    <s v="Consumer"/>
    <s v="United States"/>
    <s v="Mishawaka"/>
    <x v="14"/>
    <n v="46544"/>
    <x v="2"/>
    <s v="OFF-BI-10003876"/>
    <x v="1"/>
    <x v="8"/>
    <s v="Green Canvas Binder for 8-1/2&quot; x 14&quot; Sheets"/>
    <n v="128.39999999999998"/>
    <n v="3"/>
    <n v="0"/>
    <n v="64.199999999999989"/>
  </r>
  <r>
    <n v="4216"/>
    <x v="2087"/>
    <x v="2"/>
    <x v="953"/>
    <d v="2011-12-04T00:00:00"/>
    <x v="1"/>
    <s v="JL-15505"/>
    <s v="Jeremy Lonsdale"/>
    <s v="Consumer"/>
    <s v="United States"/>
    <s v="Mount Vernon"/>
    <x v="15"/>
    <n v="10550"/>
    <x v="3"/>
    <s v="OFF-EN-10004007"/>
    <x v="1"/>
    <x v="12"/>
    <s v="Park Ridge Embossed Executive Business Envelopes"/>
    <n v="62.28"/>
    <n v="4"/>
    <n v="0"/>
    <n v="29.271599999999999"/>
  </r>
  <r>
    <n v="4217"/>
    <x v="2088"/>
    <x v="1"/>
    <x v="954"/>
    <d v="2012-02-22T00:00:00"/>
    <x v="1"/>
    <s v="AB-10600"/>
    <s v="Ann Blume"/>
    <s v="Corporate"/>
    <s v="United States"/>
    <s v="Los Angeles"/>
    <x v="1"/>
    <n v="90004"/>
    <x v="1"/>
    <s v="OFF-LA-10002271"/>
    <x v="1"/>
    <x v="2"/>
    <s v="Smead Alpha-Z Color-Coded Second Alphabetical Labels and Starter Set"/>
    <n v="9.24"/>
    <n v="3"/>
    <n v="0"/>
    <n v="4.4352"/>
  </r>
  <r>
    <n v="4218"/>
    <x v="2089"/>
    <x v="3"/>
    <x v="719"/>
    <d v="2014-04-04T00:00:00"/>
    <x v="2"/>
    <s v="NC-18535"/>
    <s v="Nick Crebassa"/>
    <s v="Corporate"/>
    <s v="United States"/>
    <s v="San Francisco"/>
    <x v="1"/>
    <n v="94110"/>
    <x v="1"/>
    <s v="FUR-BO-10003894"/>
    <x v="0"/>
    <x v="0"/>
    <s v="Safco Value Mate Steel Bookcase, Baked Enamel Finish on Steel, Black"/>
    <n v="482.66399999999999"/>
    <n v="8"/>
    <n v="0.15"/>
    <n v="85.175999999999974"/>
  </r>
  <r>
    <n v="4219"/>
    <x v="2089"/>
    <x v="3"/>
    <x v="719"/>
    <d v="2014-04-04T00:00:00"/>
    <x v="2"/>
    <s v="NC-18535"/>
    <s v="Nick Crebassa"/>
    <s v="Corporate"/>
    <s v="United States"/>
    <s v="San Francisco"/>
    <x v="1"/>
    <n v="94110"/>
    <x v="1"/>
    <s v="TEC-MA-10000418"/>
    <x v="2"/>
    <x v="15"/>
    <s v="Cubify CubeX 3D Printer Double Head Print"/>
    <n v="4799.9839999999995"/>
    <n v="2"/>
    <n v="0.2"/>
    <n v="359.99879999999962"/>
  </r>
  <r>
    <n v="4220"/>
    <x v="2090"/>
    <x v="3"/>
    <x v="532"/>
    <d v="2014-06-14T00:00:00"/>
    <x v="0"/>
    <s v="TB-21400"/>
    <s v="Tom Boeckenhauer"/>
    <s v="Consumer"/>
    <s v="United States"/>
    <s v="Seattle"/>
    <x v="4"/>
    <n v="98103"/>
    <x v="1"/>
    <s v="OFF-PA-10004243"/>
    <x v="1"/>
    <x v="10"/>
    <s v="Xerox 1939"/>
    <n v="37.94"/>
    <n v="2"/>
    <n v="0"/>
    <n v="18.211199999999998"/>
  </r>
  <r>
    <n v="4221"/>
    <x v="2090"/>
    <x v="3"/>
    <x v="532"/>
    <d v="2014-06-14T00:00:00"/>
    <x v="0"/>
    <s v="TB-21400"/>
    <s v="Tom Boeckenhauer"/>
    <s v="Consumer"/>
    <s v="United States"/>
    <s v="Seattle"/>
    <x v="4"/>
    <n v="98103"/>
    <x v="1"/>
    <s v="OFF-BI-10001759"/>
    <x v="1"/>
    <x v="8"/>
    <s v="Acco Pressboard Covers with Storage Hooks, 14 7/8&quot; x 11&quot;, Dark Blue"/>
    <n v="18.288"/>
    <n v="6"/>
    <n v="0.2"/>
    <n v="6.6293999999999995"/>
  </r>
  <r>
    <n v="4222"/>
    <x v="2090"/>
    <x v="3"/>
    <x v="532"/>
    <d v="2014-06-14T00:00:00"/>
    <x v="0"/>
    <s v="TB-21400"/>
    <s v="Tom Boeckenhauer"/>
    <s v="Consumer"/>
    <s v="United States"/>
    <s v="Seattle"/>
    <x v="4"/>
    <n v="98103"/>
    <x v="1"/>
    <s v="TEC-MA-10001570"/>
    <x v="2"/>
    <x v="15"/>
    <s v="Cisco Desktop Collaboration Experience DX650 IP Video Phone"/>
    <n v="385.80000000000007"/>
    <n v="5"/>
    <n v="0.2"/>
    <n v="130.20749999999998"/>
  </r>
  <r>
    <n v="4223"/>
    <x v="2090"/>
    <x v="3"/>
    <x v="532"/>
    <d v="2014-06-14T00:00:00"/>
    <x v="0"/>
    <s v="TB-21400"/>
    <s v="Tom Boeckenhauer"/>
    <s v="Consumer"/>
    <s v="United States"/>
    <s v="Seattle"/>
    <x v="4"/>
    <n v="98103"/>
    <x v="1"/>
    <s v="OFF-ST-10004804"/>
    <x v="1"/>
    <x v="4"/>
    <s v="Belkin 19&quot; Vented Equipment Shelf, Black"/>
    <n v="102.96"/>
    <n v="2"/>
    <n v="0"/>
    <n v="1.0296000000000021"/>
  </r>
  <r>
    <n v="4224"/>
    <x v="2090"/>
    <x v="3"/>
    <x v="532"/>
    <d v="2014-06-14T00:00:00"/>
    <x v="0"/>
    <s v="TB-21400"/>
    <s v="Tom Boeckenhauer"/>
    <s v="Consumer"/>
    <s v="United States"/>
    <s v="Seattle"/>
    <x v="4"/>
    <n v="98103"/>
    <x v="1"/>
    <s v="FUR-BO-10001519"/>
    <x v="0"/>
    <x v="0"/>
    <s v="O'Sullivan 3-Shelf Heavy-Duty Bookcases"/>
    <n v="174.42000000000002"/>
    <n v="3"/>
    <n v="0"/>
    <n v="41.860800000000005"/>
  </r>
  <r>
    <n v="4225"/>
    <x v="2091"/>
    <x v="0"/>
    <x v="955"/>
    <d v="2013-10-04T00:00:00"/>
    <x v="2"/>
    <s v="SJ-20215"/>
    <s v="Sarah Jordon"/>
    <s v="Consumer"/>
    <s v="United States"/>
    <s v="Quincy"/>
    <x v="10"/>
    <n v="62301"/>
    <x v="2"/>
    <s v="OFF-BI-10000343"/>
    <x v="1"/>
    <x v="8"/>
    <s v="Pressboard Covers with Storage Hooks, 9 1/2&quot; x 11&quot;, Light Blue"/>
    <n v="1.9639999999999995"/>
    <n v="2"/>
    <n v="0.8"/>
    <n v="-3.2406000000000006"/>
  </r>
  <r>
    <n v="4226"/>
    <x v="2092"/>
    <x v="2"/>
    <x v="736"/>
    <d v="2011-12-17T00:00:00"/>
    <x v="1"/>
    <s v="EB-13840"/>
    <s v="Ellis Ballard"/>
    <s v="Corporate"/>
    <s v="United States"/>
    <s v="Chicago"/>
    <x v="10"/>
    <n v="60623"/>
    <x v="2"/>
    <s v="FUR-FU-10003930"/>
    <x v="0"/>
    <x v="5"/>
    <s v="Howard Miller 12-3/4 Diameter Accuwave DS  Wall Clock"/>
    <n v="94.427999999999997"/>
    <n v="3"/>
    <n v="0.6"/>
    <n v="-42.492599999999982"/>
  </r>
  <r>
    <n v="4227"/>
    <x v="2093"/>
    <x v="3"/>
    <x v="343"/>
    <d v="2014-11-17T00:00:00"/>
    <x v="1"/>
    <s v="WB-21850"/>
    <s v="William Brown"/>
    <s v="Consumer"/>
    <s v="United States"/>
    <s v="Urbandale"/>
    <x v="23"/>
    <n v="50322"/>
    <x v="2"/>
    <s v="OFF-FA-10004854"/>
    <x v="1"/>
    <x v="13"/>
    <s v="Vinyl Coated Wire Paper Clips in Organizer Box, 800/Box"/>
    <n v="45.92"/>
    <n v="4"/>
    <n v="0"/>
    <n v="21.5824"/>
  </r>
  <r>
    <n v="4228"/>
    <x v="2094"/>
    <x v="1"/>
    <x v="956"/>
    <d v="2012-01-10T00:00:00"/>
    <x v="1"/>
    <s v="SR-20740"/>
    <s v="Steven Roelle"/>
    <s v="Home Office"/>
    <s v="United States"/>
    <s v="Seattle"/>
    <x v="4"/>
    <n v="98103"/>
    <x v="1"/>
    <s v="FUR-CH-10003396"/>
    <x v="0"/>
    <x v="1"/>
    <s v="Global Deluxe Steno Chair"/>
    <n v="61.584000000000003"/>
    <n v="1"/>
    <n v="0.2"/>
    <n v="-6.9282000000000039"/>
  </r>
  <r>
    <n v="4229"/>
    <x v="2095"/>
    <x v="0"/>
    <x v="830"/>
    <d v="2013-03-27T00:00:00"/>
    <x v="2"/>
    <s v="VG-21805"/>
    <s v="Vivek Grady"/>
    <s v="Corporate"/>
    <s v="United States"/>
    <s v="Richmond"/>
    <x v="14"/>
    <n v="47374"/>
    <x v="2"/>
    <s v="OFF-PA-10001994"/>
    <x v="1"/>
    <x v="10"/>
    <s v="Ink Jet Note and Greeting Cards, 8-1/2&quot; x 5-1/2&quot; Card Size"/>
    <n v="22.48"/>
    <n v="1"/>
    <n v="0"/>
    <n v="10.3408"/>
  </r>
  <r>
    <n v="4230"/>
    <x v="2096"/>
    <x v="3"/>
    <x v="957"/>
    <d v="2014-07-11T00:00:00"/>
    <x v="1"/>
    <s v="LS-16945"/>
    <s v="Linda Southworth"/>
    <s v="Corporate"/>
    <s v="United States"/>
    <s v="Dallas"/>
    <x v="5"/>
    <n v="75220"/>
    <x v="2"/>
    <s v="FUR-FU-10003601"/>
    <x v="0"/>
    <x v="5"/>
    <s v="Deflect-o RollaMat Studded, Beveled Mat for Medium Pile Carpeting"/>
    <n v="332.02800000000002"/>
    <n v="9"/>
    <n v="0.6"/>
    <n v="-348.62940000000003"/>
  </r>
  <r>
    <n v="4231"/>
    <x v="2096"/>
    <x v="3"/>
    <x v="957"/>
    <d v="2014-07-11T00:00:00"/>
    <x v="1"/>
    <s v="LS-16945"/>
    <s v="Linda Southworth"/>
    <s v="Corporate"/>
    <s v="United States"/>
    <s v="Dallas"/>
    <x v="5"/>
    <n v="75220"/>
    <x v="2"/>
    <s v="OFF-BI-10003429"/>
    <x v="1"/>
    <x v="8"/>
    <s v="Cardinal HOLDit! Binder Insert Strips,Extra Strips"/>
    <n v="11.393999999999998"/>
    <n v="9"/>
    <n v="0.8"/>
    <n v="-17.660699999999999"/>
  </r>
  <r>
    <n v="4232"/>
    <x v="2096"/>
    <x v="3"/>
    <x v="957"/>
    <d v="2014-07-11T00:00:00"/>
    <x v="1"/>
    <s v="LS-16945"/>
    <s v="Linda Southworth"/>
    <s v="Corporate"/>
    <s v="United States"/>
    <s v="Dallas"/>
    <x v="5"/>
    <n v="75220"/>
    <x v="2"/>
    <s v="OFF-PA-10000232"/>
    <x v="1"/>
    <x v="10"/>
    <s v="Xerox 1975"/>
    <n v="15.552000000000003"/>
    <n v="3"/>
    <n v="0.2"/>
    <n v="5.6375999999999999"/>
  </r>
  <r>
    <n v="4233"/>
    <x v="2096"/>
    <x v="3"/>
    <x v="957"/>
    <d v="2014-07-11T00:00:00"/>
    <x v="1"/>
    <s v="LS-16945"/>
    <s v="Linda Southworth"/>
    <s v="Corporate"/>
    <s v="United States"/>
    <s v="Dallas"/>
    <x v="5"/>
    <n v="75220"/>
    <x v="2"/>
    <s v="OFF-PA-10002195"/>
    <x v="1"/>
    <x v="10"/>
    <s v="Xerox 1966"/>
    <n v="31.104000000000006"/>
    <n v="6"/>
    <n v="0.2"/>
    <n v="11.2752"/>
  </r>
  <r>
    <n v="4234"/>
    <x v="2096"/>
    <x v="3"/>
    <x v="957"/>
    <d v="2014-07-11T00:00:00"/>
    <x v="1"/>
    <s v="LS-16945"/>
    <s v="Linda Southworth"/>
    <s v="Corporate"/>
    <s v="United States"/>
    <s v="Dallas"/>
    <x v="5"/>
    <n v="75220"/>
    <x v="2"/>
    <s v="OFF-BI-10004492"/>
    <x v="1"/>
    <x v="8"/>
    <s v="Tuf-Vin Binders"/>
    <n v="6.3159999999999981"/>
    <n v="1"/>
    <n v="0.8"/>
    <n v="-10.421400000000002"/>
  </r>
  <r>
    <n v="4235"/>
    <x v="2097"/>
    <x v="2"/>
    <x v="158"/>
    <d v="2011-09-24T00:00:00"/>
    <x v="2"/>
    <s v="MA-17560"/>
    <s v="Matt Abelman"/>
    <s v="Home Office"/>
    <s v="United States"/>
    <s v="Philadelphia"/>
    <x v="9"/>
    <n v="19143"/>
    <x v="3"/>
    <s v="OFF-PA-10004000"/>
    <x v="1"/>
    <x v="10"/>
    <s v="While You Were Out Pads, 50 per Pad, 4 x 5 1/4, Green Cycle"/>
    <n v="11.352000000000002"/>
    <n v="3"/>
    <n v="0.2"/>
    <n v="4.1151"/>
  </r>
  <r>
    <n v="4236"/>
    <x v="2097"/>
    <x v="2"/>
    <x v="158"/>
    <d v="2011-09-24T00:00:00"/>
    <x v="2"/>
    <s v="MA-17560"/>
    <s v="Matt Abelman"/>
    <s v="Home Office"/>
    <s v="United States"/>
    <s v="Philadelphia"/>
    <x v="9"/>
    <n v="19143"/>
    <x v="3"/>
    <s v="OFF-LA-10004425"/>
    <x v="1"/>
    <x v="2"/>
    <s v="Staples"/>
    <n v="20.808000000000003"/>
    <n v="9"/>
    <n v="0.2"/>
    <n v="7.0226999999999995"/>
  </r>
  <r>
    <n v="4237"/>
    <x v="2098"/>
    <x v="0"/>
    <x v="310"/>
    <d v="2013-07-28T00:00:00"/>
    <x v="1"/>
    <s v="NF-18475"/>
    <s v="Neil Französisch"/>
    <s v="Home Office"/>
    <s v="United States"/>
    <s v="Rockford"/>
    <x v="10"/>
    <n v="61107"/>
    <x v="2"/>
    <s v="OFF-BI-10000948"/>
    <x v="1"/>
    <x v="8"/>
    <s v="GBC Laser Imprintable Binding System Covers, Desert Sand"/>
    <n v="11.415999999999997"/>
    <n v="4"/>
    <n v="0.8"/>
    <n v="-18.836400000000005"/>
  </r>
  <r>
    <n v="4238"/>
    <x v="2099"/>
    <x v="3"/>
    <x v="635"/>
    <d v="2014-09-04T00:00:00"/>
    <x v="0"/>
    <s v="MD-17860"/>
    <s v="Michael Dominguez"/>
    <s v="Corporate"/>
    <s v="United States"/>
    <s v="Philadelphia"/>
    <x v="9"/>
    <n v="19134"/>
    <x v="3"/>
    <s v="OFF-AR-10001972"/>
    <x v="1"/>
    <x v="6"/>
    <s v="Newell 323"/>
    <n v="9.4080000000000013"/>
    <n v="7"/>
    <n v="0.2"/>
    <n v="0.70560000000000045"/>
  </r>
  <r>
    <n v="4239"/>
    <x v="2100"/>
    <x v="3"/>
    <x v="606"/>
    <d v="2014-03-29T00:00:00"/>
    <x v="2"/>
    <s v="MZ-17335"/>
    <s v="Maria Zettner"/>
    <s v="Home Office"/>
    <s v="United States"/>
    <s v="Seattle"/>
    <x v="4"/>
    <n v="98105"/>
    <x v="1"/>
    <s v="OFF-AR-10004587"/>
    <x v="1"/>
    <x v="6"/>
    <s v="Boston 1827 Commercial Additional Cutter, Drive Gear &amp; Gear Rack for 1606"/>
    <n v="19.829999999999998"/>
    <n v="1"/>
    <n v="0"/>
    <n v="5.9489999999999981"/>
  </r>
  <r>
    <n v="4240"/>
    <x v="2101"/>
    <x v="3"/>
    <x v="614"/>
    <d v="2015-01-05T00:00:00"/>
    <x v="1"/>
    <s v="KB-16600"/>
    <s v="Ken Brennan"/>
    <s v="Corporate"/>
    <s v="United States"/>
    <s v="Grand Rapids"/>
    <x v="12"/>
    <n v="49505"/>
    <x v="2"/>
    <s v="OFF-PA-10000994"/>
    <x v="1"/>
    <x v="10"/>
    <s v="Xerox 1915"/>
    <n v="209.7"/>
    <n v="2"/>
    <n v="0"/>
    <n v="100.65599999999999"/>
  </r>
  <r>
    <n v="4241"/>
    <x v="2102"/>
    <x v="2"/>
    <x v="59"/>
    <d v="2011-09-26T00:00:00"/>
    <x v="1"/>
    <s v="MA-17995"/>
    <s v="Michelle Arnett"/>
    <s v="Home Office"/>
    <s v="United States"/>
    <s v="Los Angeles"/>
    <x v="1"/>
    <n v="90004"/>
    <x v="1"/>
    <s v="OFF-AP-10001366"/>
    <x v="1"/>
    <x v="9"/>
    <s v="Staples"/>
    <n v="43.92"/>
    <n v="4"/>
    <n v="0"/>
    <n v="11.858400000000003"/>
  </r>
  <r>
    <n v="4242"/>
    <x v="2102"/>
    <x v="2"/>
    <x v="59"/>
    <d v="2011-09-26T00:00:00"/>
    <x v="1"/>
    <s v="MA-17995"/>
    <s v="Michelle Arnett"/>
    <s v="Home Office"/>
    <s v="United States"/>
    <s v="Los Angeles"/>
    <x v="1"/>
    <n v="90004"/>
    <x v="1"/>
    <s v="OFF-BI-10001636"/>
    <x v="1"/>
    <x v="8"/>
    <s v="Ibico Plastic and Wire Spiral Binding Combs"/>
    <n v="20.231999999999999"/>
    <n v="3"/>
    <n v="0.2"/>
    <n v="6.5753999999999984"/>
  </r>
  <r>
    <n v="4243"/>
    <x v="2103"/>
    <x v="0"/>
    <x v="958"/>
    <d v="2013-04-06T00:00:00"/>
    <x v="2"/>
    <s v="ME-17320"/>
    <s v="Maria Etezadi"/>
    <s v="Home Office"/>
    <s v="United States"/>
    <s v="Springfield"/>
    <x v="17"/>
    <n v="22153"/>
    <x v="0"/>
    <s v="TEC-PH-10001448"/>
    <x v="2"/>
    <x v="7"/>
    <s v="Anker Astro 15000mAh USB Portable Charger"/>
    <n v="149.97"/>
    <n v="3"/>
    <n v="0"/>
    <n v="5.9987999999999815"/>
  </r>
  <r>
    <n v="4244"/>
    <x v="2103"/>
    <x v="0"/>
    <x v="958"/>
    <d v="2013-04-06T00:00:00"/>
    <x v="2"/>
    <s v="ME-17320"/>
    <s v="Maria Etezadi"/>
    <s v="Home Office"/>
    <s v="United States"/>
    <s v="Springfield"/>
    <x v="17"/>
    <n v="22153"/>
    <x v="0"/>
    <s v="OFF-PA-10001776"/>
    <x v="1"/>
    <x v="10"/>
    <s v="Wirebound Message Books, Four 2 3/4&quot; x 5&quot; Forms per Page, 600 Sets per Book"/>
    <n v="27.81"/>
    <n v="3"/>
    <n v="0"/>
    <n v="13.070699999999999"/>
  </r>
  <r>
    <n v="4245"/>
    <x v="2104"/>
    <x v="2"/>
    <x v="959"/>
    <d v="2011-03-30T00:00:00"/>
    <x v="1"/>
    <s v="JD-15895"/>
    <s v="Jonathan Doherty"/>
    <s v="Corporate"/>
    <s v="United States"/>
    <s v="Los Angeles"/>
    <x v="1"/>
    <n v="90036"/>
    <x v="1"/>
    <s v="TEC-AC-10002323"/>
    <x v="2"/>
    <x v="11"/>
    <s v="SanDisk Ultra 32 GB MicroSDHC Class 10 Memory Card"/>
    <n v="66.300000000000011"/>
    <n v="3"/>
    <n v="0"/>
    <n v="8.6190000000000033"/>
  </r>
  <r>
    <n v="4246"/>
    <x v="2105"/>
    <x v="3"/>
    <x v="354"/>
    <d v="2014-12-05T00:00:00"/>
    <x v="1"/>
    <s v="LS-16975"/>
    <s v="Lindsay Shagiari"/>
    <s v="Home Office"/>
    <s v="United States"/>
    <s v="Baltimore"/>
    <x v="39"/>
    <n v="21215"/>
    <x v="3"/>
    <s v="OFF-AR-10004582"/>
    <x v="1"/>
    <x v="6"/>
    <s v="BIC Brite Liner Grip Highlighters"/>
    <n v="1.64"/>
    <n v="1"/>
    <n v="0"/>
    <n v="0.73799999999999988"/>
  </r>
  <r>
    <n v="4247"/>
    <x v="2105"/>
    <x v="3"/>
    <x v="354"/>
    <d v="2014-12-05T00:00:00"/>
    <x v="1"/>
    <s v="LS-16975"/>
    <s v="Lindsay Shagiari"/>
    <s v="Home Office"/>
    <s v="United States"/>
    <s v="Baltimore"/>
    <x v="39"/>
    <n v="21215"/>
    <x v="3"/>
    <s v="FUR-FU-10000576"/>
    <x v="0"/>
    <x v="5"/>
    <s v="Luxo Professional Fluorescent Magnifier Lamp with Clamp-Mount Base"/>
    <n v="1049.2"/>
    <n v="5"/>
    <n v="0"/>
    <n v="272.79200000000003"/>
  </r>
  <r>
    <n v="4248"/>
    <x v="2105"/>
    <x v="3"/>
    <x v="354"/>
    <d v="2014-12-05T00:00:00"/>
    <x v="1"/>
    <s v="LS-16975"/>
    <s v="Lindsay Shagiari"/>
    <s v="Home Office"/>
    <s v="United States"/>
    <s v="Baltimore"/>
    <x v="39"/>
    <n v="21215"/>
    <x v="3"/>
    <s v="FUR-FU-10004270"/>
    <x v="0"/>
    <x v="5"/>
    <s v="Eldon Image Series Desk Accessories, Burgundy"/>
    <n v="20.9"/>
    <n v="5"/>
    <n v="0"/>
    <n v="7.5239999999999991"/>
  </r>
  <r>
    <n v="4249"/>
    <x v="2106"/>
    <x v="0"/>
    <x v="49"/>
    <d v="2013-12-06T00:00:00"/>
    <x v="0"/>
    <s v="SJ-20500"/>
    <s v="Shirley Jackson"/>
    <s v="Consumer"/>
    <s v="United States"/>
    <s v="Fairfield"/>
    <x v="29"/>
    <n v="6824"/>
    <x v="3"/>
    <s v="OFF-BI-10004236"/>
    <x v="1"/>
    <x v="8"/>
    <s v="XtraLife ClearVue Slant-D Ring Binder, White, 3&quot;"/>
    <n v="88.08"/>
    <n v="6"/>
    <n v="0"/>
    <n v="40.516799999999996"/>
  </r>
  <r>
    <n v="4250"/>
    <x v="2106"/>
    <x v="0"/>
    <x v="49"/>
    <d v="2013-12-06T00:00:00"/>
    <x v="0"/>
    <s v="SJ-20500"/>
    <s v="Shirley Jackson"/>
    <s v="Consumer"/>
    <s v="United States"/>
    <s v="Fairfield"/>
    <x v="29"/>
    <n v="6824"/>
    <x v="3"/>
    <s v="FUR-CH-10004997"/>
    <x v="0"/>
    <x v="1"/>
    <s v="Hon Every-Day Series Multi-Task Chairs"/>
    <n v="751.92"/>
    <n v="4"/>
    <n v="0"/>
    <n v="150.38400000000001"/>
  </r>
  <r>
    <n v="4251"/>
    <x v="2107"/>
    <x v="2"/>
    <x v="111"/>
    <d v="2011-09-19T00:00:00"/>
    <x v="3"/>
    <s v="BS-11365"/>
    <s v="Bill Shonely"/>
    <s v="Corporate"/>
    <s v="United States"/>
    <s v="New York City"/>
    <x v="15"/>
    <n v="10011"/>
    <x v="3"/>
    <s v="FUR-CH-10000988"/>
    <x v="0"/>
    <x v="1"/>
    <s v="Hon Olson Stacker Stools"/>
    <n v="887.10299999999995"/>
    <n v="7"/>
    <n v="0.1"/>
    <n v="177.42059999999998"/>
  </r>
  <r>
    <n v="4252"/>
    <x v="2108"/>
    <x v="1"/>
    <x v="924"/>
    <d v="2012-10-23T00:00:00"/>
    <x v="3"/>
    <s v="RA-19285"/>
    <s v="Ralph Arnett"/>
    <s v="Consumer"/>
    <s v="United States"/>
    <s v="Lakeland"/>
    <x v="2"/>
    <n v="33801"/>
    <x v="0"/>
    <s v="TEC-PH-10004897"/>
    <x v="2"/>
    <x v="7"/>
    <s v="Mediabridge Sport Armband iPhone 5s"/>
    <n v="55.944000000000003"/>
    <n v="7"/>
    <n v="0.2"/>
    <n v="-13.286700000000002"/>
  </r>
  <r>
    <n v="4253"/>
    <x v="2108"/>
    <x v="1"/>
    <x v="924"/>
    <d v="2012-10-23T00:00:00"/>
    <x v="3"/>
    <s v="RA-19285"/>
    <s v="Ralph Arnett"/>
    <s v="Consumer"/>
    <s v="United States"/>
    <s v="Lakeland"/>
    <x v="2"/>
    <n v="33801"/>
    <x v="0"/>
    <s v="OFF-AR-10002656"/>
    <x v="1"/>
    <x v="6"/>
    <s v="Sanford Liquid Accent Highlighters"/>
    <n v="10.688000000000001"/>
    <n v="2"/>
    <n v="0.2"/>
    <n v="2.271199999999999"/>
  </r>
  <r>
    <n v="4254"/>
    <x v="2108"/>
    <x v="1"/>
    <x v="924"/>
    <d v="2012-10-23T00:00:00"/>
    <x v="3"/>
    <s v="RA-19285"/>
    <s v="Ralph Arnett"/>
    <s v="Consumer"/>
    <s v="United States"/>
    <s v="Lakeland"/>
    <x v="2"/>
    <n v="33801"/>
    <x v="0"/>
    <s v="TEC-PH-10004924"/>
    <x v="2"/>
    <x v="7"/>
    <s v="SKILCRAFT Telephone Shoulder Rest, 2&quot; x 6.5&quot; x 2.5&quot;, Black"/>
    <n v="11.824"/>
    <n v="2"/>
    <n v="0.2"/>
    <n v="1.0346000000000006"/>
  </r>
  <r>
    <n v="4255"/>
    <x v="2109"/>
    <x v="3"/>
    <x v="119"/>
    <d v="2014-10-17T00:00:00"/>
    <x v="2"/>
    <s v="TS-21610"/>
    <s v="Troy Staebel"/>
    <s v="Consumer"/>
    <s v="United States"/>
    <s v="Freeport"/>
    <x v="10"/>
    <n v="61032"/>
    <x v="2"/>
    <s v="OFF-PA-10003127"/>
    <x v="1"/>
    <x v="10"/>
    <s v="Staples"/>
    <n v="63.311999999999998"/>
    <n v="3"/>
    <n v="0.2"/>
    <n v="20.576399999999996"/>
  </r>
  <r>
    <n v="4256"/>
    <x v="2109"/>
    <x v="3"/>
    <x v="119"/>
    <d v="2014-10-17T00:00:00"/>
    <x v="2"/>
    <s v="TS-21610"/>
    <s v="Troy Staebel"/>
    <s v="Consumer"/>
    <s v="United States"/>
    <s v="Freeport"/>
    <x v="10"/>
    <n v="61032"/>
    <x v="2"/>
    <s v="OFF-BI-10000778"/>
    <x v="1"/>
    <x v="8"/>
    <s v="GBC VeloBinder Electric Binding Machine"/>
    <n v="96.783999999999978"/>
    <n v="4"/>
    <n v="0.8"/>
    <n v="-145.17600000000002"/>
  </r>
  <r>
    <n v="4257"/>
    <x v="2109"/>
    <x v="3"/>
    <x v="119"/>
    <d v="2014-10-17T00:00:00"/>
    <x v="2"/>
    <s v="TS-21610"/>
    <s v="Troy Staebel"/>
    <s v="Consumer"/>
    <s v="United States"/>
    <s v="Freeport"/>
    <x v="10"/>
    <n v="61032"/>
    <x v="2"/>
    <s v="FUR-FU-10001424"/>
    <x v="0"/>
    <x v="5"/>
    <s v="Dax Clear Box Frame"/>
    <n v="10.476000000000001"/>
    <n v="3"/>
    <n v="0.6"/>
    <n v="-6.8094000000000037"/>
  </r>
  <r>
    <n v="4258"/>
    <x v="2110"/>
    <x v="1"/>
    <x v="406"/>
    <d v="2012-09-09T00:00:00"/>
    <x v="1"/>
    <s v="KB-16585"/>
    <s v="Ken Black"/>
    <s v="Corporate"/>
    <s v="United States"/>
    <s v="Medford"/>
    <x v="21"/>
    <n v="97504"/>
    <x v="1"/>
    <s v="OFF-BI-10000962"/>
    <x v="1"/>
    <x v="8"/>
    <s v="Acco Flexible ACCOHIDE Square Ring Data Binder, Dark Blue, 11 1/2&quot; X 14&quot; 7/8&quot;"/>
    <n v="9.7620000000000005"/>
    <n v="2"/>
    <n v="0.7"/>
    <n v="-6.833400000000001"/>
  </r>
  <r>
    <n v="4259"/>
    <x v="2111"/>
    <x v="0"/>
    <x v="560"/>
    <d v="2013-03-17T00:00:00"/>
    <x v="2"/>
    <s v="MM-18280"/>
    <s v="Muhammed MacIntyre"/>
    <s v="Corporate"/>
    <s v="United States"/>
    <s v="Seattle"/>
    <x v="4"/>
    <n v="98103"/>
    <x v="1"/>
    <s v="FUR-CH-10002880"/>
    <x v="0"/>
    <x v="1"/>
    <s v="Global High-Back Leather Tilter, Burgundy"/>
    <n v="196.78399999999999"/>
    <n v="2"/>
    <n v="0.2"/>
    <n v="-22.138200000000012"/>
  </r>
  <r>
    <n v="4260"/>
    <x v="2112"/>
    <x v="3"/>
    <x v="960"/>
    <d v="2014-11-03T00:00:00"/>
    <x v="0"/>
    <s v="LO-17170"/>
    <s v="Lori Olson"/>
    <s v="Corporate"/>
    <s v="United States"/>
    <s v="New York City"/>
    <x v="15"/>
    <n v="10035"/>
    <x v="3"/>
    <s v="OFF-EN-10004386"/>
    <x v="1"/>
    <x v="12"/>
    <s v="Recycled Interoffice Envelopes with String and Button Closure, 10 x 13"/>
    <n v="47.98"/>
    <n v="2"/>
    <n v="0"/>
    <n v="23.99"/>
  </r>
  <r>
    <n v="4261"/>
    <x v="2113"/>
    <x v="3"/>
    <x v="453"/>
    <d v="2014-10-20T00:00:00"/>
    <x v="0"/>
    <s v="RS-19420"/>
    <s v="Ricardo Sperren"/>
    <s v="Corporate"/>
    <s v="United States"/>
    <s v="Fairfield"/>
    <x v="29"/>
    <n v="6824"/>
    <x v="3"/>
    <s v="OFF-LA-10001045"/>
    <x v="1"/>
    <x v="2"/>
    <s v="Permanent Self-Adhesive File Folder Labels for Typewriters by Universal"/>
    <n v="13.049999999999999"/>
    <n v="5"/>
    <n v="0"/>
    <n v="6.0029999999999992"/>
  </r>
  <r>
    <n v="4262"/>
    <x v="2114"/>
    <x v="3"/>
    <x v="783"/>
    <d v="2014-08-12T00:00:00"/>
    <x v="1"/>
    <s v="CC-12475"/>
    <s v="Cindy Chapman"/>
    <s v="Consumer"/>
    <s v="United States"/>
    <s v="Moorhead"/>
    <x v="11"/>
    <n v="56560"/>
    <x v="2"/>
    <s v="TEC-AC-10002006"/>
    <x v="2"/>
    <x v="11"/>
    <s v="Memorex Micro Travel Drive 16 GB"/>
    <n v="63.96"/>
    <n v="4"/>
    <n v="0"/>
    <n v="19.827599999999997"/>
  </r>
  <r>
    <n v="4263"/>
    <x v="2115"/>
    <x v="3"/>
    <x v="296"/>
    <d v="2014-09-26T00:00:00"/>
    <x v="1"/>
    <s v="KT-16480"/>
    <s v="Kean Thornton"/>
    <s v="Consumer"/>
    <s v="United States"/>
    <s v="Columbus"/>
    <x v="32"/>
    <n v="31907"/>
    <x v="0"/>
    <s v="OFF-AP-10001242"/>
    <x v="1"/>
    <x v="9"/>
    <s v="APC 7 Outlet Network SurgeArrest Surge Protector"/>
    <n v="80.48"/>
    <n v="1"/>
    <n v="0"/>
    <n v="24.143999999999998"/>
  </r>
  <r>
    <n v="4264"/>
    <x v="2116"/>
    <x v="3"/>
    <x v="132"/>
    <d v="2014-11-09T00:00:00"/>
    <x v="1"/>
    <s v="DM-13015"/>
    <s v="Darrin Martin"/>
    <s v="Consumer"/>
    <s v="United States"/>
    <s v="Philadelphia"/>
    <x v="9"/>
    <n v="19143"/>
    <x v="3"/>
    <s v="OFF-BI-10000216"/>
    <x v="1"/>
    <x v="8"/>
    <s v="Mead 1st Gear 2&quot; Zipper Binder, Asst. Colors"/>
    <n v="11.673000000000002"/>
    <n v="3"/>
    <n v="0.7"/>
    <n v="-7.782"/>
  </r>
  <r>
    <n v="4265"/>
    <x v="2117"/>
    <x v="0"/>
    <x v="732"/>
    <d v="2013-11-10T00:00:00"/>
    <x v="1"/>
    <s v="EP-13915"/>
    <s v="Emily Phan"/>
    <s v="Consumer"/>
    <s v="United States"/>
    <s v="Houston"/>
    <x v="5"/>
    <n v="77036"/>
    <x v="2"/>
    <s v="FUR-TA-10002774"/>
    <x v="0"/>
    <x v="3"/>
    <s v="Laminate Occasional Tables"/>
    <n v="863.12799999999993"/>
    <n v="8"/>
    <n v="0.3"/>
    <n v="-160.29520000000008"/>
  </r>
  <r>
    <n v="4266"/>
    <x v="2117"/>
    <x v="0"/>
    <x v="732"/>
    <d v="2013-11-10T00:00:00"/>
    <x v="1"/>
    <s v="EP-13915"/>
    <s v="Emily Phan"/>
    <s v="Consumer"/>
    <s v="United States"/>
    <s v="Houston"/>
    <x v="5"/>
    <n v="77036"/>
    <x v="2"/>
    <s v="OFF-BI-10004364"/>
    <x v="1"/>
    <x v="8"/>
    <s v="Storex Dura Pro Binders"/>
    <n v="3.5639999999999992"/>
    <n v="3"/>
    <n v="0.8"/>
    <n v="-6.2370000000000019"/>
  </r>
  <r>
    <n v="4267"/>
    <x v="2117"/>
    <x v="0"/>
    <x v="732"/>
    <d v="2013-11-10T00:00:00"/>
    <x v="1"/>
    <s v="EP-13915"/>
    <s v="Emily Phan"/>
    <s v="Consumer"/>
    <s v="United States"/>
    <s v="Houston"/>
    <x v="5"/>
    <n v="77036"/>
    <x v="2"/>
    <s v="FUR-BO-10000780"/>
    <x v="0"/>
    <x v="0"/>
    <s v="O'Sullivan Plantations 2-Door Library in Landvery Oak"/>
    <n v="956.6647999999999"/>
    <n v="7"/>
    <n v="0.32"/>
    <n v="-225.09759999999991"/>
  </r>
  <r>
    <n v="4268"/>
    <x v="2117"/>
    <x v="0"/>
    <x v="732"/>
    <d v="2013-11-10T00:00:00"/>
    <x v="1"/>
    <s v="EP-13915"/>
    <s v="Emily Phan"/>
    <s v="Consumer"/>
    <s v="United States"/>
    <s v="Houston"/>
    <x v="5"/>
    <n v="77036"/>
    <x v="2"/>
    <s v="OFF-BI-10001989"/>
    <x v="1"/>
    <x v="8"/>
    <s v="Premium Transparent Presentation Covers by GBC"/>
    <n v="12.587999999999997"/>
    <n v="3"/>
    <n v="0.8"/>
    <n v="-20.140800000000006"/>
  </r>
  <r>
    <n v="4269"/>
    <x v="2117"/>
    <x v="0"/>
    <x v="732"/>
    <d v="2013-11-10T00:00:00"/>
    <x v="1"/>
    <s v="EP-13915"/>
    <s v="Emily Phan"/>
    <s v="Consumer"/>
    <s v="United States"/>
    <s v="Houston"/>
    <x v="5"/>
    <n v="77036"/>
    <x v="2"/>
    <s v="TEC-AC-10004001"/>
    <x v="2"/>
    <x v="11"/>
    <s v="Logitech Wireless Headset H600 Over-The-Head Design"/>
    <n v="171.96"/>
    <n v="5"/>
    <n v="0.2"/>
    <n v="45.139500000000005"/>
  </r>
  <r>
    <n v="4270"/>
    <x v="2118"/>
    <x v="3"/>
    <x v="643"/>
    <d v="2014-06-30T00:00:00"/>
    <x v="0"/>
    <s v="AM-10705"/>
    <s v="Anne McFarland"/>
    <s v="Consumer"/>
    <s v="United States"/>
    <s v="Seattle"/>
    <x v="4"/>
    <n v="98115"/>
    <x v="1"/>
    <s v="FUR-TA-10000688"/>
    <x v="0"/>
    <x v="3"/>
    <s v="Chromcraft Bull-Nose Wood Round Conference Table Top, Wood Base"/>
    <n v="871.4"/>
    <n v="4"/>
    <n v="0"/>
    <n v="148.13799999999992"/>
  </r>
  <r>
    <n v="4271"/>
    <x v="2119"/>
    <x v="1"/>
    <x v="650"/>
    <d v="2012-11-30T00:00:00"/>
    <x v="1"/>
    <s v="SH-20635"/>
    <s v="Stefanie Holloman"/>
    <s v="Corporate"/>
    <s v="United States"/>
    <s v="Jackson"/>
    <x v="18"/>
    <n v="38301"/>
    <x v="0"/>
    <s v="FUR-FU-10003930"/>
    <x v="0"/>
    <x v="5"/>
    <s v="Howard Miller 12-3/4 Diameter Accuwave DS  Wall Clock"/>
    <n v="692.47199999999998"/>
    <n v="11"/>
    <n v="0.2"/>
    <n v="190.42980000000006"/>
  </r>
  <r>
    <n v="4272"/>
    <x v="2120"/>
    <x v="0"/>
    <x v="390"/>
    <d v="2013-11-28T00:00:00"/>
    <x v="0"/>
    <s v="LA-16780"/>
    <s v="Laura Armstrong"/>
    <s v="Corporate"/>
    <s v="United States"/>
    <s v="Baltimore"/>
    <x v="39"/>
    <n v="21215"/>
    <x v="3"/>
    <s v="FUR-FU-10000965"/>
    <x v="0"/>
    <x v="5"/>
    <s v="Howard Miller 11-1/2&quot; Diameter Ridgewood Wall Clock"/>
    <n v="207.76"/>
    <n v="4"/>
    <n v="0"/>
    <n v="85.181600000000003"/>
  </r>
  <r>
    <n v="4273"/>
    <x v="2121"/>
    <x v="3"/>
    <x v="246"/>
    <d v="2014-07-22T00:00:00"/>
    <x v="3"/>
    <s v="SF-20200"/>
    <s v="Sarah Foster"/>
    <s v="Consumer"/>
    <s v="United States"/>
    <s v="Murray"/>
    <x v="7"/>
    <n v="84107"/>
    <x v="1"/>
    <s v="TEC-PH-10004071"/>
    <x v="2"/>
    <x v="7"/>
    <s v="PayAnywhere Card Reader"/>
    <n v="71.928000000000011"/>
    <n v="9"/>
    <n v="0.2"/>
    <n v="6.2936999999999976"/>
  </r>
  <r>
    <n v="4274"/>
    <x v="2121"/>
    <x v="3"/>
    <x v="246"/>
    <d v="2014-07-22T00:00:00"/>
    <x v="3"/>
    <s v="SF-20200"/>
    <s v="Sarah Foster"/>
    <s v="Consumer"/>
    <s v="United States"/>
    <s v="Murray"/>
    <x v="7"/>
    <n v="84107"/>
    <x v="1"/>
    <s v="OFF-AR-10001044"/>
    <x v="1"/>
    <x v="6"/>
    <s v="BOSTON Ranger #55 Pencil Sharpener, Black"/>
    <n v="25.99"/>
    <n v="1"/>
    <n v="0"/>
    <n v="7.5370999999999988"/>
  </r>
  <r>
    <n v="4275"/>
    <x v="2122"/>
    <x v="1"/>
    <x v="924"/>
    <d v="2012-10-28T00:00:00"/>
    <x v="1"/>
    <s v="AG-10495"/>
    <s v="Andrew Gjertsen"/>
    <s v="Corporate"/>
    <s v="United States"/>
    <s v="Seattle"/>
    <x v="4"/>
    <n v="98105"/>
    <x v="1"/>
    <s v="OFF-BI-10004140"/>
    <x v="1"/>
    <x v="8"/>
    <s v="Avery Non-Stick Binders"/>
    <n v="3.5920000000000005"/>
    <n v="1"/>
    <n v="0.2"/>
    <n v="1.1224999999999996"/>
  </r>
  <r>
    <n v="4276"/>
    <x v="2123"/>
    <x v="1"/>
    <x v="584"/>
    <d v="2012-07-13T00:00:00"/>
    <x v="1"/>
    <s v="KN-16450"/>
    <s v="Kean Nguyen"/>
    <s v="Corporate"/>
    <s v="United States"/>
    <s v="Dallas"/>
    <x v="5"/>
    <n v="75220"/>
    <x v="2"/>
    <s v="OFF-AP-10002684"/>
    <x v="1"/>
    <x v="9"/>
    <s v="Acco 7-Outlet Masterpiece Power Center, Wihtout Fax/Phone Line Protection"/>
    <n v="48.631999999999991"/>
    <n v="2"/>
    <n v="0.8"/>
    <n v="-121.58000000000004"/>
  </r>
  <r>
    <n v="4277"/>
    <x v="2124"/>
    <x v="3"/>
    <x v="238"/>
    <d v="2014-08-23T00:00:00"/>
    <x v="1"/>
    <s v="NF-18595"/>
    <s v="Nicole Fjeld"/>
    <s v="Home Office"/>
    <s v="United States"/>
    <s v="Seattle"/>
    <x v="4"/>
    <n v="98105"/>
    <x v="1"/>
    <s v="OFF-ST-10000046"/>
    <x v="1"/>
    <x v="4"/>
    <s v="Fellowes Super Stor/Drawer Files"/>
    <n v="323.10000000000002"/>
    <n v="2"/>
    <n v="0"/>
    <n v="61.38900000000001"/>
  </r>
  <r>
    <n v="4278"/>
    <x v="2125"/>
    <x v="0"/>
    <x v="947"/>
    <d v="2013-04-21T00:00:00"/>
    <x v="1"/>
    <s v="BS-11365"/>
    <s v="Bill Shonely"/>
    <s v="Corporate"/>
    <s v="United States"/>
    <s v="Lakewood"/>
    <x v="30"/>
    <n v="8701"/>
    <x v="3"/>
    <s v="TEC-MA-10001047"/>
    <x v="2"/>
    <x v="15"/>
    <s v="3D Systems Cube Printer, 2nd Generation, Magenta"/>
    <n v="9099.93"/>
    <n v="7"/>
    <n v="0"/>
    <n v="2365.9817999999996"/>
  </r>
  <r>
    <n v="4279"/>
    <x v="2125"/>
    <x v="0"/>
    <x v="947"/>
    <d v="2013-04-21T00:00:00"/>
    <x v="1"/>
    <s v="BS-11365"/>
    <s v="Bill Shonely"/>
    <s v="Corporate"/>
    <s v="United States"/>
    <s v="Lakewood"/>
    <x v="30"/>
    <n v="8701"/>
    <x v="3"/>
    <s v="FUR-FU-10000550"/>
    <x v="0"/>
    <x v="5"/>
    <s v="Stacking Trays by OIC"/>
    <n v="9.9600000000000009"/>
    <n v="2"/>
    <n v="0"/>
    <n v="3.2867999999999995"/>
  </r>
  <r>
    <n v="4280"/>
    <x v="2125"/>
    <x v="0"/>
    <x v="947"/>
    <d v="2013-04-21T00:00:00"/>
    <x v="1"/>
    <s v="BS-11365"/>
    <s v="Bill Shonely"/>
    <s v="Corporate"/>
    <s v="United States"/>
    <s v="Lakewood"/>
    <x v="30"/>
    <n v="8701"/>
    <x v="3"/>
    <s v="OFF-BI-10002432"/>
    <x v="1"/>
    <x v="8"/>
    <s v="Wilson Jones Standard D-Ring Binders"/>
    <n v="25.299999999999997"/>
    <n v="5"/>
    <n v="0"/>
    <n v="11.890999999999998"/>
  </r>
  <r>
    <n v="4281"/>
    <x v="2126"/>
    <x v="2"/>
    <x v="687"/>
    <d v="2011-11-18T00:00:00"/>
    <x v="1"/>
    <s v="RM-19675"/>
    <s v="Robert Marley"/>
    <s v="Home Office"/>
    <s v="United States"/>
    <s v="New York City"/>
    <x v="15"/>
    <n v="10011"/>
    <x v="3"/>
    <s v="OFF-PA-10004470"/>
    <x v="1"/>
    <x v="10"/>
    <s v="Adams Write n' Stick Phone Message Book, 11&quot; X 5 1/4&quot;, 200 Messages"/>
    <n v="11.36"/>
    <n v="2"/>
    <n v="0"/>
    <n v="5.2255999999999991"/>
  </r>
  <r>
    <n v="4282"/>
    <x v="2126"/>
    <x v="2"/>
    <x v="687"/>
    <d v="2011-11-18T00:00:00"/>
    <x v="1"/>
    <s v="RM-19675"/>
    <s v="Robert Marley"/>
    <s v="Home Office"/>
    <s v="United States"/>
    <s v="New York City"/>
    <x v="15"/>
    <n v="10011"/>
    <x v="3"/>
    <s v="FUR-CH-10001797"/>
    <x v="0"/>
    <x v="1"/>
    <s v="Safco Chair Connectors, 6/Carton"/>
    <n v="69.263999999999996"/>
    <n v="2"/>
    <n v="0.1"/>
    <n v="14.62239999999999"/>
  </r>
  <r>
    <n v="4283"/>
    <x v="2127"/>
    <x v="2"/>
    <x v="414"/>
    <d v="2011-12-23T00:00:00"/>
    <x v="2"/>
    <s v="AB-10105"/>
    <s v="Adrian Barton"/>
    <s v="Consumer"/>
    <s v="United States"/>
    <s v="Indianapolis"/>
    <x v="14"/>
    <n v="46203"/>
    <x v="2"/>
    <s v="OFF-LA-10003720"/>
    <x v="1"/>
    <x v="2"/>
    <s v="Avery 487"/>
    <n v="3.69"/>
    <n v="1"/>
    <n v="0"/>
    <n v="1.7343"/>
  </r>
  <r>
    <n v="4284"/>
    <x v="2127"/>
    <x v="2"/>
    <x v="414"/>
    <d v="2011-12-23T00:00:00"/>
    <x v="2"/>
    <s v="AB-10105"/>
    <s v="Adrian Barton"/>
    <s v="Consumer"/>
    <s v="United States"/>
    <s v="Indianapolis"/>
    <x v="14"/>
    <n v="46203"/>
    <x v="2"/>
    <s v="OFF-BI-10004600"/>
    <x v="1"/>
    <x v="8"/>
    <s v="Ibico Ibimaster 300 Manual Binding System"/>
    <n v="1103.97"/>
    <n v="3"/>
    <n v="0"/>
    <n v="496.78649999999993"/>
  </r>
  <r>
    <n v="4285"/>
    <x v="2128"/>
    <x v="1"/>
    <x v="82"/>
    <d v="2012-11-26T00:00:00"/>
    <x v="0"/>
    <s v="CA-11965"/>
    <s v="Carol Adams"/>
    <s v="Corporate"/>
    <s v="United States"/>
    <s v="Port Arthur"/>
    <x v="5"/>
    <n v="77642"/>
    <x v="2"/>
    <s v="FUR-BO-10003965"/>
    <x v="0"/>
    <x v="0"/>
    <s v="O'Sullivan Manor Hill 2-Door Library in Brianna Oak"/>
    <n v="246.13279999999997"/>
    <n v="2"/>
    <n v="0.32"/>
    <n v="-76.011599999999973"/>
  </r>
  <r>
    <n v="4286"/>
    <x v="2128"/>
    <x v="1"/>
    <x v="82"/>
    <d v="2012-11-26T00:00:00"/>
    <x v="0"/>
    <s v="CA-11965"/>
    <s v="Carol Adams"/>
    <s v="Corporate"/>
    <s v="United States"/>
    <s v="Port Arthur"/>
    <x v="5"/>
    <n v="77642"/>
    <x v="2"/>
    <s v="OFF-LA-10000240"/>
    <x v="1"/>
    <x v="2"/>
    <s v="Self-Adhesive Address Labels for Typewriters by Universal"/>
    <n v="11.696"/>
    <n v="2"/>
    <n v="0.2"/>
    <n v="3.9473999999999996"/>
  </r>
  <r>
    <n v="4287"/>
    <x v="2128"/>
    <x v="1"/>
    <x v="82"/>
    <d v="2012-11-26T00:00:00"/>
    <x v="0"/>
    <s v="CA-11965"/>
    <s v="Carol Adams"/>
    <s v="Corporate"/>
    <s v="United States"/>
    <s v="Port Arthur"/>
    <x v="5"/>
    <n v="77642"/>
    <x v="2"/>
    <s v="TEC-CO-10001571"/>
    <x v="2"/>
    <x v="16"/>
    <s v="Sharp 1540cs Digital Laser Copier"/>
    <n v="439.99200000000002"/>
    <n v="1"/>
    <n v="0.2"/>
    <n v="164.99700000000001"/>
  </r>
  <r>
    <n v="4288"/>
    <x v="2129"/>
    <x v="3"/>
    <x v="116"/>
    <d v="2015-01-04T00:00:00"/>
    <x v="1"/>
    <s v="EH-14005"/>
    <s v="Erica Hernandez"/>
    <s v="Home Office"/>
    <s v="United States"/>
    <s v="Nashville"/>
    <x v="18"/>
    <n v="37211"/>
    <x v="0"/>
    <s v="OFF-ST-10000736"/>
    <x v="1"/>
    <x v="4"/>
    <s v="Carina Double Wide Media Storage Towers in Natural &amp; Black"/>
    <n v="64.784000000000006"/>
    <n v="1"/>
    <n v="0.2"/>
    <n v="-12.956800000000005"/>
  </r>
  <r>
    <n v="4289"/>
    <x v="2130"/>
    <x v="1"/>
    <x v="961"/>
    <d v="2012-05-21T00:00:00"/>
    <x v="1"/>
    <s v="ON-18715"/>
    <s v="Odella Nelson"/>
    <s v="Corporate"/>
    <s v="United States"/>
    <s v="Houston"/>
    <x v="5"/>
    <n v="77095"/>
    <x v="2"/>
    <s v="OFF-BI-10002082"/>
    <x v="1"/>
    <x v="8"/>
    <s v="GBC Twin Loop Wire Binding Elements"/>
    <n v="33.279999999999994"/>
    <n v="5"/>
    <n v="0.8"/>
    <n v="-49.92"/>
  </r>
  <r>
    <n v="4290"/>
    <x v="2130"/>
    <x v="1"/>
    <x v="961"/>
    <d v="2012-05-21T00:00:00"/>
    <x v="1"/>
    <s v="ON-18715"/>
    <s v="Odella Nelson"/>
    <s v="Corporate"/>
    <s v="United States"/>
    <s v="Houston"/>
    <x v="5"/>
    <n v="77095"/>
    <x v="2"/>
    <s v="OFF-PA-10002250"/>
    <x v="1"/>
    <x v="10"/>
    <s v="Things To Do Today Pad"/>
    <n v="14.088000000000001"/>
    <n v="3"/>
    <n v="0.2"/>
    <n v="4.9307999999999996"/>
  </r>
  <r>
    <n v="4291"/>
    <x v="2131"/>
    <x v="3"/>
    <x v="34"/>
    <d v="2014-12-14T00:00:00"/>
    <x v="0"/>
    <s v="AT-10435"/>
    <s v="Alyssa Tate"/>
    <s v="Home Office"/>
    <s v="United States"/>
    <s v="Los Angeles"/>
    <x v="1"/>
    <n v="90004"/>
    <x v="1"/>
    <s v="OFF-AR-10000122"/>
    <x v="1"/>
    <x v="6"/>
    <s v="Newell 314"/>
    <n v="11.16"/>
    <n v="2"/>
    <n v="0"/>
    <n v="2.7899999999999991"/>
  </r>
  <r>
    <n v="4292"/>
    <x v="2131"/>
    <x v="3"/>
    <x v="34"/>
    <d v="2014-12-14T00:00:00"/>
    <x v="0"/>
    <s v="AT-10435"/>
    <s v="Alyssa Tate"/>
    <s v="Home Office"/>
    <s v="United States"/>
    <s v="Los Angeles"/>
    <x v="1"/>
    <n v="90004"/>
    <x v="1"/>
    <s v="FUR-TA-10003748"/>
    <x v="0"/>
    <x v="3"/>
    <s v="Bevis 36 x 72 Conference Tables"/>
    <n v="896.32799999999997"/>
    <n v="9"/>
    <n v="0.2"/>
    <n v="22.408199999999994"/>
  </r>
  <r>
    <n v="4293"/>
    <x v="2131"/>
    <x v="3"/>
    <x v="34"/>
    <d v="2014-12-14T00:00:00"/>
    <x v="0"/>
    <s v="AT-10435"/>
    <s v="Alyssa Tate"/>
    <s v="Home Office"/>
    <s v="United States"/>
    <s v="Los Angeles"/>
    <x v="1"/>
    <n v="90004"/>
    <x v="1"/>
    <s v="OFF-AP-10001394"/>
    <x v="1"/>
    <x v="9"/>
    <s v="Harmony Air Purifier"/>
    <n v="189"/>
    <n v="1"/>
    <n v="0"/>
    <n v="68.039999999999992"/>
  </r>
  <r>
    <n v="4294"/>
    <x v="2132"/>
    <x v="3"/>
    <x v="434"/>
    <d v="2014-03-17T00:00:00"/>
    <x v="1"/>
    <s v="EB-13870"/>
    <s v="Emily Burns"/>
    <s v="Consumer"/>
    <s v="United States"/>
    <s v="Philadelphia"/>
    <x v="9"/>
    <n v="19140"/>
    <x v="3"/>
    <s v="TEC-PH-10004896"/>
    <x v="2"/>
    <x v="7"/>
    <s v="Nokia Lumia 521 (T-Mobile)"/>
    <n v="53.981999999999999"/>
    <n v="3"/>
    <n v="0.4"/>
    <n v="-10.796399999999995"/>
  </r>
  <r>
    <n v="4295"/>
    <x v="2133"/>
    <x v="3"/>
    <x v="760"/>
    <d v="2014-10-28T00:00:00"/>
    <x v="1"/>
    <s v="DW-13195"/>
    <s v="David Wiener"/>
    <s v="Corporate"/>
    <s v="United States"/>
    <s v="Redmond"/>
    <x v="21"/>
    <n v="97756"/>
    <x v="1"/>
    <s v="FUR-TA-10002607"/>
    <x v="0"/>
    <x v="3"/>
    <s v="KI Conference Tables"/>
    <n v="177.22499999999999"/>
    <n v="5"/>
    <n v="0.5"/>
    <n v="-120.51299999999998"/>
  </r>
  <r>
    <n v="4296"/>
    <x v="2134"/>
    <x v="3"/>
    <x v="445"/>
    <d v="2014-07-11T00:00:00"/>
    <x v="1"/>
    <s v="MB-17305"/>
    <s v="Maria Bertelson"/>
    <s v="Consumer"/>
    <s v="United States"/>
    <s v="Citrus Heights"/>
    <x v="1"/>
    <n v="95610"/>
    <x v="1"/>
    <s v="FUR-FU-10001215"/>
    <x v="0"/>
    <x v="5"/>
    <s v="Howard Miller 11-1/2&quot; Diameter Brentwood Wall Clock"/>
    <n v="129.39000000000001"/>
    <n v="3"/>
    <n v="0"/>
    <n v="54.343800000000009"/>
  </r>
  <r>
    <n v="4297"/>
    <x v="2135"/>
    <x v="3"/>
    <x v="507"/>
    <d v="2014-09-11T00:00:00"/>
    <x v="1"/>
    <s v="TH-21235"/>
    <s v="Tiffany House"/>
    <s v="Corporate"/>
    <s v="United States"/>
    <s v="Los Angeles"/>
    <x v="1"/>
    <n v="90032"/>
    <x v="1"/>
    <s v="OFF-ST-10000419"/>
    <x v="1"/>
    <x v="4"/>
    <s v="Rogers Jumbo File, Granite"/>
    <n v="54.32"/>
    <n v="4"/>
    <n v="0"/>
    <n v="0.54319999999999879"/>
  </r>
  <r>
    <n v="4298"/>
    <x v="2136"/>
    <x v="3"/>
    <x v="962"/>
    <d v="2014-08-27T00:00:00"/>
    <x v="0"/>
    <s v="PO-18850"/>
    <s v="Patrick O'Brill"/>
    <s v="Consumer"/>
    <s v="United States"/>
    <s v="Tallahassee"/>
    <x v="2"/>
    <n v="32303"/>
    <x v="0"/>
    <s v="TEC-PH-10001459"/>
    <x v="2"/>
    <x v="7"/>
    <s v="Samsung Galaxy Mega 6.3"/>
    <n v="4367.8960000000006"/>
    <n v="13"/>
    <n v="0.2"/>
    <n v="327.59220000000005"/>
  </r>
  <r>
    <n v="4299"/>
    <x v="2136"/>
    <x v="3"/>
    <x v="962"/>
    <d v="2014-08-27T00:00:00"/>
    <x v="0"/>
    <s v="PO-18850"/>
    <s v="Patrick O'Brill"/>
    <s v="Consumer"/>
    <s v="United States"/>
    <s v="Tallahassee"/>
    <x v="2"/>
    <n v="32303"/>
    <x v="0"/>
    <s v="OFF-PA-10000241"/>
    <x v="1"/>
    <x v="10"/>
    <s v="IBM Multi-Purpose Copy Paper, 8 1/2 x 11&quot;, Case"/>
    <n v="49.568000000000005"/>
    <n v="2"/>
    <n v="0.2"/>
    <n v="15.489999999999997"/>
  </r>
  <r>
    <n v="4300"/>
    <x v="2136"/>
    <x v="3"/>
    <x v="962"/>
    <d v="2014-08-27T00:00:00"/>
    <x v="0"/>
    <s v="PO-18850"/>
    <s v="Patrick O'Brill"/>
    <s v="Consumer"/>
    <s v="United States"/>
    <s v="Tallahassee"/>
    <x v="2"/>
    <n v="32303"/>
    <x v="0"/>
    <s v="OFF-AP-10003040"/>
    <x v="1"/>
    <x v="9"/>
    <s v="Fellowes 8 Outlet Superior Workstation Surge Protector w/o Phone/Fax/Modem Protection"/>
    <n v="161.376"/>
    <n v="6"/>
    <n v="0.2"/>
    <n v="12.103199999999994"/>
  </r>
  <r>
    <n v="4301"/>
    <x v="2136"/>
    <x v="3"/>
    <x v="962"/>
    <d v="2014-08-27T00:00:00"/>
    <x v="0"/>
    <s v="PO-18850"/>
    <s v="Patrick O'Brill"/>
    <s v="Consumer"/>
    <s v="United States"/>
    <s v="Tallahassee"/>
    <x v="2"/>
    <n v="32303"/>
    <x v="0"/>
    <s v="FUR-FU-10001852"/>
    <x v="0"/>
    <x v="5"/>
    <s v="Eldon Regeneration Recycled Desk Accessories, Smoke"/>
    <n v="2.7840000000000003"/>
    <n v="2"/>
    <n v="0.2"/>
    <n v="0.41759999999999986"/>
  </r>
  <r>
    <n v="4302"/>
    <x v="2136"/>
    <x v="3"/>
    <x v="962"/>
    <d v="2014-08-27T00:00:00"/>
    <x v="0"/>
    <s v="PO-18850"/>
    <s v="Patrick O'Brill"/>
    <s v="Consumer"/>
    <s v="United States"/>
    <s v="Tallahassee"/>
    <x v="2"/>
    <n v="32303"/>
    <x v="0"/>
    <s v="OFF-PA-10000141"/>
    <x v="1"/>
    <x v="10"/>
    <s v="Ampad Evidence Wirebond Steno Books, 6&quot; x 9&quot;"/>
    <n v="8.7200000000000006"/>
    <n v="5"/>
    <n v="0.2"/>
    <n v="2.9429999999999992"/>
  </r>
  <r>
    <n v="4303"/>
    <x v="2137"/>
    <x v="2"/>
    <x v="963"/>
    <d v="2011-08-25T00:00:00"/>
    <x v="0"/>
    <s v="DE-13255"/>
    <s v="Deanra Eno"/>
    <s v="Home Office"/>
    <s v="United States"/>
    <s v="Lakewood"/>
    <x v="24"/>
    <n v="44107"/>
    <x v="3"/>
    <s v="OFF-AR-10002804"/>
    <x v="1"/>
    <x v="6"/>
    <s v="Faber Castell Col-Erase Pencils"/>
    <n v="3.9119999999999999"/>
    <n v="1"/>
    <n v="0.2"/>
    <n v="1.0269000000000001"/>
  </r>
  <r>
    <n v="4304"/>
    <x v="2138"/>
    <x v="0"/>
    <x v="964"/>
    <d v="2013-10-05T00:00:00"/>
    <x v="3"/>
    <s v="MO-17500"/>
    <s v="Mary O'Rourke"/>
    <s v="Consumer"/>
    <s v="United States"/>
    <s v="The Colony"/>
    <x v="5"/>
    <n v="75056"/>
    <x v="2"/>
    <s v="OFF-EN-10003862"/>
    <x v="1"/>
    <x v="12"/>
    <s v="Laser &amp; Ink Jet Business Envelopes"/>
    <n v="59.751999999999995"/>
    <n v="7"/>
    <n v="0.2"/>
    <n v="19.4194"/>
  </r>
  <r>
    <n v="4305"/>
    <x v="2139"/>
    <x v="2"/>
    <x v="965"/>
    <d v="2011-10-30T00:00:00"/>
    <x v="0"/>
    <s v="AH-10585"/>
    <s v="Angele Hood"/>
    <s v="Consumer"/>
    <s v="United States"/>
    <s v="Seattle"/>
    <x v="4"/>
    <n v="98105"/>
    <x v="1"/>
    <s v="FUR-FU-10000448"/>
    <x v="0"/>
    <x v="5"/>
    <s v="Tenex Chairmats For Use With Carpeted Floors"/>
    <n v="63.92"/>
    <n v="4"/>
    <n v="0"/>
    <n v="3.195999999999998"/>
  </r>
  <r>
    <n v="4306"/>
    <x v="2139"/>
    <x v="2"/>
    <x v="965"/>
    <d v="2011-10-30T00:00:00"/>
    <x v="0"/>
    <s v="AH-10585"/>
    <s v="Angele Hood"/>
    <s v="Consumer"/>
    <s v="United States"/>
    <s v="Seattle"/>
    <x v="4"/>
    <n v="98105"/>
    <x v="1"/>
    <s v="TEC-PH-10000526"/>
    <x v="2"/>
    <x v="7"/>
    <s v="Vtech CS6719"/>
    <n v="383.96000000000004"/>
    <n v="5"/>
    <n v="0.2"/>
    <n v="38.396000000000015"/>
  </r>
  <r>
    <n v="4307"/>
    <x v="2140"/>
    <x v="0"/>
    <x v="931"/>
    <d v="2013-06-29T00:00:00"/>
    <x v="3"/>
    <s v="CS-12250"/>
    <s v="Chris Selesnick"/>
    <s v="Corporate"/>
    <s v="United States"/>
    <s v="Los Angeles"/>
    <x v="1"/>
    <n v="90032"/>
    <x v="1"/>
    <s v="OFF-BI-10002764"/>
    <x v="1"/>
    <x v="8"/>
    <s v="Recycled Pressboard Report Cover with Reinforced Top Hinge"/>
    <n v="7.7520000000000007"/>
    <n v="3"/>
    <n v="0.2"/>
    <n v="2.8100999999999998"/>
  </r>
  <r>
    <n v="4308"/>
    <x v="2140"/>
    <x v="0"/>
    <x v="931"/>
    <d v="2013-06-29T00:00:00"/>
    <x v="3"/>
    <s v="CS-12250"/>
    <s v="Chris Selesnick"/>
    <s v="Corporate"/>
    <s v="United States"/>
    <s v="Los Angeles"/>
    <x v="1"/>
    <n v="90032"/>
    <x v="1"/>
    <s v="OFF-BI-10001524"/>
    <x v="1"/>
    <x v="8"/>
    <s v="GBC Premium Transparent Covers with Diagonal Lined Pattern"/>
    <n v="33.568000000000005"/>
    <n v="2"/>
    <n v="0.2"/>
    <n v="11.748799999999997"/>
  </r>
  <r>
    <n v="4309"/>
    <x v="2141"/>
    <x v="2"/>
    <x v="130"/>
    <d v="2011-11-11T00:00:00"/>
    <x v="1"/>
    <s v="WB-21850"/>
    <s v="William Brown"/>
    <s v="Consumer"/>
    <s v="United States"/>
    <s v="Los Angeles"/>
    <x v="1"/>
    <n v="90045"/>
    <x v="1"/>
    <s v="TEC-PH-10001079"/>
    <x v="2"/>
    <x v="7"/>
    <s v="Polycom SoundPoint Pro SE-225 Corded phone"/>
    <n v="666.34400000000005"/>
    <n v="7"/>
    <n v="0.2"/>
    <n v="66.634399999999971"/>
  </r>
  <r>
    <n v="4310"/>
    <x v="2141"/>
    <x v="2"/>
    <x v="130"/>
    <d v="2011-11-11T00:00:00"/>
    <x v="1"/>
    <s v="WB-21850"/>
    <s v="William Brown"/>
    <s v="Consumer"/>
    <s v="United States"/>
    <s v="Los Angeles"/>
    <x v="1"/>
    <n v="90045"/>
    <x v="1"/>
    <s v="FUR-TA-10002041"/>
    <x v="0"/>
    <x v="3"/>
    <s v="Bevis Round Conference Table Top, X-Base"/>
    <n v="573.72799999999995"/>
    <n v="4"/>
    <n v="0.2"/>
    <n v="-64.544399999999968"/>
  </r>
  <r>
    <n v="4311"/>
    <x v="2141"/>
    <x v="2"/>
    <x v="130"/>
    <d v="2011-11-11T00:00:00"/>
    <x v="1"/>
    <s v="WB-21850"/>
    <s v="William Brown"/>
    <s v="Consumer"/>
    <s v="United States"/>
    <s v="Los Angeles"/>
    <x v="1"/>
    <n v="90045"/>
    <x v="1"/>
    <s v="OFF-BI-10001036"/>
    <x v="1"/>
    <x v="8"/>
    <s v="Cardinal EasyOpen D-Ring Binders"/>
    <n v="21.936000000000003"/>
    <n v="3"/>
    <n v="0.2"/>
    <n v="8.2259999999999991"/>
  </r>
  <r>
    <n v="4312"/>
    <x v="2141"/>
    <x v="2"/>
    <x v="130"/>
    <d v="2011-11-11T00:00:00"/>
    <x v="1"/>
    <s v="WB-21850"/>
    <s v="William Brown"/>
    <s v="Consumer"/>
    <s v="United States"/>
    <s v="Los Angeles"/>
    <x v="1"/>
    <n v="90045"/>
    <x v="1"/>
    <s v="OFF-PA-10000223"/>
    <x v="1"/>
    <x v="10"/>
    <s v="Xerox 2000"/>
    <n v="19.440000000000001"/>
    <n v="3"/>
    <n v="0"/>
    <n v="9.3312000000000008"/>
  </r>
  <r>
    <n v="4313"/>
    <x v="2141"/>
    <x v="2"/>
    <x v="130"/>
    <d v="2011-11-11T00:00:00"/>
    <x v="1"/>
    <s v="WB-21850"/>
    <s v="William Brown"/>
    <s v="Consumer"/>
    <s v="United States"/>
    <s v="Los Angeles"/>
    <x v="1"/>
    <n v="90045"/>
    <x v="1"/>
    <s v="TEC-MA-10003246"/>
    <x v="2"/>
    <x v="15"/>
    <s v="Hewlett-Packard Deskjet D4360 Printer"/>
    <n v="447.96800000000007"/>
    <n v="4"/>
    <n v="0.2"/>
    <n v="139.98999999999995"/>
  </r>
  <r>
    <n v="4314"/>
    <x v="2142"/>
    <x v="2"/>
    <x v="78"/>
    <d v="2011-09-12T00:00:00"/>
    <x v="1"/>
    <s v="SP-20620"/>
    <s v="Stefania Perrino"/>
    <s v="Corporate"/>
    <s v="United States"/>
    <s v="Long Beach"/>
    <x v="15"/>
    <n v="11561"/>
    <x v="3"/>
    <s v="OFF-AP-10001962"/>
    <x v="1"/>
    <x v="9"/>
    <s v="Black &amp; Decker Filter for Double Action Dustbuster Cordless Vac BLDV7210"/>
    <n v="16.78"/>
    <n v="2"/>
    <n v="0"/>
    <n v="4.1950000000000003"/>
  </r>
  <r>
    <n v="4315"/>
    <x v="2143"/>
    <x v="1"/>
    <x v="608"/>
    <d v="2012-07-01T00:00:00"/>
    <x v="1"/>
    <s v="AB-10165"/>
    <s v="Alan Barnes"/>
    <s v="Consumer"/>
    <s v="United States"/>
    <s v="Los Angeles"/>
    <x v="1"/>
    <n v="90045"/>
    <x v="1"/>
    <s v="OFF-AR-10004062"/>
    <x v="1"/>
    <x v="6"/>
    <s v="Staples"/>
    <n v="20.96"/>
    <n v="2"/>
    <n v="0"/>
    <n v="5.24"/>
  </r>
  <r>
    <n v="4316"/>
    <x v="2143"/>
    <x v="1"/>
    <x v="608"/>
    <d v="2012-07-01T00:00:00"/>
    <x v="1"/>
    <s v="AB-10165"/>
    <s v="Alan Barnes"/>
    <s v="Consumer"/>
    <s v="United States"/>
    <s v="Los Angeles"/>
    <x v="1"/>
    <n v="90045"/>
    <x v="1"/>
    <s v="OFF-BI-10004330"/>
    <x v="1"/>
    <x v="8"/>
    <s v="GBC Velobind Prepunched Cover Sets, Regency Series"/>
    <n v="88.751999999999995"/>
    <n v="3"/>
    <n v="0.2"/>
    <n v="27.734999999999996"/>
  </r>
  <r>
    <n v="4317"/>
    <x v="2143"/>
    <x v="1"/>
    <x v="608"/>
    <d v="2012-07-01T00:00:00"/>
    <x v="1"/>
    <s v="AB-10165"/>
    <s v="Alan Barnes"/>
    <s v="Consumer"/>
    <s v="United States"/>
    <s v="Los Angeles"/>
    <x v="1"/>
    <n v="90045"/>
    <x v="1"/>
    <s v="OFF-ST-10001963"/>
    <x v="1"/>
    <x v="4"/>
    <s v="Tennsco Regal Shelving Units"/>
    <n v="304.23"/>
    <n v="3"/>
    <n v="0"/>
    <n v="9.126899999999992"/>
  </r>
  <r>
    <n v="4318"/>
    <x v="2144"/>
    <x v="1"/>
    <x v="353"/>
    <d v="2012-08-02T00:00:00"/>
    <x v="1"/>
    <s v="HA-14920"/>
    <s v="Helen Andreada"/>
    <s v="Consumer"/>
    <s v="United States"/>
    <s v="San Francisco"/>
    <x v="1"/>
    <n v="94110"/>
    <x v="1"/>
    <s v="OFF-EN-10002230"/>
    <x v="1"/>
    <x v="12"/>
    <s v="Airmail Envelopes"/>
    <n v="167.86"/>
    <n v="2"/>
    <n v="0"/>
    <n v="78.894199999999998"/>
  </r>
  <r>
    <n v="4319"/>
    <x v="2145"/>
    <x v="3"/>
    <x v="226"/>
    <d v="2014-12-12T00:00:00"/>
    <x v="1"/>
    <s v="DC-13285"/>
    <s v="Debra Catini"/>
    <s v="Consumer"/>
    <s v="United States"/>
    <s v="Richmond"/>
    <x v="17"/>
    <n v="23223"/>
    <x v="0"/>
    <s v="FUR-FU-10000175"/>
    <x v="0"/>
    <x v="5"/>
    <s v="DAX Wood Document Frame."/>
    <n v="82.38"/>
    <n v="6"/>
    <n v="0"/>
    <n v="25.537799999999997"/>
  </r>
  <r>
    <n v="4320"/>
    <x v="2146"/>
    <x v="2"/>
    <x v="282"/>
    <d v="2012-01-03T00:00:00"/>
    <x v="0"/>
    <s v="ST-20530"/>
    <s v="Shui Tom"/>
    <s v="Consumer"/>
    <s v="United States"/>
    <s v="Albuquerque"/>
    <x v="27"/>
    <n v="87105"/>
    <x v="1"/>
    <s v="TEC-PH-10004897"/>
    <x v="2"/>
    <x v="7"/>
    <s v="Mediabridge Sport Armband iPhone 5s"/>
    <n v="23.976000000000003"/>
    <n v="3"/>
    <n v="0.2"/>
    <n v="-5.694300000000001"/>
  </r>
  <r>
    <n v="4321"/>
    <x v="2146"/>
    <x v="2"/>
    <x v="282"/>
    <d v="2012-01-03T00:00:00"/>
    <x v="0"/>
    <s v="ST-20530"/>
    <s v="Shui Tom"/>
    <s v="Consumer"/>
    <s v="United States"/>
    <s v="Albuquerque"/>
    <x v="27"/>
    <n v="87105"/>
    <x v="1"/>
    <s v="OFF-ST-10003123"/>
    <x v="1"/>
    <x v="4"/>
    <s v="Fellowes Bases and Tops For Staxonsteel/High-Stak Systems"/>
    <n v="33.29"/>
    <n v="1"/>
    <n v="0"/>
    <n v="7.9895999999999994"/>
  </r>
  <r>
    <n v="4322"/>
    <x v="2147"/>
    <x v="1"/>
    <x v="966"/>
    <d v="2012-02-19T00:00:00"/>
    <x v="1"/>
    <s v="KB-16315"/>
    <s v="Karl Braun"/>
    <s v="Consumer"/>
    <s v="United States"/>
    <s v="Akron"/>
    <x v="24"/>
    <n v="44312"/>
    <x v="3"/>
    <s v="OFF-BI-10001658"/>
    <x v="1"/>
    <x v="8"/>
    <s v="GBC Standard Therm-A-Bind Covers"/>
    <n v="14.952000000000004"/>
    <n v="2"/>
    <n v="0.7"/>
    <n v="-11.961599999999997"/>
  </r>
  <r>
    <n v="4323"/>
    <x v="2147"/>
    <x v="1"/>
    <x v="966"/>
    <d v="2012-02-19T00:00:00"/>
    <x v="1"/>
    <s v="KB-16315"/>
    <s v="Karl Braun"/>
    <s v="Consumer"/>
    <s v="United States"/>
    <s v="Akron"/>
    <x v="24"/>
    <n v="44312"/>
    <x v="3"/>
    <s v="TEC-PH-10002834"/>
    <x v="2"/>
    <x v="7"/>
    <s v="Google Nexus 5"/>
    <n v="323.98199999999997"/>
    <n v="3"/>
    <n v="0.4"/>
    <n v="-80.995500000000021"/>
  </r>
  <r>
    <n v="4324"/>
    <x v="2147"/>
    <x v="1"/>
    <x v="966"/>
    <d v="2012-02-19T00:00:00"/>
    <x v="1"/>
    <s v="KB-16315"/>
    <s v="Karl Braun"/>
    <s v="Consumer"/>
    <s v="United States"/>
    <s v="Akron"/>
    <x v="24"/>
    <n v="44312"/>
    <x v="3"/>
    <s v="OFF-BI-10002160"/>
    <x v="1"/>
    <x v="8"/>
    <s v="Acco Hanging Data Binders"/>
    <n v="2.2860000000000005"/>
    <n v="2"/>
    <n v="0.7"/>
    <n v="-1.6763999999999997"/>
  </r>
  <r>
    <n v="4325"/>
    <x v="2147"/>
    <x v="1"/>
    <x v="966"/>
    <d v="2012-02-19T00:00:00"/>
    <x v="1"/>
    <s v="KB-16315"/>
    <s v="Karl Braun"/>
    <s v="Consumer"/>
    <s v="United States"/>
    <s v="Akron"/>
    <x v="24"/>
    <n v="44312"/>
    <x v="3"/>
    <s v="OFF-AR-10004999"/>
    <x v="1"/>
    <x v="6"/>
    <s v="Newell 315"/>
    <n v="14.352000000000002"/>
    <n v="3"/>
    <n v="0.2"/>
    <n v="0.8969999999999998"/>
  </r>
  <r>
    <n v="4326"/>
    <x v="2147"/>
    <x v="1"/>
    <x v="966"/>
    <d v="2012-02-19T00:00:00"/>
    <x v="1"/>
    <s v="KB-16315"/>
    <s v="Karl Braun"/>
    <s v="Consumer"/>
    <s v="United States"/>
    <s v="Akron"/>
    <x v="24"/>
    <n v="44312"/>
    <x v="3"/>
    <s v="TEC-AC-10003280"/>
    <x v="2"/>
    <x v="11"/>
    <s v="Belkin F8E887 USB Wired Ergonomic Keyboard"/>
    <n v="71.975999999999999"/>
    <n v="3"/>
    <n v="0.2"/>
    <n v="0.89969999999999573"/>
  </r>
  <r>
    <n v="4327"/>
    <x v="2148"/>
    <x v="0"/>
    <x v="967"/>
    <d v="2013-01-27T00:00:00"/>
    <x v="2"/>
    <s v="TB-21355"/>
    <s v="Todd Boyes"/>
    <s v="Corporate"/>
    <s v="United States"/>
    <s v="Plainfield"/>
    <x v="30"/>
    <n v="7060"/>
    <x v="3"/>
    <s v="OFF-AR-10000315"/>
    <x v="1"/>
    <x v="6"/>
    <s v="Dixon Ticonderoga Maple Cedar Pencil, #2"/>
    <n v="9.2099999999999991"/>
    <n v="3"/>
    <n v="0"/>
    <n v="2.3025000000000002"/>
  </r>
  <r>
    <n v="4328"/>
    <x v="2148"/>
    <x v="0"/>
    <x v="967"/>
    <d v="2013-01-27T00:00:00"/>
    <x v="2"/>
    <s v="TB-21355"/>
    <s v="Todd Boyes"/>
    <s v="Corporate"/>
    <s v="United States"/>
    <s v="Plainfield"/>
    <x v="30"/>
    <n v="7060"/>
    <x v="3"/>
    <s v="OFF-PA-10000007"/>
    <x v="1"/>
    <x v="10"/>
    <s v="Telephone Message Books with Fax/Mobile Section, 4 1/4&quot; x 6&quot;"/>
    <n v="18"/>
    <n v="5"/>
    <n v="0"/>
    <n v="8.2799999999999994"/>
  </r>
  <r>
    <n v="4329"/>
    <x v="2149"/>
    <x v="3"/>
    <x v="719"/>
    <d v="2014-04-08T00:00:00"/>
    <x v="1"/>
    <s v="JC-15775"/>
    <s v="John Castell"/>
    <s v="Consumer"/>
    <s v="United States"/>
    <s v="New York City"/>
    <x v="15"/>
    <n v="10011"/>
    <x v="3"/>
    <s v="OFF-PA-10000791"/>
    <x v="1"/>
    <x v="10"/>
    <s v="Wirebound Message Books, Four 2 3/4 x 5 Forms per Page, 200 Sets per Book"/>
    <n v="42.929999999999993"/>
    <n v="9"/>
    <n v="0"/>
    <n v="19.318499999999997"/>
  </r>
  <r>
    <n v="4330"/>
    <x v="2150"/>
    <x v="3"/>
    <x v="621"/>
    <d v="2014-10-10T00:00:00"/>
    <x v="1"/>
    <s v="PO-18850"/>
    <s v="Patrick O'Brill"/>
    <s v="Consumer"/>
    <s v="United States"/>
    <s v="Hialeah"/>
    <x v="2"/>
    <n v="33012"/>
    <x v="0"/>
    <s v="OFF-PA-10000556"/>
    <x v="1"/>
    <x v="10"/>
    <s v="Xerox 208"/>
    <n v="15.552000000000003"/>
    <n v="3"/>
    <n v="0.2"/>
    <n v="5.4432"/>
  </r>
  <r>
    <n v="4331"/>
    <x v="2150"/>
    <x v="3"/>
    <x v="621"/>
    <d v="2014-10-10T00:00:00"/>
    <x v="1"/>
    <s v="PO-18850"/>
    <s v="Patrick O'Brill"/>
    <s v="Consumer"/>
    <s v="United States"/>
    <s v="Hialeah"/>
    <x v="2"/>
    <n v="33012"/>
    <x v="0"/>
    <s v="OFF-AP-10000804"/>
    <x v="1"/>
    <x v="9"/>
    <s v="Hoover Portapower Portable Vacuum"/>
    <n v="17.920000000000002"/>
    <n v="5"/>
    <n v="0.2"/>
    <n v="1.1200000000000001"/>
  </r>
  <r>
    <n v="4332"/>
    <x v="2151"/>
    <x v="3"/>
    <x v="853"/>
    <d v="2014-09-07T00:00:00"/>
    <x v="1"/>
    <s v="SS-20875"/>
    <s v="Sung Shariari"/>
    <s v="Consumer"/>
    <s v="United States"/>
    <s v="Redmond"/>
    <x v="4"/>
    <n v="98052"/>
    <x v="1"/>
    <s v="TEC-AC-10001998"/>
    <x v="2"/>
    <x v="11"/>
    <s v="Logitech LS21 Speaker System - PC Multimedia - 2.1-CH - Wired"/>
    <n v="19.989999999999998"/>
    <n v="1"/>
    <n v="0"/>
    <n v="6.796599999999998"/>
  </r>
  <r>
    <n v="4333"/>
    <x v="2151"/>
    <x v="3"/>
    <x v="853"/>
    <d v="2014-09-07T00:00:00"/>
    <x v="1"/>
    <s v="SS-20875"/>
    <s v="Sung Shariari"/>
    <s v="Consumer"/>
    <s v="United States"/>
    <s v="Redmond"/>
    <x v="4"/>
    <n v="98052"/>
    <x v="1"/>
    <s v="OFF-BI-10003476"/>
    <x v="1"/>
    <x v="8"/>
    <s v="Avery Metallic Poly Binders"/>
    <n v="22.92"/>
    <n v="5"/>
    <n v="0.2"/>
    <n v="8.0219999999999985"/>
  </r>
  <r>
    <n v="4334"/>
    <x v="2152"/>
    <x v="1"/>
    <x v="379"/>
    <d v="2012-12-27T00:00:00"/>
    <x v="1"/>
    <s v="RD-19720"/>
    <s v="Roger Demir"/>
    <s v="Consumer"/>
    <s v="United States"/>
    <s v="Daytona Beach"/>
    <x v="2"/>
    <n v="32114"/>
    <x v="0"/>
    <s v="TEC-AC-10003237"/>
    <x v="2"/>
    <x v="11"/>
    <s v="Memorex Micro Travel Drive 4 GB"/>
    <n v="50.88"/>
    <n v="6"/>
    <n v="0.2"/>
    <n v="14.628000000000005"/>
  </r>
  <r>
    <n v="4335"/>
    <x v="2152"/>
    <x v="1"/>
    <x v="379"/>
    <d v="2012-12-27T00:00:00"/>
    <x v="1"/>
    <s v="RD-19720"/>
    <s v="Roger Demir"/>
    <s v="Consumer"/>
    <s v="United States"/>
    <s v="Daytona Beach"/>
    <x v="2"/>
    <n v="32114"/>
    <x v="0"/>
    <s v="OFF-EN-10003798"/>
    <x v="1"/>
    <x v="12"/>
    <s v="Recycled Interoffice Envelopes with Re-Use-A-Seal Closure, 10 x 13"/>
    <n v="27.312000000000001"/>
    <n v="2"/>
    <n v="0.2"/>
    <n v="9.2178000000000004"/>
  </r>
  <r>
    <n v="4336"/>
    <x v="2153"/>
    <x v="1"/>
    <x v="139"/>
    <d v="2012-12-24T00:00:00"/>
    <x v="1"/>
    <s v="GZ-14470"/>
    <s v="Gary Zandusky"/>
    <s v="Consumer"/>
    <s v="United States"/>
    <s v="Bullhead City"/>
    <x v="16"/>
    <n v="86442"/>
    <x v="1"/>
    <s v="OFF-EN-10003068"/>
    <x v="1"/>
    <x v="12"/>
    <s v="#6 3/4 Gummed Flap White Envelopes"/>
    <n v="7.9200000000000008"/>
    <n v="1"/>
    <n v="0.2"/>
    <n v="2.7719999999999994"/>
  </r>
  <r>
    <n v="4337"/>
    <x v="2153"/>
    <x v="1"/>
    <x v="139"/>
    <d v="2012-12-24T00:00:00"/>
    <x v="1"/>
    <s v="GZ-14470"/>
    <s v="Gary Zandusky"/>
    <s v="Consumer"/>
    <s v="United States"/>
    <s v="Bullhead City"/>
    <x v="16"/>
    <n v="86442"/>
    <x v="1"/>
    <s v="FUR-FU-10002088"/>
    <x v="0"/>
    <x v="5"/>
    <s v="Nu-Dell Float Frame 11 x 14 1/2"/>
    <n v="14.368000000000002"/>
    <n v="2"/>
    <n v="0.2"/>
    <n v="3.9512"/>
  </r>
  <r>
    <n v="4338"/>
    <x v="2154"/>
    <x v="1"/>
    <x v="154"/>
    <d v="2012-12-01T00:00:00"/>
    <x v="1"/>
    <s v="SN-20710"/>
    <s v="Steve Nguyen"/>
    <s v="Home Office"/>
    <s v="United States"/>
    <s v="Los Angeles"/>
    <x v="1"/>
    <n v="90049"/>
    <x v="1"/>
    <s v="TEC-AC-10000158"/>
    <x v="2"/>
    <x v="11"/>
    <s v="Sony 64GB Class 10 Micro SDHC R40 Memory Card"/>
    <n v="107.97"/>
    <n v="3"/>
    <n v="0"/>
    <n v="22.6737"/>
  </r>
  <r>
    <n v="4339"/>
    <x v="2154"/>
    <x v="1"/>
    <x v="154"/>
    <d v="2012-12-01T00:00:00"/>
    <x v="1"/>
    <s v="SN-20710"/>
    <s v="Steve Nguyen"/>
    <s v="Home Office"/>
    <s v="United States"/>
    <s v="Los Angeles"/>
    <x v="1"/>
    <n v="90049"/>
    <x v="1"/>
    <s v="OFF-PA-10000482"/>
    <x v="1"/>
    <x v="10"/>
    <s v="Snap-A-Way Black Print Carbonless Ruled Speed Letter, Triplicate"/>
    <n v="113.82"/>
    <n v="3"/>
    <n v="0"/>
    <n v="53.495399999999989"/>
  </r>
  <r>
    <n v="4340"/>
    <x v="2155"/>
    <x v="3"/>
    <x v="151"/>
    <d v="2014-09-02T00:00:00"/>
    <x v="1"/>
    <s v="DK-12895"/>
    <s v="Dana Kaydos"/>
    <s v="Consumer"/>
    <s v="United States"/>
    <s v="Franklin"/>
    <x v="18"/>
    <n v="37064"/>
    <x v="0"/>
    <s v="OFF-PA-10004888"/>
    <x v="1"/>
    <x v="10"/>
    <s v="Xerox 217"/>
    <n v="5.1840000000000011"/>
    <n v="1"/>
    <n v="0.2"/>
    <n v="1.8144"/>
  </r>
  <r>
    <n v="4341"/>
    <x v="2156"/>
    <x v="2"/>
    <x v="579"/>
    <d v="2011-03-22T00:00:00"/>
    <x v="3"/>
    <s v="VM-21835"/>
    <s v="Vivian Mathis"/>
    <s v="Consumer"/>
    <s v="United States"/>
    <s v="Portage"/>
    <x v="14"/>
    <n v="46368"/>
    <x v="2"/>
    <s v="OFF-AR-10003478"/>
    <x v="1"/>
    <x v="6"/>
    <s v="Avery Hi-Liter EverBold Pen Style Fluorescent Highlighters, 4/Pack"/>
    <n v="16.28"/>
    <n v="2"/>
    <n v="0"/>
    <n v="6.5120000000000005"/>
  </r>
  <r>
    <n v="4342"/>
    <x v="2157"/>
    <x v="3"/>
    <x v="94"/>
    <d v="2014-12-22T00:00:00"/>
    <x v="1"/>
    <s v="GB-14575"/>
    <s v="Giulietta Baptist"/>
    <s v="Consumer"/>
    <s v="United States"/>
    <s v="Arlington"/>
    <x v="17"/>
    <n v="22204"/>
    <x v="0"/>
    <s v="OFF-ST-10003208"/>
    <x v="1"/>
    <x v="4"/>
    <s v="Adjustable Depth Letter/Legal Cart"/>
    <n v="544.38"/>
    <n v="3"/>
    <n v="0"/>
    <n v="157.87019999999993"/>
  </r>
  <r>
    <n v="4343"/>
    <x v="2158"/>
    <x v="3"/>
    <x v="498"/>
    <d v="2014-03-23T00:00:00"/>
    <x v="2"/>
    <s v="ND-18370"/>
    <s v="Natalie DeCherney"/>
    <s v="Consumer"/>
    <s v="United States"/>
    <s v="San Francisco"/>
    <x v="1"/>
    <n v="94110"/>
    <x v="1"/>
    <s v="OFF-BI-10004970"/>
    <x v="1"/>
    <x v="8"/>
    <s v="ACCOHIDE 3-Ring Binder, Blue, 1&quot;"/>
    <n v="19.824000000000002"/>
    <n v="6"/>
    <n v="0.2"/>
    <n v="6.690599999999999"/>
  </r>
  <r>
    <n v="4344"/>
    <x v="2158"/>
    <x v="3"/>
    <x v="498"/>
    <d v="2014-03-23T00:00:00"/>
    <x v="2"/>
    <s v="ND-18370"/>
    <s v="Natalie DeCherney"/>
    <s v="Consumer"/>
    <s v="United States"/>
    <s v="San Francisco"/>
    <x v="1"/>
    <n v="94110"/>
    <x v="1"/>
    <s v="TEC-PH-10000038"/>
    <x v="2"/>
    <x v="7"/>
    <s v="Jawbone MINI JAMBOX Wireless Bluetooth Speaker"/>
    <n v="657.50400000000002"/>
    <n v="6"/>
    <n v="0.2"/>
    <n v="-131.50080000000005"/>
  </r>
  <r>
    <n v="4345"/>
    <x v="2158"/>
    <x v="3"/>
    <x v="498"/>
    <d v="2014-03-23T00:00:00"/>
    <x v="2"/>
    <s v="ND-18370"/>
    <s v="Natalie DeCherney"/>
    <s v="Consumer"/>
    <s v="United States"/>
    <s v="San Francisco"/>
    <x v="1"/>
    <n v="94110"/>
    <x v="1"/>
    <s v="TEC-AC-10001552"/>
    <x v="2"/>
    <x v="11"/>
    <s v="Logitech K350 2.4Ghz Wireless Keyboard"/>
    <n v="99.54"/>
    <n v="2"/>
    <n v="0"/>
    <n v="10.949399999999997"/>
  </r>
  <r>
    <n v="4346"/>
    <x v="2158"/>
    <x v="3"/>
    <x v="498"/>
    <d v="2014-03-23T00:00:00"/>
    <x v="2"/>
    <s v="ND-18370"/>
    <s v="Natalie DeCherney"/>
    <s v="Consumer"/>
    <s v="United States"/>
    <s v="San Francisco"/>
    <x v="1"/>
    <n v="94110"/>
    <x v="1"/>
    <s v="TEC-AC-10002926"/>
    <x v="2"/>
    <x v="11"/>
    <s v="Logitech Wireless Marathon Mouse M705"/>
    <n v="199.96"/>
    <n v="4"/>
    <n v="0"/>
    <n v="85.982800000000012"/>
  </r>
  <r>
    <n v="4347"/>
    <x v="2159"/>
    <x v="0"/>
    <x v="31"/>
    <d v="2013-09-26T00:00:00"/>
    <x v="1"/>
    <s v="MM-17260"/>
    <s v="Magdelene Morse"/>
    <s v="Consumer"/>
    <s v="United States"/>
    <s v="New Rochelle"/>
    <x v="15"/>
    <n v="10801"/>
    <x v="3"/>
    <s v="FUR-CH-10001394"/>
    <x v="0"/>
    <x v="1"/>
    <s v="Global Leather Executive Chair"/>
    <n v="631.78200000000004"/>
    <n v="2"/>
    <n v="0.1"/>
    <n v="140.39599999999993"/>
  </r>
  <r>
    <n v="4348"/>
    <x v="2159"/>
    <x v="0"/>
    <x v="31"/>
    <d v="2013-09-26T00:00:00"/>
    <x v="1"/>
    <s v="MM-17260"/>
    <s v="Magdelene Morse"/>
    <s v="Consumer"/>
    <s v="United States"/>
    <s v="New Rochelle"/>
    <x v="15"/>
    <n v="10801"/>
    <x v="3"/>
    <s v="FUR-FU-10004053"/>
    <x v="0"/>
    <x v="5"/>
    <s v="DAX Two-Tone Silver Metal Document Frame"/>
    <n v="60.72"/>
    <n v="3"/>
    <n v="0"/>
    <n v="26.1096"/>
  </r>
  <r>
    <n v="4349"/>
    <x v="2160"/>
    <x v="3"/>
    <x v="221"/>
    <d v="2014-11-30T00:00:00"/>
    <x v="0"/>
    <s v="MV-17485"/>
    <s v="Mark Van Huff"/>
    <s v="Consumer"/>
    <s v="United States"/>
    <s v="Mesa"/>
    <x v="16"/>
    <n v="85204"/>
    <x v="1"/>
    <s v="OFF-BI-10004230"/>
    <x v="1"/>
    <x v="8"/>
    <s v="GBC Recycled Grain Textured Covers"/>
    <n v="20.724000000000004"/>
    <n v="2"/>
    <n v="0.7"/>
    <n v="-15.197599999999994"/>
  </r>
  <r>
    <n v="4350"/>
    <x v="2160"/>
    <x v="3"/>
    <x v="221"/>
    <d v="2014-11-30T00:00:00"/>
    <x v="0"/>
    <s v="MV-17485"/>
    <s v="Mark Van Huff"/>
    <s v="Consumer"/>
    <s v="United States"/>
    <s v="Mesa"/>
    <x v="16"/>
    <n v="85204"/>
    <x v="1"/>
    <s v="OFF-ST-10000060"/>
    <x v="1"/>
    <x v="4"/>
    <s v="Fellowes Bankers Box Staxonsteel Drawer File/Stacking System"/>
    <n v="415.87200000000007"/>
    <n v="8"/>
    <n v="0.2"/>
    <n v="-41.587199999999996"/>
  </r>
  <r>
    <n v="4351"/>
    <x v="2161"/>
    <x v="3"/>
    <x v="645"/>
    <d v="2014-04-16T00:00:00"/>
    <x v="1"/>
    <s v="JL-15130"/>
    <s v="Jack Lebron"/>
    <s v="Consumer"/>
    <s v="United States"/>
    <s v="Lancaster"/>
    <x v="24"/>
    <n v="43130"/>
    <x v="3"/>
    <s v="OFF-ST-10001325"/>
    <x v="1"/>
    <x v="4"/>
    <s v="Sterilite Officeware Hinged File Box"/>
    <n v="16.768000000000001"/>
    <n v="2"/>
    <n v="0.2"/>
    <n v="1.4672000000000001"/>
  </r>
  <r>
    <n v="4352"/>
    <x v="2161"/>
    <x v="3"/>
    <x v="645"/>
    <d v="2014-04-16T00:00:00"/>
    <x v="1"/>
    <s v="JL-15130"/>
    <s v="Jack Lebron"/>
    <s v="Consumer"/>
    <s v="United States"/>
    <s v="Lancaster"/>
    <x v="24"/>
    <n v="43130"/>
    <x v="3"/>
    <s v="TEC-AC-10003441"/>
    <x v="2"/>
    <x v="11"/>
    <s v="Kingston Digital DataTraveler 32GB USB 2.0"/>
    <n v="27.12"/>
    <n v="2"/>
    <n v="0.2"/>
    <n v="-4.7460000000000013"/>
  </r>
  <r>
    <n v="4353"/>
    <x v="2162"/>
    <x v="3"/>
    <x v="389"/>
    <d v="2014-12-13T00:00:00"/>
    <x v="0"/>
    <s v="AG-10330"/>
    <s v="Alex Grayson"/>
    <s v="Consumer"/>
    <s v="United States"/>
    <s v="Stockton"/>
    <x v="1"/>
    <n v="95207"/>
    <x v="1"/>
    <s v="TEC-PH-10003215"/>
    <x v="2"/>
    <x v="7"/>
    <s v="Jackery Bar Premium Fast-charging Portable Charger"/>
    <n v="95.84"/>
    <n v="4"/>
    <n v="0.2"/>
    <n v="34.741999999999997"/>
  </r>
  <r>
    <n v="4354"/>
    <x v="2162"/>
    <x v="3"/>
    <x v="389"/>
    <d v="2014-12-13T00:00:00"/>
    <x v="0"/>
    <s v="AG-10330"/>
    <s v="Alex Grayson"/>
    <s v="Consumer"/>
    <s v="United States"/>
    <s v="Stockton"/>
    <x v="1"/>
    <n v="95207"/>
    <x v="1"/>
    <s v="OFF-PA-10002005"/>
    <x v="1"/>
    <x v="10"/>
    <s v="Xerox 225"/>
    <n v="12.96"/>
    <n v="2"/>
    <n v="0"/>
    <n v="6.2208000000000006"/>
  </r>
  <r>
    <n v="4355"/>
    <x v="2163"/>
    <x v="3"/>
    <x v="221"/>
    <d v="2014-11-27T00:00:00"/>
    <x v="0"/>
    <s v="MD-17860"/>
    <s v="Michael Dominguez"/>
    <s v="Corporate"/>
    <s v="United States"/>
    <s v="Asheville"/>
    <x v="3"/>
    <n v="28806"/>
    <x v="0"/>
    <s v="OFF-BI-10004465"/>
    <x v="1"/>
    <x v="8"/>
    <s v="Avery Durable Slant Ring Binders"/>
    <n v="19.008000000000003"/>
    <n v="8"/>
    <n v="0.7"/>
    <n v="-12.671999999999997"/>
  </r>
  <r>
    <n v="4356"/>
    <x v="2164"/>
    <x v="1"/>
    <x v="784"/>
    <d v="2012-12-07T00:00:00"/>
    <x v="0"/>
    <s v="RO-19780"/>
    <s v="Rose O'Brian"/>
    <s v="Consumer"/>
    <s v="United States"/>
    <s v="Clarksville"/>
    <x v="18"/>
    <n v="37042"/>
    <x v="0"/>
    <s v="OFF-BI-10000545"/>
    <x v="1"/>
    <x v="8"/>
    <s v="GBC Ibimaster 500 Manual ProClick Binding System"/>
    <n v="1598.0580000000002"/>
    <n v="7"/>
    <n v="0.7"/>
    <n v="-1065.3719999999998"/>
  </r>
  <r>
    <n v="4357"/>
    <x v="2164"/>
    <x v="1"/>
    <x v="784"/>
    <d v="2012-12-07T00:00:00"/>
    <x v="0"/>
    <s v="RO-19780"/>
    <s v="Rose O'Brian"/>
    <s v="Consumer"/>
    <s v="United States"/>
    <s v="Clarksville"/>
    <x v="18"/>
    <n v="37042"/>
    <x v="0"/>
    <s v="OFF-AR-10003752"/>
    <x v="1"/>
    <x v="6"/>
    <s v="Deluxe Chalkboard Eraser Cleaner"/>
    <n v="36.96"/>
    <n v="4"/>
    <n v="0.2"/>
    <n v="12.011999999999999"/>
  </r>
  <r>
    <n v="4358"/>
    <x v="2165"/>
    <x v="3"/>
    <x v="157"/>
    <d v="2014-12-12T00:00:00"/>
    <x v="3"/>
    <s v="RR-19315"/>
    <s v="Ralph Ritter"/>
    <s v="Consumer"/>
    <s v="United States"/>
    <s v="Aurora"/>
    <x v="10"/>
    <n v="60505"/>
    <x v="2"/>
    <s v="OFF-PA-10001937"/>
    <x v="1"/>
    <x v="10"/>
    <s v="Xerox 21"/>
    <n v="10.368000000000002"/>
    <n v="2"/>
    <n v="0.2"/>
    <n v="3.6288"/>
  </r>
  <r>
    <n v="4359"/>
    <x v="2165"/>
    <x v="3"/>
    <x v="157"/>
    <d v="2014-12-12T00:00:00"/>
    <x v="3"/>
    <s v="RR-19315"/>
    <s v="Ralph Ritter"/>
    <s v="Consumer"/>
    <s v="United States"/>
    <s v="Aurora"/>
    <x v="10"/>
    <n v="60505"/>
    <x v="2"/>
    <s v="FUR-FU-10004306"/>
    <x v="0"/>
    <x v="5"/>
    <s v="Electrix Halogen Magnifier Lamp"/>
    <n v="77.720000000000013"/>
    <n v="1"/>
    <n v="0.6"/>
    <n v="-66.061999999999998"/>
  </r>
  <r>
    <n v="4360"/>
    <x v="2165"/>
    <x v="3"/>
    <x v="157"/>
    <d v="2014-12-12T00:00:00"/>
    <x v="3"/>
    <s v="RR-19315"/>
    <s v="Ralph Ritter"/>
    <s v="Consumer"/>
    <s v="United States"/>
    <s v="Aurora"/>
    <x v="10"/>
    <n v="60505"/>
    <x v="2"/>
    <s v="FUR-CH-10003973"/>
    <x v="0"/>
    <x v="1"/>
    <s v="GuestStacker Chair with Chrome Finish Legs"/>
    <n v="520.46399999999994"/>
    <n v="2"/>
    <n v="0.3"/>
    <n v="-14.870399999999961"/>
  </r>
  <r>
    <n v="4361"/>
    <x v="2166"/>
    <x v="0"/>
    <x v="206"/>
    <d v="2013-05-24T00:00:00"/>
    <x v="2"/>
    <s v="CP-12340"/>
    <s v="Christine Phan"/>
    <s v="Corporate"/>
    <s v="United States"/>
    <s v="Warwick"/>
    <x v="34"/>
    <n v="2886"/>
    <x v="3"/>
    <s v="OFF-PA-10000565"/>
    <x v="1"/>
    <x v="10"/>
    <s v="Staples"/>
    <n v="111.96"/>
    <n v="2"/>
    <n v="0"/>
    <n v="54.860399999999998"/>
  </r>
  <r>
    <n v="4362"/>
    <x v="2167"/>
    <x v="3"/>
    <x v="922"/>
    <d v="2014-02-22T00:00:00"/>
    <x v="0"/>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x v="2168"/>
    <x v="3"/>
    <x v="968"/>
    <d v="2014-05-23T00:00:00"/>
    <x v="0"/>
    <s v="NC-18340"/>
    <s v="Nat Carroll"/>
    <s v="Consumer"/>
    <s v="United States"/>
    <s v="Fargo"/>
    <x v="46"/>
    <n v="58103"/>
    <x v="2"/>
    <s v="OFF-AR-10001953"/>
    <x v="1"/>
    <x v="6"/>
    <s v="Boston 1645 Deluxe Heavier-Duty Electric Pencil Sharpener"/>
    <n v="131.94"/>
    <n v="3"/>
    <n v="0"/>
    <n v="35.623800000000003"/>
  </r>
  <r>
    <n v="4364"/>
    <x v="2168"/>
    <x v="3"/>
    <x v="968"/>
    <d v="2014-05-23T00:00:00"/>
    <x v="0"/>
    <s v="NC-18340"/>
    <s v="Nat Carroll"/>
    <s v="Consumer"/>
    <s v="United States"/>
    <s v="Fargo"/>
    <x v="46"/>
    <n v="58103"/>
    <x v="2"/>
    <s v="OFF-AR-10001374"/>
    <x v="1"/>
    <x v="6"/>
    <s v="BIC Brite Liner Highlighters, Chisel Tip"/>
    <n v="25.92"/>
    <n v="4"/>
    <n v="0"/>
    <n v="8.2943999999999996"/>
  </r>
  <r>
    <n v="4365"/>
    <x v="2168"/>
    <x v="3"/>
    <x v="968"/>
    <d v="2014-05-23T00:00:00"/>
    <x v="0"/>
    <s v="NC-18340"/>
    <s v="Nat Carroll"/>
    <s v="Consumer"/>
    <s v="United States"/>
    <s v="Fargo"/>
    <x v="46"/>
    <n v="58103"/>
    <x v="2"/>
    <s v="OFF-ST-10003816"/>
    <x v="1"/>
    <x v="4"/>
    <s v="Fellowes High-Stak Drawer Files"/>
    <n v="704.76"/>
    <n v="4"/>
    <n v="0"/>
    <n v="162.09479999999996"/>
  </r>
  <r>
    <n v="4366"/>
    <x v="2168"/>
    <x v="3"/>
    <x v="968"/>
    <d v="2014-05-23T00:00:00"/>
    <x v="0"/>
    <s v="NC-18340"/>
    <s v="Nat Carroll"/>
    <s v="Consumer"/>
    <s v="United States"/>
    <s v="Fargo"/>
    <x v="46"/>
    <n v="58103"/>
    <x v="2"/>
    <s v="OFF-FA-10001843"/>
    <x v="1"/>
    <x v="13"/>
    <s v="Staples"/>
    <n v="7.41"/>
    <n v="3"/>
    <n v="0"/>
    <n v="3.4827000000000004"/>
  </r>
  <r>
    <n v="4367"/>
    <x v="2168"/>
    <x v="3"/>
    <x v="968"/>
    <d v="2014-05-23T00:00:00"/>
    <x v="0"/>
    <s v="NC-18340"/>
    <s v="Nat Carroll"/>
    <s v="Consumer"/>
    <s v="United States"/>
    <s v="Fargo"/>
    <x v="46"/>
    <n v="58103"/>
    <x v="2"/>
    <s v="OFF-AR-10000657"/>
    <x v="1"/>
    <x v="6"/>
    <s v="Binney &amp; Smith inkTank Desk Highlighter, Chisel Tip, Yellow, 12/Box"/>
    <n v="21.5"/>
    <n v="10"/>
    <n v="0"/>
    <n v="7.094999999999998"/>
  </r>
  <r>
    <n v="4368"/>
    <x v="2169"/>
    <x v="3"/>
    <x v="220"/>
    <d v="2014-09-14T00:00:00"/>
    <x v="0"/>
    <s v="HA-14920"/>
    <s v="Helen Andreada"/>
    <s v="Consumer"/>
    <s v="United States"/>
    <s v="Chicago"/>
    <x v="10"/>
    <n v="60623"/>
    <x v="2"/>
    <s v="OFF-FA-10000936"/>
    <x v="1"/>
    <x v="13"/>
    <s v="Acco Hot Clips Clips to Go"/>
    <n v="10.528"/>
    <n v="4"/>
    <n v="0.2"/>
    <n v="3.2899999999999996"/>
  </r>
  <r>
    <n v="4369"/>
    <x v="2169"/>
    <x v="3"/>
    <x v="220"/>
    <d v="2014-09-14T00:00:00"/>
    <x v="0"/>
    <s v="HA-14920"/>
    <s v="Helen Andreada"/>
    <s v="Consumer"/>
    <s v="United States"/>
    <s v="Chicago"/>
    <x v="10"/>
    <n v="60623"/>
    <x v="2"/>
    <s v="OFF-PA-10003657"/>
    <x v="1"/>
    <x v="10"/>
    <s v="Xerox 1927"/>
    <n v="20.544000000000004"/>
    <n v="6"/>
    <n v="0.2"/>
    <n v="6.4199999999999964"/>
  </r>
  <r>
    <n v="4370"/>
    <x v="2170"/>
    <x v="0"/>
    <x v="732"/>
    <d v="2013-11-11T00:00:00"/>
    <x v="1"/>
    <s v="MA-17995"/>
    <s v="Michelle Arnett"/>
    <s v="Home Office"/>
    <s v="United States"/>
    <s v="Lawrence"/>
    <x v="14"/>
    <n v="46226"/>
    <x v="2"/>
    <s v="OFF-BI-10001989"/>
    <x v="1"/>
    <x v="8"/>
    <s v="Premium Transparent Presentation Covers by GBC"/>
    <n v="104.9"/>
    <n v="5"/>
    <n v="0"/>
    <n v="50.351999999999997"/>
  </r>
  <r>
    <n v="4371"/>
    <x v="2170"/>
    <x v="0"/>
    <x v="732"/>
    <d v="2013-11-11T00:00:00"/>
    <x v="1"/>
    <s v="MA-17995"/>
    <s v="Michelle Arnett"/>
    <s v="Home Office"/>
    <s v="United States"/>
    <s v="Lawrence"/>
    <x v="14"/>
    <n v="46226"/>
    <x v="2"/>
    <s v="OFF-AR-10002987"/>
    <x v="1"/>
    <x v="6"/>
    <s v="Prismacolor Color Pencil Set"/>
    <n v="39.68"/>
    <n v="2"/>
    <n v="0"/>
    <n v="16.268800000000002"/>
  </r>
  <r>
    <n v="4372"/>
    <x v="2170"/>
    <x v="0"/>
    <x v="732"/>
    <d v="2013-11-11T00:00:00"/>
    <x v="1"/>
    <s v="MA-17995"/>
    <s v="Michelle Arnett"/>
    <s v="Home Office"/>
    <s v="United States"/>
    <s v="Lawrence"/>
    <x v="14"/>
    <n v="46226"/>
    <x v="2"/>
    <s v="OFF-LA-10000414"/>
    <x v="1"/>
    <x v="2"/>
    <s v="Avery 503"/>
    <n v="51.75"/>
    <n v="5"/>
    <n v="0"/>
    <n v="24.84"/>
  </r>
  <r>
    <n v="4373"/>
    <x v="2171"/>
    <x v="3"/>
    <x v="283"/>
    <d v="2014-07-26T00:00:00"/>
    <x v="0"/>
    <s v="LH-16900"/>
    <s v="Lena Hernandez"/>
    <s v="Consumer"/>
    <s v="United States"/>
    <s v="Elkhart"/>
    <x v="14"/>
    <n v="46514"/>
    <x v="2"/>
    <s v="OFF-AR-10003602"/>
    <x v="1"/>
    <x v="6"/>
    <s v="Quartet Omega Colored Chalk, 12/Pack"/>
    <n v="11.68"/>
    <n v="2"/>
    <n v="0"/>
    <n v="5.4895999999999994"/>
  </r>
  <r>
    <n v="4374"/>
    <x v="2171"/>
    <x v="3"/>
    <x v="283"/>
    <d v="2014-07-26T00:00:00"/>
    <x v="0"/>
    <s v="LH-16900"/>
    <s v="Lena Hernandez"/>
    <s v="Consumer"/>
    <s v="United States"/>
    <s v="Elkhart"/>
    <x v="14"/>
    <n v="46514"/>
    <x v="2"/>
    <s v="TEC-AC-10002550"/>
    <x v="2"/>
    <x v="11"/>
    <s v="Memorex 25GB 6X Branded Blu-Ray Recordable Disc, 30/Pack"/>
    <n v="159.75"/>
    <n v="5"/>
    <n v="0"/>
    <n v="11.182499999999997"/>
  </r>
  <r>
    <n v="4375"/>
    <x v="2172"/>
    <x v="0"/>
    <x v="741"/>
    <d v="2013-11-25T00:00:00"/>
    <x v="1"/>
    <s v="SB-20290"/>
    <s v="Sean Braxton"/>
    <s v="Corporate"/>
    <s v="United States"/>
    <s v="Kent"/>
    <x v="24"/>
    <n v="44240"/>
    <x v="3"/>
    <s v="OFF-AP-10002998"/>
    <x v="1"/>
    <x v="9"/>
    <s v="Holmes 99% HEPA Air Purifier"/>
    <n v="103.96799999999999"/>
    <n v="6"/>
    <n v="0.2"/>
    <n v="16.894799999999996"/>
  </r>
  <r>
    <n v="4376"/>
    <x v="2173"/>
    <x v="2"/>
    <x v="573"/>
    <d v="2011-04-30T00:00:00"/>
    <x v="1"/>
    <s v="BT-11305"/>
    <s v="Beth Thompson"/>
    <s v="Home Office"/>
    <s v="United States"/>
    <s v="San Gabriel"/>
    <x v="1"/>
    <n v="91776"/>
    <x v="1"/>
    <s v="FUR-FU-10003708"/>
    <x v="0"/>
    <x v="5"/>
    <s v="Tenex Traditional Chairmats for Medium Pile Carpet, Standard Lip, 36&quot; x 48&quot;"/>
    <n v="303.25"/>
    <n v="5"/>
    <n v="0"/>
    <n v="63.682499999999997"/>
  </r>
  <r>
    <n v="4377"/>
    <x v="2173"/>
    <x v="2"/>
    <x v="573"/>
    <d v="2011-04-30T00:00:00"/>
    <x v="1"/>
    <s v="BT-11305"/>
    <s v="Beth Thompson"/>
    <s v="Home Office"/>
    <s v="United States"/>
    <s v="San Gabriel"/>
    <x v="1"/>
    <n v="91776"/>
    <x v="1"/>
    <s v="OFF-AP-10001391"/>
    <x v="1"/>
    <x v="9"/>
    <s v="Kensington 6 Outlet MasterPiece HOMEOFFICE Power Control Center"/>
    <n v="270.71999999999997"/>
    <n v="3"/>
    <n v="0"/>
    <n v="78.508799999999965"/>
  </r>
  <r>
    <n v="4378"/>
    <x v="2173"/>
    <x v="2"/>
    <x v="573"/>
    <d v="2011-04-30T00:00:00"/>
    <x v="1"/>
    <s v="BT-11305"/>
    <s v="Beth Thompson"/>
    <s v="Home Office"/>
    <s v="United States"/>
    <s v="San Gabriel"/>
    <x v="1"/>
    <n v="91776"/>
    <x v="1"/>
    <s v="FUR-CH-10003973"/>
    <x v="0"/>
    <x v="1"/>
    <s v="GuestStacker Chair with Chrome Finish Legs"/>
    <n v="1487.04"/>
    <n v="5"/>
    <n v="0.2"/>
    <n v="148.70400000000006"/>
  </r>
  <r>
    <n v="4379"/>
    <x v="2174"/>
    <x v="1"/>
    <x v="672"/>
    <d v="2012-12-02T00:00:00"/>
    <x v="0"/>
    <s v="PS-18970"/>
    <s v="Paul Stevenson"/>
    <s v="Home Office"/>
    <s v="United States"/>
    <s v="Henderson"/>
    <x v="0"/>
    <n v="42420"/>
    <x v="0"/>
    <s v="OFF-EN-10000461"/>
    <x v="1"/>
    <x v="12"/>
    <s v="#10- 4 1/8&quot; x 9 1/2&quot; Recycled Envelopes"/>
    <n v="17.48"/>
    <n v="2"/>
    <n v="0"/>
    <n v="8.2156000000000002"/>
  </r>
  <r>
    <n v="4380"/>
    <x v="2174"/>
    <x v="1"/>
    <x v="672"/>
    <d v="2012-12-02T00:00:00"/>
    <x v="0"/>
    <s v="PS-18970"/>
    <s v="Paul Stevenson"/>
    <s v="Home Office"/>
    <s v="United States"/>
    <s v="Henderson"/>
    <x v="0"/>
    <n v="42420"/>
    <x v="0"/>
    <s v="OFF-EN-10002831"/>
    <x v="1"/>
    <x v="12"/>
    <s v="Tyvek  Top-Opening Peel &amp; Seel  Envelopes, Gray"/>
    <n v="71.88"/>
    <n v="2"/>
    <n v="0"/>
    <n v="32.345999999999997"/>
  </r>
  <r>
    <n v="4381"/>
    <x v="2175"/>
    <x v="1"/>
    <x v="969"/>
    <d v="2012-10-30T00:00:00"/>
    <x v="1"/>
    <s v="TB-21625"/>
    <s v="Trudy Brown"/>
    <s v="Consumer"/>
    <s v="United States"/>
    <s v="San Francisco"/>
    <x v="1"/>
    <n v="94110"/>
    <x v="1"/>
    <s v="OFF-AR-10004648"/>
    <x v="1"/>
    <x v="6"/>
    <s v="Boston 19500 Mighty Mite Electric Pencil Sharpener"/>
    <n v="60.449999999999996"/>
    <n v="3"/>
    <n v="0"/>
    <n v="16.3215"/>
  </r>
  <r>
    <n v="4382"/>
    <x v="2175"/>
    <x v="1"/>
    <x v="969"/>
    <d v="2012-10-30T00:00:00"/>
    <x v="1"/>
    <s v="TB-21625"/>
    <s v="Trudy Brown"/>
    <s v="Consumer"/>
    <s v="United States"/>
    <s v="San Francisco"/>
    <x v="1"/>
    <n v="94110"/>
    <x v="1"/>
    <s v="FUR-TA-10001857"/>
    <x v="0"/>
    <x v="3"/>
    <s v="Balt Solid Wood Rectangular Table"/>
    <n v="253.17599999999999"/>
    <n v="3"/>
    <n v="0.2"/>
    <n v="-31.64700000000002"/>
  </r>
  <r>
    <n v="4383"/>
    <x v="2176"/>
    <x v="1"/>
    <x v="603"/>
    <d v="2012-07-27T00:00:00"/>
    <x v="1"/>
    <s v="RA-19915"/>
    <s v="Russell Applegate"/>
    <s v="Consumer"/>
    <s v="United States"/>
    <s v="Highland Park"/>
    <x v="10"/>
    <n v="60035"/>
    <x v="2"/>
    <s v="OFF-BI-10000546"/>
    <x v="1"/>
    <x v="8"/>
    <s v="Avery Durable Binders"/>
    <n v="2.879999999999999"/>
    <n v="5"/>
    <n v="0.8"/>
    <n v="-4.4639999999999995"/>
  </r>
  <r>
    <n v="4384"/>
    <x v="2176"/>
    <x v="1"/>
    <x v="603"/>
    <d v="2012-07-27T00:00:00"/>
    <x v="1"/>
    <s v="RA-19915"/>
    <s v="Russell Applegate"/>
    <s v="Consumer"/>
    <s v="United States"/>
    <s v="Highland Park"/>
    <x v="10"/>
    <n v="60035"/>
    <x v="2"/>
    <s v="FUR-BO-10004690"/>
    <x v="0"/>
    <x v="0"/>
    <s v="O'Sullivan Cherrywood Estates Traditional Barrister Bookcase"/>
    <n v="384.94399999999996"/>
    <n v="4"/>
    <n v="0.3"/>
    <n v="-126.48159999999999"/>
  </r>
  <r>
    <n v="4385"/>
    <x v="2176"/>
    <x v="1"/>
    <x v="603"/>
    <d v="2012-07-27T00:00:00"/>
    <x v="1"/>
    <s v="RA-19915"/>
    <s v="Russell Applegate"/>
    <s v="Consumer"/>
    <s v="United States"/>
    <s v="Highland Park"/>
    <x v="10"/>
    <n v="60035"/>
    <x v="2"/>
    <s v="TEC-PH-10001557"/>
    <x v="2"/>
    <x v="7"/>
    <s v="Pyle PMP37LED"/>
    <n v="153.584"/>
    <n v="2"/>
    <n v="0.2"/>
    <n v="13.438599999999994"/>
  </r>
  <r>
    <n v="4386"/>
    <x v="2176"/>
    <x v="1"/>
    <x v="603"/>
    <d v="2012-07-27T00:00:00"/>
    <x v="1"/>
    <s v="RA-19915"/>
    <s v="Russell Applegate"/>
    <s v="Consumer"/>
    <s v="United States"/>
    <s v="Highland Park"/>
    <x v="10"/>
    <n v="60035"/>
    <x v="2"/>
    <s v="FUR-BO-10002545"/>
    <x v="0"/>
    <x v="0"/>
    <s v="Atlantic Metals Mobile 3-Shelf Bookcases, Custom Colors"/>
    <n v="913.43000000000006"/>
    <n v="5"/>
    <n v="0.3"/>
    <n v="-52.195999999999913"/>
  </r>
  <r>
    <n v="4387"/>
    <x v="2177"/>
    <x v="0"/>
    <x v="189"/>
    <d v="2013-11-03T00:00:00"/>
    <x v="1"/>
    <s v="BP-11095"/>
    <s v="Bart Pistole"/>
    <s v="Corporate"/>
    <s v="United States"/>
    <s v="San Francisco"/>
    <x v="1"/>
    <n v="94122"/>
    <x v="1"/>
    <s v="OFF-AP-10001366"/>
    <x v="1"/>
    <x v="9"/>
    <s v="Staples"/>
    <n v="43.92"/>
    <n v="4"/>
    <n v="0"/>
    <n v="11.858400000000003"/>
  </r>
  <r>
    <n v="4388"/>
    <x v="2177"/>
    <x v="0"/>
    <x v="189"/>
    <d v="2013-11-03T00:00:00"/>
    <x v="1"/>
    <s v="BP-11095"/>
    <s v="Bart Pistole"/>
    <s v="Corporate"/>
    <s v="United States"/>
    <s v="San Francisco"/>
    <x v="1"/>
    <n v="94122"/>
    <x v="1"/>
    <s v="OFF-BI-10001628"/>
    <x v="1"/>
    <x v="8"/>
    <s v="Acco Data Flex Cable Posts For Top &amp; Bottom Load Binders, 6&quot; Capacity"/>
    <n v="25.031999999999996"/>
    <n v="3"/>
    <n v="0.2"/>
    <n v="7.822499999999998"/>
  </r>
  <r>
    <n v="4389"/>
    <x v="2178"/>
    <x v="3"/>
    <x v="225"/>
    <d v="2014-11-23T00:00:00"/>
    <x v="2"/>
    <s v="CD-11920"/>
    <s v="Carlos Daly"/>
    <s v="Consumer"/>
    <s v="United States"/>
    <s v="New York City"/>
    <x v="15"/>
    <n v="10035"/>
    <x v="3"/>
    <s v="OFF-PA-10003651"/>
    <x v="1"/>
    <x v="10"/>
    <s v="Xerox 1968"/>
    <n v="46.76"/>
    <n v="7"/>
    <n v="0"/>
    <n v="22.444800000000001"/>
  </r>
  <r>
    <n v="4390"/>
    <x v="2178"/>
    <x v="3"/>
    <x v="225"/>
    <d v="2014-11-23T00:00:00"/>
    <x v="2"/>
    <s v="CD-11920"/>
    <s v="Carlos Daly"/>
    <s v="Consumer"/>
    <s v="United States"/>
    <s v="New York City"/>
    <x v="15"/>
    <n v="10035"/>
    <x v="3"/>
    <s v="FUR-BO-10003159"/>
    <x v="0"/>
    <x v="0"/>
    <s v="Sauder Camden County Collection Libraries, Planked Cherry Finish"/>
    <n v="183.96800000000002"/>
    <n v="2"/>
    <n v="0.2"/>
    <n v="-25.295600000000022"/>
  </r>
  <r>
    <n v="4391"/>
    <x v="2178"/>
    <x v="3"/>
    <x v="225"/>
    <d v="2014-11-23T00:00:00"/>
    <x v="2"/>
    <s v="CD-11920"/>
    <s v="Carlos Daly"/>
    <s v="Consumer"/>
    <s v="United States"/>
    <s v="New York City"/>
    <x v="15"/>
    <n v="10035"/>
    <x v="3"/>
    <s v="TEC-PH-10001459"/>
    <x v="2"/>
    <x v="7"/>
    <s v="Samsung Galaxy Mega 6.3"/>
    <n v="1259.97"/>
    <n v="3"/>
    <n v="0"/>
    <n v="327.59220000000005"/>
  </r>
  <r>
    <n v="4392"/>
    <x v="2178"/>
    <x v="3"/>
    <x v="225"/>
    <d v="2014-11-23T00:00:00"/>
    <x v="2"/>
    <s v="CD-11920"/>
    <s v="Carlos Daly"/>
    <s v="Consumer"/>
    <s v="United States"/>
    <s v="New York City"/>
    <x v="15"/>
    <n v="10035"/>
    <x v="3"/>
    <s v="OFF-AR-10004602"/>
    <x v="1"/>
    <x v="6"/>
    <s v="Boston KS Multi-Size Manual Pencil Sharpener"/>
    <n v="68.97"/>
    <n v="3"/>
    <n v="0"/>
    <n v="19.311600000000002"/>
  </r>
  <r>
    <n v="4393"/>
    <x v="2179"/>
    <x v="0"/>
    <x v="162"/>
    <d v="2013-09-13T00:00:00"/>
    <x v="1"/>
    <s v="KB-16585"/>
    <s v="Ken Black"/>
    <s v="Corporate"/>
    <s v="United States"/>
    <s v="Dallas"/>
    <x v="5"/>
    <n v="75081"/>
    <x v="2"/>
    <s v="OFF-AR-10001953"/>
    <x v="1"/>
    <x v="6"/>
    <s v="Boston 1645 Deluxe Heavier-Duty Electric Pencil Sharpener"/>
    <n v="70.367999999999995"/>
    <n v="2"/>
    <n v="0.2"/>
    <n v="6.1572000000000031"/>
  </r>
  <r>
    <n v="4394"/>
    <x v="2179"/>
    <x v="0"/>
    <x v="162"/>
    <d v="2013-09-13T00:00:00"/>
    <x v="1"/>
    <s v="KB-16585"/>
    <s v="Ken Black"/>
    <s v="Corporate"/>
    <s v="United States"/>
    <s v="Dallas"/>
    <x v="5"/>
    <n v="75081"/>
    <x v="2"/>
    <s v="TEC-PH-10000923"/>
    <x v="2"/>
    <x v="7"/>
    <s v="Belkin SportFit Armband For iPhone 5s/5c, Fuchsia"/>
    <n v="59.960000000000008"/>
    <n v="5"/>
    <n v="0.2"/>
    <n v="21.735500000000002"/>
  </r>
  <r>
    <n v="4395"/>
    <x v="2180"/>
    <x v="2"/>
    <x v="836"/>
    <d v="2011-07-20T00:00:00"/>
    <x v="3"/>
    <s v="SW-20245"/>
    <s v="Scot Wooten"/>
    <s v="Consumer"/>
    <s v="United States"/>
    <s v="Springfield"/>
    <x v="24"/>
    <n v="45503"/>
    <x v="3"/>
    <s v="OFF-ST-10002583"/>
    <x v="1"/>
    <x v="4"/>
    <s v="Fellowes Neat Ideas Storage Cubes"/>
    <n v="25.983999999999998"/>
    <n v="1"/>
    <n v="0.2"/>
    <n v="-5.1968000000000005"/>
  </r>
  <r>
    <n v="4396"/>
    <x v="2180"/>
    <x v="2"/>
    <x v="836"/>
    <d v="2011-07-20T00:00:00"/>
    <x v="3"/>
    <s v="SW-20245"/>
    <s v="Scot Wooten"/>
    <s v="Consumer"/>
    <s v="United States"/>
    <s v="Springfield"/>
    <x v="24"/>
    <n v="45503"/>
    <x v="3"/>
    <s v="OFF-BI-10000977"/>
    <x v="1"/>
    <x v="8"/>
    <s v="Ibico Plastic Spiral Binding Combs"/>
    <n v="27.360000000000003"/>
    <n v="3"/>
    <n v="0.7"/>
    <n v="-21.887999999999991"/>
  </r>
  <r>
    <n v="4397"/>
    <x v="2181"/>
    <x v="0"/>
    <x v="625"/>
    <d v="2013-11-20T00:00:00"/>
    <x v="1"/>
    <s v="AH-10690"/>
    <s v="Anna Häberlin"/>
    <s v="Corporate"/>
    <s v="United States"/>
    <s v="San Diego"/>
    <x v="1"/>
    <n v="92024"/>
    <x v="1"/>
    <s v="TEC-PH-10002549"/>
    <x v="2"/>
    <x v="7"/>
    <s v="Polycom SoundPoint IP 450 VoIP phone"/>
    <n v="361.37600000000003"/>
    <n v="2"/>
    <n v="0.2"/>
    <n v="27.103200000000001"/>
  </r>
  <r>
    <n v="4398"/>
    <x v="2182"/>
    <x v="2"/>
    <x v="970"/>
    <d v="2011-07-11T00:00:00"/>
    <x v="1"/>
    <s v="JL-15835"/>
    <s v="John Lee"/>
    <s v="Consumer"/>
    <s v="United States"/>
    <s v="Philadelphia"/>
    <x v="9"/>
    <n v="19120"/>
    <x v="3"/>
    <s v="FUR-CH-10002880"/>
    <x v="0"/>
    <x v="1"/>
    <s v="Global High-Back Leather Tilter, Burgundy"/>
    <n v="172.18599999999998"/>
    <n v="2"/>
    <n v="0.3"/>
    <n v="-46.736200000000011"/>
  </r>
  <r>
    <n v="4399"/>
    <x v="2182"/>
    <x v="2"/>
    <x v="970"/>
    <d v="2011-07-11T00:00:00"/>
    <x v="1"/>
    <s v="JL-15835"/>
    <s v="John Lee"/>
    <s v="Consumer"/>
    <s v="United States"/>
    <s v="Philadelphia"/>
    <x v="9"/>
    <n v="19120"/>
    <x v="3"/>
    <s v="FUR-FU-10003039"/>
    <x v="0"/>
    <x v="5"/>
    <s v="Howard Miller 11-1/2&quot; Diameter Grantwood Wall Clock"/>
    <n v="69.00800000000001"/>
    <n v="2"/>
    <n v="0.2"/>
    <n v="12.0764"/>
  </r>
  <r>
    <n v="4400"/>
    <x v="2183"/>
    <x v="0"/>
    <x v="716"/>
    <d v="2013-03-18T00:00:00"/>
    <x v="3"/>
    <s v="GZ-14470"/>
    <s v="Gary Zandusky"/>
    <s v="Consumer"/>
    <s v="United States"/>
    <s v="Columbia"/>
    <x v="39"/>
    <n v="21044"/>
    <x v="3"/>
    <s v="OFF-EN-10003055"/>
    <x v="1"/>
    <x v="12"/>
    <s v="Blue String-Tie &amp; Button Interoffice Envelopes, 10 x 13"/>
    <n v="199.89999999999998"/>
    <n v="5"/>
    <n v="0"/>
    <n v="89.954999999999984"/>
  </r>
  <r>
    <n v="4401"/>
    <x v="2183"/>
    <x v="0"/>
    <x v="716"/>
    <d v="2013-03-18T00:00:00"/>
    <x v="3"/>
    <s v="GZ-14470"/>
    <s v="Gary Zandusky"/>
    <s v="Consumer"/>
    <s v="United States"/>
    <s v="Columbia"/>
    <x v="39"/>
    <n v="21044"/>
    <x v="3"/>
    <s v="OFF-AP-10002945"/>
    <x v="1"/>
    <x v="9"/>
    <s v="Honeywell Enviracaire Portable HEPA Air Cleaner for 17' x 22' Room"/>
    <n v="901.94999999999993"/>
    <n v="3"/>
    <n v="0"/>
    <n v="297.64349999999996"/>
  </r>
  <r>
    <n v="4402"/>
    <x v="2183"/>
    <x v="0"/>
    <x v="716"/>
    <d v="2013-03-18T00:00:00"/>
    <x v="3"/>
    <s v="GZ-14470"/>
    <s v="Gary Zandusky"/>
    <s v="Consumer"/>
    <s v="United States"/>
    <s v="Columbia"/>
    <x v="39"/>
    <n v="21044"/>
    <x v="3"/>
    <s v="FUR-FU-10004306"/>
    <x v="0"/>
    <x v="5"/>
    <s v="Electrix Halogen Magnifier Lamp"/>
    <n v="971.5"/>
    <n v="5"/>
    <n v="0"/>
    <n v="252.59"/>
  </r>
  <r>
    <n v="4403"/>
    <x v="2184"/>
    <x v="0"/>
    <x v="482"/>
    <d v="2013-12-28T00:00:00"/>
    <x v="2"/>
    <s v="RC-19825"/>
    <s v="Roy Collins"/>
    <s v="Consumer"/>
    <s v="United States"/>
    <s v="Colorado Springs"/>
    <x v="22"/>
    <n v="80906"/>
    <x v="1"/>
    <s v="OFF-AR-10002445"/>
    <x v="1"/>
    <x v="6"/>
    <s v="SANFORD Major Accent Highlighters"/>
    <n v="11.328000000000001"/>
    <n v="2"/>
    <n v="0.2"/>
    <n v="2.5488000000000004"/>
  </r>
  <r>
    <n v="4404"/>
    <x v="2185"/>
    <x v="2"/>
    <x v="814"/>
    <d v="2011-09-04T00:00:00"/>
    <x v="2"/>
    <s v="CL-12565"/>
    <s v="Clay Ludtke"/>
    <s v="Consumer"/>
    <s v="United States"/>
    <s v="New York City"/>
    <x v="15"/>
    <n v="10009"/>
    <x v="3"/>
    <s v="OFF-AR-10002445"/>
    <x v="1"/>
    <x v="6"/>
    <s v="SANFORD Major Accent Highlighters"/>
    <n v="21.240000000000002"/>
    <n v="3"/>
    <n v="0"/>
    <n v="8.071200000000001"/>
  </r>
  <r>
    <n v="4405"/>
    <x v="2186"/>
    <x v="1"/>
    <x v="761"/>
    <d v="2012-07-10T00:00:00"/>
    <x v="1"/>
    <s v="MW-18220"/>
    <s v="Mitch Webber"/>
    <s v="Consumer"/>
    <s v="United States"/>
    <s v="Philadelphia"/>
    <x v="9"/>
    <n v="19140"/>
    <x v="3"/>
    <s v="TEC-AC-10002345"/>
    <x v="2"/>
    <x v="11"/>
    <s v="HP Standard 104 key PS/2 Keyboard"/>
    <n v="34.800000000000004"/>
    <n v="3"/>
    <n v="0.2"/>
    <n v="2.1749999999999989"/>
  </r>
  <r>
    <n v="4406"/>
    <x v="2186"/>
    <x v="1"/>
    <x v="761"/>
    <d v="2012-07-10T00:00:00"/>
    <x v="1"/>
    <s v="MW-18220"/>
    <s v="Mitch Webber"/>
    <s v="Consumer"/>
    <s v="United States"/>
    <s v="Philadelphia"/>
    <x v="9"/>
    <n v="19140"/>
    <x v="3"/>
    <s v="OFF-ST-10001558"/>
    <x v="1"/>
    <x v="4"/>
    <s v="Acco Perma 4000 Stacking Storage Drawers"/>
    <n v="38.975999999999999"/>
    <n v="3"/>
    <n v="0.2"/>
    <n v="-2.4359999999999999"/>
  </r>
  <r>
    <n v="4407"/>
    <x v="2187"/>
    <x v="0"/>
    <x v="73"/>
    <d v="2013-11-26T00:00:00"/>
    <x v="1"/>
    <s v="BF-10975"/>
    <s v="Barbara Fisher"/>
    <s v="Corporate"/>
    <s v="United States"/>
    <s v="Columbus"/>
    <x v="14"/>
    <n v="47201"/>
    <x v="2"/>
    <s v="OFF-PA-10001622"/>
    <x v="1"/>
    <x v="10"/>
    <s v="Ampad Poly Cover Wirebound Steno Book, 6&quot; x 9&quot; Assorted Colors, Gregg Ruled"/>
    <n v="9.08"/>
    <n v="2"/>
    <n v="0"/>
    <n v="4.0859999999999994"/>
  </r>
  <r>
    <n v="4408"/>
    <x v="2187"/>
    <x v="0"/>
    <x v="73"/>
    <d v="2013-11-26T00:00:00"/>
    <x v="1"/>
    <s v="BF-10975"/>
    <s v="Barbara Fisher"/>
    <s v="Corporate"/>
    <s v="United States"/>
    <s v="Columbus"/>
    <x v="14"/>
    <n v="47201"/>
    <x v="2"/>
    <s v="OFF-PA-10000418"/>
    <x v="1"/>
    <x v="10"/>
    <s v="Xerox 189"/>
    <n v="314.54999999999995"/>
    <n v="3"/>
    <n v="0"/>
    <n v="150.98399999999998"/>
  </r>
  <r>
    <n v="4409"/>
    <x v="2187"/>
    <x v="0"/>
    <x v="73"/>
    <d v="2013-11-26T00:00:00"/>
    <x v="1"/>
    <s v="BF-10975"/>
    <s v="Barbara Fisher"/>
    <s v="Corporate"/>
    <s v="United States"/>
    <s v="Columbus"/>
    <x v="14"/>
    <n v="47201"/>
    <x v="2"/>
    <s v="OFF-BI-10000343"/>
    <x v="1"/>
    <x v="8"/>
    <s v="Pressboard Covers with Storage Hooks, 9 1/2&quot; x 11&quot;, Light Blue"/>
    <n v="4.91"/>
    <n v="1"/>
    <n v="0"/>
    <n v="2.3077000000000001"/>
  </r>
  <r>
    <n v="4410"/>
    <x v="2188"/>
    <x v="2"/>
    <x v="457"/>
    <d v="2011-05-11T00:00:00"/>
    <x v="1"/>
    <s v="SN-20710"/>
    <s v="Steve Nguyen"/>
    <s v="Home Office"/>
    <s v="United States"/>
    <s v="Los Angeles"/>
    <x v="1"/>
    <n v="90004"/>
    <x v="1"/>
    <s v="OFF-LA-10004425"/>
    <x v="1"/>
    <x v="2"/>
    <s v="Staples"/>
    <n v="5.78"/>
    <n v="2"/>
    <n v="0"/>
    <n v="2.7166000000000001"/>
  </r>
  <r>
    <n v="4411"/>
    <x v="2188"/>
    <x v="2"/>
    <x v="457"/>
    <d v="2011-05-11T00:00:00"/>
    <x v="1"/>
    <s v="SN-20710"/>
    <s v="Steve Nguyen"/>
    <s v="Home Office"/>
    <s v="United States"/>
    <s v="Los Angeles"/>
    <x v="1"/>
    <n v="90004"/>
    <x v="1"/>
    <s v="OFF-AR-10001897"/>
    <x v="1"/>
    <x v="6"/>
    <s v="Model L Table or Wall-Mount Pencil Sharpener"/>
    <n v="107.94"/>
    <n v="6"/>
    <n v="0"/>
    <n v="30.223200000000002"/>
  </r>
  <r>
    <n v="4412"/>
    <x v="2189"/>
    <x v="2"/>
    <x v="261"/>
    <d v="2011-06-24T00:00:00"/>
    <x v="2"/>
    <s v="TB-21280"/>
    <s v="Toby Braunhardt"/>
    <s v="Consumer"/>
    <s v="United States"/>
    <s v="New York City"/>
    <x v="15"/>
    <n v="10024"/>
    <x v="3"/>
    <s v="OFF-PA-10003883"/>
    <x v="1"/>
    <x v="10"/>
    <s v="Message Book, Phone, Wirebound Standard Line Memo, 2 3/4&quot; X 5&quot;"/>
    <n v="19.649999999999999"/>
    <n v="3"/>
    <n v="0"/>
    <n v="9.0389999999999997"/>
  </r>
  <r>
    <n v="4413"/>
    <x v="2189"/>
    <x v="2"/>
    <x v="261"/>
    <d v="2011-06-24T00:00:00"/>
    <x v="2"/>
    <s v="TB-21280"/>
    <s v="Toby Braunhardt"/>
    <s v="Consumer"/>
    <s v="United States"/>
    <s v="New York City"/>
    <x v="15"/>
    <n v="10024"/>
    <x v="3"/>
    <s v="TEC-PH-10003963"/>
    <x v="2"/>
    <x v="7"/>
    <s v="GE 2-Jack Phone Line Splitter"/>
    <n v="617.97"/>
    <n v="3"/>
    <n v="0"/>
    <n v="160.6722"/>
  </r>
  <r>
    <n v="4414"/>
    <x v="2189"/>
    <x v="2"/>
    <x v="261"/>
    <d v="2011-06-24T00:00:00"/>
    <x v="2"/>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x v="1"/>
    <s v="JB-15400"/>
    <s v="Jennifer Braxton"/>
    <s v="Corporate"/>
    <s v="United States"/>
    <s v="Lawrence"/>
    <x v="31"/>
    <n v="1841"/>
    <x v="3"/>
    <s v="OFF-BI-10003925"/>
    <x v="1"/>
    <x v="8"/>
    <s v="Fellowes PB300 Plastic Comb Binding Machine"/>
    <n v="387.99"/>
    <n v="1"/>
    <n v="0"/>
    <n v="182.3553"/>
  </r>
  <r>
    <n v="4416"/>
    <x v="2191"/>
    <x v="2"/>
    <x v="503"/>
    <d v="2011-12-06T00:00:00"/>
    <x v="1"/>
    <s v="AH-10210"/>
    <s v="Alan Hwang"/>
    <s v="Consumer"/>
    <s v="United States"/>
    <s v="San Francisco"/>
    <x v="1"/>
    <n v="94122"/>
    <x v="1"/>
    <s v="TEC-PH-10004586"/>
    <x v="2"/>
    <x v="7"/>
    <s v="Wilson SignalBoost 841262 DB PRO Amplifier Kit"/>
    <n v="575.91999999999996"/>
    <n v="2"/>
    <n v="0.2"/>
    <n v="71.989999999999981"/>
  </r>
  <r>
    <n v="4417"/>
    <x v="2191"/>
    <x v="2"/>
    <x v="503"/>
    <d v="2011-12-06T00:00:00"/>
    <x v="1"/>
    <s v="AH-10210"/>
    <s v="Alan Hwang"/>
    <s v="Consumer"/>
    <s v="United States"/>
    <s v="San Francisco"/>
    <x v="1"/>
    <n v="94122"/>
    <x v="1"/>
    <s v="OFF-FA-10003495"/>
    <x v="1"/>
    <x v="13"/>
    <s v="Staples"/>
    <n v="30.4"/>
    <n v="5"/>
    <n v="0"/>
    <n v="15.2"/>
  </r>
  <r>
    <n v="4418"/>
    <x v="2192"/>
    <x v="3"/>
    <x v="359"/>
    <d v="2014-04-13T00:00:00"/>
    <x v="0"/>
    <s v="KL-16645"/>
    <s v="Ken Lonsdale"/>
    <s v="Consumer"/>
    <s v="United States"/>
    <s v="Detroit"/>
    <x v="12"/>
    <n v="48205"/>
    <x v="2"/>
    <s v="OFF-BI-10002867"/>
    <x v="1"/>
    <x v="8"/>
    <s v="GBC Recycled Regency Composition Covers"/>
    <n v="478.24"/>
    <n v="8"/>
    <n v="0"/>
    <n v="219.99039999999997"/>
  </r>
  <r>
    <n v="4419"/>
    <x v="2193"/>
    <x v="2"/>
    <x v="414"/>
    <d v="2011-12-27T00:00:00"/>
    <x v="1"/>
    <s v="MH-17455"/>
    <s v="Mark Hamilton"/>
    <s v="Consumer"/>
    <s v="United States"/>
    <s v="Hamilton"/>
    <x v="24"/>
    <n v="45011"/>
    <x v="3"/>
    <s v="FUR-FU-10003773"/>
    <x v="0"/>
    <x v="5"/>
    <s v="Eldon Cleatmat Plus Chair Mats for High Pile Carpets"/>
    <n v="190.84800000000001"/>
    <n v="3"/>
    <n v="0.2"/>
    <n v="-21.470400000000026"/>
  </r>
  <r>
    <n v="4420"/>
    <x v="2194"/>
    <x v="2"/>
    <x v="506"/>
    <d v="2011-12-24T00:00:00"/>
    <x v="1"/>
    <s v="EC-14050"/>
    <s v="Erin Creighton"/>
    <s v="Consumer"/>
    <s v="United States"/>
    <s v="Columbus"/>
    <x v="24"/>
    <n v="43229"/>
    <x v="3"/>
    <s v="OFF-BI-10002954"/>
    <x v="1"/>
    <x v="8"/>
    <s v="Newell 3-Hole Punched Plastic Slotted Magazine Holders for Binders"/>
    <n v="5.4840000000000009"/>
    <n v="4"/>
    <n v="0.7"/>
    <n v="-4.0215999999999994"/>
  </r>
  <r>
    <n v="4421"/>
    <x v="2195"/>
    <x v="1"/>
    <x v="972"/>
    <d v="2012-11-21T00:00:00"/>
    <x v="0"/>
    <s v="GH-14665"/>
    <s v="Greg Hansen"/>
    <s v="Consumer"/>
    <s v="United States"/>
    <s v="Chicago"/>
    <x v="10"/>
    <n v="60610"/>
    <x v="2"/>
    <s v="OFF-SU-10002537"/>
    <x v="1"/>
    <x v="14"/>
    <s v="Acme Box Cutter Scissors"/>
    <n v="40.92"/>
    <n v="5"/>
    <n v="0.2"/>
    <n v="3.0690000000000026"/>
  </r>
  <r>
    <n v="4422"/>
    <x v="2196"/>
    <x v="2"/>
    <x v="530"/>
    <d v="2011-03-09T00:00:00"/>
    <x v="1"/>
    <s v="SC-20095"/>
    <s v="Sanjit Chand"/>
    <s v="Consumer"/>
    <s v="United States"/>
    <s v="Margate"/>
    <x v="2"/>
    <n v="33063"/>
    <x v="0"/>
    <s v="OFF-AR-10001374"/>
    <x v="1"/>
    <x v="6"/>
    <s v="BIC Brite Liner Highlighters, Chisel Tip"/>
    <n v="15.552000000000003"/>
    <n v="3"/>
    <n v="0.2"/>
    <n v="2.3327999999999989"/>
  </r>
  <r>
    <n v="4423"/>
    <x v="2197"/>
    <x v="3"/>
    <x v="796"/>
    <d v="2014-05-20T00:00:00"/>
    <x v="2"/>
    <s v="TB-21355"/>
    <s v="Todd Boyes"/>
    <s v="Corporate"/>
    <s v="United States"/>
    <s v="Sandy Springs"/>
    <x v="32"/>
    <n v="30328"/>
    <x v="0"/>
    <s v="OFF-AP-10001492"/>
    <x v="1"/>
    <x v="9"/>
    <s v="Acco Six-Outlet Power Strip, 4' Cord Length"/>
    <n v="17.239999999999998"/>
    <n v="2"/>
    <n v="0"/>
    <n v="4.4824000000000002"/>
  </r>
  <r>
    <n v="4424"/>
    <x v="2197"/>
    <x v="3"/>
    <x v="796"/>
    <d v="2014-05-20T00:00:00"/>
    <x v="2"/>
    <s v="TB-21355"/>
    <s v="Todd Boyes"/>
    <s v="Corporate"/>
    <s v="United States"/>
    <s v="Sandy Springs"/>
    <x v="32"/>
    <n v="30328"/>
    <x v="0"/>
    <s v="FUR-BO-10003546"/>
    <x v="0"/>
    <x v="0"/>
    <s v="Hon 4-Shelf Metal Bookcases"/>
    <n v="302.94"/>
    <n v="3"/>
    <n v="0"/>
    <n v="75.735000000000014"/>
  </r>
  <r>
    <n v="4425"/>
    <x v="2197"/>
    <x v="3"/>
    <x v="796"/>
    <d v="2014-05-20T00:00:00"/>
    <x v="2"/>
    <s v="TB-21355"/>
    <s v="Todd Boyes"/>
    <s v="Corporate"/>
    <s v="United States"/>
    <s v="Sandy Springs"/>
    <x v="32"/>
    <n v="30328"/>
    <x v="0"/>
    <s v="TEC-PH-10002185"/>
    <x v="2"/>
    <x v="7"/>
    <s v="QVS USB Car Charger 2-Port 2.1Amp for iPod/iPhone/iPad/iPad 2/iPad 3"/>
    <n v="34.75"/>
    <n v="5"/>
    <n v="0"/>
    <n v="15.637499999999999"/>
  </r>
  <r>
    <n v="4426"/>
    <x v="2197"/>
    <x v="3"/>
    <x v="796"/>
    <d v="2014-05-20T00:00:00"/>
    <x v="2"/>
    <s v="TB-21355"/>
    <s v="Todd Boyes"/>
    <s v="Corporate"/>
    <s v="United States"/>
    <s v="Sandy Springs"/>
    <x v="32"/>
    <n v="30328"/>
    <x v="0"/>
    <s v="OFF-BI-10000315"/>
    <x v="1"/>
    <x v="8"/>
    <s v="Poly Designer Cover &amp; Back"/>
    <n v="113.94"/>
    <n v="6"/>
    <n v="0"/>
    <n v="54.691199999999995"/>
  </r>
  <r>
    <n v="4427"/>
    <x v="2197"/>
    <x v="3"/>
    <x v="796"/>
    <d v="2014-05-20T00:00:00"/>
    <x v="2"/>
    <s v="TB-21355"/>
    <s v="Todd Boyes"/>
    <s v="Corporate"/>
    <s v="United States"/>
    <s v="Sandy Springs"/>
    <x v="32"/>
    <n v="30328"/>
    <x v="0"/>
    <s v="TEC-PH-10002350"/>
    <x v="2"/>
    <x v="7"/>
    <s v="Apple EarPods with Remote and Mic"/>
    <n v="55.98"/>
    <n v="2"/>
    <n v="0"/>
    <n v="15.674399999999999"/>
  </r>
  <r>
    <n v="4428"/>
    <x v="2198"/>
    <x v="3"/>
    <x v="585"/>
    <d v="2014-09-29T00:00:00"/>
    <x v="1"/>
    <s v="DW-13195"/>
    <s v="David Wiener"/>
    <s v="Corporate"/>
    <s v="United States"/>
    <s v="Albuquerque"/>
    <x v="27"/>
    <n v="87105"/>
    <x v="1"/>
    <s v="OFF-PA-10002666"/>
    <x v="1"/>
    <x v="10"/>
    <s v="Southworth 25% Cotton Linen-Finish Paper &amp; Envelopes"/>
    <n v="27.18"/>
    <n v="3"/>
    <n v="0"/>
    <n v="12.231"/>
  </r>
  <r>
    <n v="4429"/>
    <x v="2199"/>
    <x v="3"/>
    <x v="708"/>
    <d v="2014-03-28T00:00:00"/>
    <x v="1"/>
    <s v="CL-12565"/>
    <s v="Clay Ludtke"/>
    <s v="Consumer"/>
    <s v="United States"/>
    <s v="Tulsa"/>
    <x v="26"/>
    <n v="74133"/>
    <x v="2"/>
    <s v="FUR-CH-10004495"/>
    <x v="0"/>
    <x v="1"/>
    <s v="Global Leather and Oak Executive Chair, Black"/>
    <n v="1805.88"/>
    <n v="6"/>
    <n v="0"/>
    <n v="523.70519999999988"/>
  </r>
  <r>
    <n v="4430"/>
    <x v="2200"/>
    <x v="3"/>
    <x v="32"/>
    <d v="2014-09-15T00:00:00"/>
    <x v="3"/>
    <s v="LT-17110"/>
    <s v="Liz Thompson"/>
    <s v="Consumer"/>
    <s v="United States"/>
    <s v="Orange"/>
    <x v="30"/>
    <n v="7050"/>
    <x v="3"/>
    <s v="OFF-AR-10001725"/>
    <x v="1"/>
    <x v="6"/>
    <s v="Boston Home &amp; Office Model 2000 Electric Pencil Sharpeners"/>
    <n v="70.949999999999989"/>
    <n v="3"/>
    <n v="0"/>
    <n v="18.447000000000003"/>
  </r>
  <r>
    <n v="4431"/>
    <x v="2201"/>
    <x v="0"/>
    <x v="54"/>
    <d v="2013-11-09T00:00:00"/>
    <x v="0"/>
    <s v="AP-10915"/>
    <s v="Arthur Prichep"/>
    <s v="Consumer"/>
    <s v="United States"/>
    <s v="Henderson"/>
    <x v="0"/>
    <n v="42420"/>
    <x v="0"/>
    <s v="OFF-FA-10002280"/>
    <x v="1"/>
    <x v="13"/>
    <s v="Advantus Plastic Paper Clips"/>
    <n v="20"/>
    <n v="4"/>
    <n v="0"/>
    <n v="9.6"/>
  </r>
  <r>
    <n v="4432"/>
    <x v="2201"/>
    <x v="0"/>
    <x v="54"/>
    <d v="2013-11-09T00:00:00"/>
    <x v="0"/>
    <s v="AP-10915"/>
    <s v="Arthur Prichep"/>
    <s v="Consumer"/>
    <s v="United States"/>
    <s v="Henderson"/>
    <x v="0"/>
    <n v="42420"/>
    <x v="0"/>
    <s v="OFF-AR-10001770"/>
    <x v="1"/>
    <x v="6"/>
    <s v="Economy #2 Pencils"/>
    <n v="7.98"/>
    <n v="3"/>
    <n v="0"/>
    <n v="2.0747999999999998"/>
  </r>
  <r>
    <n v="4433"/>
    <x v="2201"/>
    <x v="0"/>
    <x v="54"/>
    <d v="2013-11-09T00:00:00"/>
    <x v="0"/>
    <s v="AP-10915"/>
    <s v="Arthur Prichep"/>
    <s v="Consumer"/>
    <s v="United States"/>
    <s v="Henderson"/>
    <x v="0"/>
    <n v="42420"/>
    <x v="0"/>
    <s v="FUR-FU-10002885"/>
    <x v="0"/>
    <x v="5"/>
    <s v="Magna Visual Magnetic Picture Hangers"/>
    <n v="24.1"/>
    <n v="5"/>
    <n v="0"/>
    <n v="9.1580000000000013"/>
  </r>
  <r>
    <n v="4434"/>
    <x v="2201"/>
    <x v="0"/>
    <x v="54"/>
    <d v="2013-11-09T00:00:00"/>
    <x v="0"/>
    <s v="AP-10915"/>
    <s v="Arthur Prichep"/>
    <s v="Consumer"/>
    <s v="United States"/>
    <s v="Henderson"/>
    <x v="0"/>
    <n v="42420"/>
    <x v="0"/>
    <s v="OFF-AR-10003772"/>
    <x v="1"/>
    <x v="6"/>
    <s v="Boston 16750 Black Compact Battery Pencil Sharpener"/>
    <n v="8.75"/>
    <n v="1"/>
    <n v="0"/>
    <n v="2.6249999999999991"/>
  </r>
  <r>
    <n v="4435"/>
    <x v="2201"/>
    <x v="0"/>
    <x v="54"/>
    <d v="2013-11-09T00:00:00"/>
    <x v="0"/>
    <s v="AP-10915"/>
    <s v="Arthur Prichep"/>
    <s v="Consumer"/>
    <s v="United States"/>
    <s v="Henderson"/>
    <x v="0"/>
    <n v="42420"/>
    <x v="0"/>
    <s v="FUR-TA-10003392"/>
    <x v="0"/>
    <x v="3"/>
    <s v="Global Adaptabilities Conference Tables"/>
    <n v="842.94"/>
    <n v="3"/>
    <n v="0"/>
    <n v="160.15860000000001"/>
  </r>
  <r>
    <n v="4436"/>
    <x v="2202"/>
    <x v="0"/>
    <x v="973"/>
    <d v="2013-05-09T00:00:00"/>
    <x v="1"/>
    <s v="CB-12415"/>
    <s v="Christy Brittain"/>
    <s v="Consumer"/>
    <s v="United States"/>
    <s v="Chicago"/>
    <x v="10"/>
    <n v="60653"/>
    <x v="2"/>
    <s v="OFF-BI-10000014"/>
    <x v="1"/>
    <x v="8"/>
    <s v="Heavy-Duty E-Z-D Binders"/>
    <n v="2.1819999999999995"/>
    <n v="1"/>
    <n v="0.8"/>
    <n v="-3.6002999999999998"/>
  </r>
  <r>
    <n v="4437"/>
    <x v="2202"/>
    <x v="0"/>
    <x v="973"/>
    <d v="2013-05-09T00:00:00"/>
    <x v="1"/>
    <s v="CB-12415"/>
    <s v="Christy Brittain"/>
    <s v="Consumer"/>
    <s v="United States"/>
    <s v="Chicago"/>
    <x v="10"/>
    <n v="60653"/>
    <x v="2"/>
    <s v="OFF-AR-10003217"/>
    <x v="1"/>
    <x v="6"/>
    <s v="Newell 316"/>
    <n v="27.384"/>
    <n v="7"/>
    <n v="0.2"/>
    <n v="2.7384000000000022"/>
  </r>
  <r>
    <n v="4438"/>
    <x v="2202"/>
    <x v="0"/>
    <x v="973"/>
    <d v="2013-05-09T00:00:00"/>
    <x v="1"/>
    <s v="CB-12415"/>
    <s v="Christy Brittain"/>
    <s v="Consumer"/>
    <s v="United States"/>
    <s v="Chicago"/>
    <x v="10"/>
    <n v="60653"/>
    <x v="2"/>
    <s v="OFF-AP-10002403"/>
    <x v="1"/>
    <x v="9"/>
    <s v="Acco Smartsocket Color-Coded Six-Outlet AC Adapter Model Surge Protectors"/>
    <n v="26.405999999999992"/>
    <n v="3"/>
    <n v="0.8"/>
    <n v="-71.296199999999999"/>
  </r>
  <r>
    <n v="4439"/>
    <x v="2203"/>
    <x v="0"/>
    <x v="797"/>
    <d v="2014-01-03T00:00:00"/>
    <x v="1"/>
    <s v="MT-17815"/>
    <s v="Meg Tillman"/>
    <s v="Consumer"/>
    <s v="United States"/>
    <s v="Port Arthur"/>
    <x v="5"/>
    <n v="77642"/>
    <x v="2"/>
    <s v="OFF-PA-10001972"/>
    <x v="1"/>
    <x v="10"/>
    <s v="Xerox 214"/>
    <n v="10.368000000000002"/>
    <n v="2"/>
    <n v="0.2"/>
    <n v="3.6288"/>
  </r>
  <r>
    <n v="4440"/>
    <x v="2203"/>
    <x v="0"/>
    <x v="797"/>
    <d v="2014-01-03T00:00:00"/>
    <x v="1"/>
    <s v="MT-17815"/>
    <s v="Meg Tillman"/>
    <s v="Consumer"/>
    <s v="United States"/>
    <s v="Port Arthur"/>
    <x v="5"/>
    <n v="77642"/>
    <x v="2"/>
    <s v="OFF-PA-10004041"/>
    <x v="1"/>
    <x v="10"/>
    <s v="It's Hot Message Books with Stickers, 2 3/4&quot; x 5&quot;"/>
    <n v="23.680000000000003"/>
    <n v="4"/>
    <n v="0.2"/>
    <n v="7.3999999999999995"/>
  </r>
  <r>
    <n v="4441"/>
    <x v="2204"/>
    <x v="0"/>
    <x v="405"/>
    <d v="2013-07-27T00:00:00"/>
    <x v="1"/>
    <s v="DK-13375"/>
    <s v="Dennis Kane"/>
    <s v="Consumer"/>
    <s v="United States"/>
    <s v="Westland"/>
    <x v="12"/>
    <n v="48185"/>
    <x v="2"/>
    <s v="TEC-AC-10004975"/>
    <x v="2"/>
    <x v="11"/>
    <s v="Plantronics Audio 995 Wireless Stereo Headset"/>
    <n v="109.95"/>
    <n v="1"/>
    <n v="0"/>
    <n v="36.283500000000004"/>
  </r>
  <r>
    <n v="4442"/>
    <x v="2204"/>
    <x v="0"/>
    <x v="405"/>
    <d v="2013-07-27T00:00:00"/>
    <x v="1"/>
    <s v="DK-13375"/>
    <s v="Dennis Kane"/>
    <s v="Consumer"/>
    <s v="United States"/>
    <s v="Westland"/>
    <x v="12"/>
    <n v="48185"/>
    <x v="2"/>
    <s v="OFF-ST-10001932"/>
    <x v="1"/>
    <x v="4"/>
    <s v="Fellowes Staxonsteel Drawer Files"/>
    <n v="965.84999999999991"/>
    <n v="5"/>
    <n v="0"/>
    <n v="135.21900000000002"/>
  </r>
  <r>
    <n v="4443"/>
    <x v="2204"/>
    <x v="0"/>
    <x v="405"/>
    <d v="2013-07-27T00:00:00"/>
    <x v="1"/>
    <s v="DK-13375"/>
    <s v="Dennis Kane"/>
    <s v="Consumer"/>
    <s v="United States"/>
    <s v="Westland"/>
    <x v="12"/>
    <n v="48185"/>
    <x v="2"/>
    <s v="OFF-AR-10001761"/>
    <x v="1"/>
    <x v="6"/>
    <s v="Avery Hi-Liter Smear-Safe Highlighters"/>
    <n v="29.2"/>
    <n v="5"/>
    <n v="0"/>
    <n v="10.511999999999999"/>
  </r>
  <r>
    <n v="4444"/>
    <x v="2204"/>
    <x v="0"/>
    <x v="405"/>
    <d v="2013-07-27T00:00:00"/>
    <x v="1"/>
    <s v="DK-13375"/>
    <s v="Dennis Kane"/>
    <s v="Consumer"/>
    <s v="United States"/>
    <s v="Westland"/>
    <x v="12"/>
    <n v="48185"/>
    <x v="2"/>
    <s v="OFF-PA-10002262"/>
    <x v="1"/>
    <x v="10"/>
    <s v="Xerox 192"/>
    <n v="32.400000000000006"/>
    <n v="5"/>
    <n v="0"/>
    <n v="15.552000000000001"/>
  </r>
  <r>
    <n v="4445"/>
    <x v="2205"/>
    <x v="2"/>
    <x v="912"/>
    <d v="2011-11-21T00:00:00"/>
    <x v="1"/>
    <s v="SR-20740"/>
    <s v="Steven Roelle"/>
    <s v="Home Office"/>
    <s v="United States"/>
    <s v="Bloomington"/>
    <x v="14"/>
    <n v="47401"/>
    <x v="2"/>
    <s v="OFF-EN-10004483"/>
    <x v="1"/>
    <x v="12"/>
    <s v="#10 White Business Envelopes,4 1/8 x 9 1/2"/>
    <n v="78.349999999999994"/>
    <n v="5"/>
    <n v="0"/>
    <n v="36.824499999999993"/>
  </r>
  <r>
    <n v="4446"/>
    <x v="2205"/>
    <x v="2"/>
    <x v="912"/>
    <d v="2011-11-21T00:00:00"/>
    <x v="1"/>
    <s v="SR-20740"/>
    <s v="Steven Roelle"/>
    <s v="Home Office"/>
    <s v="United States"/>
    <s v="Bloomington"/>
    <x v="14"/>
    <n v="47401"/>
    <x v="2"/>
    <s v="OFF-PA-10003270"/>
    <x v="1"/>
    <x v="10"/>
    <s v="Xerox 1954"/>
    <n v="31.68"/>
    <n v="6"/>
    <n v="0"/>
    <n v="14.256"/>
  </r>
  <r>
    <n v="4447"/>
    <x v="2205"/>
    <x v="2"/>
    <x v="912"/>
    <d v="2011-11-21T00:00:00"/>
    <x v="1"/>
    <s v="SR-20740"/>
    <s v="Steven Roelle"/>
    <s v="Home Office"/>
    <s v="United States"/>
    <s v="Bloomington"/>
    <x v="14"/>
    <n v="47401"/>
    <x v="2"/>
    <s v="OFF-BI-10001634"/>
    <x v="1"/>
    <x v="8"/>
    <s v="Wilson Jones Active Use Binders"/>
    <n v="29.12"/>
    <n v="4"/>
    <n v="0"/>
    <n v="14.268800000000001"/>
  </r>
  <r>
    <n v="4448"/>
    <x v="2205"/>
    <x v="2"/>
    <x v="912"/>
    <d v="2011-11-21T00:00:00"/>
    <x v="1"/>
    <s v="SR-20740"/>
    <s v="Steven Roelle"/>
    <s v="Home Office"/>
    <s v="United States"/>
    <s v="Bloomington"/>
    <x v="14"/>
    <n v="47401"/>
    <x v="2"/>
    <s v="OFF-ST-10000675"/>
    <x v="1"/>
    <x v="4"/>
    <s v="File Shuttle II and Handi-File, Black"/>
    <n v="169.45"/>
    <n v="5"/>
    <n v="0"/>
    <n v="42.362499999999997"/>
  </r>
  <r>
    <n v="4449"/>
    <x v="2206"/>
    <x v="1"/>
    <x v="974"/>
    <d v="2012-06-23T00:00:00"/>
    <x v="1"/>
    <s v="LH-17155"/>
    <s v="Logan Haushalter"/>
    <s v="Consumer"/>
    <s v="United States"/>
    <s v="Los Angeles"/>
    <x v="1"/>
    <n v="90032"/>
    <x v="1"/>
    <s v="FUR-FU-10000732"/>
    <x v="0"/>
    <x v="5"/>
    <s v="Eldon 200 Class Desk Accessories"/>
    <n v="12.56"/>
    <n v="2"/>
    <n v="0"/>
    <n v="4.0191999999999997"/>
  </r>
  <r>
    <n v="4450"/>
    <x v="2206"/>
    <x v="1"/>
    <x v="974"/>
    <d v="2012-06-23T00:00:00"/>
    <x v="1"/>
    <s v="LH-17155"/>
    <s v="Logan Haushalter"/>
    <s v="Consumer"/>
    <s v="United States"/>
    <s v="Los Angeles"/>
    <x v="1"/>
    <n v="90032"/>
    <x v="1"/>
    <s v="OFF-PA-10004355"/>
    <x v="1"/>
    <x v="10"/>
    <s v="Xerox 231"/>
    <n v="6.48"/>
    <n v="1"/>
    <n v="0"/>
    <n v="3.1104000000000003"/>
  </r>
  <r>
    <n v="4451"/>
    <x v="2206"/>
    <x v="1"/>
    <x v="974"/>
    <d v="2012-06-23T00:00:00"/>
    <x v="1"/>
    <s v="LH-17155"/>
    <s v="Logan Haushalter"/>
    <s v="Consumer"/>
    <s v="United States"/>
    <s v="Los Angeles"/>
    <x v="1"/>
    <n v="90032"/>
    <x v="1"/>
    <s v="OFF-EN-10000056"/>
    <x v="1"/>
    <x v="12"/>
    <s v="Cameo Buff Policy Envelopes"/>
    <n v="186.69"/>
    <n v="3"/>
    <n v="0"/>
    <n v="87.744299999999981"/>
  </r>
  <r>
    <n v="4452"/>
    <x v="2207"/>
    <x v="0"/>
    <x v="975"/>
    <d v="2013-07-07T00:00:00"/>
    <x v="2"/>
    <s v="AA-10645"/>
    <s v="Anna Andreadi"/>
    <s v="Consumer"/>
    <s v="United States"/>
    <s v="San Francisco"/>
    <x v="1"/>
    <n v="94109"/>
    <x v="1"/>
    <s v="FUR-FU-10000221"/>
    <x v="0"/>
    <x v="5"/>
    <s v="Master Caster Door Stop, Brown"/>
    <n v="25.4"/>
    <n v="5"/>
    <n v="0"/>
    <n v="8.6359999999999992"/>
  </r>
  <r>
    <n v="4453"/>
    <x v="2207"/>
    <x v="0"/>
    <x v="975"/>
    <d v="2013-07-07T00:00:00"/>
    <x v="2"/>
    <s v="AA-10645"/>
    <s v="Anna Andreadi"/>
    <s v="Consumer"/>
    <s v="United States"/>
    <s v="San Francisco"/>
    <x v="1"/>
    <n v="94109"/>
    <x v="1"/>
    <s v="OFF-EN-10003567"/>
    <x v="1"/>
    <x v="12"/>
    <s v="Inter-Office Recycled Envelopes, Brown Kraft, Button-String,10&quot; x 13&quot; , 100/Box"/>
    <n v="43.96"/>
    <n v="2"/>
    <n v="0"/>
    <n v="20.661200000000001"/>
  </r>
  <r>
    <n v="4454"/>
    <x v="2207"/>
    <x v="0"/>
    <x v="975"/>
    <d v="2013-07-07T00:00:00"/>
    <x v="2"/>
    <s v="AA-10645"/>
    <s v="Anna Andreadi"/>
    <s v="Consumer"/>
    <s v="United States"/>
    <s v="San Francisco"/>
    <x v="1"/>
    <n v="94109"/>
    <x v="1"/>
    <s v="FUR-BO-10001811"/>
    <x v="0"/>
    <x v="0"/>
    <s v="Atlantic Metals Mobile 5-Shelf Bookcases, Custom Colors"/>
    <n v="1279.165"/>
    <n v="5"/>
    <n v="0.15"/>
    <n v="225.73499999999993"/>
  </r>
  <r>
    <n v="4455"/>
    <x v="2207"/>
    <x v="0"/>
    <x v="975"/>
    <d v="2013-07-07T00:00:00"/>
    <x v="2"/>
    <s v="AA-10645"/>
    <s v="Anna Andreadi"/>
    <s v="Consumer"/>
    <s v="United States"/>
    <s v="San Francisco"/>
    <x v="1"/>
    <n v="94109"/>
    <x v="1"/>
    <s v="OFF-ST-10002486"/>
    <x v="1"/>
    <x v="4"/>
    <s v="Eldon Shelf Savers Cubes and Bins"/>
    <n v="27.92"/>
    <n v="4"/>
    <n v="0"/>
    <n v="0.5583999999999989"/>
  </r>
  <r>
    <n v="4456"/>
    <x v="2208"/>
    <x v="1"/>
    <x v="37"/>
    <d v="2012-09-08T00:00:00"/>
    <x v="1"/>
    <s v="AS-10630"/>
    <s v="Ann Steele"/>
    <s v="Home Office"/>
    <s v="United States"/>
    <s v="San Francisco"/>
    <x v="1"/>
    <n v="94110"/>
    <x v="1"/>
    <s v="FUR-CH-10002372"/>
    <x v="0"/>
    <x v="1"/>
    <s v="Office Star - Ergonomically Designed Knee Chair"/>
    <n v="129.56800000000001"/>
    <n v="2"/>
    <n v="0.2"/>
    <n v="-12.956799999999994"/>
  </r>
  <r>
    <n v="4457"/>
    <x v="2208"/>
    <x v="1"/>
    <x v="37"/>
    <d v="2012-09-08T00:00:00"/>
    <x v="1"/>
    <s v="AS-10630"/>
    <s v="Ann Steele"/>
    <s v="Home Office"/>
    <s v="United States"/>
    <s v="San Francisco"/>
    <x v="1"/>
    <n v="94110"/>
    <x v="1"/>
    <s v="OFF-BI-10003274"/>
    <x v="1"/>
    <x v="8"/>
    <s v="Avery Durable Slant Ring Binders, No Labels"/>
    <n v="6.3680000000000003"/>
    <n v="2"/>
    <n v="0.2"/>
    <n v="2.1492"/>
  </r>
  <r>
    <n v="4458"/>
    <x v="2209"/>
    <x v="3"/>
    <x v="783"/>
    <d v="2014-08-13T00:00:00"/>
    <x v="1"/>
    <s v="MC-17575"/>
    <s v="Matt Collins"/>
    <s v="Consumer"/>
    <s v="United States"/>
    <s v="San Jose"/>
    <x v="1"/>
    <n v="95123"/>
    <x v="1"/>
    <s v="OFF-PA-10001878"/>
    <x v="1"/>
    <x v="10"/>
    <s v="Xerox 1891"/>
    <n v="244.54999999999998"/>
    <n v="5"/>
    <n v="0"/>
    <n v="114.93849999999998"/>
  </r>
  <r>
    <n v="4459"/>
    <x v="2210"/>
    <x v="3"/>
    <x v="677"/>
    <d v="2014-03-21T00:00:00"/>
    <x v="1"/>
    <s v="SE-20110"/>
    <s v="Sanjit Engle"/>
    <s v="Consumer"/>
    <s v="United States"/>
    <s v="Denver"/>
    <x v="22"/>
    <n v="80219"/>
    <x v="1"/>
    <s v="OFF-SU-10002881"/>
    <x v="1"/>
    <x v="14"/>
    <s v="Martin Yale Chadless Opener Electric Letter Opener"/>
    <n v="1332.4960000000001"/>
    <n v="2"/>
    <n v="0.2"/>
    <n v="-299.8116"/>
  </r>
  <r>
    <n v="4460"/>
    <x v="2211"/>
    <x v="3"/>
    <x v="394"/>
    <d v="2014-10-02T00:00:00"/>
    <x v="2"/>
    <s v="DS-13030"/>
    <s v="Darrin Sayre"/>
    <s v="Home Office"/>
    <s v="United States"/>
    <s v="Aurora"/>
    <x v="22"/>
    <n v="80013"/>
    <x v="1"/>
    <s v="FUR-FU-10001979"/>
    <x v="0"/>
    <x v="5"/>
    <s v="Dana Halogen Swing-Arm Architect Lamp"/>
    <n v="32.776000000000003"/>
    <n v="1"/>
    <n v="0.2"/>
    <n v="3.2776000000000014"/>
  </r>
  <r>
    <n v="4461"/>
    <x v="2211"/>
    <x v="3"/>
    <x v="394"/>
    <d v="2014-10-02T00:00:00"/>
    <x v="2"/>
    <s v="DS-13030"/>
    <s v="Darrin Sayre"/>
    <s v="Home Office"/>
    <s v="United States"/>
    <s v="Aurora"/>
    <x v="22"/>
    <n v="80013"/>
    <x v="1"/>
    <s v="OFF-ST-10001522"/>
    <x v="1"/>
    <x v="4"/>
    <s v="Gould Plastics 18-Pocket Panel Bin, 34w x 5-1/4d x 20-1/2h"/>
    <n v="147.184"/>
    <n v="2"/>
    <n v="0.2"/>
    <n v="-29.436800000000012"/>
  </r>
  <r>
    <n v="4462"/>
    <x v="2211"/>
    <x v="3"/>
    <x v="394"/>
    <d v="2014-10-02T00:00:00"/>
    <x v="2"/>
    <s v="DS-13030"/>
    <s v="Darrin Sayre"/>
    <s v="Home Office"/>
    <s v="United States"/>
    <s v="Aurora"/>
    <x v="22"/>
    <n v="80013"/>
    <x v="1"/>
    <s v="TEC-AC-10003657"/>
    <x v="2"/>
    <x v="11"/>
    <s v="Lenovo 17-Key USB Numeric Keypad"/>
    <n v="54.384000000000007"/>
    <n v="2"/>
    <n v="0.2"/>
    <n v="1.359599999999995"/>
  </r>
  <r>
    <n v="4463"/>
    <x v="2211"/>
    <x v="3"/>
    <x v="394"/>
    <d v="2014-10-02T00:00:00"/>
    <x v="2"/>
    <s v="DS-13030"/>
    <s v="Darrin Sayre"/>
    <s v="Home Office"/>
    <s v="United States"/>
    <s v="Aurora"/>
    <x v="22"/>
    <n v="80013"/>
    <x v="1"/>
    <s v="OFF-BI-10001718"/>
    <x v="1"/>
    <x v="8"/>
    <s v="GBC DocuBind P50 Personal Binding Machine"/>
    <n v="76.77600000000001"/>
    <n v="4"/>
    <n v="0.7"/>
    <n v="-58.861599999999981"/>
  </r>
  <r>
    <n v="4464"/>
    <x v="2211"/>
    <x v="3"/>
    <x v="394"/>
    <d v="2014-10-02T00:00:00"/>
    <x v="2"/>
    <s v="DS-13030"/>
    <s v="Darrin Sayre"/>
    <s v="Home Office"/>
    <s v="United States"/>
    <s v="Aurora"/>
    <x v="22"/>
    <n v="80013"/>
    <x v="1"/>
    <s v="OFF-PA-10003022"/>
    <x v="1"/>
    <x v="10"/>
    <s v="Xerox 1992"/>
    <n v="14.352000000000002"/>
    <n v="3"/>
    <n v="0.2"/>
    <n v="5.2026000000000003"/>
  </r>
  <r>
    <n v="4465"/>
    <x v="2211"/>
    <x v="3"/>
    <x v="394"/>
    <d v="2014-10-02T00:00:00"/>
    <x v="2"/>
    <s v="DS-13030"/>
    <s v="Darrin Sayre"/>
    <s v="Home Office"/>
    <s v="United States"/>
    <s v="Aurora"/>
    <x v="22"/>
    <n v="80013"/>
    <x v="1"/>
    <s v="OFF-AP-10000891"/>
    <x v="1"/>
    <x v="9"/>
    <s v="Kensington 7 Outlet MasterPiece HOMEOFFICE Power Control Center"/>
    <n v="209.79200000000003"/>
    <n v="2"/>
    <n v="0.2"/>
    <n v="26.22399999999999"/>
  </r>
  <r>
    <n v="4466"/>
    <x v="2212"/>
    <x v="1"/>
    <x v="976"/>
    <d v="2012-08-11T00:00:00"/>
    <x v="1"/>
    <s v="NS-18640"/>
    <s v="Noel Staavos"/>
    <s v="Corporate"/>
    <s v="United States"/>
    <s v="Boise"/>
    <x v="45"/>
    <n v="83704"/>
    <x v="1"/>
    <s v="OFF-BI-10004970"/>
    <x v="1"/>
    <x v="8"/>
    <s v="ACCOHIDE 3-Ring Binder, Blue, 1&quot;"/>
    <n v="3.3040000000000003"/>
    <n v="1"/>
    <n v="0.2"/>
    <n v="1.1151"/>
  </r>
  <r>
    <n v="4467"/>
    <x v="2213"/>
    <x v="3"/>
    <x v="221"/>
    <d v="2014-12-02T00:00:00"/>
    <x v="1"/>
    <s v="KA-16525"/>
    <s v="Kelly Andreada"/>
    <s v="Consumer"/>
    <s v="United States"/>
    <s v="New York City"/>
    <x v="15"/>
    <n v="10035"/>
    <x v="3"/>
    <s v="OFF-AR-10003759"/>
    <x v="1"/>
    <x v="6"/>
    <s v="Crayola Anti Dust Chalk, 12/Pack"/>
    <n v="16.38"/>
    <n v="9"/>
    <n v="0"/>
    <n v="7.3709999999999996"/>
  </r>
  <r>
    <n v="4468"/>
    <x v="2213"/>
    <x v="3"/>
    <x v="221"/>
    <d v="2014-12-02T00:00:00"/>
    <x v="1"/>
    <s v="KA-16525"/>
    <s v="Kelly Andreada"/>
    <s v="Consumer"/>
    <s v="United States"/>
    <s v="New York City"/>
    <x v="15"/>
    <n v="10035"/>
    <x v="3"/>
    <s v="OFF-EN-10003001"/>
    <x v="1"/>
    <x v="12"/>
    <s v="Ames Color-File Green Diamond Border X-ray Mailers"/>
    <n v="167.96"/>
    <n v="2"/>
    <n v="0"/>
    <n v="78.941199999999995"/>
  </r>
  <r>
    <n v="4469"/>
    <x v="2213"/>
    <x v="3"/>
    <x v="221"/>
    <d v="2014-12-02T00:00:00"/>
    <x v="1"/>
    <s v="KA-16525"/>
    <s v="Kelly Andreada"/>
    <s v="Consumer"/>
    <s v="United States"/>
    <s v="New York City"/>
    <x v="15"/>
    <n v="10035"/>
    <x v="3"/>
    <s v="FUR-BO-10000780"/>
    <x v="0"/>
    <x v="0"/>
    <s v="O'Sullivan Plantations 2-Door Library in Landvery Oak"/>
    <n v="321.56799999999998"/>
    <n v="2"/>
    <n v="0.2"/>
    <n v="-16.078399999999988"/>
  </r>
  <r>
    <n v="4470"/>
    <x v="2213"/>
    <x v="3"/>
    <x v="221"/>
    <d v="2014-12-02T00:00:00"/>
    <x v="1"/>
    <s v="KA-16525"/>
    <s v="Kelly Andreada"/>
    <s v="Consumer"/>
    <s v="United States"/>
    <s v="New York City"/>
    <x v="15"/>
    <n v="10035"/>
    <x v="3"/>
    <s v="OFF-PA-10001972"/>
    <x v="1"/>
    <x v="10"/>
    <s v="Xerox 214"/>
    <n v="12.96"/>
    <n v="2"/>
    <n v="0"/>
    <n v="6.2208000000000006"/>
  </r>
  <r>
    <n v="4471"/>
    <x v="2214"/>
    <x v="3"/>
    <x v="540"/>
    <d v="2014-05-13T00:00:00"/>
    <x v="1"/>
    <s v="DJ-13510"/>
    <s v="Don Jones"/>
    <s v="Corporate"/>
    <s v="United States"/>
    <s v="Philadelphia"/>
    <x v="9"/>
    <n v="19140"/>
    <x v="3"/>
    <s v="FUR-CH-10003535"/>
    <x v="0"/>
    <x v="1"/>
    <s v="Global Armless Task Chair, Royal Blue"/>
    <n v="128.05799999999999"/>
    <n v="3"/>
    <n v="0.3"/>
    <n v="-23.782199999999996"/>
  </r>
  <r>
    <n v="4472"/>
    <x v="2215"/>
    <x v="3"/>
    <x v="365"/>
    <d v="2014-09-30T00:00:00"/>
    <x v="3"/>
    <s v="MG-17680"/>
    <s v="Maureen Gastineau"/>
    <s v="Home Office"/>
    <s v="United States"/>
    <s v="Mentor"/>
    <x v="24"/>
    <n v="44060"/>
    <x v="3"/>
    <s v="FUR-CH-10003774"/>
    <x v="0"/>
    <x v="1"/>
    <s v="Global Wood Trimmed Manager's Task Chair, Khaki"/>
    <n v="63.686"/>
    <n v="1"/>
    <n v="0.3"/>
    <n v="-15.466600000000003"/>
  </r>
  <r>
    <n v="4473"/>
    <x v="2215"/>
    <x v="3"/>
    <x v="365"/>
    <d v="2014-09-30T00:00:00"/>
    <x v="3"/>
    <s v="MG-17680"/>
    <s v="Maureen Gastineau"/>
    <s v="Home Office"/>
    <s v="United States"/>
    <s v="Mentor"/>
    <x v="24"/>
    <n v="44060"/>
    <x v="3"/>
    <s v="TEC-AC-10004571"/>
    <x v="2"/>
    <x v="11"/>
    <s v="Logitech G700s Rechargeable Gaming Mouse"/>
    <n v="239.976"/>
    <n v="3"/>
    <n v="0.2"/>
    <n v="65.993400000000008"/>
  </r>
  <r>
    <n v="4474"/>
    <x v="2215"/>
    <x v="3"/>
    <x v="365"/>
    <d v="2014-09-30T00:00:00"/>
    <x v="3"/>
    <s v="MG-17680"/>
    <s v="Maureen Gastineau"/>
    <s v="Home Office"/>
    <s v="United States"/>
    <s v="Mentor"/>
    <x v="24"/>
    <n v="44060"/>
    <x v="3"/>
    <s v="FUR-TA-10004442"/>
    <x v="0"/>
    <x v="3"/>
    <s v="Riverside Furniture Stanwyck Manor Table Series"/>
    <n v="344.22"/>
    <n v="2"/>
    <n v="0.4"/>
    <n v="-189.32100000000003"/>
  </r>
  <r>
    <n v="4475"/>
    <x v="2215"/>
    <x v="3"/>
    <x v="365"/>
    <d v="2014-09-30T00:00:00"/>
    <x v="3"/>
    <s v="MG-17680"/>
    <s v="Maureen Gastineau"/>
    <s v="Home Office"/>
    <s v="United States"/>
    <s v="Mentor"/>
    <x v="24"/>
    <n v="44060"/>
    <x v="3"/>
    <s v="OFF-PA-10002787"/>
    <x v="1"/>
    <x v="10"/>
    <s v="Xerox 227"/>
    <n v="15.552000000000003"/>
    <n v="3"/>
    <n v="0.2"/>
    <n v="5.4432"/>
  </r>
  <r>
    <n v="4476"/>
    <x v="2215"/>
    <x v="3"/>
    <x v="365"/>
    <d v="2014-09-30T00:00:00"/>
    <x v="3"/>
    <s v="MG-17680"/>
    <s v="Maureen Gastineau"/>
    <s v="Home Office"/>
    <s v="United States"/>
    <s v="Mentor"/>
    <x v="24"/>
    <n v="44060"/>
    <x v="3"/>
    <s v="FUR-FU-10004586"/>
    <x v="0"/>
    <x v="5"/>
    <s v="G.E. Longer-Life Indoor Recessed Floodlight Bulbs"/>
    <n v="21.248000000000001"/>
    <n v="4"/>
    <n v="0.2"/>
    <n v="7.436799999999999"/>
  </r>
  <r>
    <n v="4477"/>
    <x v="2215"/>
    <x v="3"/>
    <x v="365"/>
    <d v="2014-09-30T00:00:00"/>
    <x v="3"/>
    <s v="MG-17680"/>
    <s v="Maureen Gastineau"/>
    <s v="Home Office"/>
    <s v="United States"/>
    <s v="Mentor"/>
    <x v="24"/>
    <n v="44060"/>
    <x v="3"/>
    <s v="OFF-PA-10002606"/>
    <x v="1"/>
    <x v="10"/>
    <s v="Xerox 1928"/>
    <n v="8.4480000000000004"/>
    <n v="2"/>
    <n v="0.2"/>
    <n v="2.6399999999999997"/>
  </r>
  <r>
    <n v="4478"/>
    <x v="2216"/>
    <x v="3"/>
    <x v="760"/>
    <d v="2014-10-23T00:00:00"/>
    <x v="3"/>
    <s v="BD-11620"/>
    <s v="Brian DeCherney"/>
    <s v="Consumer"/>
    <s v="United States"/>
    <s v="Lawton"/>
    <x v="26"/>
    <n v="73505"/>
    <x v="2"/>
    <s v="OFF-ST-10000129"/>
    <x v="1"/>
    <x v="4"/>
    <s v="Fellowes Recycled Storage Drawers"/>
    <n v="333.09000000000003"/>
    <n v="3"/>
    <n v="0"/>
    <n v="23.316299999999984"/>
  </r>
  <r>
    <n v="4479"/>
    <x v="2216"/>
    <x v="3"/>
    <x v="760"/>
    <d v="2014-10-23T00:00:00"/>
    <x v="3"/>
    <s v="BD-11620"/>
    <s v="Brian DeCherney"/>
    <s v="Consumer"/>
    <s v="United States"/>
    <s v="Lawton"/>
    <x v="26"/>
    <n v="73505"/>
    <x v="2"/>
    <s v="FUR-TA-10003748"/>
    <x v="0"/>
    <x v="3"/>
    <s v="Bevis 36 x 72 Conference Tables"/>
    <n v="248.98"/>
    <n v="2"/>
    <n v="0"/>
    <n v="54.775599999999997"/>
  </r>
  <r>
    <n v="4480"/>
    <x v="2217"/>
    <x v="2"/>
    <x v="977"/>
    <d v="2011-03-28T00:00:00"/>
    <x v="1"/>
    <s v="CD-11920"/>
    <s v="Carlos Daly"/>
    <s v="Consumer"/>
    <s v="United States"/>
    <s v="New York City"/>
    <x v="15"/>
    <n v="10024"/>
    <x v="3"/>
    <s v="OFF-PA-10004948"/>
    <x v="1"/>
    <x v="10"/>
    <s v="Xerox 190"/>
    <n v="24.900000000000002"/>
    <n v="5"/>
    <n v="0"/>
    <n v="11.703000000000001"/>
  </r>
  <r>
    <n v="4481"/>
    <x v="2218"/>
    <x v="0"/>
    <x v="54"/>
    <d v="2013-11-09T00:00:00"/>
    <x v="1"/>
    <s v="XP-21865"/>
    <s v="Xylona Preis"/>
    <s v="Consumer"/>
    <s v="United States"/>
    <s v="Los Angeles"/>
    <x v="1"/>
    <n v="90049"/>
    <x v="1"/>
    <s v="OFF-FA-10001561"/>
    <x v="1"/>
    <x v="13"/>
    <s v="Stockwell Push Pins"/>
    <n v="15.260000000000002"/>
    <n v="7"/>
    <n v="0"/>
    <n v="5.0358000000000001"/>
  </r>
  <r>
    <n v="4482"/>
    <x v="2218"/>
    <x v="0"/>
    <x v="54"/>
    <d v="2013-11-09T00:00:00"/>
    <x v="1"/>
    <s v="XP-21865"/>
    <s v="Xylona Preis"/>
    <s v="Consumer"/>
    <s v="United States"/>
    <s v="Los Angeles"/>
    <x v="1"/>
    <n v="90049"/>
    <x v="1"/>
    <s v="OFF-AP-10002998"/>
    <x v="1"/>
    <x v="9"/>
    <s v="Holmes 99% HEPA Air Purifier"/>
    <n v="43.32"/>
    <n v="2"/>
    <n v="0"/>
    <n v="14.295599999999997"/>
  </r>
  <r>
    <n v="4483"/>
    <x v="2218"/>
    <x v="0"/>
    <x v="54"/>
    <d v="2013-11-09T00:00:00"/>
    <x v="1"/>
    <s v="XP-21865"/>
    <s v="Xylona Preis"/>
    <s v="Consumer"/>
    <s v="United States"/>
    <s v="Los Angeles"/>
    <x v="1"/>
    <n v="90049"/>
    <x v="1"/>
    <s v="OFF-BI-10003981"/>
    <x v="1"/>
    <x v="8"/>
    <s v="Avery Durable Plastic 1&quot; Binders"/>
    <n v="43.584000000000003"/>
    <n v="12"/>
    <n v="0.2"/>
    <n v="15.799199999999999"/>
  </r>
  <r>
    <n v="4484"/>
    <x v="2218"/>
    <x v="0"/>
    <x v="54"/>
    <d v="2013-11-09T00:00:00"/>
    <x v="1"/>
    <s v="XP-21865"/>
    <s v="Xylona Preis"/>
    <s v="Consumer"/>
    <s v="United States"/>
    <s v="Los Angeles"/>
    <x v="1"/>
    <n v="90049"/>
    <x v="1"/>
    <s v="OFF-PA-10001725"/>
    <x v="1"/>
    <x v="10"/>
    <s v="Xerox 1892"/>
    <n v="116.28"/>
    <n v="3"/>
    <n v="0"/>
    <n v="56.977199999999996"/>
  </r>
  <r>
    <n v="4485"/>
    <x v="2218"/>
    <x v="0"/>
    <x v="54"/>
    <d v="2013-11-09T00:00:00"/>
    <x v="1"/>
    <s v="XP-21865"/>
    <s v="Xylona Preis"/>
    <s v="Consumer"/>
    <s v="United States"/>
    <s v="Los Angeles"/>
    <x v="1"/>
    <n v="90049"/>
    <x v="1"/>
    <s v="OFF-BI-10002071"/>
    <x v="1"/>
    <x v="8"/>
    <s v="Fellowes Black Plastic Comb Bindings"/>
    <n v="9.2959999999999994"/>
    <n v="2"/>
    <n v="0.2"/>
    <n v="3.0211999999999994"/>
  </r>
  <r>
    <n v="4486"/>
    <x v="2218"/>
    <x v="0"/>
    <x v="54"/>
    <d v="2013-11-09T00:00:00"/>
    <x v="1"/>
    <s v="XP-21865"/>
    <s v="Xylona Preis"/>
    <s v="Consumer"/>
    <s v="United States"/>
    <s v="Los Angeles"/>
    <x v="1"/>
    <n v="90049"/>
    <x v="1"/>
    <s v="OFF-PA-10000477"/>
    <x v="1"/>
    <x v="10"/>
    <s v="Xerox 22"/>
    <n v="19.440000000000001"/>
    <n v="3"/>
    <n v="0"/>
    <n v="9.3312000000000008"/>
  </r>
  <r>
    <n v="4487"/>
    <x v="2218"/>
    <x v="0"/>
    <x v="54"/>
    <d v="2013-11-09T00:00:00"/>
    <x v="1"/>
    <s v="XP-21865"/>
    <s v="Xylona Preis"/>
    <s v="Consumer"/>
    <s v="United States"/>
    <s v="Los Angeles"/>
    <x v="1"/>
    <n v="90049"/>
    <x v="1"/>
    <s v="OFF-PA-10004359"/>
    <x v="1"/>
    <x v="10"/>
    <s v="Multicolor Computer Printout Paper"/>
    <n v="314.54999999999995"/>
    <n v="3"/>
    <n v="0"/>
    <n v="150.98399999999998"/>
  </r>
  <r>
    <n v="4488"/>
    <x v="2219"/>
    <x v="1"/>
    <x v="577"/>
    <d v="2012-09-11T00:00:00"/>
    <x v="1"/>
    <s v="CA-12055"/>
    <s v="Cathy Armstrong"/>
    <s v="Home Office"/>
    <s v="United States"/>
    <s v="Houston"/>
    <x v="5"/>
    <n v="77036"/>
    <x v="2"/>
    <s v="OFF-BI-10000962"/>
    <x v="1"/>
    <x v="8"/>
    <s v="Acco Flexible ACCOHIDE Square Ring Data Binder, Dark Blue, 11 1/2&quot; X 14&quot; 7/8&quot;"/>
    <n v="16.269999999999996"/>
    <n v="5"/>
    <n v="0.8"/>
    <n v="-25.218500000000006"/>
  </r>
  <r>
    <n v="4489"/>
    <x v="2219"/>
    <x v="1"/>
    <x v="577"/>
    <d v="2012-09-11T00:00:00"/>
    <x v="1"/>
    <s v="CA-12055"/>
    <s v="Cathy Armstrong"/>
    <s v="Home Office"/>
    <s v="United States"/>
    <s v="Houston"/>
    <x v="5"/>
    <n v="77036"/>
    <x v="2"/>
    <s v="OFF-SU-10003567"/>
    <x v="1"/>
    <x v="14"/>
    <s v="Stiletto Hand Letter Openers"/>
    <n v="69.12"/>
    <n v="9"/>
    <n v="0.2"/>
    <n v="-14.687999999999999"/>
  </r>
  <r>
    <n v="4490"/>
    <x v="2219"/>
    <x v="1"/>
    <x v="577"/>
    <d v="2012-09-11T00:00:00"/>
    <x v="1"/>
    <s v="CA-12055"/>
    <s v="Cathy Armstrong"/>
    <s v="Home Office"/>
    <s v="United States"/>
    <s v="Houston"/>
    <x v="5"/>
    <n v="77036"/>
    <x v="2"/>
    <s v="OFF-BI-10003708"/>
    <x v="1"/>
    <x v="8"/>
    <s v="Acco Four Pocket Poly Ring Binder with Label Holder, Smoke, 1&quot;"/>
    <n v="4.4699999999999989"/>
    <n v="3"/>
    <n v="0.8"/>
    <n v="-7.8225000000000016"/>
  </r>
  <r>
    <n v="4491"/>
    <x v="2220"/>
    <x v="3"/>
    <x v="718"/>
    <d v="2014-08-22T00:00:00"/>
    <x v="1"/>
    <s v="JM-15250"/>
    <s v="Janet Martin"/>
    <s v="Consumer"/>
    <s v="United States"/>
    <s v="Los Angeles"/>
    <x v="1"/>
    <n v="90032"/>
    <x v="1"/>
    <s v="FUR-TA-10001095"/>
    <x v="0"/>
    <x v="3"/>
    <s v="Chromcraft Round Conference Tables"/>
    <n v="418.29599999999994"/>
    <n v="3"/>
    <n v="0.2"/>
    <n v="5.2287000000000035"/>
  </r>
  <r>
    <n v="4492"/>
    <x v="2221"/>
    <x v="2"/>
    <x v="588"/>
    <d v="2011-12-03T00:00:00"/>
    <x v="0"/>
    <s v="JK-15730"/>
    <s v="Joe Kamberova"/>
    <s v="Consumer"/>
    <s v="United States"/>
    <s v="Columbus"/>
    <x v="24"/>
    <n v="43229"/>
    <x v="3"/>
    <s v="TEC-CO-10001571"/>
    <x v="2"/>
    <x v="16"/>
    <s v="Sharp 1540cs Digital Laser Copier"/>
    <n v="659.98799999999994"/>
    <n v="2"/>
    <n v="0.4"/>
    <n v="109.99799999999999"/>
  </r>
  <r>
    <n v="4493"/>
    <x v="2221"/>
    <x v="2"/>
    <x v="588"/>
    <d v="2011-12-03T00:00:00"/>
    <x v="0"/>
    <s v="JK-15730"/>
    <s v="Joe Kamberova"/>
    <s v="Consumer"/>
    <s v="United States"/>
    <s v="Columbus"/>
    <x v="24"/>
    <n v="43229"/>
    <x v="3"/>
    <s v="FUR-FU-10000221"/>
    <x v="0"/>
    <x v="5"/>
    <s v="Master Caster Door Stop, Brown"/>
    <n v="8.1280000000000001"/>
    <n v="2"/>
    <n v="0.2"/>
    <n v="1.4223999999999997"/>
  </r>
  <r>
    <n v="4494"/>
    <x v="2221"/>
    <x v="2"/>
    <x v="588"/>
    <d v="2011-12-03T00:00:00"/>
    <x v="0"/>
    <s v="JK-15730"/>
    <s v="Joe Kamberova"/>
    <s v="Consumer"/>
    <s v="United States"/>
    <s v="Columbus"/>
    <x v="24"/>
    <n v="43229"/>
    <x v="3"/>
    <s v="OFF-PA-10001972"/>
    <x v="1"/>
    <x v="10"/>
    <s v="Xerox 214"/>
    <n v="36.288000000000011"/>
    <n v="7"/>
    <n v="0.2"/>
    <n v="12.700800000000001"/>
  </r>
  <r>
    <n v="4495"/>
    <x v="2221"/>
    <x v="2"/>
    <x v="588"/>
    <d v="2011-12-03T00:00:00"/>
    <x v="0"/>
    <s v="JK-15730"/>
    <s v="Joe Kamberova"/>
    <s v="Consumer"/>
    <s v="United States"/>
    <s v="Columbus"/>
    <x v="24"/>
    <n v="43229"/>
    <x v="3"/>
    <s v="FUR-CH-10000015"/>
    <x v="0"/>
    <x v="1"/>
    <s v="Hon Multipurpose Stacking Arm Chairs"/>
    <n v="909.7199999999998"/>
    <n v="6"/>
    <n v="0.3"/>
    <n v="-51.983999999999924"/>
  </r>
  <r>
    <n v="4496"/>
    <x v="2222"/>
    <x v="3"/>
    <x v="978"/>
    <d v="2014-06-24T00:00:00"/>
    <x v="1"/>
    <s v="CC-12670"/>
    <s v="Craig Carreira"/>
    <s v="Consumer"/>
    <s v="United States"/>
    <s v="Los Angeles"/>
    <x v="1"/>
    <n v="90032"/>
    <x v="1"/>
    <s v="FUR-BO-10004015"/>
    <x v="0"/>
    <x v="0"/>
    <s v="Bush Andora Bookcase, Maple/Graphite Gray Finish"/>
    <n v="917.92349999999988"/>
    <n v="9"/>
    <n v="0.15"/>
    <n v="75.593699999999899"/>
  </r>
  <r>
    <n v="4497"/>
    <x v="2222"/>
    <x v="3"/>
    <x v="978"/>
    <d v="2014-06-24T00:00:00"/>
    <x v="1"/>
    <s v="CC-12670"/>
    <s v="Craig Carreira"/>
    <s v="Consumer"/>
    <s v="United States"/>
    <s v="Los Angeles"/>
    <x v="1"/>
    <n v="90032"/>
    <x v="1"/>
    <s v="OFF-PA-10002036"/>
    <x v="1"/>
    <x v="10"/>
    <s v="Xerox 1930"/>
    <n v="38.880000000000003"/>
    <n v="6"/>
    <n v="0"/>
    <n v="19.051200000000001"/>
  </r>
  <r>
    <n v="4498"/>
    <x v="2223"/>
    <x v="3"/>
    <x v="574"/>
    <d v="2014-12-10T00:00:00"/>
    <x v="1"/>
    <s v="GW-14605"/>
    <s v="Giulietta Weimer"/>
    <s v="Consumer"/>
    <s v="United States"/>
    <s v="Philadelphia"/>
    <x v="9"/>
    <n v="19140"/>
    <x v="3"/>
    <s v="OFF-BI-10003650"/>
    <x v="1"/>
    <x v="8"/>
    <s v="GBC DocuBind 300 Electric Binding Machine"/>
    <n v="631.17600000000016"/>
    <n v="4"/>
    <n v="0.7"/>
    <n v="-462.86239999999998"/>
  </r>
  <r>
    <n v="4499"/>
    <x v="2224"/>
    <x v="2"/>
    <x v="871"/>
    <d v="2011-11-26T00:00:00"/>
    <x v="1"/>
    <s v="GR-14560"/>
    <s v="Georgia Rosenberg"/>
    <s v="Corporate"/>
    <s v="United States"/>
    <s v="San Francisco"/>
    <x v="1"/>
    <n v="94110"/>
    <x v="1"/>
    <s v="OFF-PA-10003309"/>
    <x v="1"/>
    <x v="10"/>
    <s v="Xerox 211"/>
    <n v="12.96"/>
    <n v="2"/>
    <n v="0"/>
    <n v="6.2208000000000006"/>
  </r>
  <r>
    <n v="4500"/>
    <x v="2225"/>
    <x v="0"/>
    <x v="342"/>
    <d v="2013-04-17T00:00:00"/>
    <x v="1"/>
    <s v="FM-14215"/>
    <s v="Filia McAdams"/>
    <s v="Corporate"/>
    <s v="United States"/>
    <s v="Bakersfield"/>
    <x v="1"/>
    <n v="93309"/>
    <x v="1"/>
    <s v="OFF-PA-10002787"/>
    <x v="1"/>
    <x v="10"/>
    <s v="Xerox 227"/>
    <n v="12.96"/>
    <n v="2"/>
    <n v="0"/>
    <n v="6.2208000000000006"/>
  </r>
  <r>
    <n v="4501"/>
    <x v="2225"/>
    <x v="0"/>
    <x v="342"/>
    <d v="2013-04-17T00:00:00"/>
    <x v="1"/>
    <s v="FM-14215"/>
    <s v="Filia McAdams"/>
    <s v="Corporate"/>
    <s v="United States"/>
    <s v="Bakersfield"/>
    <x v="1"/>
    <n v="93309"/>
    <x v="1"/>
    <s v="OFF-BI-10000174"/>
    <x v="1"/>
    <x v="8"/>
    <s v="Wilson Jones Clip &amp; Carry Folder Binder Tool for Ring Binders, Clear"/>
    <n v="23.2"/>
    <n v="5"/>
    <n v="0.2"/>
    <n v="8.1199999999999974"/>
  </r>
  <r>
    <n v="4502"/>
    <x v="2226"/>
    <x v="2"/>
    <x v="479"/>
    <d v="2011-07-04T00:00:00"/>
    <x v="1"/>
    <s v="MS-17980"/>
    <s v="Michael Stewart"/>
    <s v="Corporate"/>
    <s v="United States"/>
    <s v="Houston"/>
    <x v="5"/>
    <n v="77095"/>
    <x v="2"/>
    <s v="OFF-PA-10002005"/>
    <x v="1"/>
    <x v="10"/>
    <s v="Xerox 225"/>
    <n v="25.920000000000005"/>
    <n v="5"/>
    <n v="0.2"/>
    <n v="9.0719999999999992"/>
  </r>
  <r>
    <n v="4503"/>
    <x v="2226"/>
    <x v="2"/>
    <x v="479"/>
    <d v="2011-07-04T00:00:00"/>
    <x v="1"/>
    <s v="MS-17980"/>
    <s v="Michael Stewart"/>
    <s v="Corporate"/>
    <s v="United States"/>
    <s v="Houston"/>
    <x v="5"/>
    <n v="77095"/>
    <x v="2"/>
    <s v="OFF-FA-10002815"/>
    <x v="1"/>
    <x v="13"/>
    <s v="Staples"/>
    <n v="21.312000000000005"/>
    <n v="6"/>
    <n v="0.2"/>
    <n v="7.1928000000000001"/>
  </r>
  <r>
    <n v="4504"/>
    <x v="2227"/>
    <x v="2"/>
    <x v="163"/>
    <d v="2011-12-29T00:00:00"/>
    <x v="1"/>
    <s v="BF-11170"/>
    <s v="Ben Ferrer"/>
    <s v="Home Office"/>
    <s v="United States"/>
    <s v="Los Angeles"/>
    <x v="1"/>
    <n v="90045"/>
    <x v="1"/>
    <s v="TEC-PH-10000213"/>
    <x v="2"/>
    <x v="7"/>
    <s v="Seidio BD2-HK3IPH5-BK DILEX Case and Holster Combo for Apple iPhone 5/5s - Black"/>
    <n v="173.65600000000003"/>
    <n v="7"/>
    <n v="0.2"/>
    <n v="17.365599999999993"/>
  </r>
  <r>
    <n v="4505"/>
    <x v="2227"/>
    <x v="2"/>
    <x v="163"/>
    <d v="2011-12-29T00:00:00"/>
    <x v="1"/>
    <s v="BF-11170"/>
    <s v="Ben Ferrer"/>
    <s v="Home Office"/>
    <s v="United States"/>
    <s v="Los Angeles"/>
    <x v="1"/>
    <n v="90045"/>
    <x v="1"/>
    <s v="OFF-AP-10000828"/>
    <x v="1"/>
    <x v="9"/>
    <s v="Avanti 4.4 Cu. Ft. Refrigerator"/>
    <n v="361.96"/>
    <n v="2"/>
    <n v="0"/>
    <n v="101.34879999999998"/>
  </r>
  <r>
    <n v="4506"/>
    <x v="2227"/>
    <x v="2"/>
    <x v="163"/>
    <d v="2011-12-29T00:00:00"/>
    <x v="1"/>
    <s v="BF-11170"/>
    <s v="Ben Ferrer"/>
    <s v="Home Office"/>
    <s v="United States"/>
    <s v="Los Angeles"/>
    <x v="1"/>
    <n v="90045"/>
    <x v="1"/>
    <s v="TEC-AC-10004708"/>
    <x v="2"/>
    <x v="11"/>
    <s v="Sony 32GB Class 10 Micro SDHC R40 Memory Card"/>
    <n v="62.849999999999994"/>
    <n v="3"/>
    <n v="0"/>
    <n v="13.198499999999999"/>
  </r>
  <r>
    <n v="4507"/>
    <x v="2227"/>
    <x v="2"/>
    <x v="163"/>
    <d v="2011-12-29T00:00:00"/>
    <x v="1"/>
    <s v="BF-11170"/>
    <s v="Ben Ferrer"/>
    <s v="Home Office"/>
    <s v="United States"/>
    <s v="Los Angeles"/>
    <x v="1"/>
    <n v="90045"/>
    <x v="1"/>
    <s v="TEC-PH-10001530"/>
    <x v="2"/>
    <x v="7"/>
    <s v="Cisco Unified IP Phone 7945G VoIP phone"/>
    <n v="818.37600000000009"/>
    <n v="3"/>
    <n v="0.2"/>
    <n v="51.148499999999984"/>
  </r>
  <r>
    <n v="4508"/>
    <x v="2227"/>
    <x v="2"/>
    <x v="163"/>
    <d v="2011-12-29T00:00:00"/>
    <x v="1"/>
    <s v="BF-11170"/>
    <s v="Ben Ferrer"/>
    <s v="Home Office"/>
    <s v="United States"/>
    <s v="Los Angeles"/>
    <x v="1"/>
    <n v="90045"/>
    <x v="1"/>
    <s v="OFF-ST-10002301"/>
    <x v="1"/>
    <x v="4"/>
    <s v="Tennsco Commercial Shelving"/>
    <n v="20.34"/>
    <n v="1"/>
    <n v="0"/>
    <n v="0.20339999999999847"/>
  </r>
  <r>
    <n v="4509"/>
    <x v="2227"/>
    <x v="2"/>
    <x v="163"/>
    <d v="2011-12-29T00:00:00"/>
    <x v="1"/>
    <s v="BF-11170"/>
    <s v="Ben Ferrer"/>
    <s v="Home Office"/>
    <s v="United States"/>
    <s v="Los Angeles"/>
    <x v="1"/>
    <n v="90045"/>
    <x v="1"/>
    <s v="FUR-FU-10002554"/>
    <x v="0"/>
    <x v="5"/>
    <s v="Westinghouse Floor Lamp with Metal Mesh Shade, Black"/>
    <n v="23.99"/>
    <n v="1"/>
    <n v="0"/>
    <n v="5.5176999999999978"/>
  </r>
  <r>
    <n v="4510"/>
    <x v="2228"/>
    <x v="3"/>
    <x v="979"/>
    <d v="2014-05-30T00:00:00"/>
    <x v="1"/>
    <s v="VS-21820"/>
    <s v="Vivek Sundaresam"/>
    <s v="Consumer"/>
    <s v="United States"/>
    <s v="Los Angeles"/>
    <x v="1"/>
    <n v="90036"/>
    <x v="1"/>
    <s v="FUR-TA-10001520"/>
    <x v="0"/>
    <x v="3"/>
    <s v="Lesro Sheffield Collection Coffee Table, End Table, Center Table, Corner Table"/>
    <n v="171.28800000000001"/>
    <n v="3"/>
    <n v="0.2"/>
    <n v="-6.423300000000026"/>
  </r>
  <r>
    <n v="4511"/>
    <x v="2229"/>
    <x v="0"/>
    <x v="338"/>
    <d v="2013-11-15T00:00:00"/>
    <x v="1"/>
    <s v="KM-16225"/>
    <s v="Kalyca Meade"/>
    <s v="Corporate"/>
    <s v="United States"/>
    <s v="Springfield"/>
    <x v="25"/>
    <n v="65807"/>
    <x v="2"/>
    <s v="FUR-FU-10001085"/>
    <x v="0"/>
    <x v="5"/>
    <s v="3M Polarizing Light Filter Sleeves"/>
    <n v="37.299999999999997"/>
    <n v="2"/>
    <n v="0"/>
    <n v="17.157999999999998"/>
  </r>
  <r>
    <n v="4512"/>
    <x v="2229"/>
    <x v="0"/>
    <x v="338"/>
    <d v="2013-11-15T00:00:00"/>
    <x v="1"/>
    <s v="KM-16225"/>
    <s v="Kalyca Meade"/>
    <s v="Corporate"/>
    <s v="United States"/>
    <s v="Springfield"/>
    <x v="25"/>
    <n v="65807"/>
    <x v="2"/>
    <s v="OFF-BI-10001597"/>
    <x v="1"/>
    <x v="8"/>
    <s v="Wilson Jones Ledger-Size, Piano-Hinge Binder, 2&quot;, Blue"/>
    <n v="81.96"/>
    <n v="2"/>
    <n v="0"/>
    <n v="39.340799999999994"/>
  </r>
  <r>
    <n v="4513"/>
    <x v="2230"/>
    <x v="0"/>
    <x v="824"/>
    <d v="2013-10-04T00:00:00"/>
    <x v="2"/>
    <s v="LP-17095"/>
    <s v="Liz Preis"/>
    <s v="Consumer"/>
    <s v="United States"/>
    <s v="Phoenix"/>
    <x v="16"/>
    <n v="85023"/>
    <x v="1"/>
    <s v="OFF-BI-10002429"/>
    <x v="1"/>
    <x v="8"/>
    <s v="Premier Elliptical Ring Binder, Black"/>
    <n v="54.792000000000009"/>
    <n v="6"/>
    <n v="0.7"/>
    <n v="-40.180799999999991"/>
  </r>
  <r>
    <n v="4514"/>
    <x v="2231"/>
    <x v="0"/>
    <x v="47"/>
    <d v="2013-09-09T00:00:00"/>
    <x v="2"/>
    <s v="BG-11740"/>
    <s v="Bruce Geld"/>
    <s v="Consumer"/>
    <s v="United States"/>
    <s v="Houston"/>
    <x v="5"/>
    <n v="77070"/>
    <x v="2"/>
    <s v="OFF-ST-10001590"/>
    <x v="1"/>
    <x v="4"/>
    <s v="Tenex Personal Project File with Scoop Front Design, Black"/>
    <n v="10.784000000000001"/>
    <n v="1"/>
    <n v="0.2"/>
    <n v="0.8087999999999993"/>
  </r>
  <r>
    <n v="4515"/>
    <x v="2232"/>
    <x v="0"/>
    <x v="189"/>
    <d v="2013-11-02T00:00:00"/>
    <x v="0"/>
    <s v="BW-11200"/>
    <s v="Ben Wallace"/>
    <s v="Consumer"/>
    <s v="United States"/>
    <s v="Hampton"/>
    <x v="17"/>
    <n v="23666"/>
    <x v="0"/>
    <s v="FUR-CH-10000847"/>
    <x v="0"/>
    <x v="1"/>
    <s v="Global Executive Mid-Back Manager's Chair"/>
    <n v="290.98"/>
    <n v="1"/>
    <n v="0"/>
    <n v="75.654799999999994"/>
  </r>
  <r>
    <n v="4516"/>
    <x v="2233"/>
    <x v="3"/>
    <x v="760"/>
    <d v="2014-10-27T00:00:00"/>
    <x v="1"/>
    <s v="PS-18970"/>
    <s v="Paul Stevenson"/>
    <s v="Home Office"/>
    <s v="United States"/>
    <s v="Tulsa"/>
    <x v="26"/>
    <n v="74133"/>
    <x v="2"/>
    <s v="OFF-AR-10003179"/>
    <x v="1"/>
    <x v="6"/>
    <s v="Dixon Ticonderoga Core-Lock Colored Pencils"/>
    <n v="36.44"/>
    <n v="4"/>
    <n v="0"/>
    <n v="12.025199999999998"/>
  </r>
  <r>
    <n v="4517"/>
    <x v="2234"/>
    <x v="0"/>
    <x v="306"/>
    <d v="2013-09-21T00:00:00"/>
    <x v="1"/>
    <s v="RB-19570"/>
    <s v="Rob Beeghly"/>
    <s v="Consumer"/>
    <s v="United States"/>
    <s v="Seattle"/>
    <x v="4"/>
    <n v="98105"/>
    <x v="1"/>
    <s v="OFF-PA-10000807"/>
    <x v="1"/>
    <x v="10"/>
    <s v="TOPS &quot;Important Message&quot; Pads, Canary, 4-1/4 x 5-1/2, 50 Sheets per Pad"/>
    <n v="21.400000000000002"/>
    <n v="5"/>
    <n v="0"/>
    <n v="10.058"/>
  </r>
  <r>
    <n v="4518"/>
    <x v="2234"/>
    <x v="0"/>
    <x v="306"/>
    <d v="2013-09-21T00:00:00"/>
    <x v="1"/>
    <s v="RB-19570"/>
    <s v="Rob Beeghly"/>
    <s v="Consumer"/>
    <s v="United States"/>
    <s v="Seattle"/>
    <x v="4"/>
    <n v="98105"/>
    <x v="1"/>
    <s v="OFF-BI-10002103"/>
    <x v="1"/>
    <x v="8"/>
    <s v="Cardinal Slant-D Ring Binder, Heavy Gauge Vinyl"/>
    <n v="48.664000000000001"/>
    <n v="7"/>
    <n v="0.2"/>
    <n v="15.815799999999999"/>
  </r>
  <r>
    <n v="4519"/>
    <x v="2235"/>
    <x v="0"/>
    <x v="477"/>
    <d v="2013-10-02T00:00:00"/>
    <x v="1"/>
    <s v="JW-16075"/>
    <s v="Julia West"/>
    <s v="Consumer"/>
    <s v="United States"/>
    <s v="San Francisco"/>
    <x v="1"/>
    <n v="94109"/>
    <x v="1"/>
    <s v="OFF-AR-10004441"/>
    <x v="1"/>
    <x v="6"/>
    <s v="BIC Brite Liner Highlighters"/>
    <n v="16.559999999999999"/>
    <n v="4"/>
    <n v="0"/>
    <n v="6.9551999999999996"/>
  </r>
  <r>
    <n v="4520"/>
    <x v="2236"/>
    <x v="3"/>
    <x v="193"/>
    <d v="2014-06-15T00:00:00"/>
    <x v="1"/>
    <s v="ND-18460"/>
    <s v="Neil Ducich"/>
    <s v="Corporate"/>
    <s v="United States"/>
    <s v="Jacksonville"/>
    <x v="2"/>
    <n v="32216"/>
    <x v="0"/>
    <s v="OFF-ST-10003805"/>
    <x v="1"/>
    <x v="4"/>
    <s v="24 Capacity Maxi Data Binder Racks, Pearl"/>
    <n v="1347.5200000000002"/>
    <n v="8"/>
    <n v="0.2"/>
    <n v="84.219999999999857"/>
  </r>
  <r>
    <n v="4521"/>
    <x v="2237"/>
    <x v="2"/>
    <x v="980"/>
    <d v="2011-02-27T00:00:00"/>
    <x v="1"/>
    <s v="LC-16930"/>
    <s v="Linda Cazamias"/>
    <s v="Corporate"/>
    <s v="United States"/>
    <s v="Richmond"/>
    <x v="14"/>
    <n v="47374"/>
    <x v="2"/>
    <s v="TEC-AC-10001284"/>
    <x v="2"/>
    <x v="11"/>
    <s v="Enermax Briskie RF Wireless Keyboard and Mouse Combo"/>
    <n v="62.31"/>
    <n v="3"/>
    <n v="0"/>
    <n v="22.4316"/>
  </r>
  <r>
    <n v="4522"/>
    <x v="2237"/>
    <x v="2"/>
    <x v="980"/>
    <d v="2011-02-27T00:00:00"/>
    <x v="1"/>
    <s v="LC-16930"/>
    <s v="Linda Cazamias"/>
    <s v="Corporate"/>
    <s v="United States"/>
    <s v="Richmond"/>
    <x v="14"/>
    <n v="47374"/>
    <x v="2"/>
    <s v="FUR-FU-10000221"/>
    <x v="0"/>
    <x v="5"/>
    <s v="Master Caster Door Stop, Brown"/>
    <n v="20.32"/>
    <n v="4"/>
    <n v="0"/>
    <n v="6.9087999999999994"/>
  </r>
  <r>
    <n v="4523"/>
    <x v="2238"/>
    <x v="3"/>
    <x v="297"/>
    <d v="2014-02-26T00:00:00"/>
    <x v="0"/>
    <s v="BP-11095"/>
    <s v="Bart Pistole"/>
    <s v="Corporate"/>
    <s v="United States"/>
    <s v="Louisville"/>
    <x v="22"/>
    <n v="80027"/>
    <x v="1"/>
    <s v="OFF-FA-10001229"/>
    <x v="1"/>
    <x v="13"/>
    <s v="Staples"/>
    <n v="9.4320000000000004"/>
    <n v="3"/>
    <n v="0.2"/>
    <n v="3.065399999999999"/>
  </r>
  <r>
    <n v="4524"/>
    <x v="2239"/>
    <x v="2"/>
    <x v="981"/>
    <d v="2011-11-06T00:00:00"/>
    <x v="1"/>
    <s v="RD-19720"/>
    <s v="Roger Demir"/>
    <s v="Consumer"/>
    <s v="United States"/>
    <s v="New York City"/>
    <x v="15"/>
    <n v="10024"/>
    <x v="3"/>
    <s v="OFF-LA-10001569"/>
    <x v="1"/>
    <x v="2"/>
    <s v="Avery 499"/>
    <n v="34.86"/>
    <n v="7"/>
    <n v="0"/>
    <n v="16.035599999999999"/>
  </r>
  <r>
    <n v="4525"/>
    <x v="2239"/>
    <x v="2"/>
    <x v="981"/>
    <d v="2011-11-06T00:00:00"/>
    <x v="1"/>
    <s v="RD-19720"/>
    <s v="Roger Demir"/>
    <s v="Consumer"/>
    <s v="United States"/>
    <s v="New York City"/>
    <x v="15"/>
    <n v="10024"/>
    <x v="3"/>
    <s v="FUR-FU-10004018"/>
    <x v="0"/>
    <x v="5"/>
    <s v="Tensor Computer Mounted Lamp"/>
    <n v="89.34"/>
    <n v="6"/>
    <n v="0"/>
    <n v="24.121800000000004"/>
  </r>
  <r>
    <n v="4526"/>
    <x v="2240"/>
    <x v="3"/>
    <x v="729"/>
    <d v="2014-07-24T00:00:00"/>
    <x v="1"/>
    <s v="BE-11335"/>
    <s v="Bill Eplett"/>
    <s v="Home Office"/>
    <s v="United States"/>
    <s v="Rome"/>
    <x v="15"/>
    <n v="13440"/>
    <x v="3"/>
    <s v="TEC-PH-10004536"/>
    <x v="2"/>
    <x v="7"/>
    <s v="Avaya 5420 Digital phone"/>
    <n v="269.98"/>
    <n v="2"/>
    <n v="0"/>
    <n v="67.495000000000005"/>
  </r>
  <r>
    <n v="4527"/>
    <x v="2240"/>
    <x v="3"/>
    <x v="729"/>
    <d v="2014-07-24T00:00:00"/>
    <x v="1"/>
    <s v="BE-11335"/>
    <s v="Bill Eplett"/>
    <s v="Home Office"/>
    <s v="United States"/>
    <s v="Rome"/>
    <x v="15"/>
    <n v="13440"/>
    <x v="3"/>
    <s v="OFF-PA-10004353"/>
    <x v="1"/>
    <x v="10"/>
    <s v="Southworth 25% Cotton Premium Laser Paper and Envelopes"/>
    <n v="99.9"/>
    <n v="5"/>
    <n v="0"/>
    <n v="47.952000000000005"/>
  </r>
  <r>
    <n v="4528"/>
    <x v="2240"/>
    <x v="3"/>
    <x v="729"/>
    <d v="2014-07-24T00:00:00"/>
    <x v="1"/>
    <s v="BE-11335"/>
    <s v="Bill Eplett"/>
    <s v="Home Office"/>
    <s v="United States"/>
    <s v="Rome"/>
    <x v="15"/>
    <n v="13440"/>
    <x v="3"/>
    <s v="FUR-FU-10004848"/>
    <x v="0"/>
    <x v="5"/>
    <s v="DAX Solid Wood Frames"/>
    <n v="39.08"/>
    <n v="4"/>
    <n v="0"/>
    <n v="14.459599999999998"/>
  </r>
  <r>
    <n v="4529"/>
    <x v="2241"/>
    <x v="3"/>
    <x v="565"/>
    <d v="2014-09-11T00:00:00"/>
    <x v="0"/>
    <s v="RS-19765"/>
    <s v="Roland Schwarz"/>
    <s v="Corporate"/>
    <s v="United States"/>
    <s v="Marion"/>
    <x v="24"/>
    <n v="43302"/>
    <x v="3"/>
    <s v="TEC-AC-10004864"/>
    <x v="2"/>
    <x v="11"/>
    <s v="Memorex Micro Travel Drive 32 GB"/>
    <n v="116.83199999999999"/>
    <n v="4"/>
    <n v="0.2"/>
    <n v="33.589200000000005"/>
  </r>
  <r>
    <n v="4530"/>
    <x v="2242"/>
    <x v="0"/>
    <x v="696"/>
    <d v="2013-11-19T00:00:00"/>
    <x v="1"/>
    <s v="KC-16540"/>
    <s v="Kelly Collister"/>
    <s v="Consumer"/>
    <s v="United States"/>
    <s v="Houston"/>
    <x v="5"/>
    <n v="77041"/>
    <x v="2"/>
    <s v="OFF-BI-10002393"/>
    <x v="1"/>
    <x v="8"/>
    <s v="Binder Posts"/>
    <n v="2.2959999999999994"/>
    <n v="2"/>
    <n v="0.8"/>
    <n v="-3.9032000000000009"/>
  </r>
  <r>
    <n v="4531"/>
    <x v="2243"/>
    <x v="0"/>
    <x v="696"/>
    <d v="2013-11-18T00:00:00"/>
    <x v="2"/>
    <s v="MB-17305"/>
    <s v="Maria Bertelson"/>
    <s v="Consumer"/>
    <s v="United States"/>
    <s v="New York City"/>
    <x v="15"/>
    <n v="10009"/>
    <x v="3"/>
    <s v="FUR-CH-10002335"/>
    <x v="0"/>
    <x v="1"/>
    <s v="Hon GuestStacker Chair"/>
    <n v="408.00599999999997"/>
    <n v="2"/>
    <n v="0.1"/>
    <n v="72.534400000000005"/>
  </r>
  <r>
    <n v="4532"/>
    <x v="2243"/>
    <x v="0"/>
    <x v="696"/>
    <d v="2013-11-18T00:00:00"/>
    <x v="2"/>
    <s v="MB-17305"/>
    <s v="Maria Bertelson"/>
    <s v="Consumer"/>
    <s v="United States"/>
    <s v="New York City"/>
    <x v="15"/>
    <n v="10009"/>
    <x v="3"/>
    <s v="OFF-ST-10001590"/>
    <x v="1"/>
    <x v="4"/>
    <s v="Tenex Personal Project File with Scoop Front Design, Black"/>
    <n v="40.44"/>
    <n v="3"/>
    <n v="0"/>
    <n v="10.514399999999998"/>
  </r>
  <r>
    <n v="4533"/>
    <x v="2244"/>
    <x v="2"/>
    <x v="982"/>
    <d v="2011-10-10T00:00:00"/>
    <x v="3"/>
    <s v="TN-21040"/>
    <s v="Tanja Norvell"/>
    <s v="Home Office"/>
    <s v="United States"/>
    <s v="Manteca"/>
    <x v="1"/>
    <n v="95336"/>
    <x v="1"/>
    <s v="FUR-CH-10002774"/>
    <x v="0"/>
    <x v="1"/>
    <s v="Global Deluxe Stacking Chair, Gray"/>
    <n v="122.352"/>
    <n v="3"/>
    <n v="0.2"/>
    <n v="13.764599999999994"/>
  </r>
  <r>
    <n v="4534"/>
    <x v="2244"/>
    <x v="2"/>
    <x v="982"/>
    <d v="2011-10-10T00:00:00"/>
    <x v="3"/>
    <s v="TN-21040"/>
    <s v="Tanja Norvell"/>
    <s v="Home Office"/>
    <s v="United States"/>
    <s v="Manteca"/>
    <x v="1"/>
    <n v="95336"/>
    <x v="1"/>
    <s v="OFF-EN-10001219"/>
    <x v="1"/>
    <x v="12"/>
    <s v="#10- 4 1/8&quot; x 9 1/2&quot; Security-Tint Envelopes"/>
    <n v="15.28"/>
    <n v="2"/>
    <n v="0"/>
    <n v="7.4871999999999996"/>
  </r>
  <r>
    <n v="4535"/>
    <x v="2245"/>
    <x v="1"/>
    <x v="531"/>
    <d v="2012-03-26T00:00:00"/>
    <x v="1"/>
    <s v="MC-18130"/>
    <s v="Mike Caudle"/>
    <s v="Corporate"/>
    <s v="United States"/>
    <s v="Los Angeles"/>
    <x v="1"/>
    <n v="90004"/>
    <x v="1"/>
    <s v="OFF-PA-10001947"/>
    <x v="1"/>
    <x v="10"/>
    <s v="Xerox 1974"/>
    <n v="11.96"/>
    <n v="2"/>
    <n v="0"/>
    <n v="5.8604000000000003"/>
  </r>
  <r>
    <n v="4536"/>
    <x v="2246"/>
    <x v="3"/>
    <x v="141"/>
    <d v="2014-07-13T00:00:00"/>
    <x v="1"/>
    <s v="VF-21715"/>
    <s v="Vicky Freymann"/>
    <s v="Home Office"/>
    <s v="United States"/>
    <s v="Seattle"/>
    <x v="4"/>
    <n v="98115"/>
    <x v="1"/>
    <s v="FUR-FU-10003142"/>
    <x v="0"/>
    <x v="5"/>
    <s v="Master Big Foot Doorstop, Beige"/>
    <n v="15.84"/>
    <n v="3"/>
    <n v="0"/>
    <n v="4.9103999999999992"/>
  </r>
  <r>
    <n v="4537"/>
    <x v="2246"/>
    <x v="3"/>
    <x v="141"/>
    <d v="2014-07-13T00:00:00"/>
    <x v="1"/>
    <s v="VF-21715"/>
    <s v="Vicky Freymann"/>
    <s v="Home Office"/>
    <s v="United States"/>
    <s v="Seattle"/>
    <x v="4"/>
    <n v="98115"/>
    <x v="1"/>
    <s v="OFF-BI-10001543"/>
    <x v="1"/>
    <x v="8"/>
    <s v="GBC VeloBinder Manual Binding System"/>
    <n v="86.376000000000005"/>
    <n v="3"/>
    <n v="0.2"/>
    <n v="30.231600000000007"/>
  </r>
  <r>
    <n v="4538"/>
    <x v="2246"/>
    <x v="3"/>
    <x v="141"/>
    <d v="2014-07-13T00:00:00"/>
    <x v="1"/>
    <s v="VF-21715"/>
    <s v="Vicky Freymann"/>
    <s v="Home Office"/>
    <s v="United States"/>
    <s v="Seattle"/>
    <x v="4"/>
    <n v="98115"/>
    <x v="1"/>
    <s v="OFF-AR-10003560"/>
    <x v="1"/>
    <x v="6"/>
    <s v="Zebra Zazzle Fluorescent Highlighters"/>
    <n v="18.240000000000002"/>
    <n v="3"/>
    <n v="0"/>
    <n v="6.2015999999999991"/>
  </r>
  <r>
    <n v="4539"/>
    <x v="2246"/>
    <x v="3"/>
    <x v="141"/>
    <d v="2014-07-13T00:00:00"/>
    <x v="1"/>
    <s v="VF-21715"/>
    <s v="Vicky Freymann"/>
    <s v="Home Office"/>
    <s v="United States"/>
    <s v="Seattle"/>
    <x v="4"/>
    <n v="98115"/>
    <x v="1"/>
    <s v="OFF-AR-10004757"/>
    <x v="1"/>
    <x v="6"/>
    <s v="Crayola Colored Pencils"/>
    <n v="13.12"/>
    <n v="4"/>
    <n v="0"/>
    <n v="4.3295999999999992"/>
  </r>
  <r>
    <n v="4540"/>
    <x v="2247"/>
    <x v="1"/>
    <x v="914"/>
    <d v="2012-03-02T00:00:00"/>
    <x v="1"/>
    <s v="ES-14080"/>
    <s v="Erin Smith"/>
    <s v="Corporate"/>
    <s v="United States"/>
    <s v="Providence"/>
    <x v="34"/>
    <n v="2908"/>
    <x v="3"/>
    <s v="TEC-PH-10003800"/>
    <x v="2"/>
    <x v="7"/>
    <s v="i.Sound Portable Power - 8000 mAh"/>
    <n v="105.98"/>
    <n v="2"/>
    <n v="0"/>
    <n v="1.0597999999999956"/>
  </r>
  <r>
    <n v="4541"/>
    <x v="2247"/>
    <x v="1"/>
    <x v="914"/>
    <d v="2012-03-02T00:00:00"/>
    <x v="1"/>
    <s v="ES-14080"/>
    <s v="Erin Smith"/>
    <s v="Corporate"/>
    <s v="United States"/>
    <s v="Providence"/>
    <x v="34"/>
    <n v="2908"/>
    <x v="3"/>
    <s v="FUR-TA-10004152"/>
    <x v="0"/>
    <x v="3"/>
    <s v="Barricks 18&quot; x 48&quot; Non-Folding Utility Table with Bottom Storage Shelf"/>
    <n v="493.9199999999999"/>
    <n v="7"/>
    <n v="0.3"/>
    <n v="-28.22399999999999"/>
  </r>
  <r>
    <n v="4542"/>
    <x v="2248"/>
    <x v="3"/>
    <x v="114"/>
    <d v="2014-06-22T00:00:00"/>
    <x v="1"/>
    <s v="MK-17905"/>
    <s v="Michael Kennedy"/>
    <s v="Corporate"/>
    <s v="United States"/>
    <s v="Chicago"/>
    <x v="10"/>
    <n v="60653"/>
    <x v="2"/>
    <s v="OFF-BI-10000756"/>
    <x v="1"/>
    <x v="8"/>
    <s v="Storex DuraTech Recycled Plastic Frosted Binders"/>
    <n v="5.9359999999999991"/>
    <n v="7"/>
    <n v="0.8"/>
    <n v="-8.9040000000000035"/>
  </r>
  <r>
    <n v="4543"/>
    <x v="2249"/>
    <x v="3"/>
    <x v="983"/>
    <d v="2014-04-01T00:00:00"/>
    <x v="2"/>
    <s v="TM-21490"/>
    <s v="Tony Molinari"/>
    <s v="Consumer"/>
    <s v="United States"/>
    <s v="Oklahoma City"/>
    <x v="26"/>
    <n v="73120"/>
    <x v="2"/>
    <s v="OFF-EN-10004206"/>
    <x v="1"/>
    <x v="12"/>
    <s v="Multimedia Mailers"/>
    <n v="325.86"/>
    <n v="2"/>
    <n v="0"/>
    <n v="149.8956"/>
  </r>
  <r>
    <n v="4544"/>
    <x v="2250"/>
    <x v="1"/>
    <x v="984"/>
    <d v="2012-07-17T00:00:00"/>
    <x v="0"/>
    <s v="RL-19615"/>
    <s v="Rob Lucas"/>
    <s v="Consumer"/>
    <s v="United States"/>
    <s v="Chicago"/>
    <x v="10"/>
    <n v="60610"/>
    <x v="2"/>
    <s v="FUR-CH-10004477"/>
    <x v="0"/>
    <x v="1"/>
    <s v="Global Push Button Manager's Chair, Indigo"/>
    <n v="383.60699999999997"/>
    <n v="9"/>
    <n v="0.3"/>
    <n v="-5.4801000000000215"/>
  </r>
  <r>
    <n v="4545"/>
    <x v="2250"/>
    <x v="1"/>
    <x v="984"/>
    <d v="2012-07-17T00:00:00"/>
    <x v="0"/>
    <s v="RL-19615"/>
    <s v="Rob Lucas"/>
    <s v="Consumer"/>
    <s v="United States"/>
    <s v="Chicago"/>
    <x v="10"/>
    <n v="60610"/>
    <x v="2"/>
    <s v="TEC-PH-10003505"/>
    <x v="2"/>
    <x v="7"/>
    <s v="Geemarc AmpliPOWER60"/>
    <n v="148.47999999999999"/>
    <n v="2"/>
    <n v="0.2"/>
    <n v="16.703999999999986"/>
  </r>
  <r>
    <n v="4546"/>
    <x v="2250"/>
    <x v="1"/>
    <x v="984"/>
    <d v="2012-07-17T00:00:00"/>
    <x v="0"/>
    <s v="RL-19615"/>
    <s v="Rob Lucas"/>
    <s v="Consumer"/>
    <s v="United States"/>
    <s v="Chicago"/>
    <x v="10"/>
    <n v="60610"/>
    <x v="2"/>
    <s v="TEC-PH-10000526"/>
    <x v="2"/>
    <x v="7"/>
    <s v="Vtech CS6719"/>
    <n v="537.54399999999998"/>
    <n v="7"/>
    <n v="0.2"/>
    <n v="53.754400000000004"/>
  </r>
  <r>
    <n v="4547"/>
    <x v="2250"/>
    <x v="1"/>
    <x v="984"/>
    <d v="2012-07-17T00:00:00"/>
    <x v="0"/>
    <s v="RL-19615"/>
    <s v="Rob Lucas"/>
    <s v="Consumer"/>
    <s v="United States"/>
    <s v="Chicago"/>
    <x v="10"/>
    <n v="60610"/>
    <x v="2"/>
    <s v="OFF-BI-10003314"/>
    <x v="1"/>
    <x v="8"/>
    <s v="Tuff Stuff Recycled Round Ring Binders"/>
    <n v="1.9279999999999997"/>
    <n v="2"/>
    <n v="0.8"/>
    <n v="-2.9884000000000004"/>
  </r>
  <r>
    <n v="4548"/>
    <x v="2250"/>
    <x v="1"/>
    <x v="984"/>
    <d v="2012-07-17T00:00:00"/>
    <x v="0"/>
    <s v="RL-19615"/>
    <s v="Rob Lucas"/>
    <s v="Consumer"/>
    <s v="United States"/>
    <s v="Chicago"/>
    <x v="10"/>
    <n v="60610"/>
    <x v="2"/>
    <s v="OFF-AR-10003190"/>
    <x v="1"/>
    <x v="6"/>
    <s v="Newell 32"/>
    <n v="6.911999999999999"/>
    <n v="3"/>
    <n v="0.2"/>
    <n v="0.69120000000000026"/>
  </r>
  <r>
    <n v="4549"/>
    <x v="2250"/>
    <x v="1"/>
    <x v="984"/>
    <d v="2012-07-17T00:00:00"/>
    <x v="0"/>
    <s v="RL-19615"/>
    <s v="Rob Lucas"/>
    <s v="Consumer"/>
    <s v="United States"/>
    <s v="Chicago"/>
    <x v="10"/>
    <n v="60610"/>
    <x v="2"/>
    <s v="FUR-FU-10001861"/>
    <x v="0"/>
    <x v="5"/>
    <s v="Floodlight Indoor Halogen Bulbs, 1 Bulb per Pack, 60 Watts"/>
    <n v="7.76"/>
    <n v="1"/>
    <n v="0.6"/>
    <n v="-2.1340000000000003"/>
  </r>
  <r>
    <n v="4550"/>
    <x v="2250"/>
    <x v="1"/>
    <x v="984"/>
    <d v="2012-07-17T00:00:00"/>
    <x v="0"/>
    <s v="RL-19615"/>
    <s v="Rob Lucas"/>
    <s v="Consumer"/>
    <s v="United States"/>
    <s v="Chicago"/>
    <x v="10"/>
    <n v="60610"/>
    <x v="2"/>
    <s v="TEC-PH-10003963"/>
    <x v="2"/>
    <x v="7"/>
    <s v="GE 2-Jack Phone Line Splitter"/>
    <n v="659.16800000000012"/>
    <n v="4"/>
    <n v="0.2"/>
    <n v="49.437599999999975"/>
  </r>
  <r>
    <n v="4551"/>
    <x v="2251"/>
    <x v="3"/>
    <x v="504"/>
    <d v="2014-05-03T00:00:00"/>
    <x v="2"/>
    <s v="NM-18520"/>
    <s v="Neoma Murray"/>
    <s v="Consumer"/>
    <s v="United States"/>
    <s v="Manchester"/>
    <x v="29"/>
    <n v="6040"/>
    <x v="3"/>
    <s v="OFF-LA-10003388"/>
    <x v="1"/>
    <x v="2"/>
    <s v="Avery 5"/>
    <n v="5.76"/>
    <n v="2"/>
    <n v="0"/>
    <n v="2.8224"/>
  </r>
  <r>
    <n v="4552"/>
    <x v="2252"/>
    <x v="2"/>
    <x v="985"/>
    <d v="2011-07-17T00:00:00"/>
    <x v="1"/>
    <s v="GK-14620"/>
    <s v="Grace Kelly"/>
    <s v="Corporate"/>
    <s v="United States"/>
    <s v="Los Angeles"/>
    <x v="1"/>
    <n v="90049"/>
    <x v="1"/>
    <s v="FUR-TA-10002855"/>
    <x v="0"/>
    <x v="3"/>
    <s v="Bevis Round Conference Table Top &amp; Single Column Base"/>
    <n v="351.21600000000001"/>
    <n v="3"/>
    <n v="0.2"/>
    <n v="4.3901999999999788"/>
  </r>
  <r>
    <n v="4553"/>
    <x v="2253"/>
    <x v="2"/>
    <x v="422"/>
    <d v="2012-01-02T00:00:00"/>
    <x v="1"/>
    <s v="JF-15490"/>
    <s v="Jeremy Farry"/>
    <s v="Consumer"/>
    <s v="United States"/>
    <s v="San Francisco"/>
    <x v="1"/>
    <n v="94122"/>
    <x v="1"/>
    <s v="FUR-CH-10004886"/>
    <x v="0"/>
    <x v="1"/>
    <s v="Bevis Steel Folding Chairs"/>
    <n v="230.28000000000003"/>
    <n v="3"/>
    <n v="0.2"/>
    <n v="23.027999999999992"/>
  </r>
  <r>
    <n v="4554"/>
    <x v="2253"/>
    <x v="2"/>
    <x v="422"/>
    <d v="2012-01-02T00:00:00"/>
    <x v="1"/>
    <s v="JF-15490"/>
    <s v="Jeremy Farry"/>
    <s v="Consumer"/>
    <s v="United States"/>
    <s v="San Francisco"/>
    <x v="1"/>
    <n v="94122"/>
    <x v="1"/>
    <s v="OFF-PA-10003657"/>
    <x v="1"/>
    <x v="10"/>
    <s v="Xerox 1927"/>
    <n v="12.84"/>
    <n v="3"/>
    <n v="0"/>
    <n v="5.7779999999999987"/>
  </r>
  <r>
    <n v="4555"/>
    <x v="2254"/>
    <x v="0"/>
    <x v="535"/>
    <d v="2013-03-02T00:00:00"/>
    <x v="0"/>
    <s v="EB-13930"/>
    <s v="Eric Barreto"/>
    <s v="Consumer"/>
    <s v="United States"/>
    <s v="La Crosse"/>
    <x v="6"/>
    <n v="54601"/>
    <x v="2"/>
    <s v="OFF-BI-10004738"/>
    <x v="1"/>
    <x v="8"/>
    <s v="Flexible Leather- Look Classic Collection Ring Binder"/>
    <n v="56.820000000000007"/>
    <n v="3"/>
    <n v="0"/>
    <n v="28.410000000000004"/>
  </r>
  <r>
    <n v="4556"/>
    <x v="2255"/>
    <x v="1"/>
    <x v="391"/>
    <d v="2012-03-26T00:00:00"/>
    <x v="2"/>
    <s v="SG-20470"/>
    <s v="Sheri Gordon"/>
    <s v="Consumer"/>
    <s v="United States"/>
    <s v="Florence"/>
    <x v="20"/>
    <n v="29501"/>
    <x v="0"/>
    <s v="OFF-FA-10003112"/>
    <x v="1"/>
    <x v="13"/>
    <s v="Staples"/>
    <n v="31.56"/>
    <n v="4"/>
    <n v="0"/>
    <n v="14.201999999999998"/>
  </r>
  <r>
    <n v="4557"/>
    <x v="2255"/>
    <x v="1"/>
    <x v="391"/>
    <d v="2012-03-26T00:00:00"/>
    <x v="2"/>
    <s v="SG-20470"/>
    <s v="Sheri Gordon"/>
    <s v="Consumer"/>
    <s v="United States"/>
    <s v="Florence"/>
    <x v="20"/>
    <n v="29501"/>
    <x v="0"/>
    <s v="OFF-ST-10002486"/>
    <x v="1"/>
    <x v="4"/>
    <s v="Eldon Shelf Savers Cubes and Bins"/>
    <n v="27.92"/>
    <n v="4"/>
    <n v="0"/>
    <n v="0.5583999999999989"/>
  </r>
  <r>
    <n v="4558"/>
    <x v="2256"/>
    <x v="3"/>
    <x v="208"/>
    <d v="2014-10-29T00:00:00"/>
    <x v="1"/>
    <s v="ND-18370"/>
    <s v="Natalie DeCherney"/>
    <s v="Consumer"/>
    <s v="United States"/>
    <s v="Glendale"/>
    <x v="16"/>
    <n v="85301"/>
    <x v="1"/>
    <s v="OFF-BI-10003984"/>
    <x v="1"/>
    <x v="8"/>
    <s v="Lock-Up Easel 'Spel-Binder'"/>
    <n v="8.5590000000000011"/>
    <n v="1"/>
    <n v="0.7"/>
    <n v="-6.5618999999999996"/>
  </r>
  <r>
    <n v="4559"/>
    <x v="2257"/>
    <x v="2"/>
    <x v="520"/>
    <d v="2012-01-05T00:00:00"/>
    <x v="1"/>
    <s v="CM-11815"/>
    <s v="Candace McMahon"/>
    <s v="Corporate"/>
    <s v="United States"/>
    <s v="El Paso"/>
    <x v="5"/>
    <n v="79907"/>
    <x v="2"/>
    <s v="OFF-EN-10004773"/>
    <x v="1"/>
    <x v="12"/>
    <s v="Staples"/>
    <n v="49.568000000000005"/>
    <n v="2"/>
    <n v="0.2"/>
    <n v="17.968399999999995"/>
  </r>
  <r>
    <n v="4560"/>
    <x v="2258"/>
    <x v="2"/>
    <x v="952"/>
    <d v="2011-05-08T00:00:00"/>
    <x v="2"/>
    <s v="EB-13870"/>
    <s v="Emily Burns"/>
    <s v="Consumer"/>
    <s v="United States"/>
    <s v="San Antonio"/>
    <x v="5"/>
    <n v="78207"/>
    <x v="2"/>
    <s v="FUR-CH-10001146"/>
    <x v="0"/>
    <x v="1"/>
    <s v="Global Value Mid-Back Manager's Chair, Gray"/>
    <n v="127.869"/>
    <n v="3"/>
    <n v="0.3"/>
    <n v="-9.1335000000000122"/>
  </r>
  <r>
    <n v="4561"/>
    <x v="2259"/>
    <x v="1"/>
    <x v="784"/>
    <d v="2012-12-09T00:00:00"/>
    <x v="0"/>
    <s v="HM-14860"/>
    <s v="Harry Marie"/>
    <s v="Corporate"/>
    <s v="United States"/>
    <s v="Los Angeles"/>
    <x v="1"/>
    <n v="90049"/>
    <x v="1"/>
    <s v="OFF-EN-10003296"/>
    <x v="1"/>
    <x v="12"/>
    <s v="Tyvek Side-Opening Peel &amp; Seel Expanding Envelopes"/>
    <n v="271.44"/>
    <n v="3"/>
    <n v="0"/>
    <n v="122.148"/>
  </r>
  <r>
    <n v="4562"/>
    <x v="2259"/>
    <x v="1"/>
    <x v="784"/>
    <d v="2012-12-09T00:00:00"/>
    <x v="0"/>
    <s v="HM-14860"/>
    <s v="Harry Marie"/>
    <s v="Corporate"/>
    <s v="United States"/>
    <s v="Los Angeles"/>
    <x v="1"/>
    <n v="90049"/>
    <x v="1"/>
    <s v="TEC-PH-10000193"/>
    <x v="2"/>
    <x v="7"/>
    <s v="Jensen SMPS-640 - speaker phone"/>
    <n v="110.352"/>
    <n v="3"/>
    <n v="0.2"/>
    <n v="8.2763999999999953"/>
  </r>
  <r>
    <n v="4563"/>
    <x v="2259"/>
    <x v="1"/>
    <x v="784"/>
    <d v="2012-12-09T00:00:00"/>
    <x v="0"/>
    <s v="HM-14860"/>
    <s v="Harry Marie"/>
    <s v="Corporate"/>
    <s v="United States"/>
    <s v="Los Angeles"/>
    <x v="1"/>
    <n v="90049"/>
    <x v="1"/>
    <s v="FUR-FU-10002111"/>
    <x v="0"/>
    <x v="5"/>
    <s v="Master Caster Door Stop, Large Brown"/>
    <n v="36.4"/>
    <n v="5"/>
    <n v="0"/>
    <n v="13.832000000000001"/>
  </r>
  <r>
    <n v="4564"/>
    <x v="2260"/>
    <x v="3"/>
    <x v="986"/>
    <d v="2014-10-01T00:00:00"/>
    <x v="1"/>
    <s v="SJ-20125"/>
    <s v="Sanjit Jacobs"/>
    <s v="Home Office"/>
    <s v="United States"/>
    <s v="Miramar"/>
    <x v="2"/>
    <n v="33023"/>
    <x v="0"/>
    <s v="FUR-CH-10003298"/>
    <x v="0"/>
    <x v="1"/>
    <s v="Office Star - Contemporary Task Swivel chair with Loop Arms, Charcoal"/>
    <n v="419.13599999999997"/>
    <n v="4"/>
    <n v="0.2"/>
    <n v="-57.631200000000035"/>
  </r>
  <r>
    <n v="4565"/>
    <x v="2261"/>
    <x v="2"/>
    <x v="337"/>
    <d v="2011-12-14T00:00:00"/>
    <x v="1"/>
    <s v="DM-12955"/>
    <s v="Dario Medina"/>
    <s v="Corporate"/>
    <s v="United States"/>
    <s v="Mesa"/>
    <x v="16"/>
    <n v="85204"/>
    <x v="1"/>
    <s v="OFF-ST-10004950"/>
    <x v="1"/>
    <x v="4"/>
    <s v="Acco Perma 3000 Stacking Storage Drawers"/>
    <n v="100.70400000000001"/>
    <n v="6"/>
    <n v="0.2"/>
    <n v="-1.2588000000000008"/>
  </r>
  <r>
    <n v="4566"/>
    <x v="2262"/>
    <x v="3"/>
    <x v="734"/>
    <d v="2014-12-11T00:00:00"/>
    <x v="1"/>
    <s v="MC-17575"/>
    <s v="Matt Collins"/>
    <s v="Consumer"/>
    <s v="United States"/>
    <s v="Fayetteville"/>
    <x v="3"/>
    <n v="28314"/>
    <x v="0"/>
    <s v="OFF-AP-10002350"/>
    <x v="1"/>
    <x v="9"/>
    <s v="Belkin F9H710-06 7 Outlet SurgeMaster Surge Protector"/>
    <n v="45.216000000000001"/>
    <n v="3"/>
    <n v="0.2"/>
    <n v="4.5215999999999994"/>
  </r>
  <r>
    <n v="4567"/>
    <x v="2262"/>
    <x v="3"/>
    <x v="734"/>
    <d v="2014-12-11T00:00:00"/>
    <x v="1"/>
    <s v="MC-17575"/>
    <s v="Matt Collins"/>
    <s v="Consumer"/>
    <s v="United States"/>
    <s v="Fayetteville"/>
    <x v="3"/>
    <n v="28314"/>
    <x v="0"/>
    <s v="OFF-BI-10004233"/>
    <x v="1"/>
    <x v="8"/>
    <s v="GBC Pre-Punched Binding Paper, Plastic, White, 8-1/2&quot; x 11&quot;"/>
    <n v="28.782000000000004"/>
    <n v="6"/>
    <n v="0.7"/>
    <n v="-21.1068"/>
  </r>
  <r>
    <n v="4568"/>
    <x v="2262"/>
    <x v="3"/>
    <x v="734"/>
    <d v="2014-12-11T00:00:00"/>
    <x v="1"/>
    <s v="MC-17575"/>
    <s v="Matt Collins"/>
    <s v="Consumer"/>
    <s v="United States"/>
    <s v="Fayetteville"/>
    <x v="3"/>
    <n v="28314"/>
    <x v="0"/>
    <s v="OFF-PA-10001892"/>
    <x v="1"/>
    <x v="10"/>
    <s v="Rediform Wirebound &quot;Phone Memo&quot; Message Book, 11 x 5-3/4"/>
    <n v="24.448"/>
    <n v="4"/>
    <n v="0.2"/>
    <n v="8.8623999999999992"/>
  </r>
  <r>
    <n v="4569"/>
    <x v="2263"/>
    <x v="1"/>
    <x v="627"/>
    <d v="2012-11-13T00:00:00"/>
    <x v="1"/>
    <s v="DB-13660"/>
    <s v="Duane Benoit"/>
    <s v="Consumer"/>
    <s v="United States"/>
    <s v="Houston"/>
    <x v="5"/>
    <n v="77095"/>
    <x v="2"/>
    <s v="OFF-BI-10003291"/>
    <x v="1"/>
    <x v="8"/>
    <s v="Wilson Jones Leather-Like Binders with DublLock Round Rings"/>
    <n v="10.475999999999999"/>
    <n v="6"/>
    <n v="0.8"/>
    <n v="-17.285400000000006"/>
  </r>
  <r>
    <n v="4570"/>
    <x v="2264"/>
    <x v="2"/>
    <x v="987"/>
    <d v="2011-04-21T00:00:00"/>
    <x v="0"/>
    <s v="NF-18595"/>
    <s v="Nicole Fjeld"/>
    <s v="Home Office"/>
    <s v="United States"/>
    <s v="San Jose"/>
    <x v="1"/>
    <n v="95123"/>
    <x v="1"/>
    <s v="FUR-FU-10004017"/>
    <x v="0"/>
    <x v="5"/>
    <s v="Executive Impressions 13&quot; Chairman Wall Clock"/>
    <n v="76.14"/>
    <n v="3"/>
    <n v="0"/>
    <n v="26.648999999999997"/>
  </r>
  <r>
    <n v="4571"/>
    <x v="2265"/>
    <x v="1"/>
    <x v="442"/>
    <d v="2012-05-27T00:00:00"/>
    <x v="0"/>
    <s v="NM-18445"/>
    <s v="Nathan Mautz"/>
    <s v="Home Office"/>
    <s v="United States"/>
    <s v="Wichita"/>
    <x v="41"/>
    <n v="67212"/>
    <x v="2"/>
    <s v="OFF-AR-10002445"/>
    <x v="1"/>
    <x v="6"/>
    <s v="SANFORD Major Accent Highlighters"/>
    <n v="21.240000000000002"/>
    <n v="3"/>
    <n v="0"/>
    <n v="8.071200000000001"/>
  </r>
  <r>
    <n v="4572"/>
    <x v="2265"/>
    <x v="1"/>
    <x v="442"/>
    <d v="2012-05-27T00:00:00"/>
    <x v="0"/>
    <s v="NM-18445"/>
    <s v="Nathan Mautz"/>
    <s v="Home Office"/>
    <s v="United States"/>
    <s v="Wichita"/>
    <x v="41"/>
    <n v="67212"/>
    <x v="2"/>
    <s v="OFF-BI-10001718"/>
    <x v="1"/>
    <x v="8"/>
    <s v="GBC DocuBind P50 Personal Binding Machine"/>
    <n v="127.96"/>
    <n v="2"/>
    <n v="0"/>
    <n v="60.141199999999998"/>
  </r>
  <r>
    <n v="4573"/>
    <x v="2266"/>
    <x v="3"/>
    <x v="729"/>
    <d v="2014-07-22T00:00:00"/>
    <x v="1"/>
    <s v="AB-10255"/>
    <s v="Alejandro Ballentine"/>
    <s v="Home Office"/>
    <s v="United States"/>
    <s v="Los Angeles"/>
    <x v="1"/>
    <n v="90036"/>
    <x v="1"/>
    <s v="TEC-CO-10004202"/>
    <x v="2"/>
    <x v="16"/>
    <s v="Brother DCP1000 Digital 3 in 1 Multifunction Machine"/>
    <n v="479.98400000000004"/>
    <n v="2"/>
    <n v="0.2"/>
    <n v="89.996999999999986"/>
  </r>
  <r>
    <n v="4574"/>
    <x v="2267"/>
    <x v="0"/>
    <x v="939"/>
    <d v="2013-12-19T00:00:00"/>
    <x v="1"/>
    <s v="MG-17650"/>
    <s v="Matthew Grinstein"/>
    <s v="Home Office"/>
    <s v="United States"/>
    <s v="Jackson"/>
    <x v="12"/>
    <n v="49201"/>
    <x v="2"/>
    <s v="TEC-PH-10002103"/>
    <x v="2"/>
    <x v="7"/>
    <s v="Jabra SPEAK 410"/>
    <n v="657.93"/>
    <n v="7"/>
    <n v="0"/>
    <n v="184.22039999999998"/>
  </r>
  <r>
    <n v="4575"/>
    <x v="2267"/>
    <x v="0"/>
    <x v="939"/>
    <d v="2013-12-19T00:00:00"/>
    <x v="1"/>
    <s v="MG-17650"/>
    <s v="Matthew Grinstein"/>
    <s v="Home Office"/>
    <s v="United States"/>
    <s v="Jackson"/>
    <x v="12"/>
    <n v="49201"/>
    <x v="2"/>
    <s v="FUR-FU-10003724"/>
    <x v="0"/>
    <x v="5"/>
    <s v="Westinghouse Clip-On Gooseneck Lamps"/>
    <n v="33.479999999999997"/>
    <n v="4"/>
    <n v="0"/>
    <n v="8.7047999999999988"/>
  </r>
  <r>
    <n v="4576"/>
    <x v="2267"/>
    <x v="0"/>
    <x v="939"/>
    <d v="2013-12-19T00:00:00"/>
    <x v="1"/>
    <s v="MG-17650"/>
    <s v="Matthew Grinstein"/>
    <s v="Home Office"/>
    <s v="United States"/>
    <s v="Jackson"/>
    <x v="12"/>
    <n v="49201"/>
    <x v="2"/>
    <s v="OFF-AR-10003732"/>
    <x v="1"/>
    <x v="6"/>
    <s v="Newell 333"/>
    <n v="13.899999999999999"/>
    <n v="5"/>
    <n v="0"/>
    <n v="3.6139999999999994"/>
  </r>
  <r>
    <n v="4577"/>
    <x v="2267"/>
    <x v="0"/>
    <x v="939"/>
    <d v="2013-12-19T00:00:00"/>
    <x v="1"/>
    <s v="MG-17650"/>
    <s v="Matthew Grinstein"/>
    <s v="Home Office"/>
    <s v="United States"/>
    <s v="Jackson"/>
    <x v="12"/>
    <n v="49201"/>
    <x v="2"/>
    <s v="OFF-ST-10000885"/>
    <x v="1"/>
    <x v="4"/>
    <s v="Fellowes Desktop Hanging File Manager"/>
    <n v="26.86"/>
    <n v="2"/>
    <n v="0"/>
    <n v="6.7149999999999999"/>
  </r>
  <r>
    <n v="4578"/>
    <x v="2268"/>
    <x v="2"/>
    <x v="909"/>
    <d v="2011-04-16T00:00:00"/>
    <x v="1"/>
    <s v="SE-20110"/>
    <s v="Sanjit Engle"/>
    <s v="Consumer"/>
    <s v="United States"/>
    <s v="Lewiston"/>
    <x v="45"/>
    <n v="83501"/>
    <x v="1"/>
    <s v="OFF-BI-10004817"/>
    <x v="1"/>
    <x v="8"/>
    <s v="GBC Personal VeloBind Strips"/>
    <n v="9.5840000000000014"/>
    <n v="1"/>
    <n v="0.2"/>
    <n v="3.3543999999999996"/>
  </r>
  <r>
    <n v="4579"/>
    <x v="2269"/>
    <x v="1"/>
    <x v="988"/>
    <d v="2012-06-15T00:00:00"/>
    <x v="1"/>
    <s v="AG-10765"/>
    <s v="Anthony Garverick"/>
    <s v="Home Office"/>
    <s v="United States"/>
    <s v="Hampton"/>
    <x v="17"/>
    <n v="23666"/>
    <x v="0"/>
    <s v="OFF-BI-10001670"/>
    <x v="1"/>
    <x v="8"/>
    <s v="Vinyl Sectional Post Binders"/>
    <n v="113.10000000000001"/>
    <n v="3"/>
    <n v="0"/>
    <n v="56.550000000000004"/>
  </r>
  <r>
    <n v="4580"/>
    <x v="2270"/>
    <x v="2"/>
    <x v="923"/>
    <d v="2011-08-02T00:00:00"/>
    <x v="1"/>
    <s v="AS-10045"/>
    <s v="Aaron Smayling"/>
    <s v="Corporate"/>
    <s v="United States"/>
    <s v="New York City"/>
    <x v="15"/>
    <n v="10035"/>
    <x v="3"/>
    <s v="OFF-PA-10002709"/>
    <x v="1"/>
    <x v="10"/>
    <s v="Xerox 1956"/>
    <n v="65.78"/>
    <n v="11"/>
    <n v="0"/>
    <n v="32.232199999999999"/>
  </r>
  <r>
    <n v="4581"/>
    <x v="2271"/>
    <x v="1"/>
    <x v="374"/>
    <d v="2012-08-06T00:00:00"/>
    <x v="1"/>
    <s v="AR-10405"/>
    <s v="Allen Rosenblatt"/>
    <s v="Corporate"/>
    <s v="United States"/>
    <s v="Hattiesburg"/>
    <x v="35"/>
    <n v="39401"/>
    <x v="0"/>
    <s v="TEC-AC-10004469"/>
    <x v="2"/>
    <x v="11"/>
    <s v="Microsoft Sculpt Comfort Mouse"/>
    <n v="239.70000000000002"/>
    <n v="6"/>
    <n v="0"/>
    <n v="105.46800000000002"/>
  </r>
  <r>
    <n v="4582"/>
    <x v="2272"/>
    <x v="0"/>
    <x v="251"/>
    <d v="2013-09-23T00:00:00"/>
    <x v="2"/>
    <s v="AP-10720"/>
    <s v="Anne Pryor"/>
    <s v="Home Office"/>
    <s v="United States"/>
    <s v="Philadelphia"/>
    <x v="9"/>
    <n v="19140"/>
    <x v="3"/>
    <s v="FUR-FU-10003424"/>
    <x v="0"/>
    <x v="5"/>
    <s v="Nu-Dell Oak Frame"/>
    <n v="25.632000000000001"/>
    <n v="3"/>
    <n v="0.2"/>
    <n v="3.8447999999999967"/>
  </r>
  <r>
    <n v="4583"/>
    <x v="2273"/>
    <x v="0"/>
    <x v="224"/>
    <d v="2013-06-13T00:00:00"/>
    <x v="2"/>
    <s v="JB-16000"/>
    <s v="Joy Bell-"/>
    <s v="Consumer"/>
    <s v="United States"/>
    <s v="Philadelphia"/>
    <x v="9"/>
    <n v="19140"/>
    <x v="3"/>
    <s v="OFF-LA-10003720"/>
    <x v="1"/>
    <x v="2"/>
    <s v="Avery 487"/>
    <n v="23.616"/>
    <n v="8"/>
    <n v="0.2"/>
    <n v="7.9703999999999997"/>
  </r>
  <r>
    <n v="4584"/>
    <x v="2274"/>
    <x v="0"/>
    <x v="370"/>
    <d v="2013-08-29T00:00:00"/>
    <x v="0"/>
    <s v="TS-21430"/>
    <s v="Tom Stivers"/>
    <s v="Corporate"/>
    <s v="United States"/>
    <s v="Los Angeles"/>
    <x v="1"/>
    <n v="90045"/>
    <x v="1"/>
    <s v="OFF-AR-10000390"/>
    <x v="1"/>
    <x v="6"/>
    <s v="Newell Chalk Holder"/>
    <n v="8.26"/>
    <n v="2"/>
    <n v="0"/>
    <n v="3.7995999999999999"/>
  </r>
  <r>
    <n v="4585"/>
    <x v="2275"/>
    <x v="3"/>
    <x v="808"/>
    <d v="2014-11-05T00:00:00"/>
    <x v="0"/>
    <s v="NL-18310"/>
    <s v="Nancy Lomonaco"/>
    <s v="Home Office"/>
    <s v="United States"/>
    <s v="Danville"/>
    <x v="1"/>
    <n v="94526"/>
    <x v="1"/>
    <s v="OFF-EN-10001335"/>
    <x v="1"/>
    <x v="12"/>
    <s v="White Business Envelopes with Contemporary Seam, Recycled White Business Envelopes"/>
    <n v="76.58"/>
    <n v="7"/>
    <n v="0"/>
    <n v="38.29"/>
  </r>
  <r>
    <n v="4586"/>
    <x v="2275"/>
    <x v="3"/>
    <x v="808"/>
    <d v="2014-11-05T00:00:00"/>
    <x v="0"/>
    <s v="NL-18310"/>
    <s v="Nancy Lomonaco"/>
    <s v="Home Office"/>
    <s v="United States"/>
    <s v="Danville"/>
    <x v="1"/>
    <n v="94526"/>
    <x v="1"/>
    <s v="OFF-AR-10003469"/>
    <x v="1"/>
    <x v="6"/>
    <s v="Nontoxic Chalk"/>
    <n v="8.8000000000000007"/>
    <n v="5"/>
    <n v="0"/>
    <n v="4.2240000000000002"/>
  </r>
  <r>
    <n v="4587"/>
    <x v="2275"/>
    <x v="3"/>
    <x v="808"/>
    <d v="2014-11-05T00:00:00"/>
    <x v="0"/>
    <s v="NL-18310"/>
    <s v="Nancy Lomonaco"/>
    <s v="Home Office"/>
    <s v="United States"/>
    <s v="Danville"/>
    <x v="1"/>
    <n v="94526"/>
    <x v="1"/>
    <s v="OFF-BI-10003718"/>
    <x v="1"/>
    <x v="8"/>
    <s v="GBC Therma-A-Bind 250T Electric Binding System"/>
    <n v="590.35199999999998"/>
    <n v="6"/>
    <n v="0.2"/>
    <n v="206.62319999999997"/>
  </r>
  <r>
    <n v="4588"/>
    <x v="2275"/>
    <x v="3"/>
    <x v="808"/>
    <d v="2014-11-05T00:00:00"/>
    <x v="0"/>
    <s v="NL-18310"/>
    <s v="Nancy Lomonaco"/>
    <s v="Home Office"/>
    <s v="United States"/>
    <s v="Danville"/>
    <x v="1"/>
    <n v="94526"/>
    <x v="1"/>
    <s v="OFF-FA-10004838"/>
    <x v="1"/>
    <x v="13"/>
    <s v="Super Bands, 12/Pack"/>
    <n v="5.58"/>
    <n v="3"/>
    <n v="0"/>
    <n v="0.16740000000000022"/>
  </r>
  <r>
    <n v="4589"/>
    <x v="2275"/>
    <x v="3"/>
    <x v="808"/>
    <d v="2014-11-05T00:00:00"/>
    <x v="0"/>
    <s v="NL-18310"/>
    <s v="Nancy Lomonaco"/>
    <s v="Home Office"/>
    <s v="United States"/>
    <s v="Danville"/>
    <x v="1"/>
    <n v="94526"/>
    <x v="1"/>
    <s v="FUR-FU-10002508"/>
    <x v="0"/>
    <x v="5"/>
    <s v="Document Clip Frames"/>
    <n v="25.02"/>
    <n v="3"/>
    <n v="0"/>
    <n v="10.508400000000002"/>
  </r>
  <r>
    <n v="4590"/>
    <x v="2275"/>
    <x v="3"/>
    <x v="808"/>
    <d v="2014-11-05T00:00:00"/>
    <x v="0"/>
    <s v="NL-18310"/>
    <s v="Nancy Lomonaco"/>
    <s v="Home Office"/>
    <s v="United States"/>
    <s v="Danville"/>
    <x v="1"/>
    <n v="94526"/>
    <x v="1"/>
    <s v="OFF-ST-10001511"/>
    <x v="1"/>
    <x v="4"/>
    <s v="Space Solutions Commercial Steel Shelving"/>
    <n v="452.55000000000007"/>
    <n v="7"/>
    <n v="0"/>
    <n v="22.627499999999962"/>
  </r>
  <r>
    <n v="4591"/>
    <x v="2276"/>
    <x v="0"/>
    <x v="482"/>
    <d v="2014-01-01T00:00:00"/>
    <x v="1"/>
    <s v="MC-18130"/>
    <s v="Mike Caudle"/>
    <s v="Corporate"/>
    <s v="United States"/>
    <s v="Los Angeles"/>
    <x v="1"/>
    <n v="90004"/>
    <x v="1"/>
    <s v="OFF-SU-10000952"/>
    <x v="1"/>
    <x v="14"/>
    <s v="Fiskars Home &amp; Office Scissors"/>
    <n v="17.760000000000002"/>
    <n v="2"/>
    <n v="0"/>
    <n v="4.9728000000000012"/>
  </r>
  <r>
    <n v="4592"/>
    <x v="2276"/>
    <x v="0"/>
    <x v="482"/>
    <d v="2014-01-01T00:00:00"/>
    <x v="1"/>
    <s v="MC-18130"/>
    <s v="Mike Caudle"/>
    <s v="Corporate"/>
    <s v="United States"/>
    <s v="Los Angeles"/>
    <x v="1"/>
    <n v="90004"/>
    <x v="1"/>
    <s v="TEC-PH-10002275"/>
    <x v="2"/>
    <x v="7"/>
    <s v="Mitel 5320 IP Phone VoIP phone"/>
    <n v="302.38400000000001"/>
    <n v="2"/>
    <n v="0.2"/>
    <n v="30.238400000000013"/>
  </r>
  <r>
    <n v="4593"/>
    <x v="2276"/>
    <x v="0"/>
    <x v="482"/>
    <d v="2014-01-01T00:00:00"/>
    <x v="1"/>
    <s v="MC-18130"/>
    <s v="Mike Caudle"/>
    <s v="Corporate"/>
    <s v="United States"/>
    <s v="Los Angeles"/>
    <x v="1"/>
    <n v="90004"/>
    <x v="1"/>
    <s v="FUR-CH-10003535"/>
    <x v="0"/>
    <x v="1"/>
    <s v="Global Armless Task Chair, Royal Blue"/>
    <n v="146.352"/>
    <n v="3"/>
    <n v="0.2"/>
    <n v="-5.4882000000000062"/>
  </r>
  <r>
    <n v="4594"/>
    <x v="2276"/>
    <x v="0"/>
    <x v="482"/>
    <d v="2014-01-01T00:00:00"/>
    <x v="1"/>
    <s v="MC-18130"/>
    <s v="Mike Caudle"/>
    <s v="Corporate"/>
    <s v="United States"/>
    <s v="Los Angeles"/>
    <x v="1"/>
    <n v="90004"/>
    <x v="1"/>
    <s v="OFF-AP-10004052"/>
    <x v="1"/>
    <x v="9"/>
    <s v="Hoover Replacement Belts For Soft Guard &amp; Commercial Ltweight Upright Vacs, 2/Pk"/>
    <n v="7.9"/>
    <n v="2"/>
    <n v="0"/>
    <n v="2.0540000000000003"/>
  </r>
  <r>
    <n v="4595"/>
    <x v="2276"/>
    <x v="0"/>
    <x v="482"/>
    <d v="2014-01-01T00:00:00"/>
    <x v="1"/>
    <s v="MC-18130"/>
    <s v="Mike Caudle"/>
    <s v="Corporate"/>
    <s v="United States"/>
    <s v="Los Angeles"/>
    <x v="1"/>
    <n v="90004"/>
    <x v="1"/>
    <s v="FUR-TA-10003473"/>
    <x v="0"/>
    <x v="3"/>
    <s v="Bretford Rectangular Conference Table Tops"/>
    <n v="902.71199999999999"/>
    <n v="3"/>
    <n v="0.2"/>
    <n v="33.851700000000051"/>
  </r>
  <r>
    <n v="4596"/>
    <x v="2276"/>
    <x v="0"/>
    <x v="482"/>
    <d v="2014-01-01T00:00:00"/>
    <x v="1"/>
    <s v="MC-18130"/>
    <s v="Mike Caudle"/>
    <s v="Corporate"/>
    <s v="United States"/>
    <s v="Los Angeles"/>
    <x v="1"/>
    <n v="90004"/>
    <x v="1"/>
    <s v="OFF-AR-10001897"/>
    <x v="1"/>
    <x v="6"/>
    <s v="Model L Table or Wall-Mount Pencil Sharpener"/>
    <n v="53.97"/>
    <n v="3"/>
    <n v="0"/>
    <n v="15.111600000000001"/>
  </r>
  <r>
    <n v="4597"/>
    <x v="2277"/>
    <x v="0"/>
    <x v="5"/>
    <d v="2013-12-11T00:00:00"/>
    <x v="0"/>
    <s v="TC-21475"/>
    <s v="Tony Chapman"/>
    <s v="Home Office"/>
    <s v="United States"/>
    <s v="Washington"/>
    <x v="40"/>
    <n v="20016"/>
    <x v="3"/>
    <s v="OFF-AR-10000034"/>
    <x v="1"/>
    <x v="6"/>
    <s v="BIC Brite Liner Grip Highlighters, Assorted, 5/Pack"/>
    <n v="33.92"/>
    <n v="8"/>
    <n v="0"/>
    <n v="13.2288"/>
  </r>
  <r>
    <n v="4598"/>
    <x v="2278"/>
    <x v="3"/>
    <x v="735"/>
    <d v="2014-09-02T00:00:00"/>
    <x v="1"/>
    <s v="MG-17650"/>
    <s v="Matthew Grinstein"/>
    <s v="Home Office"/>
    <s v="United States"/>
    <s v="Milwaukee"/>
    <x v="6"/>
    <n v="53209"/>
    <x v="2"/>
    <s v="OFF-SU-10004115"/>
    <x v="1"/>
    <x v="14"/>
    <s v="Acme Stainless Steel Office Snips"/>
    <n v="21.81"/>
    <n v="3"/>
    <n v="0"/>
    <n v="5.8887000000000009"/>
  </r>
  <r>
    <n v="4599"/>
    <x v="2278"/>
    <x v="3"/>
    <x v="735"/>
    <d v="2014-09-02T00:00:00"/>
    <x v="1"/>
    <s v="MG-17650"/>
    <s v="Matthew Grinstein"/>
    <s v="Home Office"/>
    <s v="United States"/>
    <s v="Milwaukee"/>
    <x v="6"/>
    <n v="53209"/>
    <x v="2"/>
    <s v="OFF-AP-10001947"/>
    <x v="1"/>
    <x v="9"/>
    <s v="Acco 6 Outlet Guardian Premium Plus Surge Suppressor"/>
    <n v="91.6"/>
    <n v="5"/>
    <n v="0"/>
    <n v="26.563999999999997"/>
  </r>
  <r>
    <n v="4600"/>
    <x v="2279"/>
    <x v="1"/>
    <x v="747"/>
    <d v="2012-07-20T00:00:00"/>
    <x v="1"/>
    <s v="MG-17890"/>
    <s v="Michael Granlund"/>
    <s v="Home Office"/>
    <s v="United States"/>
    <s v="Baltimore"/>
    <x v="39"/>
    <n v="21215"/>
    <x v="3"/>
    <s v="FUR-CH-10004853"/>
    <x v="0"/>
    <x v="1"/>
    <s v="Global Manager's Adjustable Task Chair, Storm"/>
    <n v="150.97999999999999"/>
    <n v="1"/>
    <n v="0"/>
    <n v="43.784199999999984"/>
  </r>
  <r>
    <n v="4601"/>
    <x v="2279"/>
    <x v="1"/>
    <x v="747"/>
    <d v="2012-07-20T00:00:00"/>
    <x v="1"/>
    <s v="MG-17890"/>
    <s v="Michael Granlund"/>
    <s v="Home Office"/>
    <s v="United States"/>
    <s v="Baltimore"/>
    <x v="39"/>
    <n v="21215"/>
    <x v="3"/>
    <s v="OFF-EN-10000483"/>
    <x v="1"/>
    <x v="12"/>
    <s v="White Envelopes, White Envelopes with Clear Poly Window"/>
    <n v="137.25"/>
    <n v="9"/>
    <n v="0"/>
    <n v="63.134999999999991"/>
  </r>
  <r>
    <n v="4602"/>
    <x v="2279"/>
    <x v="1"/>
    <x v="747"/>
    <d v="2012-07-20T00:00:00"/>
    <x v="1"/>
    <s v="MG-17890"/>
    <s v="Michael Granlund"/>
    <s v="Home Office"/>
    <s v="United States"/>
    <s v="Baltimore"/>
    <x v="39"/>
    <n v="21215"/>
    <x v="3"/>
    <s v="OFF-FA-10001332"/>
    <x v="1"/>
    <x v="13"/>
    <s v="Acco Banker's Clasps, 5 3/4&quot;-Long"/>
    <n v="11.52"/>
    <n v="4"/>
    <n v="0"/>
    <n v="5.4143999999999997"/>
  </r>
  <r>
    <n v="4603"/>
    <x v="2280"/>
    <x v="1"/>
    <x v="989"/>
    <d v="2012-05-29T00:00:00"/>
    <x v="0"/>
    <s v="BF-11170"/>
    <s v="Ben Ferrer"/>
    <s v="Home Office"/>
    <s v="United States"/>
    <s v="Jacksonville"/>
    <x v="3"/>
    <n v="28540"/>
    <x v="0"/>
    <s v="OFF-PA-10003790"/>
    <x v="1"/>
    <x v="10"/>
    <s v="Xerox 1991"/>
    <n v="18.272000000000002"/>
    <n v="1"/>
    <n v="0.2"/>
    <n v="5.9383999999999988"/>
  </r>
  <r>
    <n v="4604"/>
    <x v="2280"/>
    <x v="1"/>
    <x v="989"/>
    <d v="2012-05-29T00:00:00"/>
    <x v="0"/>
    <s v="BF-11170"/>
    <s v="Ben Ferrer"/>
    <s v="Home Office"/>
    <s v="United States"/>
    <s v="Jacksonville"/>
    <x v="3"/>
    <n v="28540"/>
    <x v="0"/>
    <s v="OFF-PA-10003134"/>
    <x v="1"/>
    <x v="10"/>
    <s v="Xerox 1937"/>
    <n v="153.72800000000001"/>
    <n v="4"/>
    <n v="0.2"/>
    <n v="53.804799999999986"/>
  </r>
  <r>
    <n v="4605"/>
    <x v="2280"/>
    <x v="1"/>
    <x v="989"/>
    <d v="2012-05-29T00:00:00"/>
    <x v="0"/>
    <s v="BF-11170"/>
    <s v="Ben Ferrer"/>
    <s v="Home Office"/>
    <s v="United States"/>
    <s v="Jacksonville"/>
    <x v="3"/>
    <n v="28540"/>
    <x v="0"/>
    <s v="OFF-EN-10004459"/>
    <x v="1"/>
    <x v="12"/>
    <s v="Security-Tint Envelopes"/>
    <n v="12.224"/>
    <n v="2"/>
    <n v="0.2"/>
    <n v="4.4311999999999996"/>
  </r>
  <r>
    <n v="4606"/>
    <x v="2280"/>
    <x v="1"/>
    <x v="989"/>
    <d v="2012-05-29T00:00:00"/>
    <x v="0"/>
    <s v="BF-11170"/>
    <s v="Ben Ferrer"/>
    <s v="Home Office"/>
    <s v="United States"/>
    <s v="Jacksonville"/>
    <x v="3"/>
    <n v="28540"/>
    <x v="0"/>
    <s v="TEC-AC-10003628"/>
    <x v="2"/>
    <x v="11"/>
    <s v="Logitech 910-002974 M325 Wireless Mouse for Web Scrolling"/>
    <n v="167.94400000000002"/>
    <n v="7"/>
    <n v="0.2"/>
    <n v="50.383200000000016"/>
  </r>
  <r>
    <n v="4607"/>
    <x v="2281"/>
    <x v="1"/>
    <x v="71"/>
    <d v="2012-06-02T00:00:00"/>
    <x v="1"/>
    <s v="MS-17770"/>
    <s v="Maxwell Schwartz"/>
    <s v="Consumer"/>
    <s v="United States"/>
    <s v="Rochester"/>
    <x v="15"/>
    <n v="14609"/>
    <x v="3"/>
    <s v="TEC-PH-10004093"/>
    <x v="2"/>
    <x v="7"/>
    <s v="Panasonic Kx-TS550"/>
    <n v="45.99"/>
    <n v="1"/>
    <n v="0"/>
    <n v="13.3371"/>
  </r>
  <r>
    <n v="4608"/>
    <x v="2281"/>
    <x v="1"/>
    <x v="71"/>
    <d v="2012-06-02T00:00:00"/>
    <x v="1"/>
    <s v="MS-17770"/>
    <s v="Maxwell Schwartz"/>
    <s v="Consumer"/>
    <s v="United States"/>
    <s v="Rochester"/>
    <x v="15"/>
    <n v="14609"/>
    <x v="3"/>
    <s v="OFF-ST-10001490"/>
    <x v="1"/>
    <x v="4"/>
    <s v="Hot File 7-Pocket, Floor Stand"/>
    <n v="535.41"/>
    <n v="3"/>
    <n v="0"/>
    <n v="160.62299999999993"/>
  </r>
  <r>
    <n v="4609"/>
    <x v="2281"/>
    <x v="1"/>
    <x v="71"/>
    <d v="2012-06-02T00:00:00"/>
    <x v="1"/>
    <s v="MS-17770"/>
    <s v="Maxwell Schwartz"/>
    <s v="Consumer"/>
    <s v="United States"/>
    <s v="Rochester"/>
    <x v="15"/>
    <n v="14609"/>
    <x v="3"/>
    <s v="OFF-BI-10000605"/>
    <x v="1"/>
    <x v="8"/>
    <s v="Acco Pressboard Covers with Storage Hooks, 9 1/2&quot; x 11&quot;, Executive Red"/>
    <n v="6.0960000000000001"/>
    <n v="2"/>
    <n v="0.2"/>
    <n v="2.0573999999999995"/>
  </r>
  <r>
    <n v="4610"/>
    <x v="2281"/>
    <x v="1"/>
    <x v="71"/>
    <d v="2012-06-02T00:00:00"/>
    <x v="1"/>
    <s v="MS-17770"/>
    <s v="Maxwell Schwartz"/>
    <s v="Consumer"/>
    <s v="United States"/>
    <s v="Rochester"/>
    <x v="15"/>
    <n v="14609"/>
    <x v="3"/>
    <s v="OFF-PA-10004255"/>
    <x v="1"/>
    <x v="10"/>
    <s v="Xerox 219"/>
    <n v="45.36"/>
    <n v="7"/>
    <n v="0"/>
    <n v="21.772800000000004"/>
  </r>
  <r>
    <n v="4611"/>
    <x v="2282"/>
    <x v="3"/>
    <x v="45"/>
    <d v="2014-11-15T00:00:00"/>
    <x v="1"/>
    <s v="JE-15745"/>
    <s v="Joel Eaton"/>
    <s v="Consumer"/>
    <s v="United States"/>
    <s v="Oceanside"/>
    <x v="1"/>
    <n v="92054"/>
    <x v="1"/>
    <s v="FUR-FU-10000023"/>
    <x v="0"/>
    <x v="5"/>
    <s v="Eldon Wave Desk Accessories"/>
    <n v="47.12"/>
    <n v="8"/>
    <n v="0"/>
    <n v="20.732800000000001"/>
  </r>
  <r>
    <n v="4612"/>
    <x v="2283"/>
    <x v="0"/>
    <x v="990"/>
    <d v="2013-01-26T00:00:00"/>
    <x v="0"/>
    <s v="HG-14965"/>
    <s v="Henry Goldwyn"/>
    <s v="Corporate"/>
    <s v="United States"/>
    <s v="Gulfport"/>
    <x v="35"/>
    <n v="39503"/>
    <x v="0"/>
    <s v="OFF-BI-10000285"/>
    <x v="1"/>
    <x v="8"/>
    <s v="XtraLife ClearVue Slant-D Ring Binders by Cardinal"/>
    <n v="31.36"/>
    <n v="4"/>
    <n v="0"/>
    <n v="15.68"/>
  </r>
  <r>
    <n v="4613"/>
    <x v="2284"/>
    <x v="3"/>
    <x v="413"/>
    <d v="2014-01-07T00:00:00"/>
    <x v="1"/>
    <s v="EP-13915"/>
    <s v="Emily Phan"/>
    <s v="Consumer"/>
    <s v="United States"/>
    <s v="Jacksonville"/>
    <x v="2"/>
    <n v="32216"/>
    <x v="0"/>
    <s v="OFF-AR-10000588"/>
    <x v="1"/>
    <x v="6"/>
    <s v="Newell 345"/>
    <n v="47.616"/>
    <n v="3"/>
    <n v="0.2"/>
    <n v="3.571200000000001"/>
  </r>
  <r>
    <n v="4614"/>
    <x v="2284"/>
    <x v="3"/>
    <x v="413"/>
    <d v="2014-01-07T00:00:00"/>
    <x v="1"/>
    <s v="EP-13915"/>
    <s v="Emily Phan"/>
    <s v="Consumer"/>
    <s v="United States"/>
    <s v="Jacksonville"/>
    <x v="2"/>
    <n v="32216"/>
    <x v="0"/>
    <s v="OFF-PA-10002250"/>
    <x v="1"/>
    <x v="10"/>
    <s v="Things To Do Today Pad"/>
    <n v="23.480000000000004"/>
    <n v="5"/>
    <n v="0.2"/>
    <n v="8.218"/>
  </r>
  <r>
    <n v="4615"/>
    <x v="2285"/>
    <x v="0"/>
    <x v="64"/>
    <d v="2013-09-11T00:00:00"/>
    <x v="1"/>
    <s v="GH-14410"/>
    <s v="Gary Hansen"/>
    <s v="Home Office"/>
    <s v="United States"/>
    <s v="Houston"/>
    <x v="5"/>
    <n v="77070"/>
    <x v="2"/>
    <s v="OFF-AP-10002457"/>
    <x v="1"/>
    <x v="9"/>
    <s v="Eureka The Boss Plus 12-Amp Hard Box Upright Vacuum, Red"/>
    <n v="62.789999999999992"/>
    <n v="3"/>
    <n v="0.8"/>
    <n v="-166.39350000000002"/>
  </r>
  <r>
    <n v="4616"/>
    <x v="2285"/>
    <x v="0"/>
    <x v="64"/>
    <d v="2013-09-11T00:00:00"/>
    <x v="1"/>
    <s v="GH-14410"/>
    <s v="Gary Hansen"/>
    <s v="Home Office"/>
    <s v="United States"/>
    <s v="Houston"/>
    <x v="5"/>
    <n v="77070"/>
    <x v="2"/>
    <s v="OFF-FA-10002763"/>
    <x v="1"/>
    <x v="13"/>
    <s v="Advantus Map Pennant Flags and Round Head Tacks"/>
    <n v="28.44"/>
    <n v="9"/>
    <n v="0.2"/>
    <n v="4.2659999999999973"/>
  </r>
  <r>
    <n v="4617"/>
    <x v="2286"/>
    <x v="1"/>
    <x v="406"/>
    <d v="2012-09-07T00:00:00"/>
    <x v="0"/>
    <s v="DS-13180"/>
    <s v="David Smith"/>
    <s v="Corporate"/>
    <s v="United States"/>
    <s v="Houston"/>
    <x v="5"/>
    <n v="77095"/>
    <x v="2"/>
    <s v="TEC-AC-10000109"/>
    <x v="2"/>
    <x v="11"/>
    <s v="Sony Micro Vault Click 16 GB USB 2.0 Flash Drive"/>
    <n v="134.376"/>
    <n v="3"/>
    <n v="0.2"/>
    <n v="6.7188000000000088"/>
  </r>
  <r>
    <n v="4618"/>
    <x v="2287"/>
    <x v="1"/>
    <x v="481"/>
    <d v="2012-09-26T00:00:00"/>
    <x v="1"/>
    <s v="TH-21550"/>
    <s v="Tracy Hopkins"/>
    <s v="Home Office"/>
    <s v="United States"/>
    <s v="Everett"/>
    <x v="31"/>
    <n v="2149"/>
    <x v="3"/>
    <s v="TEC-PH-10002415"/>
    <x v="2"/>
    <x v="7"/>
    <s v="Polycom VoiceStation 500 Conference phone"/>
    <n v="589.9"/>
    <n v="2"/>
    <n v="0"/>
    <n v="147.47500000000002"/>
  </r>
  <r>
    <n v="4619"/>
    <x v="2287"/>
    <x v="1"/>
    <x v="481"/>
    <d v="2012-09-26T00:00:00"/>
    <x v="1"/>
    <s v="TH-21550"/>
    <s v="Tracy Hopkins"/>
    <s v="Home Office"/>
    <s v="United States"/>
    <s v="Everett"/>
    <x v="31"/>
    <n v="2149"/>
    <x v="3"/>
    <s v="FUR-CH-10000785"/>
    <x v="0"/>
    <x v="1"/>
    <s v="Global Ergonomic Managers Chair"/>
    <n v="542.93999999999994"/>
    <n v="3"/>
    <n v="0"/>
    <n v="141.1644"/>
  </r>
  <r>
    <n v="4620"/>
    <x v="2288"/>
    <x v="3"/>
    <x v="165"/>
    <d v="2014-12-26T00:00:00"/>
    <x v="2"/>
    <s v="RM-19675"/>
    <s v="Robert Marley"/>
    <s v="Home Office"/>
    <s v="United States"/>
    <s v="Los Angeles"/>
    <x v="1"/>
    <n v="90049"/>
    <x v="1"/>
    <s v="TEC-CO-10001449"/>
    <x v="2"/>
    <x v="16"/>
    <s v="Hewlett Packard LaserJet 3310 Copier"/>
    <n v="2879.9520000000002"/>
    <n v="6"/>
    <n v="0.2"/>
    <n v="1007.9831999999999"/>
  </r>
  <r>
    <n v="4621"/>
    <x v="2288"/>
    <x v="3"/>
    <x v="165"/>
    <d v="2014-12-26T00:00:00"/>
    <x v="2"/>
    <s v="RM-19675"/>
    <s v="Robert Marley"/>
    <s v="Home Office"/>
    <s v="United States"/>
    <s v="Los Angeles"/>
    <x v="1"/>
    <n v="90049"/>
    <x v="1"/>
    <s v="OFF-BI-10001670"/>
    <x v="1"/>
    <x v="8"/>
    <s v="Vinyl Sectional Post Binders"/>
    <n v="90.480000000000018"/>
    <n v="3"/>
    <n v="0.2"/>
    <n v="33.93"/>
  </r>
  <r>
    <n v="4622"/>
    <x v="2289"/>
    <x v="1"/>
    <x v="348"/>
    <d v="2012-10-08T00:00:00"/>
    <x v="0"/>
    <s v="SF-20965"/>
    <s v="Sylvia Foulston"/>
    <s v="Corporate"/>
    <s v="United States"/>
    <s v="Wilmington"/>
    <x v="13"/>
    <n v="19805"/>
    <x v="3"/>
    <s v="OFF-ST-10001328"/>
    <x v="1"/>
    <x v="4"/>
    <s v="Personal Filing Tote with Lid, Black/Gray"/>
    <n v="77.55"/>
    <n v="5"/>
    <n v="0"/>
    <n v="21.714000000000002"/>
  </r>
  <r>
    <n v="4623"/>
    <x v="2290"/>
    <x v="3"/>
    <x v="428"/>
    <d v="2014-09-15T00:00:00"/>
    <x v="1"/>
    <s v="SO-20335"/>
    <s v="Sean O'Donnell"/>
    <s v="Consumer"/>
    <s v="United States"/>
    <s v="Columbia"/>
    <x v="18"/>
    <n v="38401"/>
    <x v="0"/>
    <s v="OFF-SU-10001225"/>
    <x v="1"/>
    <x v="14"/>
    <s v="Staples"/>
    <n v="8.8320000000000007"/>
    <n v="3"/>
    <n v="0.2"/>
    <n v="-1.9872000000000005"/>
  </r>
  <r>
    <n v="4624"/>
    <x v="2290"/>
    <x v="3"/>
    <x v="428"/>
    <d v="2014-09-15T00:00:00"/>
    <x v="1"/>
    <s v="SO-20335"/>
    <s v="Sean O'Donnell"/>
    <s v="Consumer"/>
    <s v="United States"/>
    <s v="Columbia"/>
    <x v="18"/>
    <n v="38401"/>
    <x v="0"/>
    <s v="OFF-PA-10000357"/>
    <x v="1"/>
    <x v="10"/>
    <s v="Xerox 1888"/>
    <n v="177.536"/>
    <n v="4"/>
    <n v="0.2"/>
    <n v="62.137599999999992"/>
  </r>
  <r>
    <n v="4625"/>
    <x v="2290"/>
    <x v="3"/>
    <x v="428"/>
    <d v="2014-09-15T00:00:00"/>
    <x v="1"/>
    <s v="SO-20335"/>
    <s v="Sean O'Donnell"/>
    <s v="Consumer"/>
    <s v="United States"/>
    <s v="Columbia"/>
    <x v="18"/>
    <n v="38401"/>
    <x v="0"/>
    <s v="OFF-ST-10000046"/>
    <x v="1"/>
    <x v="4"/>
    <s v="Fellowes Super Stor/Drawer Files"/>
    <n v="258.48"/>
    <n v="2"/>
    <n v="0.2"/>
    <n v="-3.2309999999999945"/>
  </r>
  <r>
    <n v="4626"/>
    <x v="2290"/>
    <x v="3"/>
    <x v="428"/>
    <d v="2014-09-15T00:00:00"/>
    <x v="1"/>
    <s v="SO-20335"/>
    <s v="Sean O'Donnell"/>
    <s v="Consumer"/>
    <s v="United States"/>
    <s v="Columbia"/>
    <x v="18"/>
    <n v="38401"/>
    <x v="0"/>
    <s v="FUR-FU-10000023"/>
    <x v="0"/>
    <x v="5"/>
    <s v="Eldon Wave Desk Accessories"/>
    <n v="14.135999999999999"/>
    <n v="3"/>
    <n v="0.2"/>
    <n v="4.240800000000001"/>
  </r>
  <r>
    <n v="4627"/>
    <x v="2291"/>
    <x v="0"/>
    <x v="373"/>
    <d v="2013-11-19T00:00:00"/>
    <x v="1"/>
    <s v="CK-12760"/>
    <s v="Cyma Kinney"/>
    <s v="Corporate"/>
    <s v="United States"/>
    <s v="New York City"/>
    <x v="15"/>
    <n v="10011"/>
    <x v="3"/>
    <s v="OFF-ST-10003455"/>
    <x v="1"/>
    <x v="4"/>
    <s v="Tenex File Box, Personal Filing Tote with Lid, Black"/>
    <n v="77.55"/>
    <n v="5"/>
    <n v="0"/>
    <n v="20.163000000000004"/>
  </r>
  <r>
    <n v="4628"/>
    <x v="2291"/>
    <x v="0"/>
    <x v="373"/>
    <d v="2013-11-19T00:00:00"/>
    <x v="1"/>
    <s v="CK-12760"/>
    <s v="Cyma Kinney"/>
    <s v="Corporate"/>
    <s v="United States"/>
    <s v="New York City"/>
    <x v="15"/>
    <n v="10011"/>
    <x v="3"/>
    <s v="OFF-ST-10000876"/>
    <x v="1"/>
    <x v="4"/>
    <s v="Eldon Simplefile Box Office"/>
    <n v="24.88"/>
    <n v="2"/>
    <n v="0"/>
    <n v="6.9664000000000001"/>
  </r>
  <r>
    <n v="4629"/>
    <x v="2291"/>
    <x v="0"/>
    <x v="373"/>
    <d v="2013-11-19T00:00:00"/>
    <x v="1"/>
    <s v="CK-12760"/>
    <s v="Cyma Kinney"/>
    <s v="Corporate"/>
    <s v="United States"/>
    <s v="New York City"/>
    <x v="15"/>
    <n v="10011"/>
    <x v="3"/>
    <s v="OFF-AR-10003582"/>
    <x v="1"/>
    <x v="6"/>
    <s v="Boston Electric Pencil Sharpener, Model 1818, Charcoal Black"/>
    <n v="140.75"/>
    <n v="5"/>
    <n v="0"/>
    <n v="39.410000000000011"/>
  </r>
  <r>
    <n v="4630"/>
    <x v="2291"/>
    <x v="0"/>
    <x v="373"/>
    <d v="2013-11-19T00:00:00"/>
    <x v="1"/>
    <s v="CK-12760"/>
    <s v="Cyma Kinney"/>
    <s v="Corporate"/>
    <s v="United States"/>
    <s v="New York City"/>
    <x v="15"/>
    <n v="10011"/>
    <x v="3"/>
    <s v="OFF-ST-10004258"/>
    <x v="1"/>
    <x v="4"/>
    <s v="Portable Personal File Box"/>
    <n v="36.630000000000003"/>
    <n v="3"/>
    <n v="0"/>
    <n v="9.8901000000000039"/>
  </r>
  <r>
    <n v="4631"/>
    <x v="2292"/>
    <x v="1"/>
    <x v="52"/>
    <d v="2012-10-15T00:00:00"/>
    <x v="3"/>
    <s v="GA-14725"/>
    <s v="Guy Armstrong"/>
    <s v="Consumer"/>
    <s v="United States"/>
    <s v="Mount Pleasant"/>
    <x v="12"/>
    <n v="48858"/>
    <x v="2"/>
    <s v="FUR-FU-10000719"/>
    <x v="0"/>
    <x v="5"/>
    <s v="DAX Cubicle Frames, 8-1/2 x 11"/>
    <n v="17.14"/>
    <n v="2"/>
    <n v="0"/>
    <n v="6.1704000000000008"/>
  </r>
  <r>
    <n v="4632"/>
    <x v="2293"/>
    <x v="3"/>
    <x v="646"/>
    <d v="2014-08-09T00:00:00"/>
    <x v="0"/>
    <s v="BD-11725"/>
    <s v="Bruce Degenhardt"/>
    <s v="Consumer"/>
    <s v="United States"/>
    <s v="San Francisco"/>
    <x v="1"/>
    <n v="94122"/>
    <x v="1"/>
    <s v="OFF-LA-10001297"/>
    <x v="1"/>
    <x v="2"/>
    <s v="Avery 473"/>
    <n v="51.75"/>
    <n v="5"/>
    <n v="0"/>
    <n v="24.84"/>
  </r>
  <r>
    <n v="4633"/>
    <x v="2293"/>
    <x v="3"/>
    <x v="646"/>
    <d v="2014-08-09T00:00:00"/>
    <x v="0"/>
    <s v="BD-11725"/>
    <s v="Bruce Degenhardt"/>
    <s v="Consumer"/>
    <s v="United States"/>
    <s v="San Francisco"/>
    <x v="1"/>
    <n v="94122"/>
    <x v="1"/>
    <s v="FUR-FU-10000723"/>
    <x v="0"/>
    <x v="5"/>
    <s v="Deflect-o EconoMat Studded, No Bevel Mat for Low Pile Carpeting"/>
    <n v="123.96000000000001"/>
    <n v="3"/>
    <n v="0"/>
    <n v="11.156400000000005"/>
  </r>
  <r>
    <n v="4634"/>
    <x v="2294"/>
    <x v="1"/>
    <x v="291"/>
    <d v="2012-08-26T00:00:00"/>
    <x v="1"/>
    <s v="DS-13180"/>
    <s v="David Smith"/>
    <s v="Corporate"/>
    <s v="United States"/>
    <s v="San Francisco"/>
    <x v="1"/>
    <n v="94122"/>
    <x v="1"/>
    <s v="FUR-BO-10003893"/>
    <x v="0"/>
    <x v="0"/>
    <s v="Sauder Camden County Collection Library"/>
    <n v="586.39800000000002"/>
    <n v="6"/>
    <n v="0.15"/>
    <n v="34.493999999999971"/>
  </r>
  <r>
    <n v="4635"/>
    <x v="2294"/>
    <x v="1"/>
    <x v="291"/>
    <d v="2012-08-26T00:00:00"/>
    <x v="1"/>
    <s v="DS-13180"/>
    <s v="David Smith"/>
    <s v="Corporate"/>
    <s v="United States"/>
    <s v="San Francisco"/>
    <x v="1"/>
    <n v="94122"/>
    <x v="1"/>
    <s v="OFF-ST-10000736"/>
    <x v="1"/>
    <x v="4"/>
    <s v="Carina Double Wide Media Storage Towers in Natural &amp; Black"/>
    <n v="80.98"/>
    <n v="1"/>
    <n v="0"/>
    <n v="3.2391999999999967"/>
  </r>
  <r>
    <n v="4636"/>
    <x v="2295"/>
    <x v="3"/>
    <x v="846"/>
    <d v="2014-03-18T00:00:00"/>
    <x v="1"/>
    <s v="BS-11380"/>
    <s v="Bill Stewart"/>
    <s v="Corporate"/>
    <s v="United States"/>
    <s v="San Francisco"/>
    <x v="1"/>
    <n v="94122"/>
    <x v="1"/>
    <s v="OFF-ST-10000736"/>
    <x v="1"/>
    <x v="4"/>
    <s v="Carina Double Wide Media Storage Towers in Natural &amp; Black"/>
    <n v="242.94"/>
    <n v="3"/>
    <n v="0"/>
    <n v="9.7175999999999902"/>
  </r>
  <r>
    <n v="4637"/>
    <x v="2296"/>
    <x v="3"/>
    <x v="842"/>
    <d v="2014-04-30T00:00:00"/>
    <x v="2"/>
    <s v="AP-10915"/>
    <s v="Arthur Prichep"/>
    <s v="Consumer"/>
    <s v="United States"/>
    <s v="Los Angeles"/>
    <x v="1"/>
    <n v="90045"/>
    <x v="1"/>
    <s v="OFF-AR-10003373"/>
    <x v="1"/>
    <x v="6"/>
    <s v="Boston School Pro Electric Pencil Sharpener, 1670"/>
    <n v="123.92"/>
    <n v="4"/>
    <n v="0"/>
    <n v="33.458399999999997"/>
  </r>
  <r>
    <n v="4638"/>
    <x v="2296"/>
    <x v="3"/>
    <x v="842"/>
    <d v="2014-04-30T00:00:00"/>
    <x v="2"/>
    <s v="AP-10915"/>
    <s v="Arthur Prichep"/>
    <s v="Consumer"/>
    <s v="United States"/>
    <s v="Los Angeles"/>
    <x v="1"/>
    <n v="90045"/>
    <x v="1"/>
    <s v="OFF-AR-10000390"/>
    <x v="1"/>
    <x v="6"/>
    <s v="Newell Chalk Holder"/>
    <n v="12.39"/>
    <n v="3"/>
    <n v="0"/>
    <n v="5.6993999999999998"/>
  </r>
  <r>
    <n v="4639"/>
    <x v="2296"/>
    <x v="3"/>
    <x v="842"/>
    <d v="2014-04-30T00:00:00"/>
    <x v="2"/>
    <s v="AP-10915"/>
    <s v="Arthur Prichep"/>
    <s v="Consumer"/>
    <s v="United States"/>
    <s v="Los Angeles"/>
    <x v="1"/>
    <n v="90045"/>
    <x v="1"/>
    <s v="OFF-AR-10001725"/>
    <x v="1"/>
    <x v="6"/>
    <s v="Boston Home &amp; Office Model 2000 Electric Pencil Sharpeners"/>
    <n v="47.3"/>
    <n v="2"/>
    <n v="0"/>
    <n v="12.298000000000002"/>
  </r>
  <r>
    <n v="4640"/>
    <x v="2297"/>
    <x v="0"/>
    <x v="108"/>
    <d v="2013-09-17T00:00:00"/>
    <x v="1"/>
    <s v="JF-15565"/>
    <s v="Jill Fjeld"/>
    <s v="Consumer"/>
    <s v="United States"/>
    <s v="Newport News"/>
    <x v="17"/>
    <n v="23602"/>
    <x v="0"/>
    <s v="TEC-CO-10001943"/>
    <x v="2"/>
    <x v="16"/>
    <s v="Canon PC-428 Personal Copier"/>
    <n v="1599.92"/>
    <n v="8"/>
    <n v="0"/>
    <n v="751.9624"/>
  </r>
  <r>
    <n v="4641"/>
    <x v="2297"/>
    <x v="0"/>
    <x v="108"/>
    <d v="2013-09-17T00:00:00"/>
    <x v="1"/>
    <s v="JF-15565"/>
    <s v="Jill Fjeld"/>
    <s v="Consumer"/>
    <s v="United States"/>
    <s v="Newport News"/>
    <x v="17"/>
    <n v="23602"/>
    <x v="0"/>
    <s v="OFF-EN-10002312"/>
    <x v="1"/>
    <x v="12"/>
    <s v="#10 Self-Seal White Envelopes"/>
    <n v="11.09"/>
    <n v="1"/>
    <n v="0"/>
    <n v="5.4340999999999999"/>
  </r>
  <r>
    <n v="4642"/>
    <x v="2298"/>
    <x v="3"/>
    <x v="760"/>
    <d v="2014-10-25T00:00:00"/>
    <x v="0"/>
    <s v="HA-14905"/>
    <s v="Helen Abelman"/>
    <s v="Consumer"/>
    <s v="United States"/>
    <s v="Fort Collins"/>
    <x v="22"/>
    <n v="80525"/>
    <x v="1"/>
    <s v="OFF-BI-10000831"/>
    <x v="1"/>
    <x v="8"/>
    <s v="Storex Flexible Poly Binders with Double Pockets"/>
    <n v="3.1680000000000006"/>
    <n v="4"/>
    <n v="0.7"/>
    <n v="-2.5343999999999998"/>
  </r>
  <r>
    <n v="4643"/>
    <x v="2298"/>
    <x v="3"/>
    <x v="760"/>
    <d v="2014-10-25T00:00:00"/>
    <x v="0"/>
    <s v="HA-14905"/>
    <s v="Helen Abelman"/>
    <s v="Consumer"/>
    <s v="United States"/>
    <s v="Fort Collins"/>
    <x v="22"/>
    <n v="80525"/>
    <x v="1"/>
    <s v="FUR-CH-10000749"/>
    <x v="0"/>
    <x v="1"/>
    <s v="Office Star - Ergonomic Mid Back Chair with 2-Way Adjustable Arms"/>
    <n v="579.13599999999997"/>
    <n v="4"/>
    <n v="0.2"/>
    <n v="-28.95679999999993"/>
  </r>
  <r>
    <n v="4644"/>
    <x v="2299"/>
    <x v="1"/>
    <x v="991"/>
    <d v="2012-08-06T00:00:00"/>
    <x v="1"/>
    <s v="Co-12640"/>
    <s v="Corey-Lock"/>
    <s v="Consumer"/>
    <s v="United States"/>
    <s v="Seattle"/>
    <x v="4"/>
    <n v="98105"/>
    <x v="1"/>
    <s v="OFF-BI-10002003"/>
    <x v="1"/>
    <x v="8"/>
    <s v="Ibico Presentation Index for Binding Systems"/>
    <n v="6.3680000000000003"/>
    <n v="2"/>
    <n v="0.2"/>
    <n v="2.1492"/>
  </r>
  <r>
    <n v="4645"/>
    <x v="2299"/>
    <x v="1"/>
    <x v="991"/>
    <d v="2012-08-06T00:00:00"/>
    <x v="1"/>
    <s v="Co-12640"/>
    <s v="Corey-Lock"/>
    <s v="Consumer"/>
    <s v="United States"/>
    <s v="Seattle"/>
    <x v="4"/>
    <n v="98105"/>
    <x v="1"/>
    <s v="TEC-MA-10001972"/>
    <x v="2"/>
    <x v="15"/>
    <s v="Okidata C331dn Printer"/>
    <n v="558.4"/>
    <n v="2"/>
    <n v="0.2"/>
    <n v="41.880000000000024"/>
  </r>
  <r>
    <n v="4646"/>
    <x v="2300"/>
    <x v="0"/>
    <x v="399"/>
    <d v="2013-08-17T00:00:00"/>
    <x v="1"/>
    <s v="BC-11125"/>
    <s v="Becky Castell"/>
    <s v="Home Office"/>
    <s v="United States"/>
    <s v="New York City"/>
    <x v="15"/>
    <n v="10011"/>
    <x v="3"/>
    <s v="FUR-CH-10000225"/>
    <x v="0"/>
    <x v="1"/>
    <s v="Global Geo Office Task Chair, Gray"/>
    <n v="145.76400000000001"/>
    <n v="2"/>
    <n v="0.1"/>
    <n v="-8.0980000000000167"/>
  </r>
  <r>
    <n v="4647"/>
    <x v="2301"/>
    <x v="2"/>
    <x v="992"/>
    <d v="2011-06-05T00:00:00"/>
    <x v="1"/>
    <s v="EB-13840"/>
    <s v="Ellis Ballard"/>
    <s v="Corporate"/>
    <s v="United States"/>
    <s v="Richmond"/>
    <x v="17"/>
    <n v="23223"/>
    <x v="0"/>
    <s v="OFF-PA-10001622"/>
    <x v="1"/>
    <x v="10"/>
    <s v="Ampad Poly Cover Wirebound Steno Book, 6&quot; x 9&quot; Assorted Colors, Gregg Ruled"/>
    <n v="13.620000000000001"/>
    <n v="3"/>
    <n v="0"/>
    <n v="6.1289999999999996"/>
  </r>
  <r>
    <n v="4648"/>
    <x v="2302"/>
    <x v="0"/>
    <x v="993"/>
    <d v="2013-05-02T00:00:00"/>
    <x v="1"/>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x v="2303"/>
    <x v="3"/>
    <x v="304"/>
    <d v="2014-05-20T00:00:00"/>
    <x v="1"/>
    <s v="KB-16585"/>
    <s v="Ken Black"/>
    <s v="Corporate"/>
    <s v="United States"/>
    <s v="Seattle"/>
    <x v="4"/>
    <n v="98103"/>
    <x v="1"/>
    <s v="OFF-PA-10003228"/>
    <x v="1"/>
    <x v="10"/>
    <s v="Xerox 1917"/>
    <n v="440.18999999999994"/>
    <n v="9"/>
    <n v="0"/>
    <n v="206.88929999999996"/>
  </r>
  <r>
    <n v="4650"/>
    <x v="2303"/>
    <x v="3"/>
    <x v="304"/>
    <d v="2014-05-20T00:00:00"/>
    <x v="1"/>
    <s v="KB-16585"/>
    <s v="Ken Black"/>
    <s v="Corporate"/>
    <s v="United States"/>
    <s v="Seattle"/>
    <x v="4"/>
    <n v="98103"/>
    <x v="1"/>
    <s v="OFF-SU-10004498"/>
    <x v="1"/>
    <x v="14"/>
    <s v="Martin-Yale Premier Letter Opener"/>
    <n v="64.400000000000006"/>
    <n v="5"/>
    <n v="0"/>
    <n v="1.9320000000000004"/>
  </r>
  <r>
    <n v="4651"/>
    <x v="2304"/>
    <x v="3"/>
    <x v="798"/>
    <d v="2014-04-13T00:00:00"/>
    <x v="1"/>
    <s v="AH-10120"/>
    <s v="Adrian Hane"/>
    <s v="Home Office"/>
    <s v="United States"/>
    <s v="San Francisco"/>
    <x v="1"/>
    <n v="94110"/>
    <x v="1"/>
    <s v="OFF-PA-10001878"/>
    <x v="1"/>
    <x v="10"/>
    <s v="Xerox 1891"/>
    <n v="244.54999999999998"/>
    <n v="5"/>
    <n v="0"/>
    <n v="114.93849999999998"/>
  </r>
  <r>
    <n v="4652"/>
    <x v="2304"/>
    <x v="3"/>
    <x v="798"/>
    <d v="2014-04-13T00:00:00"/>
    <x v="1"/>
    <s v="AH-10120"/>
    <s v="Adrian Hane"/>
    <s v="Home Office"/>
    <s v="United States"/>
    <s v="San Francisco"/>
    <x v="1"/>
    <n v="94110"/>
    <x v="1"/>
    <s v="OFF-PA-10002923"/>
    <x v="1"/>
    <x v="10"/>
    <s v="Xerox 1942"/>
    <n v="195.76"/>
    <n v="4"/>
    <n v="0"/>
    <n v="97.88"/>
  </r>
  <r>
    <n v="4653"/>
    <x v="2305"/>
    <x v="3"/>
    <x v="922"/>
    <d v="2014-02-24T00:00:00"/>
    <x v="1"/>
    <s v="GH-14410"/>
    <s v="Gary Hansen"/>
    <s v="Home Office"/>
    <s v="United States"/>
    <s v="Perth Amboy"/>
    <x v="30"/>
    <n v="8861"/>
    <x v="3"/>
    <s v="OFF-PA-10001838"/>
    <x v="1"/>
    <x v="10"/>
    <s v="Adams Telephone Message Book W/Dividers/Space For Phone Numbers, 5 1/4&quot;X8 1/2&quot;, 300/Messages"/>
    <n v="11.76"/>
    <n v="2"/>
    <n v="0"/>
    <n v="5.7623999999999995"/>
  </r>
  <r>
    <n v="4654"/>
    <x v="2305"/>
    <x v="3"/>
    <x v="922"/>
    <d v="2014-02-24T00:00:00"/>
    <x v="1"/>
    <s v="GH-14410"/>
    <s v="Gary Hansen"/>
    <s v="Home Office"/>
    <s v="United States"/>
    <s v="Perth Amboy"/>
    <x v="30"/>
    <n v="8861"/>
    <x v="3"/>
    <s v="OFF-ST-10003123"/>
    <x v="1"/>
    <x v="4"/>
    <s v="Fellowes Bases and Tops For Staxonsteel/High-Stak Systems"/>
    <n v="166.45"/>
    <n v="5"/>
    <n v="0"/>
    <n v="39.947999999999993"/>
  </r>
  <r>
    <n v="4655"/>
    <x v="2306"/>
    <x v="3"/>
    <x v="92"/>
    <d v="2014-06-27T00:00:00"/>
    <x v="0"/>
    <s v="KT-16480"/>
    <s v="Kean Thornton"/>
    <s v="Consumer"/>
    <s v="United States"/>
    <s v="San Francisco"/>
    <x v="1"/>
    <n v="94110"/>
    <x v="1"/>
    <s v="OFF-FA-10001332"/>
    <x v="1"/>
    <x v="13"/>
    <s v="Acco Banker's Clasps, 5 3/4&quot;-Long"/>
    <n v="2.88"/>
    <n v="1"/>
    <n v="0"/>
    <n v="1.3535999999999999"/>
  </r>
  <r>
    <n v="4656"/>
    <x v="2307"/>
    <x v="2"/>
    <x v="952"/>
    <d v="2011-05-10T00:00:00"/>
    <x v="1"/>
    <s v="KH-16330"/>
    <s v="Katharine Harms"/>
    <s v="Corporate"/>
    <s v="United States"/>
    <s v="Freeport"/>
    <x v="10"/>
    <n v="61032"/>
    <x v="2"/>
    <s v="OFF-ST-10003442"/>
    <x v="1"/>
    <x v="4"/>
    <s v="Eldon Portable Mobile Manager"/>
    <n v="45.248000000000005"/>
    <n v="2"/>
    <n v="0.2"/>
    <n v="3.9591999999999992"/>
  </r>
  <r>
    <n v="4657"/>
    <x v="2308"/>
    <x v="1"/>
    <x v="910"/>
    <d v="2012-05-07T00:00:00"/>
    <x v="1"/>
    <s v="SV-20785"/>
    <s v="Stewart Visinsky"/>
    <s v="Consumer"/>
    <s v="United States"/>
    <s v="Philadelphia"/>
    <x v="9"/>
    <n v="19140"/>
    <x v="3"/>
    <s v="OFF-AR-10001468"/>
    <x v="1"/>
    <x v="6"/>
    <s v="Sanford Prismacolor Professional Thick Lead Art Pencils, 36-Color Set"/>
    <n v="59.903999999999996"/>
    <n v="2"/>
    <n v="0.2"/>
    <n v="14.227200000000003"/>
  </r>
  <r>
    <n v="4658"/>
    <x v="2308"/>
    <x v="1"/>
    <x v="910"/>
    <d v="2012-05-07T00:00:00"/>
    <x v="1"/>
    <s v="SV-20785"/>
    <s v="Stewart Visinsky"/>
    <s v="Consumer"/>
    <s v="United States"/>
    <s v="Philadelphia"/>
    <x v="9"/>
    <n v="19140"/>
    <x v="3"/>
    <s v="OFF-AP-10003266"/>
    <x v="1"/>
    <x v="9"/>
    <s v="Holmes Replacement Filter for HEPA Air Cleaner, Large Room"/>
    <n v="23.696000000000002"/>
    <n v="2"/>
    <n v="0.2"/>
    <n v="6.5164"/>
  </r>
  <r>
    <n v="4659"/>
    <x v="2308"/>
    <x v="1"/>
    <x v="910"/>
    <d v="2012-05-07T00:00:00"/>
    <x v="1"/>
    <s v="SV-20785"/>
    <s v="Stewart Visinsky"/>
    <s v="Consumer"/>
    <s v="United States"/>
    <s v="Philadelphia"/>
    <x v="9"/>
    <n v="19140"/>
    <x v="3"/>
    <s v="OFF-PA-10002230"/>
    <x v="1"/>
    <x v="10"/>
    <s v="Xerox 1897"/>
    <n v="7.9680000000000009"/>
    <n v="2"/>
    <n v="0.2"/>
    <n v="2.8884000000000007"/>
  </r>
  <r>
    <n v="4660"/>
    <x v="2308"/>
    <x v="1"/>
    <x v="910"/>
    <d v="2012-05-07T00:00:00"/>
    <x v="1"/>
    <s v="SV-20785"/>
    <s v="Stewart Visinsky"/>
    <s v="Consumer"/>
    <s v="United States"/>
    <s v="Philadelphia"/>
    <x v="9"/>
    <n v="19140"/>
    <x v="3"/>
    <s v="OFF-AP-10003622"/>
    <x v="1"/>
    <x v="9"/>
    <s v="Bravo II Megaboss 12-Amp Hard Body Upright, Replacement Belts, 2 Belts per Pack"/>
    <n v="18.2"/>
    <n v="7"/>
    <n v="0.2"/>
    <n v="2.0474999999999994"/>
  </r>
  <r>
    <n v="4661"/>
    <x v="2308"/>
    <x v="1"/>
    <x v="910"/>
    <d v="2012-05-07T00:00:00"/>
    <x v="1"/>
    <s v="SV-20785"/>
    <s v="Stewart Visinsky"/>
    <s v="Consumer"/>
    <s v="United States"/>
    <s v="Philadelphia"/>
    <x v="9"/>
    <n v="19140"/>
    <x v="3"/>
    <s v="TEC-AC-10001542"/>
    <x v="2"/>
    <x v="11"/>
    <s v="SanDisk Cruzer 16 GB USB Flash Drive"/>
    <n v="27.552000000000003"/>
    <n v="3"/>
    <n v="0.2"/>
    <n v="-0.3444000000000047"/>
  </r>
  <r>
    <n v="4662"/>
    <x v="2308"/>
    <x v="1"/>
    <x v="910"/>
    <d v="2012-05-07T00:00:00"/>
    <x v="1"/>
    <s v="SV-20785"/>
    <s v="Stewart Visinsky"/>
    <s v="Consumer"/>
    <s v="United States"/>
    <s v="Philadelphia"/>
    <x v="9"/>
    <n v="19140"/>
    <x v="3"/>
    <s v="FUR-CH-10002965"/>
    <x v="0"/>
    <x v="1"/>
    <s v="Global Leather Highback Executive Chair with Pneumatic Height Adjustment, Black"/>
    <n v="844.11599999999987"/>
    <n v="6"/>
    <n v="0.3"/>
    <n v="-36.176400000000001"/>
  </r>
  <r>
    <n v="4663"/>
    <x v="2308"/>
    <x v="1"/>
    <x v="910"/>
    <d v="2012-05-07T00:00:00"/>
    <x v="1"/>
    <s v="SV-20785"/>
    <s v="Stewart Visinsky"/>
    <s v="Consumer"/>
    <s v="United States"/>
    <s v="Philadelphia"/>
    <x v="9"/>
    <n v="19140"/>
    <x v="3"/>
    <s v="OFF-ST-10000563"/>
    <x v="1"/>
    <x v="4"/>
    <s v="Fellowes Bankers Box Stor/Drawer Steel Plus"/>
    <n v="76.75200000000001"/>
    <n v="3"/>
    <n v="0.2"/>
    <n v="-9.5940000000000012"/>
  </r>
  <r>
    <n v="4664"/>
    <x v="2309"/>
    <x v="0"/>
    <x v="31"/>
    <d v="2013-09-23T00:00:00"/>
    <x v="1"/>
    <s v="PO-18850"/>
    <s v="Patrick O'Brill"/>
    <s v="Consumer"/>
    <s v="United States"/>
    <s v="Jacksonville"/>
    <x v="2"/>
    <n v="32216"/>
    <x v="0"/>
    <s v="OFF-LA-10002787"/>
    <x v="1"/>
    <x v="2"/>
    <s v="Avery 480"/>
    <n v="3"/>
    <n v="1"/>
    <n v="0.2"/>
    <n v="1.0499999999999998"/>
  </r>
  <r>
    <n v="4665"/>
    <x v="2310"/>
    <x v="0"/>
    <x v="897"/>
    <d v="2013-09-27T00:00:00"/>
    <x v="1"/>
    <s v="AC-10450"/>
    <s v="Amy Cox"/>
    <s v="Consumer"/>
    <s v="United States"/>
    <s v="Pembroke Pines"/>
    <x v="2"/>
    <n v="33024"/>
    <x v="0"/>
    <s v="OFF-BI-10004022"/>
    <x v="1"/>
    <x v="8"/>
    <s v="Acco Suede Grain Vinyl Round Ring Binder"/>
    <n v="7.5060000000000002"/>
    <n v="9"/>
    <n v="0.7"/>
    <n v="-6.0047999999999977"/>
  </r>
  <r>
    <n v="4666"/>
    <x v="2310"/>
    <x v="0"/>
    <x v="897"/>
    <d v="2013-09-27T00:00:00"/>
    <x v="1"/>
    <s v="AC-10450"/>
    <s v="Amy Cox"/>
    <s v="Consumer"/>
    <s v="United States"/>
    <s v="Pembroke Pines"/>
    <x v="2"/>
    <n v="33024"/>
    <x v="0"/>
    <s v="OFF-LA-10001158"/>
    <x v="1"/>
    <x v="2"/>
    <s v="Avery Address/Shipping Labels for Typewriters, 4&quot; x 2&quot;"/>
    <n v="16.559999999999999"/>
    <n v="2"/>
    <n v="0.2"/>
    <n v="5.7960000000000003"/>
  </r>
  <r>
    <n v="4667"/>
    <x v="2311"/>
    <x v="0"/>
    <x v="994"/>
    <d v="2013-01-17T00:00:00"/>
    <x v="1"/>
    <s v="KB-16585"/>
    <s v="Ken Black"/>
    <s v="Corporate"/>
    <s v="United States"/>
    <s v="Seattle"/>
    <x v="4"/>
    <n v="98115"/>
    <x v="1"/>
    <s v="FUR-FU-10000076"/>
    <x v="0"/>
    <x v="5"/>
    <s v="24-Hour Round Wall Clock"/>
    <n v="79.92"/>
    <n v="4"/>
    <n v="0"/>
    <n v="34.365600000000008"/>
  </r>
  <r>
    <n v="4668"/>
    <x v="2311"/>
    <x v="0"/>
    <x v="994"/>
    <d v="2013-01-17T00:00:00"/>
    <x v="1"/>
    <s v="KB-16585"/>
    <s v="Ken Black"/>
    <s v="Corporate"/>
    <s v="United States"/>
    <s v="Seattle"/>
    <x v="4"/>
    <n v="98115"/>
    <x v="1"/>
    <s v="TEC-AC-10002335"/>
    <x v="2"/>
    <x v="11"/>
    <s v="Logitech Media Keyboard K200"/>
    <n v="69.98"/>
    <n v="2"/>
    <n v="0"/>
    <n v="13.296199999999999"/>
  </r>
  <r>
    <n v="4669"/>
    <x v="2312"/>
    <x v="3"/>
    <x v="636"/>
    <d v="2014-05-12T00:00:00"/>
    <x v="1"/>
    <s v="DB-13555"/>
    <s v="Dorothy Badders"/>
    <s v="Corporate"/>
    <s v="United States"/>
    <s v="Fort Worth"/>
    <x v="5"/>
    <n v="76106"/>
    <x v="2"/>
    <s v="OFF-BI-10002827"/>
    <x v="1"/>
    <x v="8"/>
    <s v="Avery Durable Poly Binders"/>
    <n v="11.059999999999999"/>
    <n v="10"/>
    <n v="0.8"/>
    <n v="-18.802"/>
  </r>
  <r>
    <n v="4670"/>
    <x v="2312"/>
    <x v="3"/>
    <x v="636"/>
    <d v="2014-05-12T00:00:00"/>
    <x v="1"/>
    <s v="DB-13555"/>
    <s v="Dorothy Badders"/>
    <s v="Corporate"/>
    <s v="United States"/>
    <s v="Fort Worth"/>
    <x v="5"/>
    <n v="76106"/>
    <x v="2"/>
    <s v="FUR-BO-10001601"/>
    <x v="0"/>
    <x v="0"/>
    <s v="Sauder Mission Library with Doors, Fruitwood Finish"/>
    <n v="623.46479999999997"/>
    <n v="7"/>
    <n v="0.32"/>
    <n v="-119.19180000000006"/>
  </r>
  <r>
    <n v="4671"/>
    <x v="2312"/>
    <x v="3"/>
    <x v="636"/>
    <d v="2014-05-12T00:00:00"/>
    <x v="1"/>
    <s v="DB-13555"/>
    <s v="Dorothy Badders"/>
    <s v="Corporate"/>
    <s v="United States"/>
    <s v="Fort Worth"/>
    <x v="5"/>
    <n v="76106"/>
    <x v="2"/>
    <s v="OFF-ST-10001932"/>
    <x v="1"/>
    <x v="4"/>
    <s v="Fellowes Staxonsteel Drawer Files"/>
    <n v="772.68000000000006"/>
    <n v="5"/>
    <n v="0.2"/>
    <n v="-57.950999999999993"/>
  </r>
  <r>
    <n v="4672"/>
    <x v="2313"/>
    <x v="0"/>
    <x v="995"/>
    <d v="2013-08-07T00:00:00"/>
    <x v="1"/>
    <s v="KL-16645"/>
    <s v="Ken Lonsdale"/>
    <s v="Consumer"/>
    <s v="United States"/>
    <s v="Detroit"/>
    <x v="12"/>
    <n v="48205"/>
    <x v="2"/>
    <s v="OFF-AP-10001005"/>
    <x v="1"/>
    <x v="9"/>
    <s v="Honeywell Quietcare HEPA Air Cleaner"/>
    <n v="283.14000000000004"/>
    <n v="4"/>
    <n v="0.1"/>
    <n v="72.357999999999976"/>
  </r>
  <r>
    <n v="4673"/>
    <x v="2313"/>
    <x v="0"/>
    <x v="995"/>
    <d v="2013-08-07T00:00:00"/>
    <x v="1"/>
    <s v="KL-16645"/>
    <s v="Ken Lonsdale"/>
    <s v="Consumer"/>
    <s v="United States"/>
    <s v="Detroit"/>
    <x v="12"/>
    <n v="48205"/>
    <x v="2"/>
    <s v="TEC-PH-10004042"/>
    <x v="2"/>
    <x v="7"/>
    <s v="ClearOne Communications CHAT 70 OC Speaker Phone"/>
    <n v="635.96"/>
    <n v="4"/>
    <n v="0"/>
    <n v="165.34960000000001"/>
  </r>
  <r>
    <n v="4674"/>
    <x v="2313"/>
    <x v="0"/>
    <x v="995"/>
    <d v="2013-08-07T00:00:00"/>
    <x v="1"/>
    <s v="KL-16645"/>
    <s v="Ken Lonsdale"/>
    <s v="Consumer"/>
    <s v="United States"/>
    <s v="Detroit"/>
    <x v="12"/>
    <n v="48205"/>
    <x v="2"/>
    <s v="TEC-PH-10001079"/>
    <x v="2"/>
    <x v="7"/>
    <s v="Polycom SoundPoint Pro SE-225 Corded phone"/>
    <n v="118.99"/>
    <n v="1"/>
    <n v="0"/>
    <n v="33.3172"/>
  </r>
  <r>
    <n v="4675"/>
    <x v="2313"/>
    <x v="0"/>
    <x v="995"/>
    <d v="2013-08-07T00:00:00"/>
    <x v="1"/>
    <s v="KL-16645"/>
    <s v="Ken Lonsdale"/>
    <s v="Consumer"/>
    <s v="United States"/>
    <s v="Detroit"/>
    <x v="12"/>
    <n v="48205"/>
    <x v="2"/>
    <s v="FUR-FU-10002918"/>
    <x v="0"/>
    <x v="5"/>
    <s v="Eldon ClusterMat Chair Mat with Cordless Antistatic Protection"/>
    <n v="272.94"/>
    <n v="3"/>
    <n v="0"/>
    <n v="30.023400000000009"/>
  </r>
  <r>
    <n v="4676"/>
    <x v="2314"/>
    <x v="3"/>
    <x v="996"/>
    <d v="2014-03-30T00:00:00"/>
    <x v="0"/>
    <s v="AG-10270"/>
    <s v="Alejandro Grove"/>
    <s v="Consumer"/>
    <s v="United States"/>
    <s v="Philadelphia"/>
    <x v="9"/>
    <n v="19120"/>
    <x v="3"/>
    <s v="FUR-FU-10003832"/>
    <x v="0"/>
    <x v="5"/>
    <s v="Eldon Expressions Punched Metal &amp; Wood Desk Accessories, Black &amp; Cherry"/>
    <n v="15.008000000000003"/>
    <n v="2"/>
    <n v="0.2"/>
    <n v="1.5007999999999999"/>
  </r>
  <r>
    <n v="4677"/>
    <x v="2315"/>
    <x v="2"/>
    <x v="619"/>
    <d v="2011-03-19T00:00:00"/>
    <x v="1"/>
    <s v="JF-15295"/>
    <s v="Jason Fortune-"/>
    <s v="Consumer"/>
    <s v="United States"/>
    <s v="Logan"/>
    <x v="7"/>
    <n v="84321"/>
    <x v="1"/>
    <s v="OFF-BI-10001617"/>
    <x v="1"/>
    <x v="8"/>
    <s v="GBC Wire Binding Combs"/>
    <n v="33.088000000000001"/>
    <n v="4"/>
    <n v="0.2"/>
    <n v="11.167199999999999"/>
  </r>
  <r>
    <n v="4678"/>
    <x v="2315"/>
    <x v="2"/>
    <x v="619"/>
    <d v="2011-03-19T00:00:00"/>
    <x v="1"/>
    <s v="JF-15295"/>
    <s v="Jason Fortune-"/>
    <s v="Consumer"/>
    <s v="United States"/>
    <s v="Logan"/>
    <x v="7"/>
    <n v="84321"/>
    <x v="1"/>
    <s v="OFF-ST-10000736"/>
    <x v="1"/>
    <x v="4"/>
    <s v="Carina Double Wide Media Storage Towers in Natural &amp; Black"/>
    <n v="80.98"/>
    <n v="1"/>
    <n v="0"/>
    <n v="3.2391999999999967"/>
  </r>
  <r>
    <n v="4679"/>
    <x v="2315"/>
    <x v="2"/>
    <x v="619"/>
    <d v="2011-03-19T00:00:00"/>
    <x v="1"/>
    <s v="JF-15295"/>
    <s v="Jason Fortune-"/>
    <s v="Consumer"/>
    <s v="United States"/>
    <s v="Logan"/>
    <x v="7"/>
    <n v="84321"/>
    <x v="1"/>
    <s v="TEC-AC-10004877"/>
    <x v="2"/>
    <x v="11"/>
    <s v="Imation 30456 USB Flash Drive 8GB"/>
    <n v="82.800000000000011"/>
    <n v="12"/>
    <n v="0"/>
    <n v="6.6239999999999952"/>
  </r>
  <r>
    <n v="4680"/>
    <x v="2315"/>
    <x v="2"/>
    <x v="619"/>
    <d v="2011-03-19T00:00:00"/>
    <x v="1"/>
    <s v="JF-15295"/>
    <s v="Jason Fortune-"/>
    <s v="Consumer"/>
    <s v="United States"/>
    <s v="Logan"/>
    <x v="7"/>
    <n v="84321"/>
    <x v="1"/>
    <s v="OFF-ST-10003221"/>
    <x v="1"/>
    <x v="4"/>
    <s v="Staples"/>
    <n v="21.36"/>
    <n v="2"/>
    <n v="0"/>
    <n v="5.7672000000000008"/>
  </r>
  <r>
    <n v="4681"/>
    <x v="2315"/>
    <x v="2"/>
    <x v="619"/>
    <d v="2011-03-19T00:00:00"/>
    <x v="1"/>
    <s v="JF-15295"/>
    <s v="Jason Fortune-"/>
    <s v="Consumer"/>
    <s v="United States"/>
    <s v="Logan"/>
    <x v="7"/>
    <n v="84321"/>
    <x v="1"/>
    <s v="OFF-BI-10003007"/>
    <x v="1"/>
    <x v="8"/>
    <s v="Premium Transparent Presentation Covers, No Pattern/Clear, 8 1/2&quot; x 11&quot;"/>
    <n v="62.048000000000002"/>
    <n v="2"/>
    <n v="0.2"/>
    <n v="20.165599999999998"/>
  </r>
  <r>
    <n v="4682"/>
    <x v="2316"/>
    <x v="0"/>
    <x v="216"/>
    <d v="2013-07-19T00:00:00"/>
    <x v="0"/>
    <s v="RE-19450"/>
    <s v="Richard Eichhorn"/>
    <s v="Consumer"/>
    <s v="United States"/>
    <s v="Auburn"/>
    <x v="15"/>
    <n v="13021"/>
    <x v="3"/>
    <s v="OFF-FA-10000936"/>
    <x v="1"/>
    <x v="13"/>
    <s v="Acco Hot Clips Clips to Go"/>
    <n v="29.61"/>
    <n v="9"/>
    <n v="0"/>
    <n v="13.324499999999999"/>
  </r>
  <r>
    <n v="4683"/>
    <x v="2317"/>
    <x v="0"/>
    <x v="49"/>
    <d v="2013-12-02T00:00:00"/>
    <x v="3"/>
    <s v="MV-18190"/>
    <s v="Mike Vittorini"/>
    <s v="Consumer"/>
    <s v="United States"/>
    <s v="Raleigh"/>
    <x v="3"/>
    <n v="27604"/>
    <x v="0"/>
    <s v="TEC-PH-10003811"/>
    <x v="2"/>
    <x v="7"/>
    <s v="Jabra Supreme Plus Driver Edition Headset"/>
    <n v="863.928"/>
    <n v="9"/>
    <n v="0.2"/>
    <n v="86.392799999999994"/>
  </r>
  <r>
    <n v="4684"/>
    <x v="2318"/>
    <x v="0"/>
    <x v="48"/>
    <d v="2013-09-04T00:00:00"/>
    <x v="1"/>
    <s v="GB-14530"/>
    <s v="George Bell"/>
    <s v="Corporate"/>
    <s v="United States"/>
    <s v="Philadelphia"/>
    <x v="9"/>
    <n v="19120"/>
    <x v="3"/>
    <s v="FUR-TA-10004152"/>
    <x v="0"/>
    <x v="3"/>
    <s v="Barricks 18&quot; x 48&quot; Non-Folding Utility Table with Bottom Storage Shelf"/>
    <n v="241.92"/>
    <n v="4"/>
    <n v="0.4"/>
    <n v="-56.448000000000008"/>
  </r>
  <r>
    <n v="4685"/>
    <x v="2318"/>
    <x v="0"/>
    <x v="48"/>
    <d v="2013-09-04T00:00:00"/>
    <x v="1"/>
    <s v="GB-14530"/>
    <s v="George Bell"/>
    <s v="Corporate"/>
    <s v="United States"/>
    <s v="Philadelphia"/>
    <x v="9"/>
    <n v="19120"/>
    <x v="3"/>
    <s v="FUR-BO-10002853"/>
    <x v="0"/>
    <x v="0"/>
    <s v="O'Sullivan 5-Shelf Heavy-Duty Bookcases"/>
    <n v="163.88"/>
    <n v="4"/>
    <n v="0.5"/>
    <n v="-81.94"/>
  </r>
  <r>
    <n v="4686"/>
    <x v="2318"/>
    <x v="0"/>
    <x v="48"/>
    <d v="2013-09-04T00:00:00"/>
    <x v="1"/>
    <s v="GB-14530"/>
    <s v="George Bell"/>
    <s v="Corporate"/>
    <s v="United States"/>
    <s v="Philadelphia"/>
    <x v="9"/>
    <n v="19120"/>
    <x v="3"/>
    <s v="OFF-BI-10002071"/>
    <x v="1"/>
    <x v="8"/>
    <s v="Fellowes Black Plastic Comb Bindings"/>
    <n v="3.4860000000000002"/>
    <n v="2"/>
    <n v="0.7"/>
    <n v="-2.7887999999999993"/>
  </r>
  <r>
    <n v="4687"/>
    <x v="2318"/>
    <x v="0"/>
    <x v="48"/>
    <d v="2013-09-04T00:00:00"/>
    <x v="1"/>
    <s v="GB-14530"/>
    <s v="George Bell"/>
    <s v="Corporate"/>
    <s v="United States"/>
    <s v="Philadelphia"/>
    <x v="9"/>
    <n v="19120"/>
    <x v="3"/>
    <s v="OFF-FA-10000053"/>
    <x v="1"/>
    <x v="13"/>
    <s v="Revere Boxed Rubber Bands by Revere"/>
    <n v="10.584"/>
    <n v="7"/>
    <n v="0.2"/>
    <n v="-2.3813999999999993"/>
  </r>
  <r>
    <n v="4688"/>
    <x v="2319"/>
    <x v="0"/>
    <x v="890"/>
    <d v="2013-07-01T00:00:00"/>
    <x v="1"/>
    <s v="HL-15040"/>
    <s v="Hunter Lopez"/>
    <s v="Consumer"/>
    <s v="United States"/>
    <s v="Richmond"/>
    <x v="14"/>
    <n v="47374"/>
    <x v="2"/>
    <s v="TEC-PH-10001305"/>
    <x v="2"/>
    <x v="7"/>
    <s v="Panasonic KX TS208W Corded phone"/>
    <n v="440.91"/>
    <n v="9"/>
    <n v="0"/>
    <n v="123.45480000000005"/>
  </r>
  <r>
    <n v="4689"/>
    <x v="2320"/>
    <x v="3"/>
    <x v="983"/>
    <d v="2014-04-04T00:00:00"/>
    <x v="1"/>
    <s v="BP-11155"/>
    <s v="Becky Pak"/>
    <s v="Consumer"/>
    <s v="United States"/>
    <s v="Lancaster"/>
    <x v="9"/>
    <n v="17602"/>
    <x v="3"/>
    <s v="OFF-BI-10001525"/>
    <x v="1"/>
    <x v="8"/>
    <s v="Acco Pressboard Covers with Storage Hooks, 14 7/8&quot; x 11&quot;, Executive Red"/>
    <n v="5.7150000000000016"/>
    <n v="5"/>
    <n v="0.7"/>
    <n v="-4.7625000000000011"/>
  </r>
  <r>
    <n v="4690"/>
    <x v="2321"/>
    <x v="2"/>
    <x v="414"/>
    <d v="2011-12-22T00:00:00"/>
    <x v="2"/>
    <s v="CT-11995"/>
    <s v="Carol Triggs"/>
    <s v="Consumer"/>
    <s v="United States"/>
    <s v="Tucson"/>
    <x v="16"/>
    <n v="85705"/>
    <x v="1"/>
    <s v="FUR-FU-10001876"/>
    <x v="0"/>
    <x v="5"/>
    <s v="Computer Room Manger, 14&quot;"/>
    <n v="51.967999999999996"/>
    <n v="2"/>
    <n v="0.2"/>
    <n v="10.393599999999998"/>
  </r>
  <r>
    <n v="4691"/>
    <x v="2321"/>
    <x v="2"/>
    <x v="414"/>
    <d v="2011-12-22T00:00:00"/>
    <x v="2"/>
    <s v="CT-11995"/>
    <s v="Carol Triggs"/>
    <s v="Consumer"/>
    <s v="United States"/>
    <s v="Tucson"/>
    <x v="16"/>
    <n v="85705"/>
    <x v="1"/>
    <s v="TEC-AC-10003628"/>
    <x v="2"/>
    <x v="11"/>
    <s v="Logitech 910-002974 M325 Wireless Mouse for Web Scrolling"/>
    <n v="71.975999999999999"/>
    <n v="3"/>
    <n v="0.2"/>
    <n v="21.592800000000011"/>
  </r>
  <r>
    <n v="4692"/>
    <x v="2321"/>
    <x v="2"/>
    <x v="414"/>
    <d v="2011-12-22T00:00:00"/>
    <x v="2"/>
    <s v="CT-11995"/>
    <s v="Carol Triggs"/>
    <s v="Consumer"/>
    <s v="United States"/>
    <s v="Tucson"/>
    <x v="16"/>
    <n v="85705"/>
    <x v="1"/>
    <s v="FUR-CH-10004860"/>
    <x v="0"/>
    <x v="1"/>
    <s v="Global Low Back Tilter Chair"/>
    <n v="242.35200000000003"/>
    <n v="3"/>
    <n v="0.2"/>
    <n v="-42.411600000000035"/>
  </r>
  <r>
    <n v="4693"/>
    <x v="2321"/>
    <x v="2"/>
    <x v="414"/>
    <d v="2011-12-22T00:00:00"/>
    <x v="2"/>
    <s v="CT-11995"/>
    <s v="Carol Triggs"/>
    <s v="Consumer"/>
    <s v="United States"/>
    <s v="Tucson"/>
    <x v="16"/>
    <n v="85705"/>
    <x v="1"/>
    <s v="OFF-PA-10000357"/>
    <x v="1"/>
    <x v="10"/>
    <s v="Xerox 1888"/>
    <n v="221.92000000000002"/>
    <n v="5"/>
    <n v="0.2"/>
    <n v="77.671999999999983"/>
  </r>
  <r>
    <n v="4694"/>
    <x v="2321"/>
    <x v="2"/>
    <x v="414"/>
    <d v="2011-12-22T00:00:00"/>
    <x v="2"/>
    <s v="CT-11995"/>
    <s v="Carol Triggs"/>
    <s v="Consumer"/>
    <s v="United States"/>
    <s v="Tucson"/>
    <x v="16"/>
    <n v="85705"/>
    <x v="1"/>
    <s v="OFF-PA-10003270"/>
    <x v="1"/>
    <x v="10"/>
    <s v="Xerox 1954"/>
    <n v="8.4480000000000004"/>
    <n v="2"/>
    <n v="0.2"/>
    <n v="2.6399999999999997"/>
  </r>
  <r>
    <n v="4695"/>
    <x v="2322"/>
    <x v="1"/>
    <x v="997"/>
    <d v="2012-12-17T00:00:00"/>
    <x v="3"/>
    <s v="JL-15835"/>
    <s v="John Lee"/>
    <s v="Consumer"/>
    <s v="United States"/>
    <s v="Detroit"/>
    <x v="12"/>
    <n v="48205"/>
    <x v="2"/>
    <s v="OFF-BI-10000320"/>
    <x v="1"/>
    <x v="8"/>
    <s v="GBC Plastic Binding Combs"/>
    <n v="29.52"/>
    <n v="4"/>
    <n v="0"/>
    <n v="14.4648"/>
  </r>
  <r>
    <n v="4696"/>
    <x v="2322"/>
    <x v="1"/>
    <x v="997"/>
    <d v="2012-12-17T00:00:00"/>
    <x v="3"/>
    <s v="JL-15835"/>
    <s v="John Lee"/>
    <s v="Consumer"/>
    <s v="United States"/>
    <s v="Detroit"/>
    <x v="12"/>
    <n v="48205"/>
    <x v="2"/>
    <s v="FUR-CH-10003846"/>
    <x v="0"/>
    <x v="1"/>
    <s v="Hon Valutask Swivel Chairs"/>
    <n v="302.94"/>
    <n v="3"/>
    <n v="0"/>
    <n v="48.470400000000012"/>
  </r>
  <r>
    <n v="4697"/>
    <x v="2322"/>
    <x v="1"/>
    <x v="997"/>
    <d v="2012-12-17T00:00:00"/>
    <x v="3"/>
    <s v="JL-15835"/>
    <s v="John Lee"/>
    <s v="Consumer"/>
    <s v="United States"/>
    <s v="Detroit"/>
    <x v="12"/>
    <n v="48205"/>
    <x v="2"/>
    <s v="FUR-CH-10004875"/>
    <x v="0"/>
    <x v="1"/>
    <s v="Harbour Creations 67200 Series Stacking Chairs"/>
    <n v="142.36000000000001"/>
    <n v="2"/>
    <n v="0"/>
    <n v="38.437200000000004"/>
  </r>
  <r>
    <n v="4698"/>
    <x v="2322"/>
    <x v="1"/>
    <x v="997"/>
    <d v="2012-12-17T00:00:00"/>
    <x v="3"/>
    <s v="JL-15835"/>
    <s v="John Lee"/>
    <s v="Consumer"/>
    <s v="United States"/>
    <s v="Detroit"/>
    <x v="12"/>
    <n v="48205"/>
    <x v="2"/>
    <s v="FUR-CH-10003817"/>
    <x v="0"/>
    <x v="1"/>
    <s v="Global Value Steno Chair, Gray"/>
    <n v="546.66"/>
    <n v="9"/>
    <n v="0"/>
    <n v="136.66500000000002"/>
  </r>
  <r>
    <n v="4699"/>
    <x v="2322"/>
    <x v="1"/>
    <x v="997"/>
    <d v="2012-12-17T00:00:00"/>
    <x v="3"/>
    <s v="JL-15835"/>
    <s v="John Lee"/>
    <s v="Consumer"/>
    <s v="United States"/>
    <s v="Detroit"/>
    <x v="12"/>
    <n v="48205"/>
    <x v="2"/>
    <s v="FUR-FU-10002116"/>
    <x v="0"/>
    <x v="5"/>
    <s v="Tenex Carpeted, Granite-Look or Clear Contemporary Contour Shape Chair Mats"/>
    <n v="212.13"/>
    <n v="3"/>
    <n v="0"/>
    <n v="14.849099999999979"/>
  </r>
  <r>
    <n v="4700"/>
    <x v="2323"/>
    <x v="3"/>
    <x v="943"/>
    <d v="2014-05-18T00:00:00"/>
    <x v="1"/>
    <s v="JK-16120"/>
    <s v="Julie Kriz"/>
    <s v="Home Office"/>
    <s v="United States"/>
    <s v="Austin"/>
    <x v="5"/>
    <n v="78745"/>
    <x v="2"/>
    <s v="OFF-AR-10003481"/>
    <x v="1"/>
    <x v="6"/>
    <s v="Newell 348"/>
    <n v="5.2480000000000002"/>
    <n v="2"/>
    <n v="0.2"/>
    <n v="0.59039999999999915"/>
  </r>
  <r>
    <n v="4701"/>
    <x v="2323"/>
    <x v="3"/>
    <x v="943"/>
    <d v="2014-05-18T00:00:00"/>
    <x v="1"/>
    <s v="JK-16120"/>
    <s v="Julie Kriz"/>
    <s v="Home Office"/>
    <s v="United States"/>
    <s v="Austin"/>
    <x v="5"/>
    <n v="78745"/>
    <x v="2"/>
    <s v="OFF-ST-10004180"/>
    <x v="1"/>
    <x v="4"/>
    <s v="Safco Commercial Shelving"/>
    <n v="74.415999999999997"/>
    <n v="2"/>
    <n v="0.2"/>
    <n v="-14.883200000000002"/>
  </r>
  <r>
    <n v="4702"/>
    <x v="2323"/>
    <x v="3"/>
    <x v="943"/>
    <d v="2014-05-18T00:00:00"/>
    <x v="1"/>
    <s v="JK-16120"/>
    <s v="Julie Kriz"/>
    <s v="Home Office"/>
    <s v="United States"/>
    <s v="Austin"/>
    <x v="5"/>
    <n v="78745"/>
    <x v="2"/>
    <s v="OFF-PA-10003657"/>
    <x v="1"/>
    <x v="10"/>
    <s v="Xerox 1927"/>
    <n v="6.8480000000000008"/>
    <n v="2"/>
    <n v="0.2"/>
    <n v="2.1399999999999992"/>
  </r>
  <r>
    <n v="4703"/>
    <x v="2323"/>
    <x v="3"/>
    <x v="943"/>
    <d v="2014-05-18T00:00:00"/>
    <x v="1"/>
    <s v="JK-16120"/>
    <s v="Julie Kriz"/>
    <s v="Home Office"/>
    <s v="United States"/>
    <s v="Austin"/>
    <x v="5"/>
    <n v="78745"/>
    <x v="2"/>
    <s v="FUR-FU-10001967"/>
    <x v="0"/>
    <x v="5"/>
    <s v="Telescoping Adjustable Floor Lamp"/>
    <n v="7.9959999999999996"/>
    <n v="1"/>
    <n v="0.6"/>
    <n v="-6.9964999999999993"/>
  </r>
  <r>
    <n v="4704"/>
    <x v="2324"/>
    <x v="0"/>
    <x v="890"/>
    <d v="2013-06-29T00:00:00"/>
    <x v="1"/>
    <s v="DH-13075"/>
    <s v="Dave Hallsten"/>
    <s v="Corporate"/>
    <s v="United States"/>
    <s v="Houston"/>
    <x v="5"/>
    <n v="77095"/>
    <x v="2"/>
    <s v="OFF-AP-10002082"/>
    <x v="1"/>
    <x v="9"/>
    <s v="Holmes HEPA Air Purifier"/>
    <n v="8.711999999999998"/>
    <n v="2"/>
    <n v="0.8"/>
    <n v="-19.602000000000007"/>
  </r>
  <r>
    <n v="4705"/>
    <x v="2325"/>
    <x v="0"/>
    <x v="624"/>
    <d v="2013-05-19T00:00:00"/>
    <x v="2"/>
    <s v="AG-10900"/>
    <s v="Arthur Gainer"/>
    <s v="Consumer"/>
    <s v="United States"/>
    <s v="Waterbury"/>
    <x v="29"/>
    <n v="6708"/>
    <x v="3"/>
    <s v="OFF-SU-10000381"/>
    <x v="1"/>
    <x v="14"/>
    <s v="Acme Forged Steel Scissors with Black Enamel Handles"/>
    <n v="65.17"/>
    <n v="7"/>
    <n v="0"/>
    <n v="18.899299999999997"/>
  </r>
  <r>
    <n v="4706"/>
    <x v="2325"/>
    <x v="0"/>
    <x v="624"/>
    <d v="2013-05-19T00:00:00"/>
    <x v="2"/>
    <s v="AG-10900"/>
    <s v="Arthur Gainer"/>
    <s v="Consumer"/>
    <s v="United States"/>
    <s v="Waterbury"/>
    <x v="29"/>
    <n v="6708"/>
    <x v="3"/>
    <s v="OFF-LA-10002475"/>
    <x v="1"/>
    <x v="2"/>
    <s v="Avery 519"/>
    <n v="14.62"/>
    <n v="2"/>
    <n v="0"/>
    <n v="6.8713999999999995"/>
  </r>
  <r>
    <n v="4707"/>
    <x v="2325"/>
    <x v="0"/>
    <x v="624"/>
    <d v="2013-05-19T00:00:00"/>
    <x v="2"/>
    <s v="AG-10900"/>
    <s v="Arthur Gainer"/>
    <s v="Consumer"/>
    <s v="United States"/>
    <s v="Waterbury"/>
    <x v="29"/>
    <n v="6708"/>
    <x v="3"/>
    <s v="FUR-FU-10003975"/>
    <x v="0"/>
    <x v="5"/>
    <s v="Eldon Advantage Chair Mats for Low to Medium Pile Carpets"/>
    <n v="173.24"/>
    <n v="4"/>
    <n v="0"/>
    <n v="17.323999999999984"/>
  </r>
  <r>
    <n v="4708"/>
    <x v="2326"/>
    <x v="3"/>
    <x v="222"/>
    <d v="2014-07-01T00:00:00"/>
    <x v="2"/>
    <s v="WB-21850"/>
    <s v="William Brown"/>
    <s v="Consumer"/>
    <s v="United States"/>
    <s v="Los Angeles"/>
    <x v="1"/>
    <n v="90049"/>
    <x v="1"/>
    <s v="OFF-BI-10003091"/>
    <x v="1"/>
    <x v="8"/>
    <s v="GBC DocuBind TL200 Manual Binding Machine"/>
    <n v="895.92"/>
    <n v="5"/>
    <n v="0.2"/>
    <n v="302.37299999999993"/>
  </r>
  <r>
    <n v="4709"/>
    <x v="2326"/>
    <x v="3"/>
    <x v="222"/>
    <d v="2014-07-01T00:00:00"/>
    <x v="2"/>
    <s v="WB-21850"/>
    <s v="William Brown"/>
    <s v="Consumer"/>
    <s v="United States"/>
    <s v="Los Angeles"/>
    <x v="1"/>
    <n v="90049"/>
    <x v="1"/>
    <s v="OFF-ST-10002974"/>
    <x v="1"/>
    <x v="4"/>
    <s v="Trav-L-File Heavy-Duty Shuttle II, Black"/>
    <n v="130.71"/>
    <n v="3"/>
    <n v="0"/>
    <n v="39.212999999999994"/>
  </r>
  <r>
    <n v="4710"/>
    <x v="2326"/>
    <x v="3"/>
    <x v="222"/>
    <d v="2014-07-01T00:00:00"/>
    <x v="2"/>
    <s v="WB-21850"/>
    <s v="William Brown"/>
    <s v="Consumer"/>
    <s v="United States"/>
    <s v="Los Angeles"/>
    <x v="1"/>
    <n v="90049"/>
    <x v="1"/>
    <s v="OFF-AR-10000255"/>
    <x v="1"/>
    <x v="6"/>
    <s v="Newell 328"/>
    <n v="11.68"/>
    <n v="2"/>
    <n v="0"/>
    <n v="3.0367999999999995"/>
  </r>
  <r>
    <n v="4711"/>
    <x v="2326"/>
    <x v="3"/>
    <x v="222"/>
    <d v="2014-07-01T00:00:00"/>
    <x v="2"/>
    <s v="WB-21850"/>
    <s v="William Brown"/>
    <s v="Consumer"/>
    <s v="United States"/>
    <s v="Los Angeles"/>
    <x v="1"/>
    <n v="90049"/>
    <x v="1"/>
    <s v="TEC-AC-10001284"/>
    <x v="2"/>
    <x v="11"/>
    <s v="Enermax Briskie RF Wireless Keyboard and Mouse Combo"/>
    <n v="62.31"/>
    <n v="3"/>
    <n v="0"/>
    <n v="22.4316"/>
  </r>
  <r>
    <n v="4712"/>
    <x v="2327"/>
    <x v="2"/>
    <x v="691"/>
    <d v="2011-03-31T00:00:00"/>
    <x v="3"/>
    <s v="JO-15280"/>
    <s v="Jas O'Carroll"/>
    <s v="Consumer"/>
    <s v="United States"/>
    <s v="Philadelphia"/>
    <x v="9"/>
    <n v="19120"/>
    <x v="3"/>
    <s v="OFF-BI-10003529"/>
    <x v="1"/>
    <x v="8"/>
    <s v="Avery Round Ring Poly Binders"/>
    <n v="0.85200000000000009"/>
    <n v="1"/>
    <n v="0.7"/>
    <n v="-0.59639999999999982"/>
  </r>
  <r>
    <n v="4713"/>
    <x v="2328"/>
    <x v="2"/>
    <x v="757"/>
    <d v="2011-12-21T00:00:00"/>
    <x v="1"/>
    <s v="EJ-13720"/>
    <s v="Ed Jacobs"/>
    <s v="Consumer"/>
    <s v="United States"/>
    <s v="Huntsville"/>
    <x v="5"/>
    <n v="77340"/>
    <x v="2"/>
    <s v="OFF-PA-10000029"/>
    <x v="1"/>
    <x v="10"/>
    <s v="Xerox 224"/>
    <n v="36.288000000000011"/>
    <n v="7"/>
    <n v="0.2"/>
    <n v="12.700800000000001"/>
  </r>
  <r>
    <n v="4714"/>
    <x v="2328"/>
    <x v="2"/>
    <x v="757"/>
    <d v="2011-12-21T00:00:00"/>
    <x v="1"/>
    <s v="EJ-13720"/>
    <s v="Ed Jacobs"/>
    <s v="Consumer"/>
    <s v="United States"/>
    <s v="Huntsville"/>
    <x v="5"/>
    <n v="77340"/>
    <x v="2"/>
    <s v="FUR-FU-10002116"/>
    <x v="0"/>
    <x v="5"/>
    <s v="Tenex Carpeted, Granite-Look or Clear Contemporary Contour Shape Chair Mats"/>
    <n v="56.567999999999998"/>
    <n v="2"/>
    <n v="0.6"/>
    <n v="-74.952600000000004"/>
  </r>
  <r>
    <n v="4715"/>
    <x v="2329"/>
    <x v="3"/>
    <x v="796"/>
    <d v="2014-05-21T00:00:00"/>
    <x v="2"/>
    <s v="AB-10105"/>
    <s v="Adrian Barton"/>
    <s v="Consumer"/>
    <s v="United States"/>
    <s v="Portland"/>
    <x v="21"/>
    <n v="97206"/>
    <x v="1"/>
    <s v="TEC-PH-10002200"/>
    <x v="2"/>
    <x v="7"/>
    <s v="Aastra 6757i CT Wireless VoIP phone"/>
    <n v="344.70400000000001"/>
    <n v="2"/>
    <n v="0.2"/>
    <n v="38.779199999999989"/>
  </r>
  <r>
    <n v="4716"/>
    <x v="2330"/>
    <x v="1"/>
    <x v="793"/>
    <d v="2012-05-16T00:00:00"/>
    <x v="1"/>
    <s v="LT-16765"/>
    <s v="Larry Tron"/>
    <s v="Consumer"/>
    <s v="United States"/>
    <s v="Louisville"/>
    <x v="22"/>
    <n v="80027"/>
    <x v="1"/>
    <s v="TEC-PH-10000441"/>
    <x v="2"/>
    <x v="7"/>
    <s v="VTech DS6151"/>
    <n v="201.584"/>
    <n v="2"/>
    <n v="0.2"/>
    <n v="20.158400000000015"/>
  </r>
  <r>
    <n v="4717"/>
    <x v="2331"/>
    <x v="3"/>
    <x v="734"/>
    <d v="2014-12-08T00:00:00"/>
    <x v="0"/>
    <s v="CM-12655"/>
    <s v="Corinna Mitchell"/>
    <s v="Home Office"/>
    <s v="United States"/>
    <s v="Seattle"/>
    <x v="4"/>
    <n v="98115"/>
    <x v="1"/>
    <s v="FUR-TA-10002958"/>
    <x v="0"/>
    <x v="3"/>
    <s v="Bevis Oval Conference Table, Walnut"/>
    <n v="521.96"/>
    <n v="2"/>
    <n v="0"/>
    <n v="88.733199999999954"/>
  </r>
  <r>
    <n v="4718"/>
    <x v="2332"/>
    <x v="1"/>
    <x v="295"/>
    <d v="2012-12-17T00:00:00"/>
    <x v="1"/>
    <s v="EM-13960"/>
    <s v="Eric Murdock"/>
    <s v="Consumer"/>
    <s v="United States"/>
    <s v="Baltimore"/>
    <x v="39"/>
    <n v="21215"/>
    <x v="3"/>
    <s v="OFF-AR-10001662"/>
    <x v="1"/>
    <x v="6"/>
    <s v="Rogers Handheld Barrel Pencil Sharpener"/>
    <n v="8.2200000000000006"/>
    <n v="3"/>
    <n v="0"/>
    <n v="2.2194000000000007"/>
  </r>
  <r>
    <n v="4719"/>
    <x v="2333"/>
    <x v="1"/>
    <x v="998"/>
    <d v="2012-10-11T00:00:00"/>
    <x v="2"/>
    <s v="DJ-13420"/>
    <s v="Denny Joy"/>
    <s v="Corporate"/>
    <s v="United States"/>
    <s v="San Francisco"/>
    <x v="1"/>
    <n v="94109"/>
    <x v="1"/>
    <s v="OFF-PA-10004101"/>
    <x v="1"/>
    <x v="10"/>
    <s v="Xerox 1894"/>
    <n v="45.36"/>
    <n v="7"/>
    <n v="0"/>
    <n v="21.772800000000004"/>
  </r>
  <r>
    <n v="4720"/>
    <x v="2334"/>
    <x v="1"/>
    <x v="24"/>
    <d v="2012-04-20T00:00:00"/>
    <x v="0"/>
    <s v="DE-13255"/>
    <s v="Deanra Eno"/>
    <s v="Home Office"/>
    <s v="United States"/>
    <s v="Los Angeles"/>
    <x v="1"/>
    <n v="90004"/>
    <x v="1"/>
    <s v="OFF-ST-10002756"/>
    <x v="1"/>
    <x v="4"/>
    <s v="Tennsco Stur-D-Stor Boltless Shelving, 5 Shelves, 24&quot; Deep, Sand"/>
    <n v="947.17000000000007"/>
    <n v="7"/>
    <n v="0"/>
    <n v="9.4717000000000837"/>
  </r>
  <r>
    <n v="4721"/>
    <x v="2334"/>
    <x v="1"/>
    <x v="24"/>
    <d v="2012-04-20T00:00:00"/>
    <x v="0"/>
    <s v="DE-13255"/>
    <s v="Deanra Eno"/>
    <s v="Home Office"/>
    <s v="United States"/>
    <s v="Los Angeles"/>
    <x v="1"/>
    <n v="90004"/>
    <x v="1"/>
    <s v="OFF-PA-10000483"/>
    <x v="1"/>
    <x v="10"/>
    <s v="Xerox 19"/>
    <n v="61.96"/>
    <n v="2"/>
    <n v="0"/>
    <n v="27.881999999999998"/>
  </r>
  <r>
    <n v="4722"/>
    <x v="2335"/>
    <x v="2"/>
    <x v="159"/>
    <d v="2011-06-11T00:00:00"/>
    <x v="0"/>
    <s v="NR-18550"/>
    <s v="Nick Radford"/>
    <s v="Consumer"/>
    <s v="United States"/>
    <s v="Aurora"/>
    <x v="10"/>
    <n v="60505"/>
    <x v="2"/>
    <s v="FUR-TA-10002041"/>
    <x v="0"/>
    <x v="3"/>
    <s v="Bevis Round Conference Table Top, X-Base"/>
    <n v="268.935"/>
    <n v="3"/>
    <n v="0.5"/>
    <n v="-209.76929999999999"/>
  </r>
  <r>
    <n v="4723"/>
    <x v="2336"/>
    <x v="3"/>
    <x v="853"/>
    <d v="2014-09-08T00:00:00"/>
    <x v="1"/>
    <s v="CK-12325"/>
    <s v="Christine Kargatis"/>
    <s v="Home Office"/>
    <s v="United States"/>
    <s v="Seattle"/>
    <x v="4"/>
    <n v="98103"/>
    <x v="1"/>
    <s v="OFF-AR-10001166"/>
    <x v="1"/>
    <x v="6"/>
    <s v="Staples"/>
    <n v="7.58"/>
    <n v="1"/>
    <n v="0"/>
    <n v="2.9561999999999999"/>
  </r>
  <r>
    <n v="4724"/>
    <x v="2337"/>
    <x v="0"/>
    <x v="730"/>
    <d v="2013-05-23T00:00:00"/>
    <x v="3"/>
    <s v="JF-15490"/>
    <s v="Jeremy Farry"/>
    <s v="Consumer"/>
    <s v="United States"/>
    <s v="Athens"/>
    <x v="32"/>
    <n v="30605"/>
    <x v="0"/>
    <s v="OFF-LA-10004345"/>
    <x v="1"/>
    <x v="2"/>
    <s v="Avery 493"/>
    <n v="14.73"/>
    <n v="3"/>
    <n v="0"/>
    <n v="7.2176999999999998"/>
  </r>
  <r>
    <n v="4725"/>
    <x v="2338"/>
    <x v="0"/>
    <x v="583"/>
    <d v="2013-11-16T00:00:00"/>
    <x v="1"/>
    <s v="LB-16795"/>
    <s v="Laurel Beltran"/>
    <s v="Home Office"/>
    <s v="United States"/>
    <s v="Apopka"/>
    <x v="2"/>
    <n v="32712"/>
    <x v="0"/>
    <s v="OFF-BI-10002852"/>
    <x v="1"/>
    <x v="8"/>
    <s v="Ibico Standard Transparent Covers"/>
    <n v="9.8880000000000017"/>
    <n v="2"/>
    <n v="0.7"/>
    <n v="-6.921599999999998"/>
  </r>
  <r>
    <n v="4726"/>
    <x v="2338"/>
    <x v="0"/>
    <x v="583"/>
    <d v="2013-11-16T00:00:00"/>
    <x v="1"/>
    <s v="LB-16795"/>
    <s v="Laurel Beltran"/>
    <s v="Home Office"/>
    <s v="United States"/>
    <s v="Apopka"/>
    <x v="2"/>
    <n v="32712"/>
    <x v="0"/>
    <s v="OFF-AP-10001058"/>
    <x v="1"/>
    <x v="9"/>
    <s v="Sanyo 2.5 Cubic Foot Mid-Size Office Refrigerators"/>
    <n v="671.5440000000001"/>
    <n v="3"/>
    <n v="0.2"/>
    <n v="50.36579999999995"/>
  </r>
  <r>
    <n v="4727"/>
    <x v="2339"/>
    <x v="2"/>
    <x v="641"/>
    <d v="2011-11-29T00:00:00"/>
    <x v="0"/>
    <s v="MP-18175"/>
    <s v="Mike Pelletier"/>
    <s v="Home Office"/>
    <s v="United States"/>
    <s v="New York City"/>
    <x v="15"/>
    <n v="10009"/>
    <x v="3"/>
    <s v="OFF-ST-10003470"/>
    <x v="1"/>
    <x v="4"/>
    <s v="Tennsco Snap-Together Open Shelving Units, Starter Sets and Add-On Units"/>
    <n v="1117.92"/>
    <n v="4"/>
    <n v="0"/>
    <n v="55.895999999999958"/>
  </r>
  <r>
    <n v="4728"/>
    <x v="2339"/>
    <x v="2"/>
    <x v="641"/>
    <d v="2011-11-29T00:00:00"/>
    <x v="0"/>
    <s v="MP-18175"/>
    <s v="Mike Pelletier"/>
    <s v="Home Office"/>
    <s v="United States"/>
    <s v="New York City"/>
    <x v="15"/>
    <n v="10009"/>
    <x v="3"/>
    <s v="FUR-BO-10003159"/>
    <x v="0"/>
    <x v="0"/>
    <s v="Sauder Camden County Collection Libraries, Planked Cherry Finish"/>
    <n v="275.952"/>
    <n v="3"/>
    <n v="0.2"/>
    <n v="-37.943400000000025"/>
  </r>
  <r>
    <n v="4729"/>
    <x v="2340"/>
    <x v="2"/>
    <x v="845"/>
    <d v="2011-11-12T00:00:00"/>
    <x v="1"/>
    <s v="LH-16900"/>
    <s v="Lena Hernandez"/>
    <s v="Consumer"/>
    <s v="United States"/>
    <s v="San Francisco"/>
    <x v="1"/>
    <n v="94110"/>
    <x v="1"/>
    <s v="OFF-BI-10003684"/>
    <x v="1"/>
    <x v="8"/>
    <s v="Wilson Jones Legal Size Ring Binders"/>
    <n v="123.14399999999999"/>
    <n v="7"/>
    <n v="0.2"/>
    <n v="46.178999999999988"/>
  </r>
  <r>
    <n v="4730"/>
    <x v="2341"/>
    <x v="0"/>
    <x v="427"/>
    <d v="2013-07-24T00:00:00"/>
    <x v="0"/>
    <s v="SV-20935"/>
    <s v="Susan Vittorini"/>
    <s v="Consumer"/>
    <s v="United States"/>
    <s v="Dallas"/>
    <x v="5"/>
    <n v="75217"/>
    <x v="2"/>
    <s v="TEC-AC-10000487"/>
    <x v="2"/>
    <x v="11"/>
    <s v="SanDisk Cruzer 4 GB USB Flash Drive"/>
    <n v="15.576000000000001"/>
    <n v="3"/>
    <n v="0.2"/>
    <n v="3.3098999999999998"/>
  </r>
  <r>
    <n v="4731"/>
    <x v="2342"/>
    <x v="1"/>
    <x v="368"/>
    <d v="2012-03-31T00:00:00"/>
    <x v="0"/>
    <s v="RB-19435"/>
    <s v="Richard Bierner"/>
    <s v="Consumer"/>
    <s v="United States"/>
    <s v="San Diego"/>
    <x v="1"/>
    <n v="92105"/>
    <x v="1"/>
    <s v="OFF-PA-10001736"/>
    <x v="1"/>
    <x v="10"/>
    <s v="Xerox 1880"/>
    <n v="212.64"/>
    <n v="6"/>
    <n v="0"/>
    <n v="99.940799999999982"/>
  </r>
  <r>
    <n v="4732"/>
    <x v="2342"/>
    <x v="1"/>
    <x v="368"/>
    <d v="2012-03-31T00:00:00"/>
    <x v="0"/>
    <s v="RB-19435"/>
    <s v="Richard Bierner"/>
    <s v="Consumer"/>
    <s v="United States"/>
    <s v="San Diego"/>
    <x v="1"/>
    <n v="92105"/>
    <x v="1"/>
    <s v="OFF-PA-10001609"/>
    <x v="1"/>
    <x v="10"/>
    <s v="Tops Wirebound Message Log Books"/>
    <n v="9.870000000000001"/>
    <n v="3"/>
    <n v="0"/>
    <n v="4.5401999999999996"/>
  </r>
  <r>
    <n v="4733"/>
    <x v="2342"/>
    <x v="1"/>
    <x v="368"/>
    <d v="2012-03-31T00:00:00"/>
    <x v="0"/>
    <s v="RB-19435"/>
    <s v="Richard Bierner"/>
    <s v="Consumer"/>
    <s v="United States"/>
    <s v="San Diego"/>
    <x v="1"/>
    <n v="92105"/>
    <x v="1"/>
    <s v="TEC-AC-10003116"/>
    <x v="2"/>
    <x v="11"/>
    <s v="Memorex Froggy Flash Drive 8 GB"/>
    <n v="53.25"/>
    <n v="3"/>
    <n v="0"/>
    <n v="20.767499999999998"/>
  </r>
  <r>
    <n v="4734"/>
    <x v="2342"/>
    <x v="1"/>
    <x v="368"/>
    <d v="2012-03-31T00:00:00"/>
    <x v="0"/>
    <s v="RB-19435"/>
    <s v="Richard Bierner"/>
    <s v="Consumer"/>
    <s v="United States"/>
    <s v="San Diego"/>
    <x v="1"/>
    <n v="92105"/>
    <x v="1"/>
    <s v="FUR-FU-10004586"/>
    <x v="0"/>
    <x v="5"/>
    <s v="G.E. Longer-Life Indoor Recessed Floodlight Bulbs"/>
    <n v="19.919999999999998"/>
    <n v="3"/>
    <n v="0"/>
    <n v="9.5615999999999985"/>
  </r>
  <r>
    <n v="4735"/>
    <x v="2343"/>
    <x v="0"/>
    <x v="281"/>
    <d v="2013-04-13T00:00:00"/>
    <x v="1"/>
    <s v="Dl-13600"/>
    <s v="Dorris liebe"/>
    <s v="Corporate"/>
    <s v="United States"/>
    <s v="New York City"/>
    <x v="15"/>
    <n v="10035"/>
    <x v="3"/>
    <s v="FUR-CH-10000454"/>
    <x v="0"/>
    <x v="1"/>
    <s v="Hon Deluxe Fabric Upholstered Stacking Chairs, Rounded Back"/>
    <n v="658.74599999999998"/>
    <n v="3"/>
    <n v="0.1"/>
    <n v="146.38799999999998"/>
  </r>
  <r>
    <n v="4736"/>
    <x v="2344"/>
    <x v="1"/>
    <x v="385"/>
    <d v="2012-06-19T00:00:00"/>
    <x v="1"/>
    <s v="PS-19045"/>
    <s v="Penelope Sewall"/>
    <s v="Home Office"/>
    <s v="United States"/>
    <s v="Lewiston"/>
    <x v="43"/>
    <n v="4240"/>
    <x v="3"/>
    <s v="OFF-BI-10004970"/>
    <x v="1"/>
    <x v="8"/>
    <s v="ACCOHIDE 3-Ring Binder, Blue, 1&quot;"/>
    <n v="8.26"/>
    <n v="2"/>
    <n v="0"/>
    <n v="3.8822000000000001"/>
  </r>
  <r>
    <n v="4737"/>
    <x v="2344"/>
    <x v="1"/>
    <x v="385"/>
    <d v="2012-06-19T00:00:00"/>
    <x v="1"/>
    <s v="PS-19045"/>
    <s v="Penelope Sewall"/>
    <s v="Home Office"/>
    <s v="United States"/>
    <s v="Lewiston"/>
    <x v="43"/>
    <n v="4240"/>
    <x v="3"/>
    <s v="OFF-BI-10002824"/>
    <x v="1"/>
    <x v="8"/>
    <s v="Recycled Easel Ring Binders"/>
    <n v="29.84"/>
    <n v="2"/>
    <n v="0"/>
    <n v="13.427999999999997"/>
  </r>
  <r>
    <n v="4738"/>
    <x v="2344"/>
    <x v="1"/>
    <x v="385"/>
    <d v="2012-06-19T00:00:00"/>
    <x v="1"/>
    <s v="PS-19045"/>
    <s v="Penelope Sewall"/>
    <s v="Home Office"/>
    <s v="United States"/>
    <s v="Lewiston"/>
    <x v="43"/>
    <n v="4240"/>
    <x v="3"/>
    <s v="TEC-AC-10003657"/>
    <x v="2"/>
    <x v="11"/>
    <s v="Lenovo 17-Key USB Numeric Keypad"/>
    <n v="67.98"/>
    <n v="2"/>
    <n v="0"/>
    <n v="14.955599999999997"/>
  </r>
  <r>
    <n v="4739"/>
    <x v="2345"/>
    <x v="1"/>
    <x v="954"/>
    <d v="2012-02-24T00:00:00"/>
    <x v="1"/>
    <s v="GT-14755"/>
    <s v="Guy Thornton"/>
    <s v="Consumer"/>
    <s v="United States"/>
    <s v="Long Beach"/>
    <x v="1"/>
    <n v="90805"/>
    <x v="1"/>
    <s v="OFF-LA-10003510"/>
    <x v="1"/>
    <x v="2"/>
    <s v="Avery 4027 File Folder Labels for Dot Matrix Printers, 5000 Labels per Box, White"/>
    <n v="61.06"/>
    <n v="2"/>
    <n v="0"/>
    <n v="28.087600000000002"/>
  </r>
  <r>
    <n v="4740"/>
    <x v="2345"/>
    <x v="1"/>
    <x v="954"/>
    <d v="2012-02-24T00:00:00"/>
    <x v="1"/>
    <s v="GT-14755"/>
    <s v="Guy Thornton"/>
    <s v="Consumer"/>
    <s v="United States"/>
    <s v="Long Beach"/>
    <x v="1"/>
    <n v="90805"/>
    <x v="1"/>
    <s v="FUR-TA-10001676"/>
    <x v="0"/>
    <x v="3"/>
    <s v="Hon 61000 Series Interactive Training Tables"/>
    <n v="35.544000000000004"/>
    <n v="1"/>
    <n v="0.2"/>
    <n v="-0.88860000000000205"/>
  </r>
  <r>
    <n v="4741"/>
    <x v="2346"/>
    <x v="3"/>
    <x v="105"/>
    <d v="2014-11-17T00:00:00"/>
    <x v="1"/>
    <s v="CS-12355"/>
    <s v="Christine Sundaresam"/>
    <s v="Consumer"/>
    <s v="United States"/>
    <s v="Seattle"/>
    <x v="4"/>
    <n v="98115"/>
    <x v="1"/>
    <s v="OFF-LA-10004853"/>
    <x v="1"/>
    <x v="2"/>
    <s v="Avery 483"/>
    <n v="9.9600000000000009"/>
    <n v="2"/>
    <n v="0"/>
    <n v="4.5815999999999999"/>
  </r>
  <r>
    <n v="4742"/>
    <x v="2346"/>
    <x v="3"/>
    <x v="105"/>
    <d v="2014-11-17T00:00:00"/>
    <x v="1"/>
    <s v="CS-12355"/>
    <s v="Christine Sundaresam"/>
    <s v="Consumer"/>
    <s v="United States"/>
    <s v="Seattle"/>
    <x v="4"/>
    <n v="98115"/>
    <x v="1"/>
    <s v="OFF-AR-10000315"/>
    <x v="1"/>
    <x v="6"/>
    <s v="Dixon Ticonderoga Maple Cedar Pencil, #2"/>
    <n v="9.2099999999999991"/>
    <n v="3"/>
    <n v="0"/>
    <n v="2.3025000000000002"/>
  </r>
  <r>
    <n v="4743"/>
    <x v="2346"/>
    <x v="3"/>
    <x v="105"/>
    <d v="2014-11-17T00:00:00"/>
    <x v="1"/>
    <s v="CS-12355"/>
    <s v="Christine Sundaresam"/>
    <s v="Consumer"/>
    <s v="United States"/>
    <s v="Seattle"/>
    <x v="4"/>
    <n v="98115"/>
    <x v="1"/>
    <s v="OFF-SU-10000381"/>
    <x v="1"/>
    <x v="14"/>
    <s v="Acme Forged Steel Scissors with Black Enamel Handles"/>
    <n v="27.93"/>
    <n v="3"/>
    <n v="0"/>
    <n v="8.0996999999999986"/>
  </r>
  <r>
    <n v="4744"/>
    <x v="2347"/>
    <x v="3"/>
    <x v="916"/>
    <d v="2014-03-06T00:00:00"/>
    <x v="3"/>
    <s v="JD-16060"/>
    <s v="Julia Dunbar"/>
    <s v="Consumer"/>
    <s v="United States"/>
    <s v="Rochester"/>
    <x v="11"/>
    <n v="55901"/>
    <x v="2"/>
    <s v="OFF-FA-10002763"/>
    <x v="1"/>
    <x v="13"/>
    <s v="Advantus Map Pennant Flags and Round Head Tacks"/>
    <n v="7.9"/>
    <n v="2"/>
    <n v="0"/>
    <n v="2.5279999999999996"/>
  </r>
  <r>
    <n v="4745"/>
    <x v="2347"/>
    <x v="3"/>
    <x v="916"/>
    <d v="2014-03-06T00:00:00"/>
    <x v="3"/>
    <s v="JD-16060"/>
    <s v="Julia Dunbar"/>
    <s v="Consumer"/>
    <s v="United States"/>
    <s v="Rochester"/>
    <x v="11"/>
    <n v="55901"/>
    <x v="2"/>
    <s v="OFF-ST-10000877"/>
    <x v="1"/>
    <x v="4"/>
    <s v="Recycled Steel Personal File for Standard File Folders"/>
    <n v="221.16"/>
    <n v="4"/>
    <n v="0"/>
    <n v="57.501599999999996"/>
  </r>
  <r>
    <n v="4746"/>
    <x v="2347"/>
    <x v="3"/>
    <x v="916"/>
    <d v="2014-03-06T00:00:00"/>
    <x v="3"/>
    <s v="JD-16060"/>
    <s v="Julia Dunbar"/>
    <s v="Consumer"/>
    <s v="United States"/>
    <s v="Rochester"/>
    <x v="11"/>
    <n v="55901"/>
    <x v="2"/>
    <s v="OFF-BI-10001071"/>
    <x v="1"/>
    <x v="8"/>
    <s v="GBC ProClick Punch Binding System"/>
    <n v="127.96"/>
    <n v="2"/>
    <n v="0"/>
    <n v="62.700400000000002"/>
  </r>
  <r>
    <n v="4747"/>
    <x v="2347"/>
    <x v="3"/>
    <x v="916"/>
    <d v="2014-03-06T00:00:00"/>
    <x v="3"/>
    <s v="JD-16060"/>
    <s v="Julia Dunbar"/>
    <s v="Consumer"/>
    <s v="United States"/>
    <s v="Rochester"/>
    <x v="11"/>
    <n v="55901"/>
    <x v="2"/>
    <s v="OFF-BI-10001097"/>
    <x v="1"/>
    <x v="8"/>
    <s v="Avery Hole Reinforcements"/>
    <n v="18.690000000000001"/>
    <n v="3"/>
    <n v="0"/>
    <n v="9.158100000000001"/>
  </r>
  <r>
    <n v="4748"/>
    <x v="2348"/>
    <x v="0"/>
    <x v="840"/>
    <d v="2013-03-04T00:00:00"/>
    <x v="3"/>
    <s v="TS-21160"/>
    <s v="Theresa Swint"/>
    <s v="Corporate"/>
    <s v="United States"/>
    <s v="San Francisco"/>
    <x v="1"/>
    <n v="94110"/>
    <x v="1"/>
    <s v="OFF-SU-10004782"/>
    <x v="1"/>
    <x v="14"/>
    <s v="Elite 5&quot; Scissors"/>
    <n v="25.349999999999998"/>
    <n v="3"/>
    <n v="0"/>
    <n v="7.6049999999999978"/>
  </r>
  <r>
    <n v="4749"/>
    <x v="2348"/>
    <x v="0"/>
    <x v="840"/>
    <d v="2013-03-04T00:00:00"/>
    <x v="3"/>
    <s v="TS-21160"/>
    <s v="Theresa Swint"/>
    <s v="Corporate"/>
    <s v="United States"/>
    <s v="San Francisco"/>
    <x v="1"/>
    <n v="94110"/>
    <x v="1"/>
    <s v="FUR-FU-10000672"/>
    <x v="0"/>
    <x v="5"/>
    <s v="Executive Impressions 10&quot; Spectator Wall Clock"/>
    <n v="35.28"/>
    <n v="3"/>
    <n v="0"/>
    <n v="11.995199999999997"/>
  </r>
  <r>
    <n v="4750"/>
    <x v="2349"/>
    <x v="0"/>
    <x v="435"/>
    <d v="2013-12-26T00:00:00"/>
    <x v="2"/>
    <s v="BV-11245"/>
    <s v="Benjamin Venier"/>
    <s v="Corporate"/>
    <s v="United States"/>
    <s v="Seattle"/>
    <x v="4"/>
    <n v="98103"/>
    <x v="1"/>
    <s v="OFF-PA-10002986"/>
    <x v="1"/>
    <x v="10"/>
    <s v="Xerox 1898"/>
    <n v="33.4"/>
    <n v="5"/>
    <n v="0"/>
    <n v="16.032"/>
  </r>
  <r>
    <n v="4751"/>
    <x v="2350"/>
    <x v="0"/>
    <x v="877"/>
    <d v="2013-10-10T00:00:00"/>
    <x v="2"/>
    <s v="DL-13495"/>
    <s v="Dionis Lloyd"/>
    <s v="Corporate"/>
    <s v="United States"/>
    <s v="Spokane"/>
    <x v="4"/>
    <n v="99207"/>
    <x v="1"/>
    <s v="TEC-MA-10001972"/>
    <x v="2"/>
    <x v="15"/>
    <s v="Okidata C331dn Printer"/>
    <n v="837.59999999999991"/>
    <n v="3"/>
    <n v="0.2"/>
    <n v="62.82000000000005"/>
  </r>
  <r>
    <n v="4752"/>
    <x v="2351"/>
    <x v="0"/>
    <x v="10"/>
    <d v="2013-12-14T00:00:00"/>
    <x v="1"/>
    <s v="EB-13870"/>
    <s v="Emily Burns"/>
    <s v="Consumer"/>
    <s v="United States"/>
    <s v="Franklin"/>
    <x v="18"/>
    <n v="37064"/>
    <x v="0"/>
    <s v="TEC-PH-10000169"/>
    <x v="2"/>
    <x v="7"/>
    <s v="ARKON Windshield Dashboard Air Vent Car Mount Holder"/>
    <n v="40.68"/>
    <n v="3"/>
    <n v="0.2"/>
    <n v="-9.153000000000004"/>
  </r>
  <r>
    <n v="4753"/>
    <x v="2352"/>
    <x v="3"/>
    <x v="225"/>
    <d v="2014-11-25T00:00:00"/>
    <x v="1"/>
    <s v="ES-14020"/>
    <s v="Erica Smith"/>
    <s v="Consumer"/>
    <s v="United States"/>
    <s v="Jackson"/>
    <x v="18"/>
    <n v="38301"/>
    <x v="0"/>
    <s v="FUR-CH-10001482"/>
    <x v="0"/>
    <x v="1"/>
    <s v="Office Star - Mesh Screen back chair with Vinyl seat"/>
    <n v="209.56799999999998"/>
    <n v="2"/>
    <n v="0.2"/>
    <n v="-23.576400000000007"/>
  </r>
  <r>
    <n v="4754"/>
    <x v="2353"/>
    <x v="1"/>
    <x v="295"/>
    <d v="2012-12-16T00:00:00"/>
    <x v="1"/>
    <s v="JB-15925"/>
    <s v="Joni Blumstein"/>
    <s v="Consumer"/>
    <s v="United States"/>
    <s v="Austin"/>
    <x v="5"/>
    <n v="78745"/>
    <x v="2"/>
    <s v="TEC-AC-10002018"/>
    <x v="2"/>
    <x v="11"/>
    <s v="AmazonBasics 3-Button USB Wired Mouse"/>
    <n v="22.368000000000002"/>
    <n v="4"/>
    <n v="0.2"/>
    <n v="6.4308000000000014"/>
  </r>
  <r>
    <n v="4755"/>
    <x v="2354"/>
    <x v="3"/>
    <x v="447"/>
    <d v="2014-02-09T00:00:00"/>
    <x v="1"/>
    <s v="SC-20380"/>
    <s v="Shahid Collister"/>
    <s v="Consumer"/>
    <s v="United States"/>
    <s v="Pembroke Pines"/>
    <x v="2"/>
    <n v="33024"/>
    <x v="0"/>
    <s v="OFF-BI-10000301"/>
    <x v="1"/>
    <x v="8"/>
    <s v="GBC Instant Report Kit"/>
    <n v="3.8820000000000006"/>
    <n v="2"/>
    <n v="0.7"/>
    <n v="-2.5880000000000001"/>
  </r>
  <r>
    <n v="4756"/>
    <x v="2354"/>
    <x v="3"/>
    <x v="447"/>
    <d v="2014-02-09T00:00:00"/>
    <x v="1"/>
    <s v="SC-20380"/>
    <s v="Shahid Collister"/>
    <s v="Consumer"/>
    <s v="United States"/>
    <s v="Pembroke Pines"/>
    <x v="2"/>
    <n v="33024"/>
    <x v="0"/>
    <s v="OFF-PA-10004381"/>
    <x v="1"/>
    <x v="10"/>
    <s v="14-7/8 x 11 Blue Bar Computer Printout Paper"/>
    <n v="115.29600000000001"/>
    <n v="3"/>
    <n v="0.2"/>
    <n v="40.353599999999986"/>
  </r>
  <r>
    <n v="4757"/>
    <x v="2355"/>
    <x v="3"/>
    <x v="296"/>
    <d v="2014-09-26T00:00:00"/>
    <x v="1"/>
    <s v="EB-13870"/>
    <s v="Emily Burns"/>
    <s v="Consumer"/>
    <s v="United States"/>
    <s v="Philadelphia"/>
    <x v="9"/>
    <n v="19143"/>
    <x v="3"/>
    <s v="OFF-BI-10004141"/>
    <x v="1"/>
    <x v="8"/>
    <s v="Insertable Tab Indexes For Data Binders"/>
    <n v="1.9080000000000004"/>
    <n v="2"/>
    <n v="0.7"/>
    <n v="-1.5264000000000002"/>
  </r>
  <r>
    <n v="4758"/>
    <x v="2356"/>
    <x v="3"/>
    <x v="504"/>
    <d v="2014-05-06T00:00:00"/>
    <x v="1"/>
    <s v="TC-21475"/>
    <s v="Tony Chapman"/>
    <s v="Home Office"/>
    <s v="United States"/>
    <s v="Danville"/>
    <x v="10"/>
    <n v="61832"/>
    <x v="2"/>
    <s v="OFF-BI-10001575"/>
    <x v="1"/>
    <x v="8"/>
    <s v="GBC Linen Binding Covers"/>
    <n v="43.371999999999993"/>
    <n v="7"/>
    <n v="0.8"/>
    <n v="-69.395200000000031"/>
  </r>
  <r>
    <n v="4759"/>
    <x v="2357"/>
    <x v="2"/>
    <x v="935"/>
    <d v="2011-11-07T00:00:00"/>
    <x v="1"/>
    <s v="SG-20605"/>
    <s v="Speros Goranitis"/>
    <s v="Consumer"/>
    <s v="United States"/>
    <s v="New York City"/>
    <x v="15"/>
    <n v="10009"/>
    <x v="3"/>
    <s v="TEC-PH-10000984"/>
    <x v="2"/>
    <x v="7"/>
    <s v="Panasonic KX-TG9471B"/>
    <n v="783.96"/>
    <n v="4"/>
    <n v="0"/>
    <n v="219.50880000000006"/>
  </r>
  <r>
    <n v="4760"/>
    <x v="2357"/>
    <x v="2"/>
    <x v="935"/>
    <d v="2011-11-07T00:00:00"/>
    <x v="1"/>
    <s v="SG-20605"/>
    <s v="Speros Goranitis"/>
    <s v="Consumer"/>
    <s v="United States"/>
    <s v="New York City"/>
    <x v="15"/>
    <n v="10009"/>
    <x v="3"/>
    <s v="OFF-BI-10000666"/>
    <x v="1"/>
    <x v="8"/>
    <s v="Surelock Post Binders"/>
    <n v="48.896000000000001"/>
    <n v="2"/>
    <n v="0.2"/>
    <n v="18.335999999999999"/>
  </r>
  <r>
    <n v="4761"/>
    <x v="2357"/>
    <x v="2"/>
    <x v="935"/>
    <d v="2011-11-07T00:00:00"/>
    <x v="1"/>
    <s v="SG-20605"/>
    <s v="Speros Goranitis"/>
    <s v="Consumer"/>
    <s v="United States"/>
    <s v="New York City"/>
    <x v="15"/>
    <n v="10009"/>
    <x v="3"/>
    <s v="OFF-BI-10003712"/>
    <x v="1"/>
    <x v="8"/>
    <s v="Acco Pressboard Covers with Storage Hooks, 14 7/8&quot; x 11&quot;, Light Blue"/>
    <n v="7.8560000000000008"/>
    <n v="2"/>
    <n v="0.2"/>
    <n v="2.8477999999999994"/>
  </r>
  <r>
    <n v="4762"/>
    <x v="2358"/>
    <x v="0"/>
    <x v="945"/>
    <d v="2014-01-05T00:00:00"/>
    <x v="1"/>
    <s v="BM-11785"/>
    <s v="Bryan Mills"/>
    <s v="Consumer"/>
    <s v="United States"/>
    <s v="Columbus"/>
    <x v="24"/>
    <n v="43229"/>
    <x v="3"/>
    <s v="OFF-LA-10003720"/>
    <x v="1"/>
    <x v="2"/>
    <s v="Avery 487"/>
    <n v="5.9039999999999999"/>
    <n v="2"/>
    <n v="0.2"/>
    <n v="1.9925999999999999"/>
  </r>
  <r>
    <n v="4763"/>
    <x v="2358"/>
    <x v="0"/>
    <x v="945"/>
    <d v="2014-01-05T00:00:00"/>
    <x v="1"/>
    <s v="BM-11785"/>
    <s v="Bryan Mills"/>
    <s v="Consumer"/>
    <s v="United States"/>
    <s v="Columbus"/>
    <x v="24"/>
    <n v="43229"/>
    <x v="3"/>
    <s v="OFF-SU-10001664"/>
    <x v="1"/>
    <x v="14"/>
    <s v="Acme Office Executive Series Stainless Steel Trimmers"/>
    <n v="13.712000000000002"/>
    <n v="2"/>
    <n v="0.2"/>
    <n v="1.0284"/>
  </r>
  <r>
    <n v="4764"/>
    <x v="2359"/>
    <x v="2"/>
    <x v="328"/>
    <d v="2011-09-21T00:00:00"/>
    <x v="1"/>
    <s v="NR-18550"/>
    <s v="Nick Radford"/>
    <s v="Consumer"/>
    <s v="United States"/>
    <s v="Chula Vista"/>
    <x v="1"/>
    <n v="91911"/>
    <x v="1"/>
    <s v="OFF-EN-10001453"/>
    <x v="1"/>
    <x v="12"/>
    <s v="Tyvek Interoffice Envelopes, 9 1/2&quot; x 12 1/2&quot;, 100/Box"/>
    <n v="182.94"/>
    <n v="3"/>
    <n v="0"/>
    <n v="85.981799999999993"/>
  </r>
  <r>
    <n v="4765"/>
    <x v="2360"/>
    <x v="3"/>
    <x v="221"/>
    <d v="2014-11-28T00:00:00"/>
    <x v="2"/>
    <s v="PG-18820"/>
    <s v="Patrick Gardner"/>
    <s v="Consumer"/>
    <s v="United States"/>
    <s v="San Francisco"/>
    <x v="1"/>
    <n v="94110"/>
    <x v="1"/>
    <s v="OFF-AR-10001860"/>
    <x v="1"/>
    <x v="6"/>
    <s v="BIC Liqua Brite Liner"/>
    <n v="27.76"/>
    <n v="4"/>
    <n v="0"/>
    <n v="9.9936000000000007"/>
  </r>
  <r>
    <n v="4766"/>
    <x v="2361"/>
    <x v="1"/>
    <x v="999"/>
    <d v="2012-04-28T00:00:00"/>
    <x v="1"/>
    <s v="DB-13270"/>
    <s v="Deborah Brumfield"/>
    <s v="Home Office"/>
    <s v="United States"/>
    <s v="New York City"/>
    <x v="15"/>
    <n v="10009"/>
    <x v="3"/>
    <s v="OFF-AR-10001044"/>
    <x v="1"/>
    <x v="6"/>
    <s v="BOSTON Ranger #55 Pencil Sharpener, Black"/>
    <n v="25.99"/>
    <n v="1"/>
    <n v="0"/>
    <n v="7.5370999999999988"/>
  </r>
  <r>
    <n v="4767"/>
    <x v="2362"/>
    <x v="1"/>
    <x v="1000"/>
    <d v="2012-03-12T00:00:00"/>
    <x v="2"/>
    <s v="NS-18640"/>
    <s v="Noel Staavos"/>
    <s v="Corporate"/>
    <s v="United States"/>
    <s v="San Antonio"/>
    <x v="5"/>
    <n v="78207"/>
    <x v="2"/>
    <s v="TEC-AC-10002473"/>
    <x v="2"/>
    <x v="11"/>
    <s v="Maxell 4.7GB DVD-R"/>
    <n v="113.52000000000001"/>
    <n v="5"/>
    <n v="0.2"/>
    <n v="29.798999999999999"/>
  </r>
  <r>
    <n v="4768"/>
    <x v="2362"/>
    <x v="1"/>
    <x v="1000"/>
    <d v="2012-03-12T00:00:00"/>
    <x v="2"/>
    <s v="NS-18640"/>
    <s v="Noel Staavos"/>
    <s v="Corporate"/>
    <s v="United States"/>
    <s v="San Antonio"/>
    <x v="5"/>
    <n v="78207"/>
    <x v="2"/>
    <s v="TEC-PH-10001809"/>
    <x v="2"/>
    <x v="7"/>
    <s v="Panasonic KX T7736-B Digital phone"/>
    <n v="359.88"/>
    <n v="3"/>
    <n v="0.2"/>
    <n v="22.492499999999993"/>
  </r>
  <r>
    <n v="4769"/>
    <x v="2363"/>
    <x v="3"/>
    <x v="455"/>
    <d v="2014-06-04T00:00:00"/>
    <x v="3"/>
    <s v="CS-11860"/>
    <s v="Cari Schnelling"/>
    <s v="Consumer"/>
    <s v="United States"/>
    <s v="Jacksonville"/>
    <x v="3"/>
    <n v="28540"/>
    <x v="0"/>
    <s v="OFF-PA-10004733"/>
    <x v="1"/>
    <x v="10"/>
    <s v="Things To Do Today Spiral Book"/>
    <n v="25.344000000000001"/>
    <n v="4"/>
    <n v="0.2"/>
    <n v="9.1871999999999989"/>
  </r>
  <r>
    <n v="4770"/>
    <x v="2364"/>
    <x v="0"/>
    <x v="251"/>
    <d v="2013-09-25T00:00:00"/>
    <x v="0"/>
    <s v="CC-12430"/>
    <s v="Chuck Clark"/>
    <s v="Home Office"/>
    <s v="United States"/>
    <s v="San Francisco"/>
    <x v="1"/>
    <n v="94109"/>
    <x v="1"/>
    <s v="OFF-BI-10003355"/>
    <x v="1"/>
    <x v="8"/>
    <s v="Cardinal Holdit Business Card Pockets"/>
    <n v="11.952000000000002"/>
    <n v="3"/>
    <n v="0.2"/>
    <n v="4.1832000000000003"/>
  </r>
  <r>
    <n v="4771"/>
    <x v="2364"/>
    <x v="0"/>
    <x v="251"/>
    <d v="2013-09-25T00:00:00"/>
    <x v="0"/>
    <s v="CC-12430"/>
    <s v="Chuck Clark"/>
    <s v="Home Office"/>
    <s v="United States"/>
    <s v="San Francisco"/>
    <x v="1"/>
    <n v="94109"/>
    <x v="1"/>
    <s v="OFF-SU-10001212"/>
    <x v="1"/>
    <x v="14"/>
    <s v="Kleencut Forged Office Shears by Acme United Corporation"/>
    <n v="6.24"/>
    <n v="3"/>
    <n v="0"/>
    <n v="1.8719999999999997"/>
  </r>
  <r>
    <n v="4772"/>
    <x v="2365"/>
    <x v="2"/>
    <x v="656"/>
    <d v="2011-11-03T00:00:00"/>
    <x v="0"/>
    <s v="AC-10450"/>
    <s v="Amy Cox"/>
    <s v="Consumer"/>
    <s v="United States"/>
    <s v="Avondale"/>
    <x v="16"/>
    <n v="85323"/>
    <x v="1"/>
    <s v="TEC-PH-10000486"/>
    <x v="2"/>
    <x v="7"/>
    <s v="Plantronics HL10 Handset Lifter"/>
    <n v="742.33600000000001"/>
    <n v="8"/>
    <n v="0.2"/>
    <n v="83.512799999999913"/>
  </r>
  <r>
    <n v="4773"/>
    <x v="2366"/>
    <x v="3"/>
    <x v="51"/>
    <d v="2014-11-28T00:00:00"/>
    <x v="1"/>
    <s v="CM-12385"/>
    <s v="Christopher Martinez"/>
    <s v="Consumer"/>
    <s v="United States"/>
    <s v="Chicago"/>
    <x v="10"/>
    <n v="60610"/>
    <x v="2"/>
    <s v="FUR-FU-10004909"/>
    <x v="0"/>
    <x v="5"/>
    <s v="Contemporary Wood/Metal Frame"/>
    <n v="6.4640000000000004"/>
    <n v="1"/>
    <n v="0.6"/>
    <n v="-4.0400000000000009"/>
  </r>
  <r>
    <n v="4774"/>
    <x v="2366"/>
    <x v="3"/>
    <x v="51"/>
    <d v="2014-11-28T00:00:00"/>
    <x v="1"/>
    <s v="CM-12385"/>
    <s v="Christopher Martinez"/>
    <s v="Consumer"/>
    <s v="United States"/>
    <s v="Chicago"/>
    <x v="10"/>
    <n v="60610"/>
    <x v="2"/>
    <s v="OFF-LA-10001613"/>
    <x v="1"/>
    <x v="2"/>
    <s v="Avery File Folder Labels"/>
    <n v="11.52"/>
    <n v="5"/>
    <n v="0.2"/>
    <n v="4.1760000000000002"/>
  </r>
  <r>
    <n v="4775"/>
    <x v="2366"/>
    <x v="3"/>
    <x v="51"/>
    <d v="2014-11-28T00:00:00"/>
    <x v="1"/>
    <s v="CM-12385"/>
    <s v="Christopher Martinez"/>
    <s v="Consumer"/>
    <s v="United States"/>
    <s v="Chicago"/>
    <x v="10"/>
    <n v="60610"/>
    <x v="2"/>
    <s v="TEC-PH-10004447"/>
    <x v="2"/>
    <x v="7"/>
    <s v="Toshiba IPT2010-SD IP Telephone"/>
    <n v="222.38400000000001"/>
    <n v="2"/>
    <n v="0.2"/>
    <n v="16.678799999999995"/>
  </r>
  <r>
    <n v="4776"/>
    <x v="2367"/>
    <x v="3"/>
    <x v="673"/>
    <d v="2014-11-22T00:00:00"/>
    <x v="1"/>
    <s v="EK-13795"/>
    <s v="Eileen Kiefer"/>
    <s v="Home Office"/>
    <s v="United States"/>
    <s v="Escondido"/>
    <x v="1"/>
    <n v="92025"/>
    <x v="1"/>
    <s v="OFF-AR-10000255"/>
    <x v="1"/>
    <x v="6"/>
    <s v="Newell 328"/>
    <n v="23.36"/>
    <n v="4"/>
    <n v="0"/>
    <n v="6.073599999999999"/>
  </r>
  <r>
    <n v="4777"/>
    <x v="2368"/>
    <x v="0"/>
    <x v="317"/>
    <d v="2013-02-23T00:00:00"/>
    <x v="0"/>
    <s v="CK-12760"/>
    <s v="Cyma Kinney"/>
    <s v="Corporate"/>
    <s v="United States"/>
    <s v="Long Beach"/>
    <x v="15"/>
    <n v="11561"/>
    <x v="3"/>
    <s v="OFF-LA-10004425"/>
    <x v="1"/>
    <x v="2"/>
    <s v="Staples"/>
    <n v="8.67"/>
    <n v="3"/>
    <n v="0"/>
    <n v="4.0749000000000004"/>
  </r>
  <r>
    <n v="4778"/>
    <x v="2368"/>
    <x v="0"/>
    <x v="317"/>
    <d v="2013-02-23T00:00:00"/>
    <x v="0"/>
    <s v="CK-12760"/>
    <s v="Cyma Kinney"/>
    <s v="Corporate"/>
    <s v="United States"/>
    <s v="Long Beach"/>
    <x v="15"/>
    <n v="11561"/>
    <x v="3"/>
    <s v="OFF-SU-10001664"/>
    <x v="1"/>
    <x v="14"/>
    <s v="Acme Office Executive Series Stainless Steel Trimmers"/>
    <n v="25.71"/>
    <n v="3"/>
    <n v="0"/>
    <n v="6.6846000000000005"/>
  </r>
  <r>
    <n v="4779"/>
    <x v="2369"/>
    <x v="3"/>
    <x v="659"/>
    <d v="2014-11-12T00:00:00"/>
    <x v="1"/>
    <s v="PK-19075"/>
    <s v="Pete Kriz"/>
    <s v="Consumer"/>
    <s v="United States"/>
    <s v="Newark"/>
    <x v="13"/>
    <n v="19711"/>
    <x v="3"/>
    <s v="OFF-AP-10000696"/>
    <x v="1"/>
    <x v="9"/>
    <s v="Holmes Odor Grabber"/>
    <n v="100.94"/>
    <n v="7"/>
    <n v="0"/>
    <n v="33.310199999999995"/>
  </r>
  <r>
    <n v="4780"/>
    <x v="2370"/>
    <x v="2"/>
    <x v="1001"/>
    <d v="2011-07-10T00:00:00"/>
    <x v="2"/>
    <s v="MH-18025"/>
    <s v="Michelle Huthwaite"/>
    <s v="Consumer"/>
    <s v="United States"/>
    <s v="Buffalo"/>
    <x v="15"/>
    <n v="14215"/>
    <x v="3"/>
    <s v="FUR-CH-10002647"/>
    <x v="0"/>
    <x v="1"/>
    <s v="Situations Contoured Folding Chairs, 4/Set"/>
    <n v="63.882000000000005"/>
    <n v="1"/>
    <n v="0.1"/>
    <n v="10.647000000000004"/>
  </r>
  <r>
    <n v="4781"/>
    <x v="2371"/>
    <x v="2"/>
    <x v="845"/>
    <d v="2011-11-12T00:00:00"/>
    <x v="1"/>
    <s v="SC-20725"/>
    <s v="Steven Cartwright"/>
    <s v="Consumer"/>
    <s v="United States"/>
    <s v="Houston"/>
    <x v="5"/>
    <n v="77070"/>
    <x v="2"/>
    <s v="FUR-CH-10002758"/>
    <x v="0"/>
    <x v="1"/>
    <s v="Hon Deluxe Fabric Upholstered Stacking Chairs, Squared Back"/>
    <n v="683.14399999999989"/>
    <n v="4"/>
    <n v="0.3"/>
    <n v="0"/>
  </r>
  <r>
    <n v="4782"/>
    <x v="2371"/>
    <x v="2"/>
    <x v="845"/>
    <d v="2011-11-12T00:00:00"/>
    <x v="1"/>
    <s v="SC-20725"/>
    <s v="Steven Cartwright"/>
    <s v="Consumer"/>
    <s v="United States"/>
    <s v="Houston"/>
    <x v="5"/>
    <n v="77070"/>
    <x v="2"/>
    <s v="OFF-BI-10000201"/>
    <x v="1"/>
    <x v="8"/>
    <s v="Avery Triangle Shaped Sheet Lifters, Black, 2/Pack"/>
    <n v="1.4759999999999995"/>
    <n v="3"/>
    <n v="0.8"/>
    <n v="-2.214"/>
  </r>
  <r>
    <n v="4783"/>
    <x v="2371"/>
    <x v="2"/>
    <x v="845"/>
    <d v="2011-11-12T00:00:00"/>
    <x v="1"/>
    <s v="SC-20725"/>
    <s v="Steven Cartwright"/>
    <s v="Consumer"/>
    <s v="United States"/>
    <s v="Houston"/>
    <x v="5"/>
    <n v="77070"/>
    <x v="2"/>
    <s v="OFF-SU-10004115"/>
    <x v="1"/>
    <x v="14"/>
    <s v="Acme Stainless Steel Office Snips"/>
    <n v="40.711999999999996"/>
    <n v="7"/>
    <n v="0.2"/>
    <n v="3.5623000000000022"/>
  </r>
  <r>
    <n v="4784"/>
    <x v="2372"/>
    <x v="3"/>
    <x v="480"/>
    <d v="2014-02-02T00:00:00"/>
    <x v="1"/>
    <s v="GB-14575"/>
    <s v="Giulietta Baptist"/>
    <s v="Consumer"/>
    <s v="United States"/>
    <s v="Wichita"/>
    <x v="41"/>
    <n v="67212"/>
    <x v="2"/>
    <s v="OFF-PA-10000806"/>
    <x v="1"/>
    <x v="10"/>
    <s v="Xerox 1934"/>
    <n v="279.89999999999998"/>
    <n v="5"/>
    <n v="0"/>
    <n v="137.15100000000001"/>
  </r>
  <r>
    <n v="4785"/>
    <x v="2373"/>
    <x v="1"/>
    <x v="555"/>
    <d v="2012-12-16T00:00:00"/>
    <x v="1"/>
    <s v="IM-15070"/>
    <s v="Irene Maddox"/>
    <s v="Consumer"/>
    <s v="United States"/>
    <s v="Colorado Springs"/>
    <x v="22"/>
    <n v="80906"/>
    <x v="1"/>
    <s v="OFF-AR-10001473"/>
    <x v="1"/>
    <x v="6"/>
    <s v="Newell 313"/>
    <n v="13.120000000000001"/>
    <n v="5"/>
    <n v="0.2"/>
    <n v="1.1480000000000006"/>
  </r>
  <r>
    <n v="4786"/>
    <x v="2373"/>
    <x v="1"/>
    <x v="555"/>
    <d v="2012-12-16T00:00:00"/>
    <x v="1"/>
    <s v="IM-15070"/>
    <s v="Irene Maddox"/>
    <s v="Consumer"/>
    <s v="United States"/>
    <s v="Colorado Springs"/>
    <x v="22"/>
    <n v="80906"/>
    <x v="1"/>
    <s v="FUR-BO-10003450"/>
    <x v="0"/>
    <x v="0"/>
    <s v="Bush Westfield Collection Bookcases, Dark Cherry Finish"/>
    <n v="69.576000000000008"/>
    <n v="4"/>
    <n v="0.7"/>
    <n v="-143.79040000000001"/>
  </r>
  <r>
    <n v="4787"/>
    <x v="2373"/>
    <x v="1"/>
    <x v="555"/>
    <d v="2012-12-16T00:00:00"/>
    <x v="1"/>
    <s v="IM-15070"/>
    <s v="Irene Maddox"/>
    <s v="Consumer"/>
    <s v="United States"/>
    <s v="Colorado Springs"/>
    <x v="22"/>
    <n v="80906"/>
    <x v="1"/>
    <s v="OFF-AR-10001545"/>
    <x v="1"/>
    <x v="6"/>
    <s v="Newell 326"/>
    <n v="4.2240000000000002"/>
    <n v="3"/>
    <n v="0.2"/>
    <n v="0.47519999999999984"/>
  </r>
  <r>
    <n v="4788"/>
    <x v="2373"/>
    <x v="1"/>
    <x v="555"/>
    <d v="2012-12-16T00:00:00"/>
    <x v="1"/>
    <s v="IM-15070"/>
    <s v="Irene Maddox"/>
    <s v="Consumer"/>
    <s v="United States"/>
    <s v="Colorado Springs"/>
    <x v="22"/>
    <n v="80906"/>
    <x v="1"/>
    <s v="TEC-AC-10004396"/>
    <x v="2"/>
    <x v="11"/>
    <s v="Logitech Keyboard K120"/>
    <n v="58.08"/>
    <n v="4"/>
    <n v="0.2"/>
    <n v="-6.5339999999999954"/>
  </r>
  <r>
    <n v="4789"/>
    <x v="2373"/>
    <x v="1"/>
    <x v="555"/>
    <d v="2012-12-16T00:00:00"/>
    <x v="1"/>
    <s v="IM-15070"/>
    <s v="Irene Maddox"/>
    <s v="Consumer"/>
    <s v="United States"/>
    <s v="Colorado Springs"/>
    <x v="22"/>
    <n v="80906"/>
    <x v="1"/>
    <s v="FUR-FU-10002456"/>
    <x v="0"/>
    <x v="5"/>
    <s v="Master Caster Door Stop, Large Neon Orange"/>
    <n v="52.416000000000004"/>
    <n v="9"/>
    <n v="0.2"/>
    <n v="15.069600000000007"/>
  </r>
  <r>
    <n v="4790"/>
    <x v="2373"/>
    <x v="1"/>
    <x v="555"/>
    <d v="2012-12-16T00:00:00"/>
    <x v="1"/>
    <s v="IM-15070"/>
    <s v="Irene Maddox"/>
    <s v="Consumer"/>
    <s v="United States"/>
    <s v="Colorado Springs"/>
    <x v="22"/>
    <n v="80906"/>
    <x v="1"/>
    <s v="FUR-FU-10001473"/>
    <x v="0"/>
    <x v="5"/>
    <s v="DAX Wood Document Frame"/>
    <n v="54.920000000000009"/>
    <n v="5"/>
    <n v="0.2"/>
    <n v="10.983999999999996"/>
  </r>
  <r>
    <n v="4791"/>
    <x v="2373"/>
    <x v="1"/>
    <x v="555"/>
    <d v="2012-12-16T00:00:00"/>
    <x v="1"/>
    <s v="IM-15070"/>
    <s v="Irene Maddox"/>
    <s v="Consumer"/>
    <s v="United States"/>
    <s v="Colorado Springs"/>
    <x v="22"/>
    <n v="80906"/>
    <x v="1"/>
    <s v="FUR-TA-10000849"/>
    <x v="0"/>
    <x v="3"/>
    <s v="Bevis Rectangular Conference Tables"/>
    <n v="364.95"/>
    <n v="5"/>
    <n v="0.5"/>
    <n v="-248.16599999999994"/>
  </r>
  <r>
    <n v="4792"/>
    <x v="2373"/>
    <x v="1"/>
    <x v="555"/>
    <d v="2012-12-16T00:00:00"/>
    <x v="1"/>
    <s v="IM-15070"/>
    <s v="Irene Maddox"/>
    <s v="Consumer"/>
    <s v="United States"/>
    <s v="Colorado Springs"/>
    <x v="22"/>
    <n v="80906"/>
    <x v="1"/>
    <s v="OFF-PA-10001166"/>
    <x v="1"/>
    <x v="10"/>
    <s v="Xerox 1932"/>
    <n v="85.055999999999997"/>
    <n v="3"/>
    <n v="0.2"/>
    <n v="28.706399999999991"/>
  </r>
  <r>
    <n v="4793"/>
    <x v="2373"/>
    <x v="1"/>
    <x v="555"/>
    <d v="2012-12-16T00:00:00"/>
    <x v="1"/>
    <s v="IM-15070"/>
    <s v="Irene Maddox"/>
    <s v="Consumer"/>
    <s v="United States"/>
    <s v="Colorado Springs"/>
    <x v="22"/>
    <n v="80906"/>
    <x v="1"/>
    <s v="OFF-PA-10003256"/>
    <x v="1"/>
    <x v="10"/>
    <s v="Avery Personal Creations Heavyweight Cards"/>
    <n v="27.695999999999998"/>
    <n v="3"/>
    <n v="0.2"/>
    <n v="9.6935999999999964"/>
  </r>
  <r>
    <n v="4794"/>
    <x v="2374"/>
    <x v="1"/>
    <x v="685"/>
    <d v="2012-07-04T00:00:00"/>
    <x v="1"/>
    <s v="MM-18055"/>
    <s v="Michelle Moray"/>
    <s v="Consumer"/>
    <s v="United States"/>
    <s v="New York City"/>
    <x v="15"/>
    <n v="10011"/>
    <x v="3"/>
    <s v="OFF-PA-10002870"/>
    <x v="1"/>
    <x v="10"/>
    <s v="Ampad Phone Message Book, Recycled, 400 Message Capacity, 5 ¾” x 11”"/>
    <n v="24.96"/>
    <n v="4"/>
    <n v="0"/>
    <n v="11.231999999999999"/>
  </r>
  <r>
    <n v="4795"/>
    <x v="2375"/>
    <x v="1"/>
    <x v="199"/>
    <d v="2012-03-23T00:00:00"/>
    <x v="1"/>
    <s v="MF-18250"/>
    <s v="Monica Federle"/>
    <s v="Corporate"/>
    <s v="United States"/>
    <s v="Los Angeles"/>
    <x v="1"/>
    <n v="90036"/>
    <x v="1"/>
    <s v="FUR-FU-10001215"/>
    <x v="0"/>
    <x v="5"/>
    <s v="Howard Miller 11-1/2&quot; Diameter Brentwood Wall Clock"/>
    <n v="43.13"/>
    <n v="1"/>
    <n v="0"/>
    <n v="18.114600000000003"/>
  </r>
  <r>
    <n v="4796"/>
    <x v="2376"/>
    <x v="1"/>
    <x v="863"/>
    <d v="2012-08-17T00:00:00"/>
    <x v="1"/>
    <s v="CK-12595"/>
    <s v="Clytie Kelty"/>
    <s v="Consumer"/>
    <s v="United States"/>
    <s v="Marietta"/>
    <x v="32"/>
    <n v="30062"/>
    <x v="0"/>
    <s v="OFF-BI-10004187"/>
    <x v="1"/>
    <x v="8"/>
    <s v="Staples"/>
    <n v="5.64"/>
    <n v="3"/>
    <n v="0"/>
    <n v="2.7071999999999994"/>
  </r>
  <r>
    <n v="4797"/>
    <x v="2377"/>
    <x v="0"/>
    <x v="675"/>
    <d v="2013-05-20T00:00:00"/>
    <x v="1"/>
    <s v="MK-17905"/>
    <s v="Michael Kennedy"/>
    <s v="Corporate"/>
    <s v="United States"/>
    <s v="Jacksonville"/>
    <x v="2"/>
    <n v="32216"/>
    <x v="0"/>
    <s v="OFF-BI-10001718"/>
    <x v="1"/>
    <x v="8"/>
    <s v="GBC DocuBind P50 Personal Binding Machine"/>
    <n v="57.582000000000008"/>
    <n v="3"/>
    <n v="0.7"/>
    <n v="-44.146199999999979"/>
  </r>
  <r>
    <n v="4798"/>
    <x v="2377"/>
    <x v="0"/>
    <x v="675"/>
    <d v="2013-05-20T00:00:00"/>
    <x v="1"/>
    <s v="MK-17905"/>
    <s v="Michael Kennedy"/>
    <s v="Corporate"/>
    <s v="United States"/>
    <s v="Jacksonville"/>
    <x v="2"/>
    <n v="32216"/>
    <x v="0"/>
    <s v="OFF-PA-10004983"/>
    <x v="1"/>
    <x v="10"/>
    <s v="Xerox 23"/>
    <n v="31.104000000000006"/>
    <n v="6"/>
    <n v="0.2"/>
    <n v="10.8864"/>
  </r>
  <r>
    <n v="4799"/>
    <x v="2377"/>
    <x v="0"/>
    <x v="675"/>
    <d v="2013-05-20T00:00:00"/>
    <x v="1"/>
    <s v="MK-17905"/>
    <s v="Michael Kennedy"/>
    <s v="Corporate"/>
    <s v="United States"/>
    <s v="Jacksonville"/>
    <x v="2"/>
    <n v="32216"/>
    <x v="0"/>
    <s v="FUR-FU-10002396"/>
    <x v="0"/>
    <x v="5"/>
    <s v="DAX Copper Panel Document Frame, 5 x 7 Size"/>
    <n v="30.192"/>
    <n v="3"/>
    <n v="0.2"/>
    <n v="8.3028000000000031"/>
  </r>
  <r>
    <n v="4800"/>
    <x v="2377"/>
    <x v="0"/>
    <x v="675"/>
    <d v="2013-05-20T00:00:00"/>
    <x v="1"/>
    <s v="MK-17905"/>
    <s v="Michael Kennedy"/>
    <s v="Corporate"/>
    <s v="United States"/>
    <s v="Jacksonville"/>
    <x v="2"/>
    <n v="32216"/>
    <x v="0"/>
    <s v="TEC-PH-10003988"/>
    <x v="2"/>
    <x v="7"/>
    <s v="LF Elite 3D Dazzle Designer Hard Case Cover, Lf Stylus Pen and Wiper For Apple Iphone 5c Mini Lite"/>
    <n v="43.6"/>
    <n v="5"/>
    <n v="0.2"/>
    <n v="4.3600000000000012"/>
  </r>
  <r>
    <n v="4801"/>
    <x v="2377"/>
    <x v="0"/>
    <x v="675"/>
    <d v="2013-05-20T00:00:00"/>
    <x v="1"/>
    <s v="MK-17905"/>
    <s v="Michael Kennedy"/>
    <s v="Corporate"/>
    <s v="United States"/>
    <s v="Jacksonville"/>
    <x v="2"/>
    <n v="32216"/>
    <x v="0"/>
    <s v="OFF-AR-10002467"/>
    <x v="1"/>
    <x v="6"/>
    <s v="Dixon Ticonderoga Pencils"/>
    <n v="4.7679999999999998"/>
    <n v="2"/>
    <n v="0.2"/>
    <n v="0.41720000000000046"/>
  </r>
  <r>
    <n v="4802"/>
    <x v="2377"/>
    <x v="0"/>
    <x v="675"/>
    <d v="2013-05-20T00:00:00"/>
    <x v="1"/>
    <s v="MK-17905"/>
    <s v="Michael Kennedy"/>
    <s v="Corporate"/>
    <s v="United States"/>
    <s v="Jacksonville"/>
    <x v="2"/>
    <n v="32216"/>
    <x v="0"/>
    <s v="OFF-BI-10004002"/>
    <x v="1"/>
    <x v="8"/>
    <s v="Wilson Jones International Size A4 Ring Binders"/>
    <n v="10.380000000000003"/>
    <n v="2"/>
    <n v="0.7"/>
    <n v="-7.6119999999999983"/>
  </r>
  <r>
    <n v="4803"/>
    <x v="2377"/>
    <x v="0"/>
    <x v="675"/>
    <d v="2013-05-20T00:00:00"/>
    <x v="1"/>
    <s v="MK-17905"/>
    <s v="Michael Kennedy"/>
    <s v="Corporate"/>
    <s v="United States"/>
    <s v="Jacksonville"/>
    <x v="2"/>
    <n v="32216"/>
    <x v="0"/>
    <s v="OFF-BI-10002309"/>
    <x v="1"/>
    <x v="8"/>
    <s v="Avery Heavy-Duty EZD  Binder With Locking Rings"/>
    <n v="13.392000000000003"/>
    <n v="8"/>
    <n v="0.7"/>
    <n v="-9.8207999999999984"/>
  </r>
  <r>
    <n v="4804"/>
    <x v="2378"/>
    <x v="3"/>
    <x v="1002"/>
    <d v="2014-07-18T00:00:00"/>
    <x v="0"/>
    <s v="MH-17455"/>
    <s v="Mark Hamilton"/>
    <s v="Consumer"/>
    <s v="United States"/>
    <s v="Philadelphia"/>
    <x v="9"/>
    <n v="19140"/>
    <x v="3"/>
    <s v="TEC-PH-10003885"/>
    <x v="2"/>
    <x v="7"/>
    <s v="Cisco SPA508G"/>
    <n v="39.593999999999994"/>
    <n v="1"/>
    <n v="0.4"/>
    <n v="-7.2589000000000041"/>
  </r>
  <r>
    <n v="4805"/>
    <x v="2378"/>
    <x v="3"/>
    <x v="1002"/>
    <d v="2014-07-18T00:00:00"/>
    <x v="0"/>
    <s v="MH-17455"/>
    <s v="Mark Hamilton"/>
    <s v="Consumer"/>
    <s v="United States"/>
    <s v="Philadelphia"/>
    <x v="9"/>
    <n v="19140"/>
    <x v="3"/>
    <s v="FUR-FU-10002501"/>
    <x v="0"/>
    <x v="5"/>
    <s v="Nu-Dell Executive Frame"/>
    <n v="91.00800000000001"/>
    <n v="9"/>
    <n v="0.2"/>
    <n v="19.339199999999998"/>
  </r>
  <r>
    <n v="4806"/>
    <x v="2379"/>
    <x v="1"/>
    <x v="6"/>
    <d v="2012-11-25T00:00:00"/>
    <x v="0"/>
    <s v="NG-18430"/>
    <s v="Nathan Gelder"/>
    <s v="Consumer"/>
    <s v="United States"/>
    <s v="Los Angeles"/>
    <x v="1"/>
    <n v="90008"/>
    <x v="1"/>
    <s v="OFF-PA-10000176"/>
    <x v="1"/>
    <x v="10"/>
    <s v="Xerox 1887"/>
    <n v="37.94"/>
    <n v="2"/>
    <n v="0"/>
    <n v="18.211199999999998"/>
  </r>
  <r>
    <n v="4807"/>
    <x v="2379"/>
    <x v="1"/>
    <x v="6"/>
    <d v="2012-11-25T00:00:00"/>
    <x v="0"/>
    <s v="NG-18430"/>
    <s v="Nathan Gelder"/>
    <s v="Consumer"/>
    <s v="United States"/>
    <s v="Los Angeles"/>
    <x v="1"/>
    <n v="90008"/>
    <x v="1"/>
    <s v="OFF-PA-10000327"/>
    <x v="1"/>
    <x v="10"/>
    <s v="Xerox 1971"/>
    <n v="42.800000000000004"/>
    <n v="10"/>
    <n v="0"/>
    <n v="19.259999999999998"/>
  </r>
  <r>
    <n v="4808"/>
    <x v="2379"/>
    <x v="1"/>
    <x v="6"/>
    <d v="2012-11-25T00:00:00"/>
    <x v="0"/>
    <s v="NG-18430"/>
    <s v="Nathan Gelder"/>
    <s v="Consumer"/>
    <s v="United States"/>
    <s v="Los Angeles"/>
    <x v="1"/>
    <n v="90008"/>
    <x v="1"/>
    <s v="OFF-ST-10004634"/>
    <x v="1"/>
    <x v="4"/>
    <s v="Personal Folder Holder, Ebony"/>
    <n v="33.630000000000003"/>
    <n v="3"/>
    <n v="0"/>
    <n v="10.088999999999999"/>
  </r>
  <r>
    <n v="4809"/>
    <x v="2380"/>
    <x v="2"/>
    <x v="533"/>
    <d v="2011-11-28T00:00:00"/>
    <x v="1"/>
    <s v="PB-19210"/>
    <s v="Phillip Breyer"/>
    <s v="Corporate"/>
    <s v="United States"/>
    <s v="Philadelphia"/>
    <x v="9"/>
    <n v="19134"/>
    <x v="3"/>
    <s v="OFF-EN-10003040"/>
    <x v="1"/>
    <x v="12"/>
    <s v="Quality Park Security Envelopes"/>
    <n v="62.808000000000007"/>
    <n v="3"/>
    <n v="0.2"/>
    <n v="21.197700000000001"/>
  </r>
  <r>
    <n v="4810"/>
    <x v="2381"/>
    <x v="1"/>
    <x v="17"/>
    <d v="2012-12-30T00:00:00"/>
    <x v="2"/>
    <s v="RE-19450"/>
    <s v="Richard Eichhorn"/>
    <s v="Consumer"/>
    <s v="United States"/>
    <s v="Eau Claire"/>
    <x v="6"/>
    <n v="54703"/>
    <x v="2"/>
    <s v="OFF-PA-10003228"/>
    <x v="1"/>
    <x v="10"/>
    <s v="Xerox 1917"/>
    <n v="195.64"/>
    <n v="4"/>
    <n v="0"/>
    <n v="91.950799999999987"/>
  </r>
  <r>
    <n v="4811"/>
    <x v="2381"/>
    <x v="1"/>
    <x v="17"/>
    <d v="2012-12-30T00:00:00"/>
    <x v="2"/>
    <s v="RE-19450"/>
    <s v="Richard Eichhorn"/>
    <s v="Consumer"/>
    <s v="United States"/>
    <s v="Eau Claire"/>
    <x v="6"/>
    <n v="54703"/>
    <x v="2"/>
    <s v="TEC-PH-10004345"/>
    <x v="2"/>
    <x v="7"/>
    <s v="Cisco SPA 502G IP Phone"/>
    <n v="239.9"/>
    <n v="2"/>
    <n v="0"/>
    <n v="71.97"/>
  </r>
  <r>
    <n v="4812"/>
    <x v="2382"/>
    <x v="0"/>
    <x v="696"/>
    <d v="2013-11-20T00:00:00"/>
    <x v="0"/>
    <s v="EB-14110"/>
    <s v="Eugene Barchas"/>
    <s v="Consumer"/>
    <s v="United States"/>
    <s v="Philadelphia"/>
    <x v="9"/>
    <n v="19134"/>
    <x v="3"/>
    <s v="FUR-CH-10000785"/>
    <x v="0"/>
    <x v="1"/>
    <s v="Global Ergonomic Managers Chair"/>
    <n v="380.05799999999994"/>
    <n v="3"/>
    <n v="0.3"/>
    <n v="-21.717600000000004"/>
  </r>
  <r>
    <n v="4813"/>
    <x v="2382"/>
    <x v="0"/>
    <x v="696"/>
    <d v="2013-11-20T00:00:00"/>
    <x v="0"/>
    <s v="EB-14110"/>
    <s v="Eugene Barchas"/>
    <s v="Consumer"/>
    <s v="United States"/>
    <s v="Philadelphia"/>
    <x v="9"/>
    <n v="19134"/>
    <x v="3"/>
    <s v="TEC-CO-10004115"/>
    <x v="2"/>
    <x v="16"/>
    <s v="Sharp AL-1530CS Digital Copier"/>
    <n v="1199.9759999999999"/>
    <n v="4"/>
    <n v="0.4"/>
    <n v="179.99639999999999"/>
  </r>
  <r>
    <n v="4814"/>
    <x v="2382"/>
    <x v="0"/>
    <x v="696"/>
    <d v="2013-11-20T00:00:00"/>
    <x v="0"/>
    <s v="EB-14110"/>
    <s v="Eugene Barchas"/>
    <s v="Consumer"/>
    <s v="United States"/>
    <s v="Philadelphia"/>
    <x v="9"/>
    <n v="19134"/>
    <x v="3"/>
    <s v="FUR-FU-10002813"/>
    <x v="0"/>
    <x v="5"/>
    <s v="DAX Contemporary Wood Frame with Silver Metal Mat, Desktop, 11 x 14 Size"/>
    <n v="48.576000000000001"/>
    <n v="3"/>
    <n v="0.2"/>
    <n v="9.7151999999999941"/>
  </r>
  <r>
    <n v="4815"/>
    <x v="2383"/>
    <x v="0"/>
    <x v="541"/>
    <d v="2013-05-11T00:00:00"/>
    <x v="2"/>
    <s v="TB-21625"/>
    <s v="Trudy Brown"/>
    <s v="Consumer"/>
    <s v="United States"/>
    <s v="Los Angeles"/>
    <x v="1"/>
    <n v="90004"/>
    <x v="1"/>
    <s v="OFF-PA-10002751"/>
    <x v="1"/>
    <x v="10"/>
    <s v="Xerox 1920"/>
    <n v="17.940000000000001"/>
    <n v="3"/>
    <n v="0"/>
    <n v="8.0730000000000004"/>
  </r>
  <r>
    <n v="4816"/>
    <x v="2384"/>
    <x v="2"/>
    <x v="58"/>
    <d v="2011-12-31T00:00:00"/>
    <x v="1"/>
    <s v="MG-17695"/>
    <s v="Maureen Gnade"/>
    <s v="Consumer"/>
    <s v="United States"/>
    <s v="Philadelphia"/>
    <x v="9"/>
    <n v="19134"/>
    <x v="3"/>
    <s v="OFF-PA-10004569"/>
    <x v="1"/>
    <x v="10"/>
    <s v="Wirebound Message Books, Two 4 1/4&quot; x 5&quot; Forms per Page"/>
    <n v="18.264000000000003"/>
    <n v="3"/>
    <n v="0.2"/>
    <n v="6.1640999999999995"/>
  </r>
  <r>
    <n v="4817"/>
    <x v="2384"/>
    <x v="2"/>
    <x v="58"/>
    <d v="2011-12-31T00:00:00"/>
    <x v="1"/>
    <s v="MG-17695"/>
    <s v="Maureen Gnade"/>
    <s v="Consumer"/>
    <s v="United States"/>
    <s v="Philadelphia"/>
    <x v="9"/>
    <n v="19134"/>
    <x v="3"/>
    <s v="OFF-AP-10002998"/>
    <x v="1"/>
    <x v="9"/>
    <s v="Holmes 99% HEPA Air Purifier"/>
    <n v="34.655999999999999"/>
    <n v="2"/>
    <n v="0.2"/>
    <n v="5.6315999999999971"/>
  </r>
  <r>
    <n v="4818"/>
    <x v="2384"/>
    <x v="2"/>
    <x v="58"/>
    <d v="2011-12-31T00:00:00"/>
    <x v="1"/>
    <s v="MG-17695"/>
    <s v="Maureen Gnade"/>
    <s v="Consumer"/>
    <s v="United States"/>
    <s v="Philadelphia"/>
    <x v="9"/>
    <n v="19134"/>
    <x v="3"/>
    <s v="OFF-AP-10003287"/>
    <x v="1"/>
    <x v="9"/>
    <s v="Tripp Lite TLP810NET Broadband Surge for Modem/Fax"/>
    <n v="81.552000000000007"/>
    <n v="2"/>
    <n v="0.2"/>
    <n v="8.1551999999999971"/>
  </r>
  <r>
    <n v="4819"/>
    <x v="2384"/>
    <x v="2"/>
    <x v="58"/>
    <d v="2011-12-31T00:00:00"/>
    <x v="1"/>
    <s v="MG-17695"/>
    <s v="Maureen Gnade"/>
    <s v="Consumer"/>
    <s v="United States"/>
    <s v="Philadelphia"/>
    <x v="9"/>
    <n v="19134"/>
    <x v="3"/>
    <s v="OFF-ST-10001370"/>
    <x v="1"/>
    <x v="4"/>
    <s v="Sensible Storage WireTech Storage Systems"/>
    <n v="227.13600000000002"/>
    <n v="4"/>
    <n v="0.2"/>
    <n v="-42.588000000000036"/>
  </r>
  <r>
    <n v="4820"/>
    <x v="2385"/>
    <x v="3"/>
    <x v="110"/>
    <d v="2014-06-15T00:00:00"/>
    <x v="1"/>
    <s v="LW-17125"/>
    <s v="Liz Willingham"/>
    <s v="Consumer"/>
    <s v="United States"/>
    <s v="Norwich"/>
    <x v="29"/>
    <n v="6360"/>
    <x v="3"/>
    <s v="OFF-BI-10004040"/>
    <x v="1"/>
    <x v="8"/>
    <s v="Wilson Jones Impact Binders"/>
    <n v="10.36"/>
    <n v="2"/>
    <n v="0"/>
    <n v="5.0763999999999996"/>
  </r>
  <r>
    <n v="4821"/>
    <x v="2386"/>
    <x v="1"/>
    <x v="1003"/>
    <d v="2012-04-11T00:00:00"/>
    <x v="1"/>
    <s v="PF-19120"/>
    <s v="Peter Fuller"/>
    <s v="Consumer"/>
    <s v="United States"/>
    <s v="San Antonio"/>
    <x v="5"/>
    <n v="78207"/>
    <x v="2"/>
    <s v="OFF-AP-10002651"/>
    <x v="1"/>
    <x v="9"/>
    <s v="Hoover Upright Vacuum With Dirt Cup"/>
    <n v="463.24799999999988"/>
    <n v="8"/>
    <n v="0.8"/>
    <n v="-1181.2824000000003"/>
  </r>
  <r>
    <n v="4822"/>
    <x v="2386"/>
    <x v="1"/>
    <x v="1003"/>
    <d v="2012-04-11T00:00:00"/>
    <x v="1"/>
    <s v="PF-19120"/>
    <s v="Peter Fuller"/>
    <s v="Consumer"/>
    <s v="United States"/>
    <s v="San Antonio"/>
    <x v="5"/>
    <n v="78207"/>
    <x v="2"/>
    <s v="TEC-AC-10002402"/>
    <x v="2"/>
    <x v="11"/>
    <s v="Razer Kraken PRO Over Ear PC and Music Headset"/>
    <n v="383.952"/>
    <n v="6"/>
    <n v="0.2"/>
    <n v="47.993999999999971"/>
  </r>
  <r>
    <n v="4823"/>
    <x v="2387"/>
    <x v="0"/>
    <x v="212"/>
    <d v="2013-07-12T00:00:00"/>
    <x v="3"/>
    <s v="NZ-18565"/>
    <s v="Nick Zandusky"/>
    <s v="Home Office"/>
    <s v="United States"/>
    <s v="Yuma"/>
    <x v="16"/>
    <n v="85364"/>
    <x v="1"/>
    <s v="OFF-BI-10001658"/>
    <x v="1"/>
    <x v="8"/>
    <s v="GBC Standard Therm-A-Bind Covers"/>
    <n v="44.856000000000009"/>
    <n v="6"/>
    <n v="0.7"/>
    <n v="-35.884799999999984"/>
  </r>
  <r>
    <n v="4824"/>
    <x v="2388"/>
    <x v="0"/>
    <x v="831"/>
    <d v="2013-11-27T00:00:00"/>
    <x v="1"/>
    <s v="CK-12205"/>
    <s v="Chloris Kastensmidt"/>
    <s v="Consumer"/>
    <s v="United States"/>
    <s v="Columbus"/>
    <x v="24"/>
    <n v="43229"/>
    <x v="3"/>
    <s v="TEC-MA-10000752"/>
    <x v="2"/>
    <x v="15"/>
    <s v="Texas Instrument TI-15 Fraction Calculator"/>
    <n v="30.345000000000006"/>
    <n v="7"/>
    <n v="0.7"/>
    <n v="-24.275999999999996"/>
  </r>
  <r>
    <n v="4825"/>
    <x v="2388"/>
    <x v="0"/>
    <x v="831"/>
    <d v="2013-11-27T00:00:00"/>
    <x v="1"/>
    <s v="CK-12205"/>
    <s v="Chloris Kastensmidt"/>
    <s v="Consumer"/>
    <s v="United States"/>
    <s v="Columbus"/>
    <x v="24"/>
    <n v="43229"/>
    <x v="3"/>
    <s v="FUR-CH-10003817"/>
    <x v="0"/>
    <x v="1"/>
    <s v="Global Value Steno Chair, Gray"/>
    <n v="127.554"/>
    <n v="3"/>
    <n v="0.3"/>
    <n v="-9.1109999999999971"/>
  </r>
  <r>
    <n v="4826"/>
    <x v="2388"/>
    <x v="0"/>
    <x v="831"/>
    <d v="2013-11-27T00:00:00"/>
    <x v="1"/>
    <s v="CK-12205"/>
    <s v="Chloris Kastensmidt"/>
    <s v="Consumer"/>
    <s v="United States"/>
    <s v="Columbus"/>
    <x v="24"/>
    <n v="43229"/>
    <x v="3"/>
    <s v="FUR-FU-10001876"/>
    <x v="0"/>
    <x v="5"/>
    <s v="Computer Room Manger, 14&quot;"/>
    <n v="77.951999999999998"/>
    <n v="3"/>
    <n v="0.2"/>
    <n v="15.590399999999995"/>
  </r>
  <r>
    <n v="4827"/>
    <x v="2389"/>
    <x v="3"/>
    <x v="105"/>
    <d v="2014-11-16T00:00:00"/>
    <x v="2"/>
    <s v="JE-15610"/>
    <s v="Jim Epp"/>
    <s v="Corporate"/>
    <s v="United States"/>
    <s v="Los Angeles"/>
    <x v="1"/>
    <n v="90036"/>
    <x v="1"/>
    <s v="OFF-BI-10003460"/>
    <x v="1"/>
    <x v="8"/>
    <s v="Acco 3-Hole Punch"/>
    <n v="14.016"/>
    <n v="4"/>
    <n v="0.2"/>
    <n v="4.9055999999999997"/>
  </r>
  <r>
    <n v="4828"/>
    <x v="2390"/>
    <x v="2"/>
    <x v="301"/>
    <d v="2011-11-08T00:00:00"/>
    <x v="1"/>
    <s v="JO-15145"/>
    <s v="Jack O'Briant"/>
    <s v="Corporate"/>
    <s v="United States"/>
    <s v="Richmond"/>
    <x v="0"/>
    <n v="40475"/>
    <x v="0"/>
    <s v="OFF-ST-10000464"/>
    <x v="1"/>
    <x v="4"/>
    <s v="Multi-Use Personal File Cart and Caster Set, Three Stacking Bins"/>
    <n v="69.52"/>
    <n v="2"/>
    <n v="0"/>
    <n v="19.465600000000002"/>
  </r>
  <r>
    <n v="4829"/>
    <x v="2390"/>
    <x v="2"/>
    <x v="301"/>
    <d v="2011-11-08T00:00:00"/>
    <x v="1"/>
    <s v="JO-15145"/>
    <s v="Jack O'Briant"/>
    <s v="Corporate"/>
    <s v="United States"/>
    <s v="Richmond"/>
    <x v="0"/>
    <n v="40475"/>
    <x v="0"/>
    <s v="OFF-AR-10001919"/>
    <x v="1"/>
    <x v="6"/>
    <s v="OIC #2 Pencils, Medium Soft"/>
    <n v="5.64"/>
    <n v="3"/>
    <n v="0"/>
    <n v="1.6355999999999997"/>
  </r>
  <r>
    <n v="4830"/>
    <x v="2391"/>
    <x v="0"/>
    <x v="666"/>
    <d v="2013-05-22T00:00:00"/>
    <x v="1"/>
    <s v="TT-21220"/>
    <s v="Thomas Thornton"/>
    <s v="Consumer"/>
    <s v="United States"/>
    <s v="New York City"/>
    <x v="15"/>
    <n v="10035"/>
    <x v="3"/>
    <s v="OFF-BI-10002393"/>
    <x v="1"/>
    <x v="8"/>
    <s v="Binder Posts"/>
    <n v="13.776000000000002"/>
    <n v="3"/>
    <n v="0.2"/>
    <n v="4.4771999999999998"/>
  </r>
  <r>
    <n v="4831"/>
    <x v="2392"/>
    <x v="2"/>
    <x v="845"/>
    <d v="2011-11-12T00:00:00"/>
    <x v="1"/>
    <s v="MS-17365"/>
    <s v="Maribeth Schnelling"/>
    <s v="Consumer"/>
    <s v="United States"/>
    <s v="Wausau"/>
    <x v="6"/>
    <n v="54401"/>
    <x v="2"/>
    <s v="OFF-AP-10001293"/>
    <x v="1"/>
    <x v="9"/>
    <s v="Belkin 8 Outlet Surge Protector"/>
    <n v="245.88"/>
    <n v="6"/>
    <n v="0"/>
    <n v="68.846399999999988"/>
  </r>
  <r>
    <n v="4832"/>
    <x v="2392"/>
    <x v="2"/>
    <x v="845"/>
    <d v="2011-11-12T00:00:00"/>
    <x v="1"/>
    <s v="MS-17365"/>
    <s v="Maribeth Schnelling"/>
    <s v="Consumer"/>
    <s v="United States"/>
    <s v="Wausau"/>
    <x v="6"/>
    <n v="54401"/>
    <x v="2"/>
    <s v="OFF-ST-10004258"/>
    <x v="1"/>
    <x v="4"/>
    <s v="Portable Personal File Box"/>
    <n v="36.630000000000003"/>
    <n v="3"/>
    <n v="0"/>
    <n v="9.8901000000000039"/>
  </r>
  <r>
    <n v="4833"/>
    <x v="2392"/>
    <x v="2"/>
    <x v="845"/>
    <d v="2011-11-12T00:00:00"/>
    <x v="1"/>
    <s v="MS-17365"/>
    <s v="Maribeth Schnelling"/>
    <s v="Consumer"/>
    <s v="United States"/>
    <s v="Wausau"/>
    <x v="6"/>
    <n v="54401"/>
    <x v="2"/>
    <s v="OFF-ST-10002214"/>
    <x v="1"/>
    <x v="4"/>
    <s v="X-Rack File for Hanging Folders"/>
    <n v="22.58"/>
    <n v="2"/>
    <n v="0"/>
    <n v="5.8707999999999991"/>
  </r>
  <r>
    <n v="4834"/>
    <x v="2392"/>
    <x v="2"/>
    <x v="845"/>
    <d v="2011-11-12T00:00:00"/>
    <x v="1"/>
    <s v="MS-17365"/>
    <s v="Maribeth Schnelling"/>
    <s v="Consumer"/>
    <s v="United States"/>
    <s v="Wausau"/>
    <x v="6"/>
    <n v="54401"/>
    <x v="2"/>
    <s v="OFF-BI-10004970"/>
    <x v="1"/>
    <x v="8"/>
    <s v="ACCOHIDE 3-Ring Binder, Blue, 1&quot;"/>
    <n v="12.39"/>
    <n v="3"/>
    <n v="0"/>
    <n v="5.8232999999999997"/>
  </r>
  <r>
    <n v="4835"/>
    <x v="2393"/>
    <x v="3"/>
    <x v="361"/>
    <d v="2014-10-11T00:00:00"/>
    <x v="1"/>
    <s v="MP-18175"/>
    <s v="Mike Pelletier"/>
    <s v="Home Office"/>
    <s v="United States"/>
    <s v="San Francisco"/>
    <x v="1"/>
    <n v="94110"/>
    <x v="1"/>
    <s v="OFF-BI-10002571"/>
    <x v="1"/>
    <x v="8"/>
    <s v="Avery Framed View Binder, EZD Ring (Locking), Navy, 1 1/2&quot;"/>
    <n v="39.92"/>
    <n v="5"/>
    <n v="0.2"/>
    <n v="13.472999999999999"/>
  </r>
  <r>
    <n v="4836"/>
    <x v="2393"/>
    <x v="3"/>
    <x v="361"/>
    <d v="2014-10-11T00:00:00"/>
    <x v="1"/>
    <s v="MP-18175"/>
    <s v="Mike Pelletier"/>
    <s v="Home Office"/>
    <s v="United States"/>
    <s v="San Francisco"/>
    <x v="1"/>
    <n v="94110"/>
    <x v="1"/>
    <s v="OFF-PA-10002581"/>
    <x v="1"/>
    <x v="10"/>
    <s v="Xerox 1951"/>
    <n v="61.96"/>
    <n v="2"/>
    <n v="0"/>
    <n v="27.881999999999998"/>
  </r>
  <r>
    <n v="4837"/>
    <x v="2393"/>
    <x v="3"/>
    <x v="361"/>
    <d v="2014-10-11T00:00:00"/>
    <x v="1"/>
    <s v="MP-18175"/>
    <s v="Mike Pelletier"/>
    <s v="Home Office"/>
    <s v="United States"/>
    <s v="San Francisco"/>
    <x v="1"/>
    <n v="94110"/>
    <x v="1"/>
    <s v="OFF-BI-10001097"/>
    <x v="1"/>
    <x v="8"/>
    <s v="Avery Hole Reinforcements"/>
    <n v="19.936000000000003"/>
    <n v="4"/>
    <n v="0.2"/>
    <n v="7.2267999999999999"/>
  </r>
  <r>
    <n v="4838"/>
    <x v="2394"/>
    <x v="3"/>
    <x v="702"/>
    <d v="2014-06-04T00:00:00"/>
    <x v="2"/>
    <s v="FH-14350"/>
    <s v="Fred Harton"/>
    <s v="Consumer"/>
    <s v="United States"/>
    <s v="Dublin"/>
    <x v="24"/>
    <n v="43017"/>
    <x v="3"/>
    <s v="OFF-BI-10003429"/>
    <x v="1"/>
    <x v="8"/>
    <s v="Cardinal HOLDit! Binder Insert Strips,Extra Strips"/>
    <n v="3.7980000000000005"/>
    <n v="2"/>
    <n v="0.7"/>
    <n v="-2.6585999999999999"/>
  </r>
  <r>
    <n v="4839"/>
    <x v="2394"/>
    <x v="3"/>
    <x v="702"/>
    <d v="2014-06-04T00:00:00"/>
    <x v="2"/>
    <s v="FH-14350"/>
    <s v="Fred Harton"/>
    <s v="Consumer"/>
    <s v="United States"/>
    <s v="Dublin"/>
    <x v="24"/>
    <n v="43017"/>
    <x v="3"/>
    <s v="OFF-PA-10000682"/>
    <x v="1"/>
    <x v="10"/>
    <s v="Xerox 1924"/>
    <n v="27.744000000000003"/>
    <n v="6"/>
    <n v="0.2"/>
    <n v="10.057200000000002"/>
  </r>
  <r>
    <n v="4840"/>
    <x v="2394"/>
    <x v="3"/>
    <x v="702"/>
    <d v="2014-06-04T00:00:00"/>
    <x v="2"/>
    <s v="FH-14350"/>
    <s v="Fred Harton"/>
    <s v="Consumer"/>
    <s v="United States"/>
    <s v="Dublin"/>
    <x v="24"/>
    <n v="43017"/>
    <x v="3"/>
    <s v="TEC-PH-10001700"/>
    <x v="2"/>
    <x v="7"/>
    <s v="Panasonic KX-TG6844B Expandable Digital Cordless Telephone"/>
    <n v="158.37599999999998"/>
    <n v="4"/>
    <n v="0.4"/>
    <n v="-34.314799999999991"/>
  </r>
  <r>
    <n v="4841"/>
    <x v="2395"/>
    <x v="3"/>
    <x v="225"/>
    <d v="2014-11-26T00:00:00"/>
    <x v="1"/>
    <s v="SC-20050"/>
    <s v="Sample Company A"/>
    <s v="Home Office"/>
    <s v="United States"/>
    <s v="Henderson"/>
    <x v="0"/>
    <n v="42420"/>
    <x v="0"/>
    <s v="FUR-FU-10000629"/>
    <x v="0"/>
    <x v="5"/>
    <s v="9-3/4 Diameter Round Wall Clock"/>
    <n v="27.58"/>
    <n v="2"/>
    <n v="0"/>
    <n v="11.583600000000001"/>
  </r>
  <r>
    <n v="4842"/>
    <x v="2396"/>
    <x v="0"/>
    <x v="443"/>
    <d v="2013-12-29T00:00:00"/>
    <x v="1"/>
    <s v="NM-18520"/>
    <s v="Neoma Murray"/>
    <s v="Consumer"/>
    <s v="United States"/>
    <s v="Bowling Green"/>
    <x v="24"/>
    <n v="43402"/>
    <x v="3"/>
    <s v="OFF-BI-10001267"/>
    <x v="1"/>
    <x v="8"/>
    <s v="Universal Recycled Hanging Pressboard Report Binders, Letter Size"/>
    <n v="5.5530000000000008"/>
    <n v="3"/>
    <n v="0.7"/>
    <n v="-4.0722000000000023"/>
  </r>
  <r>
    <n v="4843"/>
    <x v="2397"/>
    <x v="3"/>
    <x v="365"/>
    <d v="2014-10-05T00:00:00"/>
    <x v="1"/>
    <s v="JO-15280"/>
    <s v="Jas O'Carroll"/>
    <s v="Consumer"/>
    <s v="United States"/>
    <s v="Memphis"/>
    <x v="18"/>
    <n v="38109"/>
    <x v="0"/>
    <s v="OFF-ST-10001418"/>
    <x v="1"/>
    <x v="4"/>
    <s v="Carina Media Storage Towers in Natural &amp; Black"/>
    <n v="243.92"/>
    <n v="5"/>
    <n v="0.2"/>
    <n v="-54.881999999999998"/>
  </r>
  <r>
    <n v="4844"/>
    <x v="2398"/>
    <x v="0"/>
    <x v="77"/>
    <d v="2013-11-10T00:00:00"/>
    <x v="2"/>
    <s v="CC-12475"/>
    <s v="Cindy Chapman"/>
    <s v="Consumer"/>
    <s v="United States"/>
    <s v="Lakewood"/>
    <x v="30"/>
    <n v="8701"/>
    <x v="3"/>
    <s v="OFF-FA-10004968"/>
    <x v="1"/>
    <x v="13"/>
    <s v="Rubber Band Ball"/>
    <n v="14.96"/>
    <n v="4"/>
    <n v="0"/>
    <n v="0.2992000000000008"/>
  </r>
  <r>
    <n v="4845"/>
    <x v="2399"/>
    <x v="2"/>
    <x v="527"/>
    <d v="2011-04-05T00:00:00"/>
    <x v="2"/>
    <s v="MZ-17515"/>
    <s v="Mary Zewe"/>
    <s v="Corporate"/>
    <s v="United States"/>
    <s v="Los Angeles"/>
    <x v="1"/>
    <n v="90008"/>
    <x v="1"/>
    <s v="OFF-BI-10004140"/>
    <x v="1"/>
    <x v="8"/>
    <s v="Avery Non-Stick Binders"/>
    <n v="7.1840000000000011"/>
    <n v="2"/>
    <n v="0.2"/>
    <n v="2.2449999999999992"/>
  </r>
  <r>
    <n v="4846"/>
    <x v="2400"/>
    <x v="1"/>
    <x v="862"/>
    <d v="2012-07-26T00:00:00"/>
    <x v="0"/>
    <s v="MS-17830"/>
    <s v="Melanie Seite"/>
    <s v="Consumer"/>
    <s v="United States"/>
    <s v="Rochester"/>
    <x v="15"/>
    <n v="14609"/>
    <x v="3"/>
    <s v="OFF-BI-10003460"/>
    <x v="1"/>
    <x v="8"/>
    <s v="Acco 3-Hole Punch"/>
    <n v="10.512"/>
    <n v="3"/>
    <n v="0.2"/>
    <n v="3.6791999999999998"/>
  </r>
  <r>
    <n v="4847"/>
    <x v="2401"/>
    <x v="2"/>
    <x v="402"/>
    <d v="2011-06-27T00:00:00"/>
    <x v="0"/>
    <s v="GK-14620"/>
    <s v="Grace Kelly"/>
    <s v="Corporate"/>
    <s v="United States"/>
    <s v="Salem"/>
    <x v="21"/>
    <n v="97301"/>
    <x v="1"/>
    <s v="TEC-PH-10002115"/>
    <x v="2"/>
    <x v="7"/>
    <s v="Plantronics 81402"/>
    <n v="263.96000000000004"/>
    <n v="5"/>
    <n v="0.2"/>
    <n v="19.796999999999997"/>
  </r>
  <r>
    <n v="4848"/>
    <x v="2401"/>
    <x v="2"/>
    <x v="402"/>
    <d v="2011-06-27T00:00:00"/>
    <x v="0"/>
    <s v="GK-14620"/>
    <s v="Grace Kelly"/>
    <s v="Corporate"/>
    <s v="United States"/>
    <s v="Salem"/>
    <x v="21"/>
    <n v="97301"/>
    <x v="1"/>
    <s v="OFF-AR-10003478"/>
    <x v="1"/>
    <x v="6"/>
    <s v="Avery Hi-Liter EverBold Pen Style Fluorescent Highlighters, 4/Pack"/>
    <n v="71.632000000000005"/>
    <n v="11"/>
    <n v="0.2"/>
    <n v="17.908000000000001"/>
  </r>
  <r>
    <n v="4849"/>
    <x v="2401"/>
    <x v="2"/>
    <x v="402"/>
    <d v="2011-06-27T00:00:00"/>
    <x v="0"/>
    <s v="GK-14620"/>
    <s v="Grace Kelly"/>
    <s v="Corporate"/>
    <s v="United States"/>
    <s v="Salem"/>
    <x v="21"/>
    <n v="97301"/>
    <x v="1"/>
    <s v="OFF-AR-10000475"/>
    <x v="1"/>
    <x v="6"/>
    <s v="Hunt BOSTON Vista Battery-Operated Pencil Sharpener, Black"/>
    <n v="9.3280000000000012"/>
    <n v="1"/>
    <n v="0.2"/>
    <n v="0.8162000000000007"/>
  </r>
  <r>
    <n v="4850"/>
    <x v="2402"/>
    <x v="2"/>
    <x v="78"/>
    <d v="2011-09-14T00:00:00"/>
    <x v="1"/>
    <s v="MC-17275"/>
    <s v="Marc Crier"/>
    <s v="Consumer"/>
    <s v="United States"/>
    <s v="Pasco"/>
    <x v="4"/>
    <n v="99301"/>
    <x v="1"/>
    <s v="OFF-AR-10003045"/>
    <x v="1"/>
    <x v="6"/>
    <s v="Prang Colored Pencils"/>
    <n v="5.88"/>
    <n v="2"/>
    <n v="0"/>
    <n v="2.6459999999999999"/>
  </r>
  <r>
    <n v="4851"/>
    <x v="2402"/>
    <x v="2"/>
    <x v="78"/>
    <d v="2011-09-14T00:00:00"/>
    <x v="1"/>
    <s v="MC-17275"/>
    <s v="Marc Crier"/>
    <s v="Consumer"/>
    <s v="United States"/>
    <s v="Pasco"/>
    <x v="4"/>
    <n v="99301"/>
    <x v="1"/>
    <s v="FUR-CH-10000454"/>
    <x v="0"/>
    <x v="1"/>
    <s v="Hon Deluxe Fabric Upholstered Stacking Chairs, Rounded Back"/>
    <n v="975.92"/>
    <n v="5"/>
    <n v="0.2"/>
    <n v="121.98999999999992"/>
  </r>
  <r>
    <n v="4852"/>
    <x v="2402"/>
    <x v="2"/>
    <x v="78"/>
    <d v="2011-09-14T00:00:00"/>
    <x v="1"/>
    <s v="MC-17275"/>
    <s v="Marc Crier"/>
    <s v="Consumer"/>
    <s v="United States"/>
    <s v="Pasco"/>
    <x v="4"/>
    <n v="99301"/>
    <x v="1"/>
    <s v="OFF-AR-10000380"/>
    <x v="1"/>
    <x v="6"/>
    <s v="Hunt PowerHouse Electric Pencil Sharpener, Blue"/>
    <n v="303.83999999999997"/>
    <n v="8"/>
    <n v="0"/>
    <n v="91.151999999999958"/>
  </r>
  <r>
    <n v="4853"/>
    <x v="2402"/>
    <x v="2"/>
    <x v="78"/>
    <d v="2011-09-14T00:00:00"/>
    <x v="1"/>
    <s v="MC-17275"/>
    <s v="Marc Crier"/>
    <s v="Consumer"/>
    <s v="United States"/>
    <s v="Pasco"/>
    <x v="4"/>
    <n v="99301"/>
    <x v="1"/>
    <s v="OFF-ST-10000736"/>
    <x v="1"/>
    <x v="4"/>
    <s v="Carina Double Wide Media Storage Towers in Natural &amp; Black"/>
    <n v="485.88"/>
    <n v="6"/>
    <n v="0"/>
    <n v="19.43519999999998"/>
  </r>
  <r>
    <n v="4854"/>
    <x v="2403"/>
    <x v="2"/>
    <x v="432"/>
    <d v="2011-12-15T00:00:00"/>
    <x v="0"/>
    <s v="LH-17155"/>
    <s v="Logan Haushalter"/>
    <s v="Consumer"/>
    <s v="United States"/>
    <s v="Oakland"/>
    <x v="1"/>
    <n v="94601"/>
    <x v="1"/>
    <s v="FUR-FU-10004270"/>
    <x v="0"/>
    <x v="5"/>
    <s v="Eldon Image Series Desk Accessories, Burgundy"/>
    <n v="12.54"/>
    <n v="3"/>
    <n v="0"/>
    <n v="4.5144000000000002"/>
  </r>
  <r>
    <n v="4855"/>
    <x v="2403"/>
    <x v="2"/>
    <x v="432"/>
    <d v="2011-12-15T00:00:00"/>
    <x v="0"/>
    <s v="LH-17155"/>
    <s v="Logan Haushalter"/>
    <s v="Consumer"/>
    <s v="United States"/>
    <s v="Oakland"/>
    <x v="1"/>
    <n v="94601"/>
    <x v="1"/>
    <s v="OFF-ST-10000617"/>
    <x v="1"/>
    <x v="4"/>
    <s v="Woodgrain Magazine Files by Perma"/>
    <n v="8.94"/>
    <n v="3"/>
    <n v="0"/>
    <n v="0.62579999999999902"/>
  </r>
  <r>
    <n v="4856"/>
    <x v="2403"/>
    <x v="2"/>
    <x v="432"/>
    <d v="2011-12-15T00:00:00"/>
    <x v="0"/>
    <s v="LH-17155"/>
    <s v="Logan Haushalter"/>
    <s v="Consumer"/>
    <s v="United States"/>
    <s v="Oakland"/>
    <x v="1"/>
    <n v="94601"/>
    <x v="1"/>
    <s v="FUR-FU-10001706"/>
    <x v="0"/>
    <x v="5"/>
    <s v="Longer-Life Soft White Bulbs"/>
    <n v="9.24"/>
    <n v="3"/>
    <n v="0"/>
    <n v="4.4352"/>
  </r>
  <r>
    <n v="4857"/>
    <x v="2404"/>
    <x v="1"/>
    <x v="1004"/>
    <d v="2012-01-17T00:00:00"/>
    <x v="1"/>
    <s v="PB-19150"/>
    <s v="Philip Brown"/>
    <s v="Consumer"/>
    <s v="United States"/>
    <s v="Los Angeles"/>
    <x v="1"/>
    <n v="90004"/>
    <x v="1"/>
    <s v="OFF-BI-10003364"/>
    <x v="1"/>
    <x v="8"/>
    <s v="Binding Machine Supplies"/>
    <n v="70.00800000000001"/>
    <n v="3"/>
    <n v="0.2"/>
    <n v="24.502800000000001"/>
  </r>
  <r>
    <n v="4858"/>
    <x v="2404"/>
    <x v="1"/>
    <x v="1004"/>
    <d v="2012-01-17T00:00:00"/>
    <x v="1"/>
    <s v="PB-19150"/>
    <s v="Philip Brown"/>
    <s v="Consumer"/>
    <s v="United States"/>
    <s v="Los Angeles"/>
    <x v="1"/>
    <n v="90004"/>
    <x v="1"/>
    <s v="FUR-FU-10001861"/>
    <x v="0"/>
    <x v="5"/>
    <s v="Floodlight Indoor Halogen Bulbs, 1 Bulb per Pack, 60 Watts"/>
    <n v="77.599999999999994"/>
    <n v="4"/>
    <n v="0"/>
    <n v="38.023999999999994"/>
  </r>
  <r>
    <n v="4859"/>
    <x v="2404"/>
    <x v="1"/>
    <x v="1004"/>
    <d v="2012-01-17T00:00:00"/>
    <x v="1"/>
    <s v="PB-19150"/>
    <s v="Philip Brown"/>
    <s v="Consumer"/>
    <s v="United States"/>
    <s v="Los Angeles"/>
    <x v="1"/>
    <n v="90004"/>
    <x v="1"/>
    <s v="FUR-FU-10004845"/>
    <x v="0"/>
    <x v="5"/>
    <s v="Deflect-o EconoMat Nonstudded, No Bevel Mat"/>
    <n v="464.84999999999997"/>
    <n v="9"/>
    <n v="0"/>
    <n v="92.969999999999985"/>
  </r>
  <r>
    <n v="4860"/>
    <x v="2405"/>
    <x v="3"/>
    <x v="934"/>
    <d v="2014-12-20T00:00:00"/>
    <x v="1"/>
    <s v="SS-20140"/>
    <s v="Saphhira Shifley"/>
    <s v="Corporate"/>
    <s v="United States"/>
    <s v="Oak Park"/>
    <x v="10"/>
    <n v="60302"/>
    <x v="2"/>
    <s v="OFF-AR-10000823"/>
    <x v="1"/>
    <x v="6"/>
    <s v="Newell 307"/>
    <n v="10.192000000000002"/>
    <n v="7"/>
    <n v="0.2"/>
    <n v="1.0192000000000001"/>
  </r>
  <r>
    <n v="4861"/>
    <x v="2406"/>
    <x v="0"/>
    <x v="122"/>
    <d v="2013-12-25T00:00:00"/>
    <x v="1"/>
    <s v="GK-14620"/>
    <s v="Grace Kelly"/>
    <s v="Corporate"/>
    <s v="United States"/>
    <s v="Morristown"/>
    <x v="30"/>
    <n v="7960"/>
    <x v="3"/>
    <s v="OFF-BI-10001359"/>
    <x v="1"/>
    <x v="8"/>
    <s v="GBC DocuBind TL300 Electric Binding System"/>
    <n v="1793.98"/>
    <n v="2"/>
    <n v="0"/>
    <n v="843.17059999999992"/>
  </r>
  <r>
    <n v="4862"/>
    <x v="2407"/>
    <x v="2"/>
    <x v="909"/>
    <d v="2011-04-16T00:00:00"/>
    <x v="0"/>
    <s v="GM-14455"/>
    <s v="Gary Mitchum"/>
    <s v="Home Office"/>
    <s v="United States"/>
    <s v="Austin"/>
    <x v="5"/>
    <n v="78745"/>
    <x v="2"/>
    <s v="TEC-PH-10001835"/>
    <x v="2"/>
    <x v="7"/>
    <s v="Jawbone JAMBOX Wireless Bluetooth Speaker"/>
    <n v="758.35200000000009"/>
    <n v="6"/>
    <n v="0.2"/>
    <n v="265.42320000000001"/>
  </r>
  <r>
    <n v="4863"/>
    <x v="2408"/>
    <x v="0"/>
    <x v="338"/>
    <d v="2013-11-15T00:00:00"/>
    <x v="1"/>
    <s v="SH-19975"/>
    <s v="Sally Hughsby"/>
    <s v="Corporate"/>
    <s v="United States"/>
    <s v="New York City"/>
    <x v="15"/>
    <n v="10011"/>
    <x v="3"/>
    <s v="OFF-BI-10001191"/>
    <x v="1"/>
    <x v="8"/>
    <s v="Canvas Sectional Post Binders"/>
    <n v="20.368000000000002"/>
    <n v="1"/>
    <n v="0.2"/>
    <n v="7.3834"/>
  </r>
  <r>
    <n v="4864"/>
    <x v="2408"/>
    <x v="0"/>
    <x v="338"/>
    <d v="2013-11-15T00:00:00"/>
    <x v="1"/>
    <s v="SH-19975"/>
    <s v="Sally Hughsby"/>
    <s v="Corporate"/>
    <s v="United States"/>
    <s v="New York City"/>
    <x v="15"/>
    <n v="10011"/>
    <x v="3"/>
    <s v="OFF-BI-10003982"/>
    <x v="1"/>
    <x v="8"/>
    <s v="Wilson Jones Century Plastic Molded Ring Binders"/>
    <n v="49.847999999999999"/>
    <n v="3"/>
    <n v="0.2"/>
    <n v="16.823699999999999"/>
  </r>
  <r>
    <n v="4865"/>
    <x v="2409"/>
    <x v="3"/>
    <x v="335"/>
    <d v="2014-07-01T00:00:00"/>
    <x v="1"/>
    <s v="SC-20725"/>
    <s v="Steven Cartwright"/>
    <s v="Consumer"/>
    <s v="United States"/>
    <s v="New York City"/>
    <x v="15"/>
    <n v="10024"/>
    <x v="3"/>
    <s v="TEC-PH-10001425"/>
    <x v="2"/>
    <x v="7"/>
    <s v="Mophie Juice Pack Helium for iPhone"/>
    <n v="239.96999999999997"/>
    <n v="3"/>
    <n v="0"/>
    <n v="67.191599999999994"/>
  </r>
  <r>
    <n v="4866"/>
    <x v="2410"/>
    <x v="3"/>
    <x v="38"/>
    <d v="2014-11-19T00:00:00"/>
    <x v="1"/>
    <s v="TT-21070"/>
    <s v="Ted Trevino"/>
    <s v="Consumer"/>
    <s v="United States"/>
    <s v="Seattle"/>
    <x v="4"/>
    <n v="98103"/>
    <x v="1"/>
    <s v="FUR-CH-10001215"/>
    <x v="0"/>
    <x v="1"/>
    <s v="Global Troy Executive Leather Low-Back Tilter"/>
    <n v="2404.7040000000002"/>
    <n v="6"/>
    <n v="0.2"/>
    <n v="150.29399999999998"/>
  </r>
  <r>
    <n v="4867"/>
    <x v="2410"/>
    <x v="3"/>
    <x v="38"/>
    <d v="2014-11-19T00:00:00"/>
    <x v="1"/>
    <s v="TT-21070"/>
    <s v="Ted Trevino"/>
    <s v="Consumer"/>
    <s v="United States"/>
    <s v="Seattle"/>
    <x v="4"/>
    <n v="98103"/>
    <x v="1"/>
    <s v="OFF-BI-10001718"/>
    <x v="1"/>
    <x v="8"/>
    <s v="GBC DocuBind P50 Personal Binding Machine"/>
    <n v="563.024"/>
    <n v="11"/>
    <n v="0.2"/>
    <n v="190.02059999999997"/>
  </r>
  <r>
    <n v="4868"/>
    <x v="2410"/>
    <x v="3"/>
    <x v="38"/>
    <d v="2014-11-19T00:00:00"/>
    <x v="1"/>
    <s v="TT-21070"/>
    <s v="Ted Trevino"/>
    <s v="Consumer"/>
    <s v="United States"/>
    <s v="Seattle"/>
    <x v="4"/>
    <n v="98103"/>
    <x v="1"/>
    <s v="OFF-ST-10000991"/>
    <x v="1"/>
    <x v="4"/>
    <s v="Space Solutions HD Industrial Steel Shelving."/>
    <n v="344.90999999999997"/>
    <n v="3"/>
    <n v="0"/>
    <n v="10.347300000000004"/>
  </r>
  <r>
    <n v="4869"/>
    <x v="2410"/>
    <x v="3"/>
    <x v="38"/>
    <d v="2014-11-19T00:00:00"/>
    <x v="1"/>
    <s v="TT-21070"/>
    <s v="Ted Trevino"/>
    <s v="Consumer"/>
    <s v="United States"/>
    <s v="Seattle"/>
    <x v="4"/>
    <n v="98103"/>
    <x v="1"/>
    <s v="OFF-LA-10001613"/>
    <x v="1"/>
    <x v="2"/>
    <s v="Avery File Folder Labels"/>
    <n v="8.64"/>
    <n v="3"/>
    <n v="0"/>
    <n v="4.2336"/>
  </r>
  <r>
    <n v="4870"/>
    <x v="2411"/>
    <x v="3"/>
    <x v="221"/>
    <d v="2014-11-30T00:00:00"/>
    <x v="1"/>
    <s v="SC-20440"/>
    <s v="Shaun Chance"/>
    <s v="Corporate"/>
    <s v="United States"/>
    <s v="Lancaster"/>
    <x v="9"/>
    <n v="17602"/>
    <x v="3"/>
    <s v="TEC-PH-10003437"/>
    <x v="2"/>
    <x v="7"/>
    <s v="Blue Parrot B250XT Professional Grade Wireless Bluetooth Headset with"/>
    <n v="89.987999999999985"/>
    <n v="2"/>
    <n v="0.4"/>
    <n v="-14.998000000000012"/>
  </r>
  <r>
    <n v="4871"/>
    <x v="2411"/>
    <x v="3"/>
    <x v="221"/>
    <d v="2014-11-30T00:00:00"/>
    <x v="1"/>
    <s v="SC-20440"/>
    <s v="Shaun Chance"/>
    <s v="Corporate"/>
    <s v="United States"/>
    <s v="Lancaster"/>
    <x v="9"/>
    <n v="17602"/>
    <x v="3"/>
    <s v="OFF-PA-10000675"/>
    <x v="1"/>
    <x v="10"/>
    <s v="Xerox 1919"/>
    <n v="229.54400000000001"/>
    <n v="7"/>
    <n v="0.2"/>
    <n v="83.209699999999998"/>
  </r>
  <r>
    <n v="4872"/>
    <x v="2412"/>
    <x v="3"/>
    <x v="979"/>
    <d v="2014-05-28T00:00:00"/>
    <x v="1"/>
    <s v="KL-16645"/>
    <s v="Ken Lonsdale"/>
    <s v="Consumer"/>
    <s v="United States"/>
    <s v="Houston"/>
    <x v="5"/>
    <n v="77095"/>
    <x v="2"/>
    <s v="OFF-FA-10000840"/>
    <x v="1"/>
    <x v="13"/>
    <s v="OIC Thumb-Tacks"/>
    <n v="1.8239999999999998"/>
    <n v="2"/>
    <n v="0.2"/>
    <n v="0.61559999999999993"/>
  </r>
  <r>
    <n v="4873"/>
    <x v="2412"/>
    <x v="3"/>
    <x v="979"/>
    <d v="2014-05-28T00:00:00"/>
    <x v="1"/>
    <s v="KL-16645"/>
    <s v="Ken Lonsdale"/>
    <s v="Consumer"/>
    <s v="United States"/>
    <s v="Houston"/>
    <x v="5"/>
    <n v="77095"/>
    <x v="2"/>
    <s v="OFF-AP-10001947"/>
    <x v="1"/>
    <x v="9"/>
    <s v="Acco 6 Outlet Guardian Premium Plus Surge Suppressor"/>
    <n v="18.319999999999997"/>
    <n v="5"/>
    <n v="0.8"/>
    <n v="-46.716000000000008"/>
  </r>
  <r>
    <n v="4874"/>
    <x v="2412"/>
    <x v="3"/>
    <x v="979"/>
    <d v="2014-05-28T00:00:00"/>
    <x v="1"/>
    <s v="KL-16645"/>
    <s v="Ken Lonsdale"/>
    <s v="Consumer"/>
    <s v="United States"/>
    <s v="Houston"/>
    <x v="5"/>
    <n v="77095"/>
    <x v="2"/>
    <s v="OFF-ST-10002301"/>
    <x v="1"/>
    <x v="4"/>
    <s v="Tennsco Commercial Shelving"/>
    <n v="48.816000000000003"/>
    <n v="3"/>
    <n v="0.2"/>
    <n v="-11.593800000000005"/>
  </r>
  <r>
    <n v="4875"/>
    <x v="2412"/>
    <x v="3"/>
    <x v="979"/>
    <d v="2014-05-28T00:00:00"/>
    <x v="1"/>
    <s v="KL-16645"/>
    <s v="Ken Lonsdale"/>
    <s v="Consumer"/>
    <s v="United States"/>
    <s v="Houston"/>
    <x v="5"/>
    <n v="77095"/>
    <x v="2"/>
    <s v="OFF-BI-10001922"/>
    <x v="1"/>
    <x v="8"/>
    <s v="Storex Dura Pro Binders"/>
    <n v="1.1879999999999997"/>
    <n v="1"/>
    <n v="0.8"/>
    <n v="-1.9602000000000008"/>
  </r>
  <r>
    <n v="4876"/>
    <x v="2413"/>
    <x v="2"/>
    <x v="266"/>
    <d v="2011-12-07T00:00:00"/>
    <x v="1"/>
    <s v="KN-16390"/>
    <s v="Katherine Nockton"/>
    <s v="Corporate"/>
    <s v="United States"/>
    <s v="Columbus"/>
    <x v="24"/>
    <n v="43229"/>
    <x v="3"/>
    <s v="TEC-AC-10001267"/>
    <x v="2"/>
    <x v="11"/>
    <s v="Imation 32GB Pocket Pro USB 3.0 Flash Drive - 32 GB - Black - 1 P ..."/>
    <n v="119.80000000000001"/>
    <n v="5"/>
    <n v="0.2"/>
    <n v="29.950000000000003"/>
  </r>
  <r>
    <n v="4877"/>
    <x v="2414"/>
    <x v="2"/>
    <x v="462"/>
    <d v="2011-10-09T00:00:00"/>
    <x v="1"/>
    <s v="SL-20155"/>
    <s v="Sara Luxemburg"/>
    <s v="Home Office"/>
    <s v="United States"/>
    <s v="Durham"/>
    <x v="3"/>
    <n v="27707"/>
    <x v="0"/>
    <s v="OFF-ST-10000532"/>
    <x v="1"/>
    <x v="4"/>
    <s v="Advantus Rolling Drawer Organizers"/>
    <n v="61.567999999999998"/>
    <n v="2"/>
    <n v="0.2"/>
    <n v="4.6175999999999995"/>
  </r>
  <r>
    <n v="4878"/>
    <x v="2414"/>
    <x v="2"/>
    <x v="462"/>
    <d v="2011-10-09T00:00:00"/>
    <x v="1"/>
    <s v="SL-20155"/>
    <s v="Sara Luxemburg"/>
    <s v="Home Office"/>
    <s v="United States"/>
    <s v="Durham"/>
    <x v="3"/>
    <n v="27707"/>
    <x v="0"/>
    <s v="OFF-AR-10002335"/>
    <x v="1"/>
    <x v="6"/>
    <s v="DIXON Oriole Pencils"/>
    <n v="6.1920000000000002"/>
    <n v="3"/>
    <n v="0.2"/>
    <n v="0.46440000000000037"/>
  </r>
  <r>
    <n v="4879"/>
    <x v="2415"/>
    <x v="0"/>
    <x v="875"/>
    <d v="2013-08-01T00:00:00"/>
    <x v="2"/>
    <s v="PW-19240"/>
    <s v="Pierre Wener"/>
    <s v="Consumer"/>
    <s v="United States"/>
    <s v="Pensacola"/>
    <x v="2"/>
    <n v="32503"/>
    <x v="0"/>
    <s v="OFF-BI-10000201"/>
    <x v="1"/>
    <x v="8"/>
    <s v="Avery Triangle Shaped Sheet Lifters, Black, 2/Pack"/>
    <n v="2.2140000000000004"/>
    <n v="3"/>
    <n v="0.7"/>
    <n v="-1.4760000000000004"/>
  </r>
  <r>
    <n v="4880"/>
    <x v="2416"/>
    <x v="3"/>
    <x v="808"/>
    <d v="2014-11-06T00:00:00"/>
    <x v="0"/>
    <s v="TB-21175"/>
    <s v="Thomas Boland"/>
    <s v="Corporate"/>
    <s v="United States"/>
    <s v="Henderson"/>
    <x v="0"/>
    <n v="42420"/>
    <x v="0"/>
    <s v="OFF-EN-10004846"/>
    <x v="1"/>
    <x v="12"/>
    <s v="Letter or Legal Size Expandable Poly String Tie Envelopes"/>
    <n v="5.32"/>
    <n v="2"/>
    <n v="0"/>
    <n v="2.6068000000000002"/>
  </r>
  <r>
    <n v="4881"/>
    <x v="2416"/>
    <x v="3"/>
    <x v="808"/>
    <d v="2014-11-06T00:00:00"/>
    <x v="0"/>
    <s v="TB-21175"/>
    <s v="Thomas Boland"/>
    <s v="Corporate"/>
    <s v="United States"/>
    <s v="Henderson"/>
    <x v="0"/>
    <n v="42420"/>
    <x v="0"/>
    <s v="FUR-CH-10000454"/>
    <x v="0"/>
    <x v="1"/>
    <s v="Hon Deluxe Fabric Upholstered Stacking Chairs, Rounded Back"/>
    <n v="975.92"/>
    <n v="4"/>
    <n v="0"/>
    <n v="292.77599999999995"/>
  </r>
  <r>
    <n v="4882"/>
    <x v="2416"/>
    <x v="3"/>
    <x v="808"/>
    <d v="2014-11-06T00:00:00"/>
    <x v="0"/>
    <s v="TB-21175"/>
    <s v="Thomas Boland"/>
    <s v="Corporate"/>
    <s v="United States"/>
    <s v="Henderson"/>
    <x v="0"/>
    <n v="42420"/>
    <x v="0"/>
    <s v="TEC-AC-10004145"/>
    <x v="2"/>
    <x v="11"/>
    <s v="Logitech diNovo Edge Keyboard"/>
    <n v="2249.91"/>
    <n v="9"/>
    <n v="0"/>
    <n v="517.47930000000008"/>
  </r>
  <r>
    <n v="4883"/>
    <x v="2416"/>
    <x v="3"/>
    <x v="808"/>
    <d v="2014-11-06T00:00:00"/>
    <x v="0"/>
    <s v="TB-21175"/>
    <s v="Thomas Boland"/>
    <s v="Corporate"/>
    <s v="United States"/>
    <s v="Henderson"/>
    <x v="0"/>
    <n v="42420"/>
    <x v="0"/>
    <s v="OFF-ST-10001580"/>
    <x v="1"/>
    <x v="4"/>
    <s v="Super Decoflex Portable Personal File"/>
    <n v="59.92"/>
    <n v="4"/>
    <n v="0"/>
    <n v="16.7776"/>
  </r>
  <r>
    <n v="4884"/>
    <x v="2417"/>
    <x v="3"/>
    <x v="144"/>
    <d v="2014-03-16T00:00:00"/>
    <x v="1"/>
    <s v="AH-10210"/>
    <s v="Alan Hwang"/>
    <s v="Consumer"/>
    <s v="United States"/>
    <s v="Anaheim"/>
    <x v="1"/>
    <n v="92804"/>
    <x v="1"/>
    <s v="OFF-BI-10003876"/>
    <x v="1"/>
    <x v="8"/>
    <s v="Green Canvas Binder for 8-1/2&quot; x 14&quot; Sheets"/>
    <n v="171.20000000000002"/>
    <n v="5"/>
    <n v="0.2"/>
    <n v="64.199999999999989"/>
  </r>
  <r>
    <n v="4885"/>
    <x v="2417"/>
    <x v="3"/>
    <x v="144"/>
    <d v="2014-03-16T00:00:00"/>
    <x v="1"/>
    <s v="AH-10210"/>
    <s v="Alan Hwang"/>
    <s v="Consumer"/>
    <s v="United States"/>
    <s v="Anaheim"/>
    <x v="1"/>
    <n v="92804"/>
    <x v="1"/>
    <s v="OFF-AR-10001972"/>
    <x v="1"/>
    <x v="6"/>
    <s v="Newell 323"/>
    <n v="3.36"/>
    <n v="2"/>
    <n v="0"/>
    <n v="0.87360000000000015"/>
  </r>
  <r>
    <n v="4886"/>
    <x v="2418"/>
    <x v="2"/>
    <x v="757"/>
    <d v="2011-12-20T00:00:00"/>
    <x v="1"/>
    <s v="SC-20695"/>
    <s v="Steve Chapman"/>
    <s v="Corporate"/>
    <s v="United States"/>
    <s v="Detroit"/>
    <x v="12"/>
    <n v="48227"/>
    <x v="2"/>
    <s v="OFF-PA-10000595"/>
    <x v="1"/>
    <x v="10"/>
    <s v="Xerox 1929"/>
    <n v="114.2"/>
    <n v="5"/>
    <n v="0"/>
    <n v="52.531999999999996"/>
  </r>
  <r>
    <n v="4887"/>
    <x v="2419"/>
    <x v="0"/>
    <x v="85"/>
    <d v="2013-12-02T00:00:00"/>
    <x v="0"/>
    <s v="RF-19345"/>
    <s v="Randy Ferguson"/>
    <s v="Corporate"/>
    <s v="United States"/>
    <s v="Marietta"/>
    <x v="32"/>
    <n v="30062"/>
    <x v="0"/>
    <s v="FUR-CH-10004477"/>
    <x v="0"/>
    <x v="1"/>
    <s v="Global Push Button Manager's Chair, Indigo"/>
    <n v="182.67000000000002"/>
    <n v="3"/>
    <n v="0"/>
    <n v="52.974299999999992"/>
  </r>
  <r>
    <n v="4888"/>
    <x v="2419"/>
    <x v="0"/>
    <x v="85"/>
    <d v="2013-12-02T00:00:00"/>
    <x v="0"/>
    <s v="RF-19345"/>
    <s v="Randy Ferguson"/>
    <s v="Corporate"/>
    <s v="United States"/>
    <s v="Marietta"/>
    <x v="32"/>
    <n v="30062"/>
    <x v="0"/>
    <s v="TEC-AC-10003441"/>
    <x v="2"/>
    <x v="11"/>
    <s v="Kingston Digital DataTraveler 32GB USB 2.0"/>
    <n v="101.69999999999999"/>
    <n v="6"/>
    <n v="0"/>
    <n v="6.1019999999999968"/>
  </r>
  <r>
    <n v="4889"/>
    <x v="2419"/>
    <x v="0"/>
    <x v="85"/>
    <d v="2013-12-02T00:00:00"/>
    <x v="0"/>
    <s v="RF-19345"/>
    <s v="Randy Ferguson"/>
    <s v="Corporate"/>
    <s v="United States"/>
    <s v="Marietta"/>
    <x v="32"/>
    <n v="30062"/>
    <x v="0"/>
    <s v="OFF-ST-10004459"/>
    <x v="1"/>
    <x v="4"/>
    <s v="Tennsco Single-Tier Lockers"/>
    <n v="1126.02"/>
    <n v="3"/>
    <n v="0"/>
    <n v="56.300999999999988"/>
  </r>
  <r>
    <n v="4890"/>
    <x v="2419"/>
    <x v="0"/>
    <x v="85"/>
    <d v="2013-12-02T00:00:00"/>
    <x v="0"/>
    <s v="RF-19345"/>
    <s v="Randy Ferguson"/>
    <s v="Corporate"/>
    <s v="United States"/>
    <s v="Marietta"/>
    <x v="32"/>
    <n v="30062"/>
    <x v="0"/>
    <s v="OFF-ST-10003805"/>
    <x v="1"/>
    <x v="4"/>
    <s v="24 Capacity Maxi Data Binder Racks, Pearl"/>
    <n v="1263.3000000000002"/>
    <n v="6"/>
    <n v="0"/>
    <n v="315.82499999999993"/>
  </r>
  <r>
    <n v="4891"/>
    <x v="2420"/>
    <x v="0"/>
    <x v="443"/>
    <d v="2013-12-31T00:00:00"/>
    <x v="1"/>
    <s v="EH-13765"/>
    <s v="Edward Hooks"/>
    <s v="Corporate"/>
    <s v="United States"/>
    <s v="Seattle"/>
    <x v="4"/>
    <n v="98103"/>
    <x v="1"/>
    <s v="OFF-AR-10001246"/>
    <x v="1"/>
    <x v="6"/>
    <s v="Newell 317"/>
    <n v="8.82"/>
    <n v="3"/>
    <n v="0"/>
    <n v="2.5577999999999994"/>
  </r>
  <r>
    <n v="4892"/>
    <x v="2420"/>
    <x v="0"/>
    <x v="443"/>
    <d v="2013-12-31T00:00:00"/>
    <x v="1"/>
    <s v="EH-13765"/>
    <s v="Edward Hooks"/>
    <s v="Corporate"/>
    <s v="United States"/>
    <s v="Seattle"/>
    <x v="4"/>
    <n v="98103"/>
    <x v="1"/>
    <s v="OFF-PA-10001295"/>
    <x v="1"/>
    <x v="10"/>
    <s v="Computer Printout Paper with Letter-Trim Perforations"/>
    <n v="37.94"/>
    <n v="2"/>
    <n v="0"/>
    <n v="18.211199999999998"/>
  </r>
  <r>
    <n v="4893"/>
    <x v="2420"/>
    <x v="0"/>
    <x v="443"/>
    <d v="2013-12-31T00:00:00"/>
    <x v="1"/>
    <s v="EH-13765"/>
    <s v="Edward Hooks"/>
    <s v="Corporate"/>
    <s v="United States"/>
    <s v="Seattle"/>
    <x v="4"/>
    <n v="98103"/>
    <x v="1"/>
    <s v="OFF-AR-10001231"/>
    <x v="1"/>
    <x v="6"/>
    <s v="Sanford EarthWrite Recycled Pencils, Medium Soft, #2"/>
    <n v="4.2"/>
    <n v="2"/>
    <n v="0"/>
    <n v="1.1760000000000002"/>
  </r>
  <r>
    <n v="4894"/>
    <x v="2420"/>
    <x v="0"/>
    <x v="443"/>
    <d v="2013-12-31T00:00:00"/>
    <x v="1"/>
    <s v="EH-13765"/>
    <s v="Edward Hooks"/>
    <s v="Corporate"/>
    <s v="United States"/>
    <s v="Seattle"/>
    <x v="4"/>
    <n v="98103"/>
    <x v="1"/>
    <s v="OFF-ST-10002743"/>
    <x v="1"/>
    <x v="4"/>
    <s v="SAFCO Boltless Steel Shelving"/>
    <n v="227.28"/>
    <n v="2"/>
    <n v="0"/>
    <n v="2.2727999999999895"/>
  </r>
  <r>
    <n v="4895"/>
    <x v="2420"/>
    <x v="0"/>
    <x v="443"/>
    <d v="2013-12-31T00:00:00"/>
    <x v="1"/>
    <s v="EH-13765"/>
    <s v="Edward Hooks"/>
    <s v="Corporate"/>
    <s v="United States"/>
    <s v="Seattle"/>
    <x v="4"/>
    <n v="98103"/>
    <x v="1"/>
    <s v="OFF-PA-10004327"/>
    <x v="1"/>
    <x v="10"/>
    <s v="Xerox 1911"/>
    <n v="47.9"/>
    <n v="1"/>
    <n v="0"/>
    <n v="22.991999999999997"/>
  </r>
  <r>
    <n v="4896"/>
    <x v="2420"/>
    <x v="0"/>
    <x v="443"/>
    <d v="2013-12-31T00:00:00"/>
    <x v="1"/>
    <s v="EH-13765"/>
    <s v="Edward Hooks"/>
    <s v="Corporate"/>
    <s v="United States"/>
    <s v="Seattle"/>
    <x v="4"/>
    <n v="98103"/>
    <x v="1"/>
    <s v="OFF-EN-10004773"/>
    <x v="1"/>
    <x v="12"/>
    <s v="Staples"/>
    <n v="61.96"/>
    <n v="2"/>
    <n v="0"/>
    <n v="30.360399999999998"/>
  </r>
  <r>
    <n v="4897"/>
    <x v="2420"/>
    <x v="0"/>
    <x v="443"/>
    <d v="2013-12-31T00:00:00"/>
    <x v="1"/>
    <s v="EH-13765"/>
    <s v="Edward Hooks"/>
    <s v="Corporate"/>
    <s v="United States"/>
    <s v="Seattle"/>
    <x v="4"/>
    <n v="98103"/>
    <x v="1"/>
    <s v="OFF-ST-10003470"/>
    <x v="1"/>
    <x v="4"/>
    <s v="Tennsco Snap-Together Open Shelving Units, Starter Sets and Add-On Units"/>
    <n v="1117.92"/>
    <n v="4"/>
    <n v="0"/>
    <n v="55.895999999999958"/>
  </r>
  <r>
    <n v="4898"/>
    <x v="2421"/>
    <x v="2"/>
    <x v="771"/>
    <d v="2011-10-17T00:00:00"/>
    <x v="2"/>
    <s v="AC-10660"/>
    <s v="Anna Chung"/>
    <s v="Consumer"/>
    <s v="United States"/>
    <s v="Parma"/>
    <x v="24"/>
    <n v="44134"/>
    <x v="3"/>
    <s v="FUR-CH-10003761"/>
    <x v="0"/>
    <x v="1"/>
    <s v="Global Italian Leather Office Chair"/>
    <n v="183.37199999999999"/>
    <n v="2"/>
    <n v="0.3"/>
    <n v="-7.8588000000000022"/>
  </r>
  <r>
    <n v="4899"/>
    <x v="2421"/>
    <x v="2"/>
    <x v="771"/>
    <d v="2011-10-17T00:00:00"/>
    <x v="2"/>
    <s v="AC-10660"/>
    <s v="Anna Chung"/>
    <s v="Consumer"/>
    <s v="United States"/>
    <s v="Parma"/>
    <x v="24"/>
    <n v="44134"/>
    <x v="3"/>
    <s v="OFF-PA-10002230"/>
    <x v="1"/>
    <x v="10"/>
    <s v="Xerox 1897"/>
    <n v="7.9680000000000009"/>
    <n v="2"/>
    <n v="0.2"/>
    <n v="2.8884000000000007"/>
  </r>
  <r>
    <n v="4900"/>
    <x v="2422"/>
    <x v="0"/>
    <x v="250"/>
    <d v="2013-08-28T00:00:00"/>
    <x v="1"/>
    <s v="SG-20470"/>
    <s v="Sheri Gordon"/>
    <s v="Consumer"/>
    <s v="United States"/>
    <s v="Gresham"/>
    <x v="21"/>
    <n v="97030"/>
    <x v="1"/>
    <s v="OFF-BI-10000088"/>
    <x v="1"/>
    <x v="8"/>
    <s v="GBC Imprintable Covers"/>
    <n v="26.352000000000004"/>
    <n v="8"/>
    <n v="0.7"/>
    <n v="-18.446399999999997"/>
  </r>
  <r>
    <n v="4901"/>
    <x v="2423"/>
    <x v="3"/>
    <x v="94"/>
    <d v="2014-12-22T00:00:00"/>
    <x v="1"/>
    <s v="CA-12310"/>
    <s v="Christine Abelman"/>
    <s v="Corporate"/>
    <s v="United States"/>
    <s v="Anaheim"/>
    <x v="1"/>
    <n v="92804"/>
    <x v="1"/>
    <s v="OFF-ST-10001526"/>
    <x v="1"/>
    <x v="4"/>
    <s v="Iceberg Mobile Mega Data/Printer Cart "/>
    <n v="481.32"/>
    <n v="4"/>
    <n v="0"/>
    <n v="125.14319999999998"/>
  </r>
  <r>
    <n v="4902"/>
    <x v="2423"/>
    <x v="3"/>
    <x v="94"/>
    <d v="2014-12-22T00:00:00"/>
    <x v="1"/>
    <s v="CA-12310"/>
    <s v="Christine Abelman"/>
    <s v="Corporate"/>
    <s v="United States"/>
    <s v="Anaheim"/>
    <x v="1"/>
    <n v="92804"/>
    <x v="1"/>
    <s v="OFF-SU-10002557"/>
    <x v="1"/>
    <x v="14"/>
    <s v="Fiskars Spring-Action Scissors"/>
    <n v="13.98"/>
    <n v="1"/>
    <n v="0"/>
    <n v="3.6348000000000003"/>
  </r>
  <r>
    <n v="4903"/>
    <x v="2424"/>
    <x v="3"/>
    <x v="469"/>
    <d v="2014-03-13T00:00:00"/>
    <x v="1"/>
    <s v="SH-20395"/>
    <s v="Shahid Hopkins"/>
    <s v="Consumer"/>
    <s v="United States"/>
    <s v="New York City"/>
    <x v="15"/>
    <n v="10035"/>
    <x v="3"/>
    <s v="OFF-BI-10003669"/>
    <x v="1"/>
    <x v="8"/>
    <s v="3M Organizer Strips"/>
    <n v="25.92"/>
    <n v="6"/>
    <n v="0.2"/>
    <n v="9.0719999999999992"/>
  </r>
  <r>
    <n v="4904"/>
    <x v="2424"/>
    <x v="3"/>
    <x v="469"/>
    <d v="2014-03-13T00:00:00"/>
    <x v="1"/>
    <s v="SH-20395"/>
    <s v="Shahid Hopkins"/>
    <s v="Consumer"/>
    <s v="United States"/>
    <s v="New York City"/>
    <x v="15"/>
    <n v="10035"/>
    <x v="3"/>
    <s v="OFF-LA-10003510"/>
    <x v="1"/>
    <x v="2"/>
    <s v="Avery 4027 File Folder Labels for Dot Matrix Printers, 5000 Labels per Box, White"/>
    <n v="91.59"/>
    <n v="3"/>
    <n v="0"/>
    <n v="42.131399999999999"/>
  </r>
  <r>
    <n v="4905"/>
    <x v="2425"/>
    <x v="2"/>
    <x v="588"/>
    <d v="2011-12-03T00:00:00"/>
    <x v="0"/>
    <s v="MC-17605"/>
    <s v="Matt Connell"/>
    <s v="Corporate"/>
    <s v="United States"/>
    <s v="Houston"/>
    <x v="5"/>
    <n v="77070"/>
    <x v="2"/>
    <s v="FUR-CH-10003746"/>
    <x v="0"/>
    <x v="1"/>
    <s v="Hon 4070 Series Pagoda Round Back Stacking Chairs"/>
    <n v="674.05799999999999"/>
    <n v="3"/>
    <n v="0.3"/>
    <n v="-19.258800000000008"/>
  </r>
  <r>
    <n v="4906"/>
    <x v="2426"/>
    <x v="2"/>
    <x v="1005"/>
    <d v="2011-10-16T00:00:00"/>
    <x v="0"/>
    <s v="JE-15610"/>
    <s v="Jim Epp"/>
    <s v="Corporate"/>
    <s v="United States"/>
    <s v="Concord"/>
    <x v="38"/>
    <n v="3301"/>
    <x v="3"/>
    <s v="OFF-BI-10003476"/>
    <x v="1"/>
    <x v="8"/>
    <s v="Avery Metallic Poly Binders"/>
    <n v="22.92"/>
    <n v="4"/>
    <n v="0"/>
    <n v="11.0016"/>
  </r>
  <r>
    <n v="4907"/>
    <x v="2426"/>
    <x v="2"/>
    <x v="1005"/>
    <d v="2011-10-16T00:00:00"/>
    <x v="0"/>
    <s v="JE-15610"/>
    <s v="Jim Epp"/>
    <s v="Corporate"/>
    <s v="United States"/>
    <s v="Concord"/>
    <x v="38"/>
    <n v="3301"/>
    <x v="3"/>
    <s v="OFF-ST-10001469"/>
    <x v="1"/>
    <x v="4"/>
    <s v="Fellowes Bankers Box Recycled Super Stor/Drawer"/>
    <n v="269.89999999999998"/>
    <n v="5"/>
    <n v="0"/>
    <n v="16.193999999999988"/>
  </r>
  <r>
    <n v="4908"/>
    <x v="2427"/>
    <x v="2"/>
    <x v="728"/>
    <d v="2011-11-23T00:00:00"/>
    <x v="0"/>
    <s v="MS-17530"/>
    <s v="MaryBeth Skach"/>
    <s v="Consumer"/>
    <s v="United States"/>
    <s v="Fairfield"/>
    <x v="24"/>
    <n v="45014"/>
    <x v="3"/>
    <s v="OFF-BI-10001757"/>
    <x v="1"/>
    <x v="8"/>
    <s v="Pressboard Hanging Data Binders for Unburst Sheets"/>
    <n v="11.808000000000002"/>
    <n v="8"/>
    <n v="0.7"/>
    <n v="-8.659200000000002"/>
  </r>
  <r>
    <n v="4909"/>
    <x v="2427"/>
    <x v="2"/>
    <x v="728"/>
    <d v="2011-11-23T00:00:00"/>
    <x v="0"/>
    <s v="MS-17530"/>
    <s v="MaryBeth Skach"/>
    <s v="Consumer"/>
    <s v="United States"/>
    <s v="Fairfield"/>
    <x v="24"/>
    <n v="45014"/>
    <x v="3"/>
    <s v="TEC-PH-10004875"/>
    <x v="2"/>
    <x v="7"/>
    <s v="PNY Rapid USB Car Charger - Black"/>
    <n v="9.5879999999999992"/>
    <n v="2"/>
    <n v="0.4"/>
    <n v="-2.0773999999999999"/>
  </r>
  <r>
    <n v="4910"/>
    <x v="2428"/>
    <x v="3"/>
    <x v="424"/>
    <d v="2014-01-19T00:00:00"/>
    <x v="1"/>
    <s v="BH-11710"/>
    <s v="Brosina Hoffman"/>
    <s v="Consumer"/>
    <s v="United States"/>
    <s v="Johnson City"/>
    <x v="18"/>
    <n v="37604"/>
    <x v="0"/>
    <s v="OFF-EN-10001219"/>
    <x v="1"/>
    <x v="12"/>
    <s v="#10- 4 1/8&quot; x 9 1/2&quot; Security-Tint Envelopes"/>
    <n v="18.335999999999999"/>
    <n v="3"/>
    <n v="0.2"/>
    <n v="6.6467999999999989"/>
  </r>
  <r>
    <n v="4911"/>
    <x v="2428"/>
    <x v="3"/>
    <x v="424"/>
    <d v="2014-01-19T00:00:00"/>
    <x v="1"/>
    <s v="BH-11710"/>
    <s v="Brosina Hoffman"/>
    <s v="Consumer"/>
    <s v="United States"/>
    <s v="Johnson City"/>
    <x v="18"/>
    <n v="37604"/>
    <x v="0"/>
    <s v="OFF-PA-10000019"/>
    <x v="1"/>
    <x v="10"/>
    <s v="Xerox 1931"/>
    <n v="36.288000000000011"/>
    <n v="7"/>
    <n v="0.2"/>
    <n v="12.700800000000001"/>
  </r>
  <r>
    <n v="4912"/>
    <x v="2428"/>
    <x v="3"/>
    <x v="424"/>
    <d v="2014-01-19T00:00:00"/>
    <x v="1"/>
    <s v="BH-11710"/>
    <s v="Brosina Hoffman"/>
    <s v="Consumer"/>
    <s v="United States"/>
    <s v="Johnson City"/>
    <x v="18"/>
    <n v="37604"/>
    <x v="0"/>
    <s v="TEC-PH-10001924"/>
    <x v="2"/>
    <x v="7"/>
    <s v="iHome FM Clock Radio with Lightning Dock"/>
    <n v="111.98399999999999"/>
    <n v="2"/>
    <n v="0.2"/>
    <n v="6.9990000000000059"/>
  </r>
  <r>
    <n v="4913"/>
    <x v="2428"/>
    <x v="3"/>
    <x v="424"/>
    <d v="2014-01-19T00:00:00"/>
    <x v="1"/>
    <s v="BH-11710"/>
    <s v="Brosina Hoffman"/>
    <s v="Consumer"/>
    <s v="United States"/>
    <s v="Johnson City"/>
    <x v="18"/>
    <n v="37604"/>
    <x v="0"/>
    <s v="OFF-BI-10002003"/>
    <x v="1"/>
    <x v="8"/>
    <s v="Ibico Presentation Index for Binding Systems"/>
    <n v="5.9700000000000006"/>
    <n v="5"/>
    <n v="0.7"/>
    <n v="-4.577"/>
  </r>
  <r>
    <n v="4914"/>
    <x v="2428"/>
    <x v="3"/>
    <x v="424"/>
    <d v="2014-01-19T00:00:00"/>
    <x v="1"/>
    <s v="BH-11710"/>
    <s v="Brosina Hoffman"/>
    <s v="Consumer"/>
    <s v="United States"/>
    <s v="Johnson City"/>
    <x v="18"/>
    <n v="37604"/>
    <x v="0"/>
    <s v="OFF-BI-10003727"/>
    <x v="1"/>
    <x v="8"/>
    <s v="Avery Durable Slant Ring Binders With Label Holder"/>
    <n v="2.508"/>
    <n v="2"/>
    <n v="0.7"/>
    <n v="-1.8391999999999999"/>
  </r>
  <r>
    <n v="4915"/>
    <x v="2429"/>
    <x v="1"/>
    <x v="496"/>
    <d v="2012-09-26T00:00:00"/>
    <x v="0"/>
    <s v="ME-17725"/>
    <s v="Max Engle"/>
    <s v="Consumer"/>
    <s v="United States"/>
    <s v="Seattle"/>
    <x v="4"/>
    <n v="98105"/>
    <x v="1"/>
    <s v="OFF-AR-10004042"/>
    <x v="1"/>
    <x v="6"/>
    <s v="BOSTON Model 1800 Electric Pencil Sharpeners, Putty/Woodgrain"/>
    <n v="35.96"/>
    <n v="2"/>
    <n v="0"/>
    <n v="10.428399999999996"/>
  </r>
  <r>
    <n v="4916"/>
    <x v="2429"/>
    <x v="1"/>
    <x v="496"/>
    <d v="2012-09-26T00:00:00"/>
    <x v="0"/>
    <s v="ME-17725"/>
    <s v="Max Engle"/>
    <s v="Consumer"/>
    <s v="United States"/>
    <s v="Seattle"/>
    <x v="4"/>
    <n v="98105"/>
    <x v="1"/>
    <s v="OFF-BI-10001097"/>
    <x v="1"/>
    <x v="8"/>
    <s v="Avery Hole Reinforcements"/>
    <n v="14.952000000000002"/>
    <n v="3"/>
    <n v="0.2"/>
    <n v="5.4201000000000006"/>
  </r>
  <r>
    <n v="4917"/>
    <x v="2430"/>
    <x v="3"/>
    <x v="449"/>
    <d v="2014-10-12T00:00:00"/>
    <x v="0"/>
    <s v="MB-17305"/>
    <s v="Maria Bertelson"/>
    <s v="Consumer"/>
    <s v="United States"/>
    <s v="League City"/>
    <x v="5"/>
    <n v="77573"/>
    <x v="2"/>
    <s v="OFF-AR-10004344"/>
    <x v="1"/>
    <x v="6"/>
    <s v="Bulldog Vacuum Base Pencil Sharpener"/>
    <n v="67.144000000000005"/>
    <n v="7"/>
    <n v="0.2"/>
    <n v="5.8750999999999962"/>
  </r>
  <r>
    <n v="4918"/>
    <x v="2430"/>
    <x v="3"/>
    <x v="449"/>
    <d v="2014-10-12T00:00:00"/>
    <x v="0"/>
    <s v="MB-17305"/>
    <s v="Maria Bertelson"/>
    <s v="Consumer"/>
    <s v="United States"/>
    <s v="League City"/>
    <x v="5"/>
    <n v="77573"/>
    <x v="2"/>
    <s v="FUR-CH-10001802"/>
    <x v="0"/>
    <x v="1"/>
    <s v="Hon Every-Day Chair Series Swivel Task Chairs"/>
    <n v="254.05799999999999"/>
    <n v="3"/>
    <n v="0.3"/>
    <n v="-32.664599999999993"/>
  </r>
  <r>
    <n v="4919"/>
    <x v="2431"/>
    <x v="0"/>
    <x v="1006"/>
    <d v="2013-01-07T00:00:00"/>
    <x v="1"/>
    <s v="BM-11575"/>
    <s v="Brendan Murry"/>
    <s v="Corporate"/>
    <s v="United States"/>
    <s v="Gaithersburg"/>
    <x v="39"/>
    <n v="20877"/>
    <x v="3"/>
    <s v="FUR-BO-10004709"/>
    <x v="0"/>
    <x v="0"/>
    <s v="Bush Westfield Collection Bookcases, Medium Cherry Finish"/>
    <n v="173.94"/>
    <n v="3"/>
    <n v="0"/>
    <n v="38.266800000000003"/>
  </r>
  <r>
    <n v="4920"/>
    <x v="2431"/>
    <x v="0"/>
    <x v="1006"/>
    <d v="2013-01-07T00:00:00"/>
    <x v="1"/>
    <s v="BM-11575"/>
    <s v="Brendan Murry"/>
    <s v="Corporate"/>
    <s v="United States"/>
    <s v="Gaithersburg"/>
    <x v="39"/>
    <n v="20877"/>
    <x v="3"/>
    <s v="TEC-PH-10000455"/>
    <x v="2"/>
    <x v="7"/>
    <s v="GE 30522EE2"/>
    <n v="231.98"/>
    <n v="2"/>
    <n v="0"/>
    <n v="67.274199999999979"/>
  </r>
  <r>
    <n v="4921"/>
    <x v="2432"/>
    <x v="3"/>
    <x v="971"/>
    <d v="2014-08-24T00:00:00"/>
    <x v="1"/>
    <s v="SC-20575"/>
    <s v="Sonia Cooley"/>
    <s v="Consumer"/>
    <s v="United States"/>
    <s v="Chicago"/>
    <x v="10"/>
    <n v="60653"/>
    <x v="2"/>
    <s v="OFF-BI-10002393"/>
    <x v="1"/>
    <x v="8"/>
    <s v="Binder Posts"/>
    <n v="2.2959999999999994"/>
    <n v="2"/>
    <n v="0.8"/>
    <n v="-3.9032000000000009"/>
  </r>
  <r>
    <n v="4922"/>
    <x v="2433"/>
    <x v="3"/>
    <x v="53"/>
    <d v="2014-12-30T00:00:00"/>
    <x v="0"/>
    <s v="MH-18115"/>
    <s v="Mick Hernandez"/>
    <s v="Home Office"/>
    <s v="United States"/>
    <s v="Huntsville"/>
    <x v="19"/>
    <n v="35810"/>
    <x v="0"/>
    <s v="OFF-PA-10004381"/>
    <x v="1"/>
    <x v="10"/>
    <s v="14-7/8 x 11 Blue Bar Computer Printout Paper"/>
    <n v="96.08"/>
    <n v="2"/>
    <n v="0"/>
    <n v="46.118399999999994"/>
  </r>
  <r>
    <n v="4923"/>
    <x v="2433"/>
    <x v="3"/>
    <x v="53"/>
    <d v="2014-12-30T00:00:00"/>
    <x v="0"/>
    <s v="MH-18115"/>
    <s v="Mick Hernandez"/>
    <s v="Home Office"/>
    <s v="United States"/>
    <s v="Huntsville"/>
    <x v="19"/>
    <n v="35810"/>
    <x v="0"/>
    <s v="OFF-FA-10003059"/>
    <x v="1"/>
    <x v="13"/>
    <s v="Assorted Color Push Pins"/>
    <n v="3.62"/>
    <n v="2"/>
    <n v="0"/>
    <n v="1.1945999999999999"/>
  </r>
  <r>
    <n v="4924"/>
    <x v="2433"/>
    <x v="3"/>
    <x v="53"/>
    <d v="2014-12-30T00:00:00"/>
    <x v="0"/>
    <s v="MH-18115"/>
    <s v="Mick Hernandez"/>
    <s v="Home Office"/>
    <s v="United States"/>
    <s v="Huntsville"/>
    <x v="19"/>
    <n v="35810"/>
    <x v="0"/>
    <s v="OFF-PA-10000994"/>
    <x v="1"/>
    <x v="10"/>
    <s v="Xerox 1915"/>
    <n v="629.09999999999991"/>
    <n v="6"/>
    <n v="0"/>
    <n v="301.96799999999996"/>
  </r>
  <r>
    <n v="4925"/>
    <x v="2433"/>
    <x v="3"/>
    <x v="53"/>
    <d v="2014-12-30T00:00:00"/>
    <x v="0"/>
    <s v="MH-18115"/>
    <s v="Mick Hernandez"/>
    <s v="Home Office"/>
    <s v="United States"/>
    <s v="Huntsville"/>
    <x v="19"/>
    <n v="35810"/>
    <x v="0"/>
    <s v="TEC-PH-10002890"/>
    <x v="2"/>
    <x v="7"/>
    <s v="AT&amp;T 17929 Lendline Telephone"/>
    <n v="90.48"/>
    <n v="2"/>
    <n v="0"/>
    <n v="23.524799999999999"/>
  </r>
  <r>
    <n v="4926"/>
    <x v="2434"/>
    <x v="3"/>
    <x v="18"/>
    <d v="2014-09-14T00:00:00"/>
    <x v="2"/>
    <s v="AR-10345"/>
    <s v="Alex Russell"/>
    <s v="Corporate"/>
    <s v="United States"/>
    <s v="Lawrence"/>
    <x v="31"/>
    <n v="1841"/>
    <x v="3"/>
    <s v="OFF-AR-10003338"/>
    <x v="1"/>
    <x v="6"/>
    <s v="Eberhard Faber 3 1/2&quot; Golf Pencils"/>
    <n v="14.88"/>
    <n v="2"/>
    <n v="0"/>
    <n v="3.7200000000000006"/>
  </r>
  <r>
    <n v="4927"/>
    <x v="2435"/>
    <x v="3"/>
    <x v="15"/>
    <d v="2014-10-24T00:00:00"/>
    <x v="1"/>
    <s v="MO-17500"/>
    <s v="Mary O'Rourke"/>
    <s v="Consumer"/>
    <s v="United States"/>
    <s v="Chicago"/>
    <x v="10"/>
    <n v="60623"/>
    <x v="2"/>
    <s v="FUR-TA-10003008"/>
    <x v="0"/>
    <x v="3"/>
    <s v="Lesro Round Back Collection Coffee Table, End Table"/>
    <n v="91.275000000000006"/>
    <n v="1"/>
    <n v="0.5"/>
    <n v="-67.543499999999995"/>
  </r>
  <r>
    <n v="4928"/>
    <x v="2436"/>
    <x v="3"/>
    <x v="96"/>
    <d v="2014-12-07T00:00:00"/>
    <x v="1"/>
    <s v="AD-10180"/>
    <s v="Alan Dominguez"/>
    <s v="Home Office"/>
    <s v="United States"/>
    <s v="Fairfield"/>
    <x v="29"/>
    <n v="6824"/>
    <x v="3"/>
    <s v="OFF-PA-10001972"/>
    <x v="1"/>
    <x v="10"/>
    <s v="Xerox 214"/>
    <n v="19.440000000000001"/>
    <n v="3"/>
    <n v="0"/>
    <n v="9.3312000000000008"/>
  </r>
  <r>
    <n v="4929"/>
    <x v="2436"/>
    <x v="3"/>
    <x v="96"/>
    <d v="2014-12-07T00:00:00"/>
    <x v="1"/>
    <s v="AD-10180"/>
    <s v="Alan Dominguez"/>
    <s v="Home Office"/>
    <s v="United States"/>
    <s v="Fairfield"/>
    <x v="29"/>
    <n v="6824"/>
    <x v="3"/>
    <s v="FUR-CH-10000155"/>
    <x v="0"/>
    <x v="1"/>
    <s v="Global Comet Stacking Armless Chair"/>
    <n v="897.15000000000009"/>
    <n v="3"/>
    <n v="0"/>
    <n v="251.20200000000003"/>
  </r>
  <r>
    <n v="4930"/>
    <x v="2437"/>
    <x v="2"/>
    <x v="814"/>
    <d v="2011-09-03T00:00:00"/>
    <x v="2"/>
    <s v="KD-16345"/>
    <s v="Katherine Ducich"/>
    <s v="Consumer"/>
    <s v="United States"/>
    <s v="New York City"/>
    <x v="15"/>
    <n v="10009"/>
    <x v="3"/>
    <s v="OFF-AR-10000658"/>
    <x v="1"/>
    <x v="6"/>
    <s v="Newell 324"/>
    <n v="57.75"/>
    <n v="5"/>
    <n v="0"/>
    <n v="16.170000000000002"/>
  </r>
  <r>
    <n v="4931"/>
    <x v="2437"/>
    <x v="2"/>
    <x v="814"/>
    <d v="2011-09-03T00:00:00"/>
    <x v="2"/>
    <s v="KD-16345"/>
    <s v="Katherine Ducich"/>
    <s v="Consumer"/>
    <s v="United States"/>
    <s v="New York City"/>
    <x v="15"/>
    <n v="10009"/>
    <x v="3"/>
    <s v="OFF-PA-10000349"/>
    <x v="1"/>
    <x v="10"/>
    <s v="Staples"/>
    <n v="14.940000000000001"/>
    <n v="3"/>
    <n v="0"/>
    <n v="7.0218000000000007"/>
  </r>
  <r>
    <n v="4932"/>
    <x v="2438"/>
    <x v="3"/>
    <x v="613"/>
    <d v="2014-03-31T00:00:00"/>
    <x v="1"/>
    <s v="FM-14215"/>
    <s v="Filia McAdams"/>
    <s v="Corporate"/>
    <s v="United States"/>
    <s v="Seattle"/>
    <x v="4"/>
    <n v="98103"/>
    <x v="1"/>
    <s v="OFF-AR-10001446"/>
    <x v="1"/>
    <x v="6"/>
    <s v="Newell 309"/>
    <n v="23.1"/>
    <n v="2"/>
    <n v="0"/>
    <n v="6.93"/>
  </r>
  <r>
    <n v="4933"/>
    <x v="2439"/>
    <x v="1"/>
    <x v="694"/>
    <d v="2012-10-04T00:00:00"/>
    <x v="1"/>
    <s v="ZC-21910"/>
    <s v="Zuschuss Carroll"/>
    <s v="Consumer"/>
    <s v="United States"/>
    <s v="Aurora"/>
    <x v="22"/>
    <n v="80013"/>
    <x v="1"/>
    <s v="OFF-EN-10004483"/>
    <x v="1"/>
    <x v="12"/>
    <s v="#10 White Business Envelopes,4 1/8 x 9 1/2"/>
    <n v="12.536000000000001"/>
    <n v="1"/>
    <n v="0.2"/>
    <n v="4.2308999999999983"/>
  </r>
  <r>
    <n v="4934"/>
    <x v="2439"/>
    <x v="1"/>
    <x v="694"/>
    <d v="2012-10-04T00:00:00"/>
    <x v="1"/>
    <s v="ZC-21910"/>
    <s v="Zuschuss Carroll"/>
    <s v="Consumer"/>
    <s v="United States"/>
    <s v="Aurora"/>
    <x v="22"/>
    <n v="80013"/>
    <x v="1"/>
    <s v="OFF-BI-10002012"/>
    <x v="1"/>
    <x v="8"/>
    <s v="Wilson Jones Easy Flow II Sheet Lifters"/>
    <n v="1.0800000000000003"/>
    <n v="2"/>
    <n v="0.7"/>
    <n v="-0.79200000000000004"/>
  </r>
  <r>
    <n v="4935"/>
    <x v="2439"/>
    <x v="1"/>
    <x v="694"/>
    <d v="2012-10-04T00:00:00"/>
    <x v="1"/>
    <s v="ZC-21910"/>
    <s v="Zuschuss Carroll"/>
    <s v="Consumer"/>
    <s v="United States"/>
    <s v="Aurora"/>
    <x v="22"/>
    <n v="80013"/>
    <x v="1"/>
    <s v="OFF-FA-10003021"/>
    <x v="1"/>
    <x v="13"/>
    <s v="Staples"/>
    <n v="4.5120000000000005"/>
    <n v="3"/>
    <n v="0.2"/>
    <n v="0.84599999999999964"/>
  </r>
  <r>
    <n v="4936"/>
    <x v="2440"/>
    <x v="1"/>
    <x v="1007"/>
    <d v="2012-03-21T00:00:00"/>
    <x v="1"/>
    <s v="KS-16300"/>
    <s v="Karen Seio"/>
    <s v="Corporate"/>
    <s v="United States"/>
    <s v="Lehi"/>
    <x v="7"/>
    <n v="84043"/>
    <x v="1"/>
    <s v="TEC-PH-10003356"/>
    <x v="2"/>
    <x v="7"/>
    <s v="SmartStand Mobile Device Holder, Assorted Colors"/>
    <n v="16.776000000000003"/>
    <n v="3"/>
    <n v="0.2"/>
    <n v="1.6776"/>
  </r>
  <r>
    <n v="4937"/>
    <x v="2441"/>
    <x v="3"/>
    <x v="1008"/>
    <d v="2014-01-14T00:00:00"/>
    <x v="1"/>
    <s v="DP-13390"/>
    <s v="Dennis Pardue"/>
    <s v="Home Office"/>
    <s v="United States"/>
    <s v="Tuscaloosa"/>
    <x v="19"/>
    <n v="35401"/>
    <x v="0"/>
    <s v="OFF-BI-10004728"/>
    <x v="1"/>
    <x v="8"/>
    <s v="Wilson Jones Turn Tabs Binder Tool for Ring Binders"/>
    <n v="33.74"/>
    <n v="7"/>
    <n v="0"/>
    <n v="15.5204"/>
  </r>
  <r>
    <n v="4938"/>
    <x v="2442"/>
    <x v="2"/>
    <x v="286"/>
    <d v="2011-01-19T00:00:00"/>
    <x v="1"/>
    <s v="BD-11605"/>
    <s v="Brian Dahlen"/>
    <s v="Consumer"/>
    <s v="United States"/>
    <s v="San Francisco"/>
    <x v="1"/>
    <n v="94109"/>
    <x v="1"/>
    <s v="OFF-ST-10000078"/>
    <x v="1"/>
    <x v="4"/>
    <s v="Tennsco 6- and 18-Compartment Lockers"/>
    <n v="1325.8500000000001"/>
    <n v="5"/>
    <n v="0"/>
    <n v="238.65299999999991"/>
  </r>
  <r>
    <n v="4939"/>
    <x v="2442"/>
    <x v="2"/>
    <x v="286"/>
    <d v="2011-01-19T00:00:00"/>
    <x v="1"/>
    <s v="BD-11605"/>
    <s v="Brian Dahlen"/>
    <s v="Consumer"/>
    <s v="United States"/>
    <s v="San Francisco"/>
    <x v="1"/>
    <n v="94109"/>
    <x v="1"/>
    <s v="FUR-BO-10003034"/>
    <x v="0"/>
    <x v="0"/>
    <s v="O'Sullivan Elevations Bookcase, Cherry Finish"/>
    <n v="333.99899999999997"/>
    <n v="3"/>
    <n v="0.15"/>
    <n v="3.9294000000000082"/>
  </r>
  <r>
    <n v="4940"/>
    <x v="2442"/>
    <x v="2"/>
    <x v="286"/>
    <d v="2011-01-19T00:00:00"/>
    <x v="1"/>
    <s v="BD-11605"/>
    <s v="Brian Dahlen"/>
    <s v="Consumer"/>
    <s v="United States"/>
    <s v="San Francisco"/>
    <x v="1"/>
    <n v="94109"/>
    <x v="1"/>
    <s v="OFF-AR-10003514"/>
    <x v="1"/>
    <x v="6"/>
    <s v="4009 Highlighters by Sanford"/>
    <n v="19.899999999999999"/>
    <n v="5"/>
    <n v="0"/>
    <n v="6.5669999999999984"/>
  </r>
  <r>
    <n v="4941"/>
    <x v="2443"/>
    <x v="1"/>
    <x v="525"/>
    <d v="2012-02-13T00:00:00"/>
    <x v="1"/>
    <s v="IL-15100"/>
    <s v="Ivan Liston"/>
    <s v="Consumer"/>
    <s v="United States"/>
    <s v="Wilmington"/>
    <x v="13"/>
    <n v="19805"/>
    <x v="3"/>
    <s v="FUR-CH-10001708"/>
    <x v="0"/>
    <x v="1"/>
    <s v="Office Star - Contemporary Swivel Chair with Padded Adjustable Arms and Flex Back"/>
    <n v="1268.82"/>
    <n v="9"/>
    <n v="0"/>
    <n v="266.45219999999989"/>
  </r>
  <r>
    <n v="4942"/>
    <x v="2443"/>
    <x v="1"/>
    <x v="525"/>
    <d v="2012-02-13T00:00:00"/>
    <x v="1"/>
    <s v="IL-15100"/>
    <s v="Ivan Liston"/>
    <s v="Consumer"/>
    <s v="United States"/>
    <s v="Wilmington"/>
    <x v="13"/>
    <n v="19805"/>
    <x v="3"/>
    <s v="FUR-BO-10002598"/>
    <x v="0"/>
    <x v="0"/>
    <s v="Hon Metal Bookcases, Putty"/>
    <n v="283.92"/>
    <n v="4"/>
    <n v="0"/>
    <n v="82.336799999999982"/>
  </r>
  <r>
    <n v="4943"/>
    <x v="2443"/>
    <x v="1"/>
    <x v="525"/>
    <d v="2012-02-13T00:00:00"/>
    <x v="1"/>
    <s v="IL-15100"/>
    <s v="Ivan Liston"/>
    <s v="Consumer"/>
    <s v="United States"/>
    <s v="Wilmington"/>
    <x v="13"/>
    <n v="19805"/>
    <x v="3"/>
    <s v="OFF-AR-10001022"/>
    <x v="1"/>
    <x v="6"/>
    <s v="SANFORD Liquid Accent Tank-Style Highlighters"/>
    <n v="5.68"/>
    <n v="2"/>
    <n v="0"/>
    <n v="1.7607999999999997"/>
  </r>
  <r>
    <n v="4944"/>
    <x v="2444"/>
    <x v="3"/>
    <x v="202"/>
    <d v="2014-12-28T00:00:00"/>
    <x v="1"/>
    <s v="LP-17095"/>
    <s v="Liz Preis"/>
    <s v="Consumer"/>
    <s v="United States"/>
    <s v="Lafayette"/>
    <x v="14"/>
    <n v="47905"/>
    <x v="2"/>
    <s v="OFF-ST-10004459"/>
    <x v="1"/>
    <x v="4"/>
    <s v="Tennsco Single-Tier Lockers"/>
    <n v="375.34"/>
    <n v="1"/>
    <n v="0"/>
    <n v="18.766999999999996"/>
  </r>
  <r>
    <n v="4945"/>
    <x v="2445"/>
    <x v="0"/>
    <x v="64"/>
    <d v="2013-09-07T00:00:00"/>
    <x v="2"/>
    <s v="JH-15985"/>
    <s v="Joseph Holt"/>
    <s v="Consumer"/>
    <s v="United States"/>
    <s v="Redondo Beach"/>
    <x v="1"/>
    <n v="90278"/>
    <x v="1"/>
    <s v="OFF-PA-10004381"/>
    <x v="1"/>
    <x v="10"/>
    <s v="14-7/8 x 11 Blue Bar Computer Printout Paper"/>
    <n v="96.08"/>
    <n v="2"/>
    <n v="0"/>
    <n v="46.118399999999994"/>
  </r>
  <r>
    <n v="4946"/>
    <x v="2445"/>
    <x v="0"/>
    <x v="64"/>
    <d v="2013-09-07T00:00:00"/>
    <x v="2"/>
    <s v="JH-15985"/>
    <s v="Joseph Holt"/>
    <s v="Consumer"/>
    <s v="United States"/>
    <s v="Redondo Beach"/>
    <x v="1"/>
    <n v="90278"/>
    <x v="1"/>
    <s v="OFF-BI-10000050"/>
    <x v="1"/>
    <x v="8"/>
    <s v="Angle-D Binders with Locking Rings, Label Holders"/>
    <n v="11.68"/>
    <n v="2"/>
    <n v="0.2"/>
    <n v="3.9419999999999993"/>
  </r>
  <r>
    <n v="4947"/>
    <x v="2445"/>
    <x v="0"/>
    <x v="64"/>
    <d v="2013-09-07T00:00:00"/>
    <x v="2"/>
    <s v="JH-15985"/>
    <s v="Joseph Holt"/>
    <s v="Consumer"/>
    <s v="United States"/>
    <s v="Redondo Beach"/>
    <x v="1"/>
    <n v="90278"/>
    <x v="1"/>
    <s v="OFF-FA-10000304"/>
    <x v="1"/>
    <x v="13"/>
    <s v="Advantus Push Pins"/>
    <n v="4.3600000000000003"/>
    <n v="2"/>
    <n v="0"/>
    <n v="1.7876000000000003"/>
  </r>
  <r>
    <n v="4948"/>
    <x v="2446"/>
    <x v="2"/>
    <x v="777"/>
    <d v="2011-10-09T00:00:00"/>
    <x v="1"/>
    <s v="JD-16015"/>
    <s v="Joy Daniels"/>
    <s v="Consumer"/>
    <s v="United States"/>
    <s v="Seattle"/>
    <x v="4"/>
    <n v="98115"/>
    <x v="1"/>
    <s v="OFF-LA-10002475"/>
    <x v="1"/>
    <x v="2"/>
    <s v="Avery 519"/>
    <n v="29.24"/>
    <n v="4"/>
    <n v="0"/>
    <n v="13.742799999999999"/>
  </r>
  <r>
    <n v="4949"/>
    <x v="2447"/>
    <x v="3"/>
    <x v="344"/>
    <d v="2014-12-03T00:00:00"/>
    <x v="1"/>
    <s v="BD-11320"/>
    <s v="Bill Donatelli"/>
    <s v="Consumer"/>
    <s v="United States"/>
    <s v="Los Angeles"/>
    <x v="1"/>
    <n v="90045"/>
    <x v="1"/>
    <s v="OFF-BI-10001989"/>
    <x v="1"/>
    <x v="8"/>
    <s v="Premium Transparent Presentation Covers by GBC"/>
    <n v="117.48800000000001"/>
    <n v="7"/>
    <n v="0.2"/>
    <n v="41.120799999999988"/>
  </r>
  <r>
    <n v="4950"/>
    <x v="2447"/>
    <x v="3"/>
    <x v="344"/>
    <d v="2014-12-03T00:00:00"/>
    <x v="1"/>
    <s v="BD-11320"/>
    <s v="Bill Donatelli"/>
    <s v="Consumer"/>
    <s v="United States"/>
    <s v="Los Angeles"/>
    <x v="1"/>
    <n v="90045"/>
    <x v="1"/>
    <s v="FUR-FU-10000732"/>
    <x v="0"/>
    <x v="5"/>
    <s v="Eldon 200 Class Desk Accessories"/>
    <n v="18.84"/>
    <n v="3"/>
    <n v="0"/>
    <n v="6.0287999999999995"/>
  </r>
  <r>
    <n v="4951"/>
    <x v="2448"/>
    <x v="0"/>
    <x v="99"/>
    <d v="2013-11-02T00:00:00"/>
    <x v="0"/>
    <s v="DL-13330"/>
    <s v="Denise Leinenbach"/>
    <s v="Consumer"/>
    <s v="United States"/>
    <s v="New York City"/>
    <x v="15"/>
    <n v="10009"/>
    <x v="3"/>
    <s v="OFF-AR-10004441"/>
    <x v="1"/>
    <x v="6"/>
    <s v="BIC Brite Liner Highlighters"/>
    <n v="12.419999999999998"/>
    <n v="3"/>
    <n v="0"/>
    <n v="5.2164000000000001"/>
  </r>
  <r>
    <n v="4952"/>
    <x v="2449"/>
    <x v="1"/>
    <x v="988"/>
    <d v="2012-06-13T00:00:00"/>
    <x v="1"/>
    <s v="NC-18415"/>
    <s v="Nathan Cano"/>
    <s v="Consumer"/>
    <s v="United States"/>
    <s v="Royal Oak"/>
    <x v="12"/>
    <n v="48073"/>
    <x v="2"/>
    <s v="OFF-PA-10000304"/>
    <x v="1"/>
    <x v="10"/>
    <s v="Xerox 1995"/>
    <n v="12.96"/>
    <n v="2"/>
    <n v="0"/>
    <n v="6.2208000000000006"/>
  </r>
  <r>
    <n v="4953"/>
    <x v="2450"/>
    <x v="3"/>
    <x v="166"/>
    <d v="2014-12-13T00:00:00"/>
    <x v="0"/>
    <s v="AS-10225"/>
    <s v="Alan Schoenberger"/>
    <s v="Corporate"/>
    <s v="United States"/>
    <s v="San Francisco"/>
    <x v="1"/>
    <n v="94109"/>
    <x v="1"/>
    <s v="OFF-AP-10002670"/>
    <x v="1"/>
    <x v="9"/>
    <s v="Belkin 8-Outlet Premiere SurgeMaster II Surge Protectors"/>
    <n v="69.48"/>
    <n v="1"/>
    <n v="0"/>
    <n v="20.843999999999994"/>
  </r>
  <r>
    <n v="4954"/>
    <x v="2451"/>
    <x v="1"/>
    <x v="199"/>
    <d v="2012-03-20T00:00:00"/>
    <x v="1"/>
    <s v="MS-17980"/>
    <s v="Michael Stewart"/>
    <s v="Corporate"/>
    <s v="United States"/>
    <s v="New York City"/>
    <x v="15"/>
    <n v="10009"/>
    <x v="3"/>
    <s v="TEC-PH-10001527"/>
    <x v="2"/>
    <x v="7"/>
    <s v="Plantronics MX500i Earset"/>
    <n v="85.9"/>
    <n v="2"/>
    <n v="0"/>
    <n v="2.5769999999999982"/>
  </r>
  <r>
    <n v="4955"/>
    <x v="2452"/>
    <x v="2"/>
    <x v="3"/>
    <d v="2011-06-13T00:00:00"/>
    <x v="0"/>
    <s v="TS-21205"/>
    <s v="Thomas Seio"/>
    <s v="Corporate"/>
    <s v="United States"/>
    <s v="North Las Vegas"/>
    <x v="33"/>
    <n v="89031"/>
    <x v="1"/>
    <s v="OFF-AR-10002335"/>
    <x v="1"/>
    <x v="6"/>
    <s v="DIXON Oriole Pencils"/>
    <n v="18.060000000000002"/>
    <n v="7"/>
    <n v="0"/>
    <n v="4.6956000000000007"/>
  </r>
  <r>
    <n v="4956"/>
    <x v="2452"/>
    <x v="2"/>
    <x v="3"/>
    <d v="2011-06-13T00:00:00"/>
    <x v="0"/>
    <s v="TS-21205"/>
    <s v="Thomas Seio"/>
    <s v="Corporate"/>
    <s v="United States"/>
    <s v="North Las Vegas"/>
    <x v="33"/>
    <n v="89031"/>
    <x v="1"/>
    <s v="OFF-PA-10003641"/>
    <x v="1"/>
    <x v="10"/>
    <s v="Xerox 1909"/>
    <n v="79.14"/>
    <n v="3"/>
    <n v="0"/>
    <n v="36.404399999999995"/>
  </r>
  <r>
    <n v="4957"/>
    <x v="2452"/>
    <x v="2"/>
    <x v="3"/>
    <d v="2011-06-13T00:00:00"/>
    <x v="0"/>
    <s v="TS-21205"/>
    <s v="Thomas Seio"/>
    <s v="Corporate"/>
    <s v="United States"/>
    <s v="North Las Vegas"/>
    <x v="33"/>
    <n v="89031"/>
    <x v="1"/>
    <s v="FUR-FU-10002685"/>
    <x v="0"/>
    <x v="5"/>
    <s v="Executive Impressions 13-1/2&quot; Indoor/Outdoor Wall Clock"/>
    <n v="37.4"/>
    <n v="2"/>
    <n v="0"/>
    <n v="14.212"/>
  </r>
  <r>
    <n v="4958"/>
    <x v="2453"/>
    <x v="1"/>
    <x v="305"/>
    <d v="2012-03-26T00:00:00"/>
    <x v="1"/>
    <s v="JK-15730"/>
    <s v="Joe Kamberova"/>
    <s v="Consumer"/>
    <s v="United States"/>
    <s v="Carrollton"/>
    <x v="5"/>
    <n v="75007"/>
    <x v="2"/>
    <s v="OFF-BI-10001308"/>
    <x v="1"/>
    <x v="8"/>
    <s v="GBC Standard Plastic Binding Systems' Combs"/>
    <n v="2.5119999999999996"/>
    <n v="2"/>
    <n v="0.8"/>
    <n v="-4.3960000000000026"/>
  </r>
  <r>
    <n v="4959"/>
    <x v="2453"/>
    <x v="1"/>
    <x v="305"/>
    <d v="2012-03-26T00:00:00"/>
    <x v="1"/>
    <s v="JK-15730"/>
    <s v="Joe Kamberova"/>
    <s v="Consumer"/>
    <s v="United States"/>
    <s v="Carrollton"/>
    <x v="5"/>
    <n v="75007"/>
    <x v="2"/>
    <s v="OFF-FA-10003485"/>
    <x v="1"/>
    <x v="13"/>
    <s v="Staples"/>
    <n v="18.864000000000001"/>
    <n v="9"/>
    <n v="0.2"/>
    <n v="6.1307999999999998"/>
  </r>
  <r>
    <n v="4960"/>
    <x v="2454"/>
    <x v="0"/>
    <x v="741"/>
    <d v="2013-11-23T00:00:00"/>
    <x v="1"/>
    <s v="TC-21535"/>
    <s v="Tracy Collins"/>
    <s v="Home Office"/>
    <s v="United States"/>
    <s v="Los Angeles"/>
    <x v="1"/>
    <n v="90008"/>
    <x v="1"/>
    <s v="TEC-PH-10003357"/>
    <x v="2"/>
    <x v="7"/>
    <s v="Grandstream GXP2100 Mainstream Business Phone"/>
    <n v="61.192"/>
    <n v="1"/>
    <n v="0.2"/>
    <n v="6.1192000000000011"/>
  </r>
  <r>
    <n v="4961"/>
    <x v="2454"/>
    <x v="0"/>
    <x v="741"/>
    <d v="2013-11-23T00:00:00"/>
    <x v="1"/>
    <s v="TC-21535"/>
    <s v="Tracy Collins"/>
    <s v="Home Office"/>
    <s v="United States"/>
    <s v="Los Angeles"/>
    <x v="1"/>
    <n v="90008"/>
    <x v="1"/>
    <s v="OFF-AP-10002867"/>
    <x v="1"/>
    <x v="9"/>
    <s v="Fellowes Command Center 5-outlet power strip"/>
    <n v="67.84"/>
    <n v="1"/>
    <n v="0"/>
    <n v="18.316800000000001"/>
  </r>
  <r>
    <n v="4962"/>
    <x v="2455"/>
    <x v="2"/>
    <x v="1009"/>
    <d v="2011-03-08T00:00:00"/>
    <x v="2"/>
    <s v="AB-10015"/>
    <s v="Aaron Bergman"/>
    <s v="Consumer"/>
    <s v="United States"/>
    <s v="Seattle"/>
    <x v="4"/>
    <n v="98103"/>
    <x v="1"/>
    <s v="FUR-CH-10004477"/>
    <x v="0"/>
    <x v="1"/>
    <s v="Global Push Button Manager's Chair, Indigo"/>
    <n v="48.712000000000003"/>
    <n v="1"/>
    <n v="0.2"/>
    <n v="5.4800999999999966"/>
  </r>
  <r>
    <n v="4963"/>
    <x v="2455"/>
    <x v="2"/>
    <x v="1009"/>
    <d v="2011-03-08T00:00:00"/>
    <x v="2"/>
    <s v="AB-10015"/>
    <s v="Aaron Bergman"/>
    <s v="Consumer"/>
    <s v="United States"/>
    <s v="Seattle"/>
    <x v="4"/>
    <n v="98103"/>
    <x v="1"/>
    <s v="OFF-AR-10001427"/>
    <x v="1"/>
    <x v="6"/>
    <s v="Newell 330"/>
    <n v="17.940000000000001"/>
    <n v="3"/>
    <n v="0"/>
    <n v="4.6644000000000005"/>
  </r>
  <r>
    <n v="4964"/>
    <x v="2455"/>
    <x v="2"/>
    <x v="1009"/>
    <d v="2011-03-08T00:00:00"/>
    <x v="2"/>
    <s v="AB-10015"/>
    <s v="Aaron Bergman"/>
    <s v="Consumer"/>
    <s v="United States"/>
    <s v="Seattle"/>
    <x v="4"/>
    <n v="98103"/>
    <x v="1"/>
    <s v="OFF-ST-10002344"/>
    <x v="1"/>
    <x v="4"/>
    <s v="Carina 42&quot;Hx23 3/4&quot;W Media Storage Unit"/>
    <n v="242.94"/>
    <n v="3"/>
    <n v="0"/>
    <n v="4.8588000000000164"/>
  </r>
  <r>
    <n v="4965"/>
    <x v="2456"/>
    <x v="0"/>
    <x v="666"/>
    <d v="2013-05-20T00:00:00"/>
    <x v="0"/>
    <s v="DP-13000"/>
    <s v="Darren Powers"/>
    <s v="Consumer"/>
    <s v="United States"/>
    <s v="Fort Lauderdale"/>
    <x v="2"/>
    <n v="33311"/>
    <x v="0"/>
    <s v="OFF-BI-10000301"/>
    <x v="1"/>
    <x v="8"/>
    <s v="GBC Instant Report Kit"/>
    <n v="7.7640000000000011"/>
    <n v="4"/>
    <n v="0.7"/>
    <n v="-5.1760000000000002"/>
  </r>
  <r>
    <n v="4966"/>
    <x v="2457"/>
    <x v="1"/>
    <x v="442"/>
    <d v="2012-05-28T00:00:00"/>
    <x v="0"/>
    <s v="CY-12745"/>
    <s v="Craig Yedwab"/>
    <s v="Corporate"/>
    <s v="United States"/>
    <s v="Columbia"/>
    <x v="18"/>
    <n v="38401"/>
    <x v="0"/>
    <s v="TEC-PH-10001944"/>
    <x v="2"/>
    <x v="7"/>
    <s v="Wi-Ex zBoost YX540 Cellular Phone Signal Booster"/>
    <n v="467.03999999999996"/>
    <n v="4"/>
    <n v="0.2"/>
    <n v="58.379999999999939"/>
  </r>
  <r>
    <n v="4967"/>
    <x v="2458"/>
    <x v="1"/>
    <x v="991"/>
    <d v="2012-08-05T00:00:00"/>
    <x v="0"/>
    <s v="BE-11455"/>
    <s v="Brad Eason"/>
    <s v="Home Office"/>
    <s v="United States"/>
    <s v="Providence"/>
    <x v="34"/>
    <n v="2908"/>
    <x v="3"/>
    <s v="TEC-PH-10001527"/>
    <x v="2"/>
    <x v="7"/>
    <s v="Plantronics MX500i Earset"/>
    <n v="128.85000000000002"/>
    <n v="3"/>
    <n v="0"/>
    <n v="3.8654999999999973"/>
  </r>
  <r>
    <n v="4968"/>
    <x v="2458"/>
    <x v="1"/>
    <x v="991"/>
    <d v="2012-08-05T00:00:00"/>
    <x v="0"/>
    <s v="BE-11455"/>
    <s v="Brad Eason"/>
    <s v="Home Office"/>
    <s v="United States"/>
    <s v="Providence"/>
    <x v="34"/>
    <n v="2908"/>
    <x v="3"/>
    <s v="OFF-PA-10001307"/>
    <x v="1"/>
    <x v="10"/>
    <s v="Important Message Pads, 50 4-1/4 x 5-1/2 Forms per Pad"/>
    <n v="8.4"/>
    <n v="2"/>
    <n v="0"/>
    <n v="4.1159999999999997"/>
  </r>
  <r>
    <n v="4969"/>
    <x v="2458"/>
    <x v="1"/>
    <x v="991"/>
    <d v="2012-08-05T00:00:00"/>
    <x v="0"/>
    <s v="BE-11455"/>
    <s v="Brad Eason"/>
    <s v="Home Office"/>
    <s v="United States"/>
    <s v="Providence"/>
    <x v="34"/>
    <n v="2908"/>
    <x v="3"/>
    <s v="TEC-AC-10004571"/>
    <x v="2"/>
    <x v="11"/>
    <s v="Logitech G700s Rechargeable Gaming Mouse"/>
    <n v="199.98"/>
    <n v="2"/>
    <n v="0"/>
    <n v="83.991600000000005"/>
  </r>
  <r>
    <n v="4970"/>
    <x v="2458"/>
    <x v="1"/>
    <x v="991"/>
    <d v="2012-08-05T00:00:00"/>
    <x v="0"/>
    <s v="BE-11455"/>
    <s v="Brad Eason"/>
    <s v="Home Office"/>
    <s v="United States"/>
    <s v="Providence"/>
    <x v="34"/>
    <n v="2908"/>
    <x v="3"/>
    <s v="FUR-CH-10001973"/>
    <x v="0"/>
    <x v="1"/>
    <s v="Office Star Flex Back Scooter Chair with White Frame"/>
    <n v="110.98"/>
    <n v="1"/>
    <n v="0"/>
    <n v="15.537199999999999"/>
  </r>
  <r>
    <n v="4971"/>
    <x v="2459"/>
    <x v="0"/>
    <x v="61"/>
    <d v="2013-11-10T00:00:00"/>
    <x v="2"/>
    <s v="KL-16555"/>
    <s v="Kelly Lampkin"/>
    <s v="Corporate"/>
    <s v="United States"/>
    <s v="Jacksonville"/>
    <x v="2"/>
    <n v="32216"/>
    <x v="0"/>
    <s v="FUR-CH-10000513"/>
    <x v="0"/>
    <x v="1"/>
    <s v="High-Back Leather Manager's Chair"/>
    <n v="207.98400000000004"/>
    <n v="2"/>
    <n v="0.2"/>
    <n v="-28.597800000000007"/>
  </r>
  <r>
    <n v="4972"/>
    <x v="2459"/>
    <x v="0"/>
    <x v="61"/>
    <d v="2013-11-10T00:00:00"/>
    <x v="2"/>
    <s v="KL-16555"/>
    <s v="Kelly Lampkin"/>
    <s v="Corporate"/>
    <s v="United States"/>
    <s v="Jacksonville"/>
    <x v="2"/>
    <n v="32216"/>
    <x v="0"/>
    <s v="OFF-PA-10002421"/>
    <x v="1"/>
    <x v="10"/>
    <s v="Embossed Ink Jet Note Cards"/>
    <n v="36.112000000000002"/>
    <n v="2"/>
    <n v="0.2"/>
    <n v="12.639200000000001"/>
  </r>
  <r>
    <n v="4973"/>
    <x v="2459"/>
    <x v="0"/>
    <x v="61"/>
    <d v="2013-11-10T00:00:00"/>
    <x v="2"/>
    <s v="KL-16555"/>
    <s v="Kelly Lampkin"/>
    <s v="Corporate"/>
    <s v="United States"/>
    <s v="Jacksonville"/>
    <x v="2"/>
    <n v="32216"/>
    <x v="0"/>
    <s v="FUR-FU-10004090"/>
    <x v="0"/>
    <x v="5"/>
    <s v="Executive Impressions 14&quot; Contract Wall Clock"/>
    <n v="35.568000000000005"/>
    <n v="2"/>
    <n v="0.2"/>
    <n v="5.7797999999999963"/>
  </r>
  <r>
    <n v="4974"/>
    <x v="2459"/>
    <x v="0"/>
    <x v="61"/>
    <d v="2013-11-10T00:00:00"/>
    <x v="2"/>
    <s v="KL-16555"/>
    <s v="Kelly Lampkin"/>
    <s v="Corporate"/>
    <s v="United States"/>
    <s v="Jacksonville"/>
    <x v="2"/>
    <n v="32216"/>
    <x v="0"/>
    <s v="OFF-PA-10004071"/>
    <x v="1"/>
    <x v="10"/>
    <s v="Eaton Premium Continuous-Feed Paper, 25% Cotton, Letter Size, White, 1000 Shts/Box"/>
    <n v="88.768000000000001"/>
    <n v="2"/>
    <n v="0.2"/>
    <n v="31.068799999999996"/>
  </r>
  <r>
    <n v="4975"/>
    <x v="2460"/>
    <x v="0"/>
    <x v="77"/>
    <d v="2013-11-13T00:00:00"/>
    <x v="1"/>
    <s v="PS-19045"/>
    <s v="Penelope Sewall"/>
    <s v="Home Office"/>
    <s v="United States"/>
    <s v="Oceanside"/>
    <x v="1"/>
    <n v="92054"/>
    <x v="1"/>
    <s v="OFF-PA-10002246"/>
    <x v="1"/>
    <x v="10"/>
    <s v="Wirebound Four 2-3/4 x 5 Forms per Page, 400 Sets per Book"/>
    <n v="12.9"/>
    <n v="2"/>
    <n v="0"/>
    <n v="6.3209999999999997"/>
  </r>
  <r>
    <n v="4976"/>
    <x v="2461"/>
    <x v="1"/>
    <x v="227"/>
    <d v="2012-09-23T00:00:00"/>
    <x v="0"/>
    <s v="JR-16210"/>
    <s v="Justin Ritter"/>
    <s v="Corporate"/>
    <s v="United States"/>
    <s v="Jacksonville"/>
    <x v="2"/>
    <n v="32216"/>
    <x v="0"/>
    <s v="TEC-AC-10003198"/>
    <x v="2"/>
    <x v="11"/>
    <s v="Enermax Acrylux Wireless Keyboard"/>
    <n v="717.12000000000012"/>
    <n v="9"/>
    <n v="0.2"/>
    <n v="152.38799999999992"/>
  </r>
  <r>
    <n v="4977"/>
    <x v="2462"/>
    <x v="1"/>
    <x v="214"/>
    <d v="2012-12-09T00:00:00"/>
    <x v="2"/>
    <s v="AH-10210"/>
    <s v="Alan Hwang"/>
    <s v="Consumer"/>
    <s v="United States"/>
    <s v="New York City"/>
    <x v="15"/>
    <n v="10024"/>
    <x v="3"/>
    <s v="OFF-BI-10001031"/>
    <x v="1"/>
    <x v="8"/>
    <s v="Pressboard Data Binders by Wilson Jones"/>
    <n v="21.36"/>
    <n v="5"/>
    <n v="0.2"/>
    <n v="7.2089999999999996"/>
  </r>
  <r>
    <n v="4978"/>
    <x v="2462"/>
    <x v="1"/>
    <x v="214"/>
    <d v="2012-12-09T00:00:00"/>
    <x v="2"/>
    <s v="AH-10210"/>
    <s v="Alan Hwang"/>
    <s v="Consumer"/>
    <s v="United States"/>
    <s v="New York City"/>
    <x v="15"/>
    <n v="10024"/>
    <x v="3"/>
    <s v="OFF-BI-10003727"/>
    <x v="1"/>
    <x v="8"/>
    <s v="Avery Durable Slant Ring Binders With Label Holder"/>
    <n v="6.6879999999999997"/>
    <n v="2"/>
    <n v="0.2"/>
    <n v="2.3407999999999998"/>
  </r>
  <r>
    <n v="4979"/>
    <x v="2462"/>
    <x v="1"/>
    <x v="214"/>
    <d v="2012-12-09T00:00:00"/>
    <x v="2"/>
    <s v="AH-10210"/>
    <s v="Alan Hwang"/>
    <s v="Consumer"/>
    <s v="United States"/>
    <s v="New York City"/>
    <x v="15"/>
    <n v="10024"/>
    <x v="3"/>
    <s v="TEC-PH-10001336"/>
    <x v="2"/>
    <x v="7"/>
    <s v="Digium D40 VoIP phone"/>
    <n v="773.94"/>
    <n v="6"/>
    <n v="0"/>
    <n v="224.4426"/>
  </r>
  <r>
    <n v="4980"/>
    <x v="2463"/>
    <x v="0"/>
    <x v="10"/>
    <d v="2013-12-14T00:00:00"/>
    <x v="0"/>
    <s v="RW-19630"/>
    <s v="Rob Williams"/>
    <s v="Corporate"/>
    <s v="United States"/>
    <s v="Chicago"/>
    <x v="10"/>
    <n v="60610"/>
    <x v="2"/>
    <s v="OFF-SU-10001664"/>
    <x v="1"/>
    <x v="14"/>
    <s v="Acme Office Executive Series Stainless Steel Trimmers"/>
    <n v="20.568000000000001"/>
    <n v="3"/>
    <n v="0.2"/>
    <n v="1.5426000000000002"/>
  </r>
  <r>
    <n v="4981"/>
    <x v="2463"/>
    <x v="0"/>
    <x v="10"/>
    <d v="2013-12-14T00:00:00"/>
    <x v="0"/>
    <s v="RW-19630"/>
    <s v="Rob Williams"/>
    <s v="Corporate"/>
    <s v="United States"/>
    <s v="Chicago"/>
    <x v="10"/>
    <n v="60610"/>
    <x v="2"/>
    <s v="OFF-AP-10003971"/>
    <x v="1"/>
    <x v="9"/>
    <s v="Belkin 6 Outlet Metallic Surge Strip"/>
    <n v="4.355999999999999"/>
    <n v="2"/>
    <n v="0.8"/>
    <n v="-11.761200000000002"/>
  </r>
  <r>
    <n v="4982"/>
    <x v="2463"/>
    <x v="0"/>
    <x v="10"/>
    <d v="2013-12-14T00:00:00"/>
    <x v="0"/>
    <s v="RW-19630"/>
    <s v="Rob Williams"/>
    <s v="Corporate"/>
    <s v="United States"/>
    <s v="Chicago"/>
    <x v="10"/>
    <n v="60610"/>
    <x v="2"/>
    <s v="TEC-AC-10000199"/>
    <x v="2"/>
    <x v="11"/>
    <s v="Kingston Digital DataTraveler 8GB USB 2.0"/>
    <n v="19.040000000000003"/>
    <n v="4"/>
    <n v="0.2"/>
    <n v="-1.4279999999999999"/>
  </r>
  <r>
    <n v="4983"/>
    <x v="2464"/>
    <x v="2"/>
    <x v="912"/>
    <d v="2011-11-22T00:00:00"/>
    <x v="1"/>
    <s v="AH-10075"/>
    <s v="Adam Hart"/>
    <s v="Corporate"/>
    <s v="United States"/>
    <s v="Huntington Beach"/>
    <x v="1"/>
    <n v="92646"/>
    <x v="1"/>
    <s v="OFF-LA-10001045"/>
    <x v="1"/>
    <x v="2"/>
    <s v="Permanent Self-Adhesive File Folder Labels for Typewriters by Universal"/>
    <n v="5.22"/>
    <n v="2"/>
    <n v="0"/>
    <n v="2.4011999999999998"/>
  </r>
  <r>
    <n v="4984"/>
    <x v="2465"/>
    <x v="0"/>
    <x v="61"/>
    <d v="2013-11-11T00:00:00"/>
    <x v="0"/>
    <s v="IM-15070"/>
    <s v="Irene Maddox"/>
    <s v="Consumer"/>
    <s v="United States"/>
    <s v="San Diego"/>
    <x v="1"/>
    <n v="92105"/>
    <x v="1"/>
    <s v="OFF-ST-10003442"/>
    <x v="1"/>
    <x v="4"/>
    <s v="Eldon Portable Mobile Manager"/>
    <n v="84.84"/>
    <n v="3"/>
    <n v="0"/>
    <n v="22.9068"/>
  </r>
  <r>
    <n v="4985"/>
    <x v="2466"/>
    <x v="1"/>
    <x v="684"/>
    <d v="2012-09-10T00:00:00"/>
    <x v="1"/>
    <s v="CK-12760"/>
    <s v="Cyma Kinney"/>
    <s v="Corporate"/>
    <s v="United States"/>
    <s v="Nashville"/>
    <x v="18"/>
    <n v="37211"/>
    <x v="0"/>
    <s v="OFF-FA-10003059"/>
    <x v="1"/>
    <x v="13"/>
    <s v="Assorted Color Push Pins"/>
    <n v="7.2400000000000011"/>
    <n v="5"/>
    <n v="0.2"/>
    <n v="1.1764999999999992"/>
  </r>
  <r>
    <n v="4986"/>
    <x v="2467"/>
    <x v="2"/>
    <x v="1010"/>
    <d v="2011-09-03T00:00:00"/>
    <x v="3"/>
    <s v="AG-10390"/>
    <s v="Allen Goldenen"/>
    <s v="Consumer"/>
    <s v="United States"/>
    <s v="New York City"/>
    <x v="15"/>
    <n v="10009"/>
    <x v="3"/>
    <s v="OFF-LA-10001175"/>
    <x v="1"/>
    <x v="2"/>
    <s v="Avery 514"/>
    <n v="14.399999999999999"/>
    <n v="5"/>
    <n v="0"/>
    <n v="7.056"/>
  </r>
  <r>
    <n v="4987"/>
    <x v="2468"/>
    <x v="0"/>
    <x v="423"/>
    <d v="2013-04-29T00:00:00"/>
    <x v="1"/>
    <s v="CL-12700"/>
    <s v="Craig Leslie"/>
    <s v="Home Office"/>
    <s v="United States"/>
    <s v="Colorado Springs"/>
    <x v="22"/>
    <n v="80906"/>
    <x v="1"/>
    <s v="OFF-PA-10003441"/>
    <x v="1"/>
    <x v="10"/>
    <s v="Xerox 226"/>
    <n v="15.552000000000003"/>
    <n v="3"/>
    <n v="0.2"/>
    <n v="5.4432"/>
  </r>
  <r>
    <n v="4988"/>
    <x v="2468"/>
    <x v="0"/>
    <x v="423"/>
    <d v="2013-04-29T00:00:00"/>
    <x v="1"/>
    <s v="CL-12700"/>
    <s v="Craig Leslie"/>
    <s v="Home Office"/>
    <s v="United States"/>
    <s v="Colorado Springs"/>
    <x v="22"/>
    <n v="80906"/>
    <x v="1"/>
    <s v="FUR-CH-10004287"/>
    <x v="0"/>
    <x v="1"/>
    <s v="SAFCO Arco Folding Chair"/>
    <n v="1325.76"/>
    <n v="6"/>
    <n v="0.2"/>
    <n v="149.14799999999991"/>
  </r>
  <r>
    <n v="4989"/>
    <x v="2468"/>
    <x v="0"/>
    <x v="423"/>
    <d v="2013-04-29T00:00:00"/>
    <x v="1"/>
    <s v="CL-12700"/>
    <s v="Craig Leslie"/>
    <s v="Home Office"/>
    <s v="United States"/>
    <s v="Colorado Springs"/>
    <x v="22"/>
    <n v="80906"/>
    <x v="1"/>
    <s v="OFF-BI-10004040"/>
    <x v="1"/>
    <x v="8"/>
    <s v="Wilson Jones Impact Binders"/>
    <n v="3.1080000000000001"/>
    <n v="2"/>
    <n v="0.7"/>
    <n v="-2.1755999999999993"/>
  </r>
  <r>
    <n v="4990"/>
    <x v="2469"/>
    <x v="3"/>
    <x v="515"/>
    <d v="2014-09-05T00:00:00"/>
    <x v="1"/>
    <s v="AW-10930"/>
    <s v="Arthur Wiediger"/>
    <s v="Home Office"/>
    <s v="United States"/>
    <s v="San Francisco"/>
    <x v="1"/>
    <n v="94110"/>
    <x v="1"/>
    <s v="OFF-BI-10004022"/>
    <x v="1"/>
    <x v="8"/>
    <s v="Acco Suede Grain Vinyl Round Ring Binder"/>
    <n v="6.6719999999999988"/>
    <n v="3"/>
    <n v="0.2"/>
    <n v="2.1683999999999997"/>
  </r>
  <r>
    <n v="4991"/>
    <x v="2469"/>
    <x v="3"/>
    <x v="515"/>
    <d v="2014-09-05T00:00:00"/>
    <x v="1"/>
    <s v="AW-10930"/>
    <s v="Arthur Wiediger"/>
    <s v="Home Office"/>
    <s v="United States"/>
    <s v="San Francisco"/>
    <x v="1"/>
    <n v="94110"/>
    <x v="1"/>
    <s v="TEC-PH-10002200"/>
    <x v="2"/>
    <x v="7"/>
    <s v="Aastra 6757i CT Wireless VoIP phone"/>
    <n v="689.40800000000002"/>
    <n v="4"/>
    <n v="0.2"/>
    <n v="77.558399999999978"/>
  </r>
  <r>
    <n v="4992"/>
    <x v="2470"/>
    <x v="3"/>
    <x v="226"/>
    <d v="2014-12-14T00:00:00"/>
    <x v="1"/>
    <s v="HG-14965"/>
    <s v="Henry Goldwyn"/>
    <s v="Corporate"/>
    <s v="United States"/>
    <s v="Chicago"/>
    <x v="10"/>
    <n v="60653"/>
    <x v="2"/>
    <s v="OFF-BI-10001120"/>
    <x v="1"/>
    <x v="8"/>
    <s v="Ibico EPK-21 Electric Binding System"/>
    <n v="1889.9899999999998"/>
    <n v="5"/>
    <n v="0.8"/>
    <n v="-2929.4845000000005"/>
  </r>
  <r>
    <n v="4993"/>
    <x v="2471"/>
    <x v="1"/>
    <x v="217"/>
    <d v="2012-12-25T00:00:00"/>
    <x v="1"/>
    <s v="RB-19645"/>
    <s v="Robert Barroso"/>
    <s v="Corporate"/>
    <s v="United States"/>
    <s v="Memphis"/>
    <x v="18"/>
    <n v="38109"/>
    <x v="0"/>
    <s v="OFF-EN-10000461"/>
    <x v="1"/>
    <x v="12"/>
    <s v="#10- 4 1/8&quot; x 9 1/2&quot; Recycled Envelopes"/>
    <n v="55.936000000000007"/>
    <n v="8"/>
    <n v="0.2"/>
    <n v="18.878399999999999"/>
  </r>
  <r>
    <n v="4994"/>
    <x v="2471"/>
    <x v="1"/>
    <x v="217"/>
    <d v="2012-12-25T00:00:00"/>
    <x v="1"/>
    <s v="RB-19645"/>
    <s v="Robert Barroso"/>
    <s v="Corporate"/>
    <s v="United States"/>
    <s v="Memphis"/>
    <x v="18"/>
    <n v="38109"/>
    <x v="0"/>
    <s v="OFF-LA-10004008"/>
    <x v="1"/>
    <x v="2"/>
    <s v="Avery 507"/>
    <n v="18.431999999999999"/>
    <n v="8"/>
    <n v="0.2"/>
    <n v="5.9903999999999984"/>
  </r>
  <r>
    <n v="4995"/>
    <x v="2471"/>
    <x v="1"/>
    <x v="217"/>
    <d v="2012-12-25T00:00:00"/>
    <x v="1"/>
    <s v="RB-19645"/>
    <s v="Robert Barroso"/>
    <s v="Corporate"/>
    <s v="United States"/>
    <s v="Memphis"/>
    <x v="18"/>
    <n v="38109"/>
    <x v="0"/>
    <s v="FUR-FU-10000221"/>
    <x v="0"/>
    <x v="5"/>
    <s v="Master Caster Door Stop, Brown"/>
    <n v="20.32"/>
    <n v="5"/>
    <n v="0.2"/>
    <n v="3.5559999999999992"/>
  </r>
  <r>
    <n v="4996"/>
    <x v="2472"/>
    <x v="2"/>
    <x v="130"/>
    <d v="2011-11-10T00:00:00"/>
    <x v="1"/>
    <s v="SZ-20035"/>
    <s v="Sam Zeldin"/>
    <s v="Home Office"/>
    <s v="United States"/>
    <s v="New York City"/>
    <x v="15"/>
    <n v="10011"/>
    <x v="3"/>
    <s v="OFF-BI-10000962"/>
    <x v="1"/>
    <x v="8"/>
    <s v="Acco Flexible ACCOHIDE Square Ring Data Binder, Dark Blue, 11 1/2&quot; X 14&quot; 7/8&quot;"/>
    <n v="52.064"/>
    <n v="4"/>
    <n v="0.2"/>
    <n v="18.873199999999997"/>
  </r>
  <r>
    <n v="4997"/>
    <x v="2473"/>
    <x v="3"/>
    <x v="434"/>
    <d v="2014-03-16T00:00:00"/>
    <x v="1"/>
    <s v="KS-16300"/>
    <s v="Karen Seio"/>
    <s v="Corporate"/>
    <s v="United States"/>
    <s v="Raleigh"/>
    <x v="3"/>
    <n v="27604"/>
    <x v="0"/>
    <s v="OFF-AP-10000390"/>
    <x v="1"/>
    <x v="9"/>
    <s v="Euro Pro Shark Stick Mini Vacuum"/>
    <n v="48.783999999999999"/>
    <n v="1"/>
    <n v="0.2"/>
    <n v="3.6587999999999976"/>
  </r>
  <r>
    <n v="4998"/>
    <x v="2473"/>
    <x v="3"/>
    <x v="434"/>
    <d v="2014-03-16T00:00:00"/>
    <x v="1"/>
    <s v="KS-16300"/>
    <s v="Karen Seio"/>
    <s v="Corporate"/>
    <s v="United States"/>
    <s v="Raleigh"/>
    <x v="3"/>
    <n v="27604"/>
    <x v="0"/>
    <s v="OFF-BI-10000014"/>
    <x v="1"/>
    <x v="8"/>
    <s v="Heavy-Duty E-Z-D Binders"/>
    <n v="13.092000000000002"/>
    <n v="4"/>
    <n v="0.7"/>
    <n v="-10.037199999999999"/>
  </r>
  <r>
    <n v="4999"/>
    <x v="2474"/>
    <x v="0"/>
    <x v="1011"/>
    <d v="2013-02-04T00:00:00"/>
    <x v="1"/>
    <s v="SC-20050"/>
    <s v="Sample Company A"/>
    <s v="Home Office"/>
    <s v="United States"/>
    <s v="Los Angeles"/>
    <x v="1"/>
    <n v="90045"/>
    <x v="1"/>
    <s v="TEC-PH-10004120"/>
    <x v="2"/>
    <x v="7"/>
    <s v="AT&amp;T 1080 Phone"/>
    <n v="109.59200000000001"/>
    <n v="1"/>
    <n v="0.2"/>
    <n v="8.2194000000000003"/>
  </r>
  <r>
    <n v="5000"/>
    <x v="2474"/>
    <x v="0"/>
    <x v="1011"/>
    <d v="2013-02-04T00:00:00"/>
    <x v="1"/>
    <s v="SC-20050"/>
    <s v="Sample Company A"/>
    <s v="Home Office"/>
    <s v="United States"/>
    <s v="Los Angeles"/>
    <x v="1"/>
    <n v="90045"/>
    <x v="1"/>
    <s v="OFF-PA-10002764"/>
    <x v="1"/>
    <x v="10"/>
    <s v="Staples"/>
    <n v="56.7"/>
    <n v="5"/>
    <n v="0"/>
    <n v="27.782999999999998"/>
  </r>
  <r>
    <n v="5001"/>
    <x v="2475"/>
    <x v="3"/>
    <x v="917"/>
    <d v="2014-05-13T00:00:00"/>
    <x v="1"/>
    <s v="AB-10060"/>
    <s v="Adam Bellavance"/>
    <s v="Home Office"/>
    <s v="United States"/>
    <s v="Los Angeles"/>
    <x v="1"/>
    <n v="90004"/>
    <x v="1"/>
    <s v="TEC-AC-10000736"/>
    <x v="2"/>
    <x v="11"/>
    <s v="Logitech G600 MMO Gaming Mouse"/>
    <n v="79.989999999999995"/>
    <n v="1"/>
    <n v="0"/>
    <n v="28.796399999999998"/>
  </r>
  <r>
    <n v="5002"/>
    <x v="2476"/>
    <x v="0"/>
    <x v="1012"/>
    <d v="2013-05-25T00:00:00"/>
    <x v="3"/>
    <s v="EH-14125"/>
    <s v="Eugene Hildebrand"/>
    <s v="Home Office"/>
    <s v="United States"/>
    <s v="Newport News"/>
    <x v="17"/>
    <n v="23602"/>
    <x v="0"/>
    <s v="OFF-SU-10000898"/>
    <x v="1"/>
    <x v="14"/>
    <s v="Acme Hot Forged Carbon Steel Scissors with Nickel-Plated Handles, 3 7/8&quot; Cut, 8&quot;L"/>
    <n v="69.5"/>
    <n v="5"/>
    <n v="0"/>
    <n v="20.154999999999994"/>
  </r>
  <r>
    <n v="5003"/>
    <x v="2476"/>
    <x v="0"/>
    <x v="1012"/>
    <d v="2013-05-25T00:00:00"/>
    <x v="3"/>
    <s v="EH-14125"/>
    <s v="Eugene Hildebrand"/>
    <s v="Home Office"/>
    <s v="United States"/>
    <s v="Newport News"/>
    <x v="17"/>
    <n v="23602"/>
    <x v="0"/>
    <s v="OFF-PA-10004327"/>
    <x v="1"/>
    <x v="10"/>
    <s v="Xerox 1911"/>
    <n v="191.6"/>
    <n v="4"/>
    <n v="0"/>
    <n v="91.967999999999989"/>
  </r>
  <r>
    <n v="5004"/>
    <x v="2477"/>
    <x v="0"/>
    <x v="877"/>
    <d v="2013-10-13T00:00:00"/>
    <x v="1"/>
    <s v="CC-12475"/>
    <s v="Cindy Chapman"/>
    <s v="Consumer"/>
    <s v="United States"/>
    <s v="Los Angeles"/>
    <x v="1"/>
    <n v="90032"/>
    <x v="1"/>
    <s v="OFF-PA-10000143"/>
    <x v="1"/>
    <x v="10"/>
    <s v="Astroparche Fine Business Paper"/>
    <n v="10.56"/>
    <n v="2"/>
    <n v="0"/>
    <n v="5.0688000000000004"/>
  </r>
  <r>
    <n v="5005"/>
    <x v="2478"/>
    <x v="2"/>
    <x v="1013"/>
    <d v="2011-05-02T00:00:00"/>
    <x v="0"/>
    <s v="TM-21010"/>
    <s v="Tamara Manning"/>
    <s v="Consumer"/>
    <s v="United States"/>
    <s v="Jackson"/>
    <x v="35"/>
    <n v="39212"/>
    <x v="0"/>
    <s v="TEC-AC-10002550"/>
    <x v="2"/>
    <x v="11"/>
    <s v="Maxell 4.7GB DVD-RW 3/Pack"/>
    <n v="47.79"/>
    <n v="3"/>
    <n v="0"/>
    <n v="16.2486"/>
  </r>
  <r>
    <n v="5006"/>
    <x v="2479"/>
    <x v="1"/>
    <x v="113"/>
    <d v="2012-11-14T00:00:00"/>
    <x v="0"/>
    <s v="SC-20695"/>
    <s v="Steve Chapman"/>
    <s v="Corporate"/>
    <s v="United States"/>
    <s v="Richmond"/>
    <x v="14"/>
    <n v="47374"/>
    <x v="2"/>
    <s v="OFF-ST-10003306"/>
    <x v="1"/>
    <x v="4"/>
    <s v="Letter Size Cart"/>
    <n v="714.30000000000007"/>
    <n v="5"/>
    <n v="0"/>
    <n v="207.14699999999993"/>
  </r>
  <r>
    <n v="5007"/>
    <x v="2480"/>
    <x v="1"/>
    <x v="529"/>
    <d v="2012-11-14T00:00:00"/>
    <x v="1"/>
    <s v="Dp-13240"/>
    <s v="Dean percer"/>
    <s v="Home Office"/>
    <s v="United States"/>
    <s v="New York City"/>
    <x v="15"/>
    <n v="10035"/>
    <x v="3"/>
    <s v="TEC-MA-10000045"/>
    <x v="2"/>
    <x v="15"/>
    <s v="Zebra ZM400 Thermal Label Printer"/>
    <n v="2321.9"/>
    <n v="2"/>
    <n v="0"/>
    <n v="1114.5119999999999"/>
  </r>
  <r>
    <n v="5008"/>
    <x v="2480"/>
    <x v="1"/>
    <x v="529"/>
    <d v="2012-11-14T00:00:00"/>
    <x v="1"/>
    <s v="Dp-13240"/>
    <s v="Dean percer"/>
    <s v="Home Office"/>
    <s v="United States"/>
    <s v="New York City"/>
    <x v="15"/>
    <n v="10035"/>
    <x v="3"/>
    <s v="OFF-ST-10001505"/>
    <x v="1"/>
    <x v="4"/>
    <s v="Perma STOR-ALL Hanging File Box, 13 1/8&quot;W x 12 1/4&quot;D x 10 1/2&quot;H"/>
    <n v="17.940000000000001"/>
    <n v="3"/>
    <n v="0"/>
    <n v="3.0497999999999985"/>
  </r>
  <r>
    <n v="5009"/>
    <x v="2481"/>
    <x v="1"/>
    <x v="67"/>
    <d v="2012-09-14T00:00:00"/>
    <x v="1"/>
    <s v="LR-17035"/>
    <s v="Lisa Ryan"/>
    <s v="Corporate"/>
    <s v="United States"/>
    <s v="Philadelphia"/>
    <x v="9"/>
    <n v="19134"/>
    <x v="3"/>
    <s v="OFF-BI-10004781"/>
    <x v="1"/>
    <x v="8"/>
    <s v="GBC Wire Binding Strips"/>
    <n v="9.5220000000000002"/>
    <n v="1"/>
    <n v="0.7"/>
    <n v="-6.9827999999999975"/>
  </r>
  <r>
    <n v="5010"/>
    <x v="2481"/>
    <x v="1"/>
    <x v="67"/>
    <d v="2012-09-14T00:00:00"/>
    <x v="1"/>
    <s v="LR-17035"/>
    <s v="Lisa Ryan"/>
    <s v="Corporate"/>
    <s v="United States"/>
    <s v="Philadelphia"/>
    <x v="9"/>
    <n v="19134"/>
    <x v="3"/>
    <s v="TEC-PH-10002680"/>
    <x v="2"/>
    <x v="7"/>
    <s v="Samsung Galaxy Note 3"/>
    <n v="791.96399999999994"/>
    <n v="6"/>
    <n v="0.4"/>
    <n v="-131.9940000000002"/>
  </r>
  <r>
    <n v="5011"/>
    <x v="2481"/>
    <x v="1"/>
    <x v="67"/>
    <d v="2012-09-14T00:00:00"/>
    <x v="1"/>
    <s v="LR-17035"/>
    <s v="Lisa Ryan"/>
    <s v="Corporate"/>
    <s v="United States"/>
    <s v="Philadelphia"/>
    <x v="9"/>
    <n v="19134"/>
    <x v="3"/>
    <s v="OFF-BI-10000848"/>
    <x v="1"/>
    <x v="8"/>
    <s v="Angle-D Ring Binders"/>
    <n v="4.9230000000000009"/>
    <n v="3"/>
    <n v="0.7"/>
    <n v="-3.9383999999999997"/>
  </r>
  <r>
    <n v="5012"/>
    <x v="2482"/>
    <x v="3"/>
    <x v="943"/>
    <d v="2014-05-14T00:00:00"/>
    <x v="2"/>
    <s v="TS-21370"/>
    <s v="Todd Sumrall"/>
    <s v="Corporate"/>
    <s v="United States"/>
    <s v="Phoenix"/>
    <x v="16"/>
    <n v="85023"/>
    <x v="1"/>
    <s v="FUR-BO-10004467"/>
    <x v="0"/>
    <x v="0"/>
    <s v="Bestar Classic Bookcase"/>
    <n v="209.97900000000001"/>
    <n v="7"/>
    <n v="0.7"/>
    <n v="-356.96429999999998"/>
  </r>
  <r>
    <n v="5013"/>
    <x v="2483"/>
    <x v="3"/>
    <x v="246"/>
    <d v="2014-07-27T00:00:00"/>
    <x v="1"/>
    <s v="SW-20350"/>
    <s v="Sean Wendt"/>
    <s v="Home Office"/>
    <s v="United States"/>
    <s v="Cleveland"/>
    <x v="24"/>
    <n v="44105"/>
    <x v="3"/>
    <s v="OFF-BI-10001670"/>
    <x v="1"/>
    <x v="8"/>
    <s v="Vinyl Sectional Post Binders"/>
    <n v="33.930000000000007"/>
    <n v="3"/>
    <n v="0.7"/>
    <n v="-22.619999999999997"/>
  </r>
  <r>
    <n v="5014"/>
    <x v="2483"/>
    <x v="3"/>
    <x v="246"/>
    <d v="2014-07-27T00:00:00"/>
    <x v="1"/>
    <s v="SW-20350"/>
    <s v="Sean Wendt"/>
    <s v="Home Office"/>
    <s v="United States"/>
    <s v="Cleveland"/>
    <x v="24"/>
    <n v="44105"/>
    <x v="3"/>
    <s v="OFF-ST-10000136"/>
    <x v="1"/>
    <x v="4"/>
    <s v="Letter Size File"/>
    <n v="222.32000000000005"/>
    <n v="7"/>
    <n v="0.2"/>
    <n v="25.010999999999967"/>
  </r>
  <r>
    <n v="5015"/>
    <x v="2483"/>
    <x v="3"/>
    <x v="246"/>
    <d v="2014-07-27T00:00:00"/>
    <x v="1"/>
    <s v="SW-20350"/>
    <s v="Sean Wendt"/>
    <s v="Home Office"/>
    <s v="United States"/>
    <s v="Cleveland"/>
    <x v="24"/>
    <n v="44105"/>
    <x v="3"/>
    <s v="TEC-PH-10004522"/>
    <x v="2"/>
    <x v="7"/>
    <s v="Dexim XPower Skin Super-Thin Power Case for iPhone 5 - Black"/>
    <n v="210.56400000000002"/>
    <n v="6"/>
    <n v="0.4"/>
    <n v="-52.640999999999991"/>
  </r>
  <r>
    <n v="5016"/>
    <x v="2484"/>
    <x v="2"/>
    <x v="156"/>
    <d v="2011-11-29T00:00:00"/>
    <x v="1"/>
    <s v="TH-21100"/>
    <s v="Thea Hendricks"/>
    <s v="Consumer"/>
    <s v="United States"/>
    <s v="Toledo"/>
    <x v="24"/>
    <n v="43615"/>
    <x v="3"/>
    <s v="FUR-FU-10002960"/>
    <x v="0"/>
    <x v="5"/>
    <s v="Eldon 200 Class Desk Accessories, Burgundy"/>
    <n v="35.168000000000006"/>
    <n v="7"/>
    <n v="0.2"/>
    <n v="9.6712000000000025"/>
  </r>
  <r>
    <n v="5017"/>
    <x v="2484"/>
    <x v="2"/>
    <x v="156"/>
    <d v="2011-11-29T00:00:00"/>
    <x v="1"/>
    <s v="TH-21100"/>
    <s v="Thea Hendricks"/>
    <s v="Consumer"/>
    <s v="United States"/>
    <s v="Toledo"/>
    <x v="24"/>
    <n v="43615"/>
    <x v="3"/>
    <s v="TEC-PH-10002584"/>
    <x v="2"/>
    <x v="7"/>
    <s v="Samsung Galaxy S4"/>
    <n v="1502.376"/>
    <n v="4"/>
    <n v="0.4"/>
    <n v="-250.39600000000019"/>
  </r>
  <r>
    <n v="5018"/>
    <x v="2485"/>
    <x v="2"/>
    <x v="647"/>
    <d v="2011-11-18T00:00:00"/>
    <x v="2"/>
    <s v="SS-20410"/>
    <s v="Shahid Shariari"/>
    <s v="Consumer"/>
    <s v="United States"/>
    <s v="Los Angeles"/>
    <x v="1"/>
    <n v="90008"/>
    <x v="1"/>
    <s v="FUR-FU-10002505"/>
    <x v="0"/>
    <x v="5"/>
    <s v="Eldon 100 Class Desk Accessories"/>
    <n v="10.11"/>
    <n v="3"/>
    <n v="0"/>
    <n v="3.2351999999999994"/>
  </r>
  <r>
    <n v="5019"/>
    <x v="2485"/>
    <x v="2"/>
    <x v="647"/>
    <d v="2011-11-18T00:00:00"/>
    <x v="2"/>
    <s v="SS-20410"/>
    <s v="Shahid Shariari"/>
    <s v="Consumer"/>
    <s v="United States"/>
    <s v="Los Angeles"/>
    <x v="1"/>
    <n v="90008"/>
    <x v="1"/>
    <s v="TEC-AC-10003832"/>
    <x v="2"/>
    <x v="11"/>
    <s v="Logitech P710e Mobile Speakerphone"/>
    <n v="772.47"/>
    <n v="3"/>
    <n v="0"/>
    <n v="146.76929999999993"/>
  </r>
  <r>
    <n v="5020"/>
    <x v="2485"/>
    <x v="2"/>
    <x v="647"/>
    <d v="2011-11-18T00:00:00"/>
    <x v="2"/>
    <s v="SS-20410"/>
    <s v="Shahid Shariari"/>
    <s v="Consumer"/>
    <s v="United States"/>
    <s v="Los Angeles"/>
    <x v="1"/>
    <n v="90008"/>
    <x v="1"/>
    <s v="OFF-SU-10002537"/>
    <x v="1"/>
    <x v="14"/>
    <s v="Acme Box Cutter Scissors"/>
    <n v="20.46"/>
    <n v="2"/>
    <n v="0"/>
    <n v="5.3196000000000012"/>
  </r>
  <r>
    <n v="5021"/>
    <x v="2486"/>
    <x v="3"/>
    <x v="721"/>
    <d v="2014-03-26T00:00:00"/>
    <x v="0"/>
    <s v="MZ-17515"/>
    <s v="Mary Zewe"/>
    <s v="Corporate"/>
    <s v="United States"/>
    <s v="New York City"/>
    <x v="15"/>
    <n v="10011"/>
    <x v="3"/>
    <s v="OFF-SU-10003505"/>
    <x v="1"/>
    <x v="14"/>
    <s v="Premier Electric Letter Opener"/>
    <n v="347.58"/>
    <n v="3"/>
    <n v="0"/>
    <n v="17.378999999999976"/>
  </r>
  <r>
    <n v="5022"/>
    <x v="2487"/>
    <x v="0"/>
    <x v="122"/>
    <d v="2013-12-25T00:00:00"/>
    <x v="1"/>
    <s v="JE-15475"/>
    <s v="Jeremy Ellison"/>
    <s v="Consumer"/>
    <s v="United States"/>
    <s v="San Diego"/>
    <x v="1"/>
    <n v="92037"/>
    <x v="1"/>
    <s v="TEC-AC-10001465"/>
    <x v="2"/>
    <x v="11"/>
    <s v="SanDisk Cruzer 64 GB USB Flash Drive"/>
    <n v="72.64"/>
    <n v="2"/>
    <n v="0"/>
    <n v="21.791999999999994"/>
  </r>
  <r>
    <n v="5023"/>
    <x v="2487"/>
    <x v="0"/>
    <x v="122"/>
    <d v="2013-12-25T00:00:00"/>
    <x v="1"/>
    <s v="JE-15475"/>
    <s v="Jeremy Ellison"/>
    <s v="Consumer"/>
    <s v="United States"/>
    <s v="San Diego"/>
    <x v="1"/>
    <n v="92037"/>
    <x v="1"/>
    <s v="TEC-AC-10003832"/>
    <x v="2"/>
    <x v="11"/>
    <s v="Logitech P710e Mobile Speakerphone"/>
    <n v="772.47"/>
    <n v="3"/>
    <n v="0"/>
    <n v="146.76929999999993"/>
  </r>
  <r>
    <n v="5024"/>
    <x v="2487"/>
    <x v="0"/>
    <x v="122"/>
    <d v="2013-12-25T00:00:00"/>
    <x v="1"/>
    <s v="JE-15475"/>
    <s v="Jeremy Ellison"/>
    <s v="Consumer"/>
    <s v="United States"/>
    <s v="San Diego"/>
    <x v="1"/>
    <n v="92037"/>
    <x v="1"/>
    <s v="FUR-FU-10003731"/>
    <x v="0"/>
    <x v="5"/>
    <s v="Eldon Expressions Wood and Plastic Desk Accessories, Oak"/>
    <n v="39.92"/>
    <n v="4"/>
    <n v="0"/>
    <n v="11.177600000000002"/>
  </r>
  <r>
    <n v="5025"/>
    <x v="2488"/>
    <x v="3"/>
    <x v="570"/>
    <d v="2014-08-04T00:00:00"/>
    <x v="1"/>
    <s v="RF-19735"/>
    <s v="Roland Fjeld"/>
    <s v="Consumer"/>
    <s v="United States"/>
    <s v="Oklahoma City"/>
    <x v="26"/>
    <n v="73120"/>
    <x v="2"/>
    <s v="OFF-BI-10004828"/>
    <x v="1"/>
    <x v="8"/>
    <s v="GBC Poly Designer Binding Covers"/>
    <n v="33.479999999999997"/>
    <n v="2"/>
    <n v="0"/>
    <n v="16.405199999999997"/>
  </r>
  <r>
    <n v="5026"/>
    <x v="2488"/>
    <x v="3"/>
    <x v="570"/>
    <d v="2014-08-04T00:00:00"/>
    <x v="1"/>
    <s v="RF-19735"/>
    <s v="Roland Fjeld"/>
    <s v="Consumer"/>
    <s v="United States"/>
    <s v="Oklahoma City"/>
    <x v="26"/>
    <n v="73120"/>
    <x v="2"/>
    <s v="TEC-PH-10003012"/>
    <x v="2"/>
    <x v="7"/>
    <s v="Nortel Meridian M3904 Professional Digital phone"/>
    <n v="461.97"/>
    <n v="3"/>
    <n v="0"/>
    <n v="133.97129999999996"/>
  </r>
  <r>
    <n v="5027"/>
    <x v="2488"/>
    <x v="3"/>
    <x v="570"/>
    <d v="2014-08-04T00:00:00"/>
    <x v="1"/>
    <s v="RF-19735"/>
    <s v="Roland Fjeld"/>
    <s v="Consumer"/>
    <s v="United States"/>
    <s v="Oklahoma City"/>
    <x v="26"/>
    <n v="73120"/>
    <x v="2"/>
    <s v="OFF-AP-10002311"/>
    <x v="1"/>
    <x v="9"/>
    <s v="Holmes Replacement Filter for HEPA Air Cleaner, Very Large Room, HEPA Filter"/>
    <n v="137.62"/>
    <n v="2"/>
    <n v="0"/>
    <n v="60.552800000000005"/>
  </r>
  <r>
    <n v="5028"/>
    <x v="2488"/>
    <x v="3"/>
    <x v="570"/>
    <d v="2014-08-04T00:00:00"/>
    <x v="1"/>
    <s v="RF-19735"/>
    <s v="Roland Fjeld"/>
    <s v="Consumer"/>
    <s v="United States"/>
    <s v="Oklahoma City"/>
    <x v="26"/>
    <n v="73120"/>
    <x v="2"/>
    <s v="FUR-CH-10004626"/>
    <x v="0"/>
    <x v="1"/>
    <s v="Office Star Flex Back Scooter Chair with Aluminum Finish Frame"/>
    <n v="302.67"/>
    <n v="3"/>
    <n v="0"/>
    <n v="72.640799999999999"/>
  </r>
  <r>
    <n v="5029"/>
    <x v="2489"/>
    <x v="2"/>
    <x v="814"/>
    <d v="2011-09-07T00:00:00"/>
    <x v="0"/>
    <s v="CV-12295"/>
    <s v="Christina VanderZanden"/>
    <s v="Consumer"/>
    <s v="United States"/>
    <s v="Chicago"/>
    <x v="10"/>
    <n v="60653"/>
    <x v="2"/>
    <s v="TEC-AC-10001606"/>
    <x v="2"/>
    <x v="11"/>
    <s v="Logitech Wireless Performance Mouse MX for PC and Mac"/>
    <n v="239.976"/>
    <n v="3"/>
    <n v="0.2"/>
    <n v="53.994600000000005"/>
  </r>
  <r>
    <n v="5030"/>
    <x v="2490"/>
    <x v="3"/>
    <x v="926"/>
    <d v="2014-02-03T00:00:00"/>
    <x v="1"/>
    <s v="VG-21790"/>
    <s v="Vivek Gonzalez"/>
    <s v="Consumer"/>
    <s v="United States"/>
    <s v="San Francisco"/>
    <x v="1"/>
    <n v="94109"/>
    <x v="1"/>
    <s v="OFF-AR-10001216"/>
    <x v="1"/>
    <x v="6"/>
    <s v="Newell 339"/>
    <n v="8.34"/>
    <n v="3"/>
    <n v="0"/>
    <n v="2.1683999999999997"/>
  </r>
  <r>
    <n v="5031"/>
    <x v="2490"/>
    <x v="3"/>
    <x v="926"/>
    <d v="2014-02-03T00:00:00"/>
    <x v="1"/>
    <s v="VG-21790"/>
    <s v="Vivek Gonzalez"/>
    <s v="Consumer"/>
    <s v="United States"/>
    <s v="San Francisco"/>
    <x v="1"/>
    <n v="94109"/>
    <x v="1"/>
    <s v="OFF-SU-10001664"/>
    <x v="1"/>
    <x v="14"/>
    <s v="Acme Office Executive Series Stainless Steel Trimmers"/>
    <n v="8.57"/>
    <n v="1"/>
    <n v="0"/>
    <n v="2.2282000000000002"/>
  </r>
  <r>
    <n v="5032"/>
    <x v="2490"/>
    <x v="3"/>
    <x v="926"/>
    <d v="2014-02-03T00:00:00"/>
    <x v="1"/>
    <s v="VG-21790"/>
    <s v="Vivek Gonzalez"/>
    <s v="Consumer"/>
    <s v="United States"/>
    <s v="San Francisco"/>
    <x v="1"/>
    <n v="94109"/>
    <x v="1"/>
    <s v="OFF-BI-10002498"/>
    <x v="1"/>
    <x v="8"/>
    <s v="Clear Mylar Reinforcing Strips"/>
    <n v="119.61600000000001"/>
    <n v="8"/>
    <n v="0.2"/>
    <n v="40.370399999999997"/>
  </r>
  <r>
    <n v="5033"/>
    <x v="2491"/>
    <x v="0"/>
    <x v="482"/>
    <d v="2014-01-03T00:00:00"/>
    <x v="1"/>
    <s v="BB-11545"/>
    <s v="Brenda Bowman"/>
    <s v="Corporate"/>
    <s v="United States"/>
    <s v="Vineland"/>
    <x v="30"/>
    <n v="8360"/>
    <x v="3"/>
    <s v="FUR-CH-10003968"/>
    <x v="0"/>
    <x v="1"/>
    <s v="Novimex Turbo Task Chair"/>
    <n v="212.94"/>
    <n v="3"/>
    <n v="0"/>
    <n v="25.552800000000005"/>
  </r>
  <r>
    <n v="5034"/>
    <x v="2491"/>
    <x v="0"/>
    <x v="482"/>
    <d v="2014-01-03T00:00:00"/>
    <x v="1"/>
    <s v="BB-11545"/>
    <s v="Brenda Bowman"/>
    <s v="Corporate"/>
    <s v="United States"/>
    <s v="Vineland"/>
    <x v="30"/>
    <n v="8360"/>
    <x v="3"/>
    <s v="OFF-AP-10002765"/>
    <x v="1"/>
    <x v="9"/>
    <s v="Fellowes Advanced Computer Series Surge Protectors"/>
    <n v="26.49"/>
    <n v="1"/>
    <n v="0"/>
    <n v="7.4172000000000011"/>
  </r>
  <r>
    <n v="5035"/>
    <x v="2492"/>
    <x v="1"/>
    <x v="101"/>
    <d v="2012-08-13T00:00:00"/>
    <x v="0"/>
    <s v="HR-14770"/>
    <s v="Hallie Redmond"/>
    <s v="Home Office"/>
    <s v="United States"/>
    <s v="Milwaukee"/>
    <x v="6"/>
    <n v="53209"/>
    <x v="2"/>
    <s v="FUR-BO-10004690"/>
    <x v="0"/>
    <x v="0"/>
    <s v="O'Sullivan Cherrywood Estates Traditional Barrister Bookcase"/>
    <n v="687.4"/>
    <n v="5"/>
    <n v="0"/>
    <n v="48.117999999999981"/>
  </r>
  <r>
    <n v="5036"/>
    <x v="2493"/>
    <x v="2"/>
    <x v="322"/>
    <d v="2011-04-12T00:00:00"/>
    <x v="1"/>
    <s v="SC-20260"/>
    <s v="Scott Cohen"/>
    <s v="Corporate"/>
    <s v="United States"/>
    <s v="Seattle"/>
    <x v="4"/>
    <n v="98115"/>
    <x v="1"/>
    <s v="FUR-TA-10000688"/>
    <x v="0"/>
    <x v="3"/>
    <s v="Chromcraft Bull-Nose Wood Round Conference Table Top, Wood Base"/>
    <n v="653.54999999999995"/>
    <n v="3"/>
    <n v="0"/>
    <n v="111.10349999999994"/>
  </r>
  <r>
    <n v="5037"/>
    <x v="2493"/>
    <x v="2"/>
    <x v="322"/>
    <d v="2011-04-12T00:00:00"/>
    <x v="1"/>
    <s v="SC-20260"/>
    <s v="Scott Cohen"/>
    <s v="Corporate"/>
    <s v="United States"/>
    <s v="Seattle"/>
    <x v="4"/>
    <n v="98115"/>
    <x v="1"/>
    <s v="TEC-AC-10003441"/>
    <x v="2"/>
    <x v="11"/>
    <s v="Kingston Digital DataTraveler 32GB USB 2.0"/>
    <n v="33.9"/>
    <n v="2"/>
    <n v="0"/>
    <n v="2.0339999999999989"/>
  </r>
  <r>
    <n v="5038"/>
    <x v="2494"/>
    <x v="3"/>
    <x v="701"/>
    <d v="2014-11-22T00:00:00"/>
    <x v="0"/>
    <s v="EG-13900"/>
    <s v="Emily Grady"/>
    <s v="Consumer"/>
    <s v="United States"/>
    <s v="Naperville"/>
    <x v="10"/>
    <n v="60540"/>
    <x v="2"/>
    <s v="TEC-AC-10003610"/>
    <x v="2"/>
    <x v="11"/>
    <s v="Logitech Illuminated - Keyboard"/>
    <n v="239.96000000000004"/>
    <n v="5"/>
    <n v="0.2"/>
    <n v="83.98599999999999"/>
  </r>
  <r>
    <n v="5039"/>
    <x v="2495"/>
    <x v="1"/>
    <x v="655"/>
    <d v="2012-07-12T00:00:00"/>
    <x v="2"/>
    <s v="TS-21370"/>
    <s v="Todd Sumrall"/>
    <s v="Corporate"/>
    <s v="United States"/>
    <s v="Wilmington"/>
    <x v="13"/>
    <n v="19805"/>
    <x v="3"/>
    <s v="FUR-TA-10001520"/>
    <x v="0"/>
    <x v="3"/>
    <s v="Lesro Sheffield Collection Coffee Table, End Table, Center Table, Corner Table"/>
    <n v="199.83600000000001"/>
    <n v="4"/>
    <n v="0.3"/>
    <n v="-37.112400000000036"/>
  </r>
  <r>
    <n v="5040"/>
    <x v="2495"/>
    <x v="1"/>
    <x v="655"/>
    <d v="2012-07-12T00:00:00"/>
    <x v="2"/>
    <s v="TS-21370"/>
    <s v="Todd Sumrall"/>
    <s v="Corporate"/>
    <s v="United States"/>
    <s v="Wilmington"/>
    <x v="13"/>
    <n v="19805"/>
    <x v="3"/>
    <s v="TEC-PH-10001817"/>
    <x v="2"/>
    <x v="7"/>
    <s v="Wilson Electronics DB Pro Signal Booster"/>
    <n v="716"/>
    <n v="2"/>
    <n v="0"/>
    <n v="193.32000000000005"/>
  </r>
  <r>
    <n v="5041"/>
    <x v="2495"/>
    <x v="1"/>
    <x v="655"/>
    <d v="2012-07-12T00:00:00"/>
    <x v="2"/>
    <s v="TS-21370"/>
    <s v="Todd Sumrall"/>
    <s v="Corporate"/>
    <s v="United States"/>
    <s v="Wilmington"/>
    <x v="13"/>
    <n v="19805"/>
    <x v="3"/>
    <s v="OFF-BI-10004492"/>
    <x v="1"/>
    <x v="8"/>
    <s v="Tuf-Vin Binders"/>
    <n v="221.06"/>
    <n v="7"/>
    <n v="0"/>
    <n v="103.89819999999997"/>
  </r>
  <r>
    <n v="5042"/>
    <x v="2496"/>
    <x v="0"/>
    <x v="338"/>
    <d v="2013-11-14T00:00:00"/>
    <x v="0"/>
    <s v="AI-10855"/>
    <s v="Arianne Irving"/>
    <s v="Consumer"/>
    <s v="United States"/>
    <s v="Los Angeles"/>
    <x v="1"/>
    <n v="90036"/>
    <x v="1"/>
    <s v="OFF-PA-10002421"/>
    <x v="1"/>
    <x v="10"/>
    <s v="Embossed Ink Jet Note Cards"/>
    <n v="67.710000000000008"/>
    <n v="3"/>
    <n v="0"/>
    <n v="32.500799999999998"/>
  </r>
  <r>
    <n v="5043"/>
    <x v="2496"/>
    <x v="0"/>
    <x v="338"/>
    <d v="2013-11-14T00:00:00"/>
    <x v="0"/>
    <s v="AI-10855"/>
    <s v="Arianne Irving"/>
    <s v="Consumer"/>
    <s v="United States"/>
    <s v="Los Angeles"/>
    <x v="1"/>
    <n v="90036"/>
    <x v="1"/>
    <s v="OFF-AP-10000055"/>
    <x v="1"/>
    <x v="9"/>
    <s v="Belkin F9S820V06 8 Outlet Surge"/>
    <n v="129.91999999999999"/>
    <n v="4"/>
    <n v="0"/>
    <n v="38.975999999999985"/>
  </r>
  <r>
    <n v="5044"/>
    <x v="2496"/>
    <x v="0"/>
    <x v="338"/>
    <d v="2013-11-14T00:00:00"/>
    <x v="0"/>
    <s v="AI-10855"/>
    <s v="Arianne Irving"/>
    <s v="Consumer"/>
    <s v="United States"/>
    <s v="Los Angeles"/>
    <x v="1"/>
    <n v="90036"/>
    <x v="1"/>
    <s v="FUR-FU-10000965"/>
    <x v="0"/>
    <x v="5"/>
    <s v="Howard Miller 11-1/2&quot; Diameter Ridgewood Wall Clock"/>
    <n v="467.46"/>
    <n v="9"/>
    <n v="0"/>
    <n v="191.65860000000001"/>
  </r>
  <r>
    <n v="5045"/>
    <x v="2496"/>
    <x v="0"/>
    <x v="338"/>
    <d v="2013-11-14T00:00:00"/>
    <x v="0"/>
    <s v="AI-10855"/>
    <s v="Arianne Irving"/>
    <s v="Consumer"/>
    <s v="United States"/>
    <s v="Los Angeles"/>
    <x v="1"/>
    <n v="90036"/>
    <x v="1"/>
    <s v="OFF-PA-10001363"/>
    <x v="1"/>
    <x v="10"/>
    <s v="Xerox 1933"/>
    <n v="61.4"/>
    <n v="5"/>
    <n v="0"/>
    <n v="28.857999999999997"/>
  </r>
  <r>
    <n v="5046"/>
    <x v="2496"/>
    <x v="0"/>
    <x v="338"/>
    <d v="2013-11-14T00:00:00"/>
    <x v="0"/>
    <s v="AI-10855"/>
    <s v="Arianne Irving"/>
    <s v="Consumer"/>
    <s v="United States"/>
    <s v="Los Angeles"/>
    <x v="1"/>
    <n v="90036"/>
    <x v="1"/>
    <s v="OFF-ST-10001496"/>
    <x v="1"/>
    <x v="4"/>
    <s v="Standard Rollaway File with Lock"/>
    <n v="720.76"/>
    <n v="4"/>
    <n v="0"/>
    <n v="187.39760000000001"/>
  </r>
  <r>
    <n v="5047"/>
    <x v="2496"/>
    <x v="0"/>
    <x v="338"/>
    <d v="2013-11-14T00:00:00"/>
    <x v="0"/>
    <s v="AI-10855"/>
    <s v="Arianne Irving"/>
    <s v="Consumer"/>
    <s v="United States"/>
    <s v="Los Angeles"/>
    <x v="1"/>
    <n v="90036"/>
    <x v="1"/>
    <s v="OFF-BI-10004656"/>
    <x v="1"/>
    <x v="8"/>
    <s v="Peel &amp; Stick Add-On Corner Pockets"/>
    <n v="5.1840000000000011"/>
    <n v="3"/>
    <n v="0.2"/>
    <n v="1.8143999999999996"/>
  </r>
  <r>
    <n v="5048"/>
    <x v="2496"/>
    <x v="0"/>
    <x v="338"/>
    <d v="2013-11-14T00:00:00"/>
    <x v="0"/>
    <s v="AI-10855"/>
    <s v="Arianne Irving"/>
    <s v="Consumer"/>
    <s v="United States"/>
    <s v="Los Angeles"/>
    <x v="1"/>
    <n v="90036"/>
    <x v="1"/>
    <s v="OFF-AR-10001227"/>
    <x v="1"/>
    <x v="6"/>
    <s v="Newell 338"/>
    <n v="14.7"/>
    <n v="5"/>
    <n v="0"/>
    <n v="3.9690000000000003"/>
  </r>
  <r>
    <n v="5049"/>
    <x v="2497"/>
    <x v="2"/>
    <x v="691"/>
    <d v="2011-04-04T00:00:00"/>
    <x v="1"/>
    <s v="DD-13570"/>
    <s v="Dorothy Dickinson"/>
    <s v="Consumer"/>
    <s v="United States"/>
    <s v="Chicago"/>
    <x v="10"/>
    <n v="60610"/>
    <x v="2"/>
    <s v="OFF-BI-10002071"/>
    <x v="1"/>
    <x v="8"/>
    <s v="Fellowes Black Plastic Comb Bindings"/>
    <n v="8.1339999999999986"/>
    <n v="7"/>
    <n v="0.8"/>
    <n v="-13.827800000000003"/>
  </r>
  <r>
    <n v="5050"/>
    <x v="2497"/>
    <x v="2"/>
    <x v="691"/>
    <d v="2011-04-04T00:00:00"/>
    <x v="1"/>
    <s v="DD-13570"/>
    <s v="Dorothy Dickinson"/>
    <s v="Consumer"/>
    <s v="United States"/>
    <s v="Chicago"/>
    <x v="10"/>
    <n v="60610"/>
    <x v="2"/>
    <s v="TEC-AC-10004901"/>
    <x v="2"/>
    <x v="11"/>
    <s v="Kensington SlimBlade Notebook Wireless Mouse with Nano Receiver "/>
    <n v="79.984000000000009"/>
    <n v="2"/>
    <n v="0.2"/>
    <n v="13.997199999999999"/>
  </r>
  <r>
    <n v="5051"/>
    <x v="2498"/>
    <x v="1"/>
    <x v="227"/>
    <d v="2012-09-24T00:00:00"/>
    <x v="1"/>
    <s v="AB-10060"/>
    <s v="Adam Bellavance"/>
    <s v="Home Office"/>
    <s v="United States"/>
    <s v="Des Moines"/>
    <x v="4"/>
    <n v="98198"/>
    <x v="1"/>
    <s v="OFF-PA-10001776"/>
    <x v="1"/>
    <x v="10"/>
    <s v="Wirebound Message Books, Four 2 3/4&quot; x 5&quot; Forms per Page, 600 Sets per Book"/>
    <n v="18.54"/>
    <n v="2"/>
    <n v="0"/>
    <n v="8.7137999999999991"/>
  </r>
  <r>
    <n v="5052"/>
    <x v="2499"/>
    <x v="1"/>
    <x v="209"/>
    <d v="2012-11-11T00:00:00"/>
    <x v="1"/>
    <s v="KB-16240"/>
    <s v="Karen Bern"/>
    <s v="Corporate"/>
    <s v="United States"/>
    <s v="Philadelphia"/>
    <x v="9"/>
    <n v="19140"/>
    <x v="3"/>
    <s v="OFF-EN-10000483"/>
    <x v="1"/>
    <x v="12"/>
    <s v="White Envelopes, White Envelopes with Clear Poly Window"/>
    <n v="24.400000000000002"/>
    <n v="2"/>
    <n v="0.2"/>
    <n v="7.9299999999999971"/>
  </r>
  <r>
    <n v="5053"/>
    <x v="2500"/>
    <x v="3"/>
    <x v="240"/>
    <d v="2014-05-20T00:00:00"/>
    <x v="3"/>
    <s v="JC-15775"/>
    <s v="John Castell"/>
    <s v="Consumer"/>
    <s v="United States"/>
    <s v="Atlanta"/>
    <x v="32"/>
    <n v="30318"/>
    <x v="0"/>
    <s v="OFF-PA-10003129"/>
    <x v="1"/>
    <x v="10"/>
    <s v="Tops White Computer Printout Paper"/>
    <n v="195.64"/>
    <n v="4"/>
    <n v="0"/>
    <n v="91.950799999999987"/>
  </r>
  <r>
    <n v="5054"/>
    <x v="2501"/>
    <x v="1"/>
    <x v="928"/>
    <d v="2012-01-08T00:00:00"/>
    <x v="0"/>
    <s v="AH-10465"/>
    <s v="Amy Hunt"/>
    <s v="Consumer"/>
    <s v="United States"/>
    <s v="Dallas"/>
    <x v="5"/>
    <n v="75217"/>
    <x v="2"/>
    <s v="TEC-AC-10003198"/>
    <x v="2"/>
    <x v="11"/>
    <s v="Enermax Acrylux Wireless Keyboard"/>
    <n v="398.40000000000003"/>
    <n v="5"/>
    <n v="0.2"/>
    <n v="84.659999999999982"/>
  </r>
  <r>
    <n v="5055"/>
    <x v="2501"/>
    <x v="1"/>
    <x v="928"/>
    <d v="2012-01-08T00:00:00"/>
    <x v="0"/>
    <s v="AH-10465"/>
    <s v="Amy Hunt"/>
    <s v="Consumer"/>
    <s v="United States"/>
    <s v="Dallas"/>
    <x v="5"/>
    <n v="75217"/>
    <x v="2"/>
    <s v="OFF-AR-10001246"/>
    <x v="1"/>
    <x v="6"/>
    <s v="Newell 317"/>
    <n v="7.0559999999999992"/>
    <n v="3"/>
    <n v="0.2"/>
    <n v="0.79379999999999962"/>
  </r>
  <r>
    <n v="5056"/>
    <x v="2501"/>
    <x v="1"/>
    <x v="928"/>
    <d v="2012-01-08T00:00:00"/>
    <x v="0"/>
    <s v="AH-10465"/>
    <s v="Amy Hunt"/>
    <s v="Consumer"/>
    <s v="United States"/>
    <s v="Dallas"/>
    <x v="5"/>
    <n v="75217"/>
    <x v="2"/>
    <s v="FUR-BO-10003272"/>
    <x v="0"/>
    <x v="0"/>
    <s v="O'Sullivan Living Dimensions 5-Shelf Bookcases"/>
    <n v="1352.3975999999998"/>
    <n v="9"/>
    <n v="0.32"/>
    <n v="-437.5404000000002"/>
  </r>
  <r>
    <n v="5057"/>
    <x v="2502"/>
    <x v="1"/>
    <x v="1014"/>
    <d v="2012-09-11T00:00:00"/>
    <x v="2"/>
    <s v="NM-18520"/>
    <s v="Neoma Murray"/>
    <s v="Consumer"/>
    <s v="United States"/>
    <s v="Moreno Valley"/>
    <x v="1"/>
    <n v="92553"/>
    <x v="1"/>
    <s v="OFF-PA-10002606"/>
    <x v="1"/>
    <x v="10"/>
    <s v="Xerox 1928"/>
    <n v="26.400000000000002"/>
    <n v="5"/>
    <n v="0"/>
    <n v="11.879999999999999"/>
  </r>
  <r>
    <n v="5058"/>
    <x v="2502"/>
    <x v="1"/>
    <x v="1014"/>
    <d v="2012-09-11T00:00:00"/>
    <x v="2"/>
    <s v="NM-18520"/>
    <s v="Neoma Murray"/>
    <s v="Consumer"/>
    <s v="United States"/>
    <s v="Moreno Valley"/>
    <x v="1"/>
    <n v="92553"/>
    <x v="1"/>
    <s v="OFF-ST-10002486"/>
    <x v="1"/>
    <x v="4"/>
    <s v="Eldon Shelf Savers Cubes and Bins"/>
    <n v="41.88"/>
    <n v="6"/>
    <n v="0"/>
    <n v="0.83759999999999835"/>
  </r>
  <r>
    <n v="5059"/>
    <x v="2503"/>
    <x v="0"/>
    <x v="1015"/>
    <d v="2013-04-08T00:00:00"/>
    <x v="1"/>
    <s v="CS-11950"/>
    <s v="Carlos Soltero"/>
    <s v="Consumer"/>
    <s v="United States"/>
    <s v="Philadelphia"/>
    <x v="9"/>
    <n v="19140"/>
    <x v="3"/>
    <s v="OFF-BI-10004330"/>
    <x v="1"/>
    <x v="8"/>
    <s v="GBC Velobind Prepunched Cover Sets, Regency Series"/>
    <n v="99.846000000000004"/>
    <n v="9"/>
    <n v="0.7"/>
    <n v="-83.204999999999984"/>
  </r>
  <r>
    <n v="5060"/>
    <x v="2504"/>
    <x v="0"/>
    <x v="5"/>
    <d v="2013-12-08T00:00:00"/>
    <x v="0"/>
    <s v="TP-21130"/>
    <s v="Theone Pippenger"/>
    <s v="Consumer"/>
    <s v="United States"/>
    <s v="Georgetown"/>
    <x v="0"/>
    <n v="40324"/>
    <x v="0"/>
    <s v="TEC-PH-10000560"/>
    <x v="2"/>
    <x v="7"/>
    <s v="Samsung Galaxy S III - 16GB - pebble blue (T-Mobile)"/>
    <n v="699.98"/>
    <n v="2"/>
    <n v="0"/>
    <n v="195.99440000000004"/>
  </r>
  <r>
    <n v="5061"/>
    <x v="2504"/>
    <x v="0"/>
    <x v="5"/>
    <d v="2013-12-08T00:00:00"/>
    <x v="0"/>
    <s v="TP-21130"/>
    <s v="Theone Pippenger"/>
    <s v="Consumer"/>
    <s v="United States"/>
    <s v="Georgetown"/>
    <x v="0"/>
    <n v="40324"/>
    <x v="0"/>
    <s v="OFF-ST-10000060"/>
    <x v="1"/>
    <x v="4"/>
    <s v="Fellowes Bankers Box Staxonsteel Drawer File/Stacking System"/>
    <n v="584.82000000000005"/>
    <n v="9"/>
    <n v="0"/>
    <n v="70.178400000000025"/>
  </r>
  <r>
    <n v="5062"/>
    <x v="2505"/>
    <x v="1"/>
    <x v="412"/>
    <d v="2012-05-12T00:00:00"/>
    <x v="1"/>
    <s v="DL-12925"/>
    <s v="Daniel Lacy"/>
    <s v="Consumer"/>
    <s v="United States"/>
    <s v="Minneapolis"/>
    <x v="11"/>
    <n v="55407"/>
    <x v="2"/>
    <s v="OFF-BI-10003684"/>
    <x v="1"/>
    <x v="8"/>
    <s v="Wilson Jones Legal Size Ring Binders"/>
    <n v="43.98"/>
    <n v="2"/>
    <n v="0"/>
    <n v="21.99"/>
  </r>
  <r>
    <n v="5063"/>
    <x v="2505"/>
    <x v="1"/>
    <x v="412"/>
    <d v="2012-05-12T00:00:00"/>
    <x v="1"/>
    <s v="DL-12925"/>
    <s v="Daniel Lacy"/>
    <s v="Consumer"/>
    <s v="United States"/>
    <s v="Minneapolis"/>
    <x v="11"/>
    <n v="55407"/>
    <x v="2"/>
    <s v="TEC-PH-10000441"/>
    <x v="2"/>
    <x v="7"/>
    <s v="VTech DS6151"/>
    <n v="377.96999999999997"/>
    <n v="3"/>
    <n v="0"/>
    <n v="105.83160000000002"/>
  </r>
  <r>
    <n v="5064"/>
    <x v="2505"/>
    <x v="1"/>
    <x v="412"/>
    <d v="2012-05-12T00:00:00"/>
    <x v="1"/>
    <s v="DL-12925"/>
    <s v="Daniel Lacy"/>
    <s v="Consumer"/>
    <s v="United States"/>
    <s v="Minneapolis"/>
    <x v="11"/>
    <n v="55407"/>
    <x v="2"/>
    <s v="FUR-FU-10000723"/>
    <x v="0"/>
    <x v="5"/>
    <s v="Deflect-o EconoMat Studded, No Bevel Mat for Low Pile Carpeting"/>
    <n v="123.96000000000001"/>
    <n v="3"/>
    <n v="0"/>
    <n v="11.156400000000005"/>
  </r>
  <r>
    <n v="5065"/>
    <x v="2506"/>
    <x v="3"/>
    <x v="585"/>
    <d v="2014-09-25T00:00:00"/>
    <x v="2"/>
    <s v="CA-12265"/>
    <s v="Christina Anderson"/>
    <s v="Consumer"/>
    <s v="United States"/>
    <s v="Wilmington"/>
    <x v="13"/>
    <n v="19805"/>
    <x v="3"/>
    <s v="TEC-PH-10004977"/>
    <x v="2"/>
    <x v="7"/>
    <s v="GE 30524EE4"/>
    <n v="391.98"/>
    <n v="2"/>
    <n v="0"/>
    <n v="113.67419999999998"/>
  </r>
  <r>
    <n v="5066"/>
    <x v="2507"/>
    <x v="3"/>
    <x v="329"/>
    <d v="2014-12-08T00:00:00"/>
    <x v="1"/>
    <s v="SC-20380"/>
    <s v="Shahid Collister"/>
    <s v="Consumer"/>
    <s v="United States"/>
    <s v="Burlington"/>
    <x v="3"/>
    <n v="27217"/>
    <x v="0"/>
    <s v="TEC-AC-10002001"/>
    <x v="2"/>
    <x v="11"/>
    <s v="Logitech Wireless Gaming Headset G930"/>
    <n v="383.97600000000006"/>
    <n v="3"/>
    <n v="0.2"/>
    <n v="81.59490000000001"/>
  </r>
  <r>
    <n v="5067"/>
    <x v="2507"/>
    <x v="3"/>
    <x v="329"/>
    <d v="2014-12-08T00:00:00"/>
    <x v="1"/>
    <s v="SC-20380"/>
    <s v="Shahid Collister"/>
    <s v="Consumer"/>
    <s v="United States"/>
    <s v="Burlington"/>
    <x v="3"/>
    <n v="27217"/>
    <x v="0"/>
    <s v="FUR-TA-10001889"/>
    <x v="0"/>
    <x v="3"/>
    <s v="Bush Advantage Collection Racetrack Conference Table"/>
    <n v="1781.6819999999998"/>
    <n v="7"/>
    <n v="0.4"/>
    <n v="-653.28340000000003"/>
  </r>
  <r>
    <n v="5068"/>
    <x v="2508"/>
    <x v="3"/>
    <x v="787"/>
    <d v="2014-01-20T00:00:00"/>
    <x v="1"/>
    <s v="TT-21460"/>
    <s v="Tonja Turnell"/>
    <s v="Home Office"/>
    <s v="United States"/>
    <s v="Los Angeles"/>
    <x v="1"/>
    <n v="90008"/>
    <x v="1"/>
    <s v="OFF-AR-10003504"/>
    <x v="1"/>
    <x v="6"/>
    <s v="Newell 347"/>
    <n v="21.400000000000002"/>
    <n v="5"/>
    <n v="0"/>
    <n v="6.2059999999999977"/>
  </r>
  <r>
    <n v="5069"/>
    <x v="2509"/>
    <x v="2"/>
    <x v="233"/>
    <d v="2011-08-12T00:00:00"/>
    <x v="1"/>
    <s v="MA-17560"/>
    <s v="Matt Abelman"/>
    <s v="Home Office"/>
    <s v="United States"/>
    <s v="Trenton"/>
    <x v="12"/>
    <n v="48183"/>
    <x v="2"/>
    <s v="TEC-CO-10001571"/>
    <x v="2"/>
    <x v="16"/>
    <s v="Sharp 1540cs Digital Laser Copier"/>
    <n v="549.99"/>
    <n v="1"/>
    <n v="0"/>
    <n v="274.995"/>
  </r>
  <r>
    <n v="5070"/>
    <x v="2509"/>
    <x v="2"/>
    <x v="233"/>
    <d v="2011-08-12T00:00:00"/>
    <x v="1"/>
    <s v="MA-17560"/>
    <s v="Matt Abelman"/>
    <s v="Home Office"/>
    <s v="United States"/>
    <s v="Trenton"/>
    <x v="12"/>
    <n v="48183"/>
    <x v="2"/>
    <s v="OFF-AP-10002495"/>
    <x v="1"/>
    <x v="9"/>
    <s v="Acco Smartsocket Table Surge Protector, 6 Color-Coded Adapter Outlets"/>
    <n v="167.535"/>
    <n v="3"/>
    <n v="0.1"/>
    <n v="37.229999999999983"/>
  </r>
  <r>
    <n v="5071"/>
    <x v="2509"/>
    <x v="2"/>
    <x v="233"/>
    <d v="2011-08-12T00:00:00"/>
    <x v="1"/>
    <s v="MA-17560"/>
    <s v="Matt Abelman"/>
    <s v="Home Office"/>
    <s v="United States"/>
    <s v="Trenton"/>
    <x v="12"/>
    <n v="48183"/>
    <x v="2"/>
    <s v="OFF-EN-10002500"/>
    <x v="1"/>
    <x v="12"/>
    <s v="Globe Weis Peel &amp; Seel First Class Envelopes"/>
    <n v="38.339999999999996"/>
    <n v="3"/>
    <n v="0"/>
    <n v="17.253"/>
  </r>
  <r>
    <n v="5072"/>
    <x v="2509"/>
    <x v="2"/>
    <x v="233"/>
    <d v="2011-08-12T00:00:00"/>
    <x v="1"/>
    <s v="MA-17560"/>
    <s v="Matt Abelman"/>
    <s v="Home Office"/>
    <s v="United States"/>
    <s v="Trenton"/>
    <x v="12"/>
    <n v="48183"/>
    <x v="2"/>
    <s v="FUR-FU-10002088"/>
    <x v="0"/>
    <x v="5"/>
    <s v="Nu-Dell Float Frame 11 x 14 1/2"/>
    <n v="53.88"/>
    <n v="6"/>
    <n v="0"/>
    <n v="22.629600000000003"/>
  </r>
  <r>
    <n v="5073"/>
    <x v="2509"/>
    <x v="2"/>
    <x v="233"/>
    <d v="2011-08-12T00:00:00"/>
    <x v="1"/>
    <s v="MA-17560"/>
    <s v="Matt Abelman"/>
    <s v="Home Office"/>
    <s v="United States"/>
    <s v="Trenton"/>
    <x v="12"/>
    <n v="48183"/>
    <x v="2"/>
    <s v="TEC-PH-10001128"/>
    <x v="2"/>
    <x v="7"/>
    <s v="Motorola Droid Maxx"/>
    <n v="299.98"/>
    <n v="2"/>
    <n v="0"/>
    <n v="83.994400000000013"/>
  </r>
  <r>
    <n v="5074"/>
    <x v="2510"/>
    <x v="1"/>
    <x v="599"/>
    <d v="2012-11-05T00:00:00"/>
    <x v="3"/>
    <s v="JM-16195"/>
    <s v="Justin MacKendrick"/>
    <s v="Consumer"/>
    <s v="United States"/>
    <s v="San Francisco"/>
    <x v="1"/>
    <n v="94109"/>
    <x v="1"/>
    <s v="OFF-ST-10000649"/>
    <x v="1"/>
    <x v="4"/>
    <s v="Hanging Personal Folder File"/>
    <n v="62.8"/>
    <n v="4"/>
    <n v="0"/>
    <n v="15.700000000000003"/>
  </r>
  <r>
    <n v="5075"/>
    <x v="2511"/>
    <x v="3"/>
    <x v="1016"/>
    <d v="2014-04-30T00:00:00"/>
    <x v="0"/>
    <s v="MB-18085"/>
    <s v="Mick Brown"/>
    <s v="Consumer"/>
    <s v="United States"/>
    <s v="Los Angeles"/>
    <x v="1"/>
    <n v="90049"/>
    <x v="1"/>
    <s v="OFF-BI-10002103"/>
    <x v="1"/>
    <x v="8"/>
    <s v="Cardinal Slant-D Ring Binder, Heavy Gauge Vinyl"/>
    <n v="13.904"/>
    <n v="2"/>
    <n v="0.2"/>
    <n v="4.5187999999999997"/>
  </r>
  <r>
    <n v="5076"/>
    <x v="2512"/>
    <x v="2"/>
    <x v="1017"/>
    <d v="2011-04-22T00:00:00"/>
    <x v="0"/>
    <s v="SV-20365"/>
    <s v="Seth Vernon"/>
    <s v="Consumer"/>
    <s v="United States"/>
    <s v="Houston"/>
    <x v="5"/>
    <n v="77070"/>
    <x v="2"/>
    <s v="FUR-TA-10001705"/>
    <x v="0"/>
    <x v="3"/>
    <s v="Bush Advantage Collection Round Conference Table"/>
    <n v="744.09999999999991"/>
    <n v="5"/>
    <n v="0.3"/>
    <n v="-95.670000000000044"/>
  </r>
  <r>
    <n v="5077"/>
    <x v="2512"/>
    <x v="2"/>
    <x v="1017"/>
    <d v="2011-04-22T00:00:00"/>
    <x v="0"/>
    <s v="SV-20365"/>
    <s v="Seth Vernon"/>
    <s v="Consumer"/>
    <s v="United States"/>
    <s v="Houston"/>
    <x v="5"/>
    <n v="77070"/>
    <x v="2"/>
    <s v="OFF-ST-10004634"/>
    <x v="1"/>
    <x v="4"/>
    <s v="Personal Folder Holder, Ebony"/>
    <n v="44.840000000000011"/>
    <n v="5"/>
    <n v="0.2"/>
    <n v="5.6049999999999951"/>
  </r>
  <r>
    <n v="5078"/>
    <x v="2512"/>
    <x v="2"/>
    <x v="1017"/>
    <d v="2011-04-22T00:00:00"/>
    <x v="0"/>
    <s v="SV-20365"/>
    <s v="Seth Vernon"/>
    <s v="Consumer"/>
    <s v="United States"/>
    <s v="Houston"/>
    <x v="5"/>
    <n v="77070"/>
    <x v="2"/>
    <s v="FUR-TA-10004442"/>
    <x v="0"/>
    <x v="3"/>
    <s v="Riverside Furniture Stanwyck Manor Table Series"/>
    <n v="401.59000000000003"/>
    <n v="2"/>
    <n v="0.3"/>
    <n v="-131.95100000000002"/>
  </r>
  <r>
    <n v="5079"/>
    <x v="2513"/>
    <x v="3"/>
    <x v="343"/>
    <d v="2014-11-18T00:00:00"/>
    <x v="1"/>
    <s v="CG-12040"/>
    <s v="Catherine Glotzbach"/>
    <s v="Home Office"/>
    <s v="United States"/>
    <s v="Milwaukee"/>
    <x v="6"/>
    <n v="53209"/>
    <x v="2"/>
    <s v="OFF-BI-10002949"/>
    <x v="1"/>
    <x v="8"/>
    <s v="Prestige Round Ring Binders"/>
    <n v="18.240000000000002"/>
    <n v="3"/>
    <n v="0"/>
    <n v="8.5727999999999991"/>
  </r>
  <r>
    <n v="5080"/>
    <x v="2514"/>
    <x v="3"/>
    <x v="920"/>
    <d v="2014-11-30T00:00:00"/>
    <x v="1"/>
    <s v="BD-11500"/>
    <s v="Bradley Drucker"/>
    <s v="Consumer"/>
    <s v="United States"/>
    <s v="San Francisco"/>
    <x v="1"/>
    <n v="94122"/>
    <x v="1"/>
    <s v="FUR-BO-10002213"/>
    <x v="0"/>
    <x v="0"/>
    <s v="Sauder Forest Hills Library, Woodland Oak Finish"/>
    <n v="359.49899999999997"/>
    <n v="3"/>
    <n v="0.15"/>
    <n v="-29.605799999999981"/>
  </r>
  <r>
    <n v="5081"/>
    <x v="2514"/>
    <x v="3"/>
    <x v="920"/>
    <d v="2014-11-30T00:00:00"/>
    <x v="1"/>
    <s v="BD-11500"/>
    <s v="Bradley Drucker"/>
    <s v="Consumer"/>
    <s v="United States"/>
    <s v="San Francisco"/>
    <x v="1"/>
    <n v="94122"/>
    <x v="1"/>
    <s v="OFF-ST-10001325"/>
    <x v="1"/>
    <x v="4"/>
    <s v="Sterilite Officeware Hinged File Box"/>
    <n v="10.48"/>
    <n v="1"/>
    <n v="0"/>
    <n v="2.8296000000000001"/>
  </r>
  <r>
    <n v="5082"/>
    <x v="2515"/>
    <x v="1"/>
    <x v="217"/>
    <d v="2012-12-18T00:00:00"/>
    <x v="3"/>
    <s v="JK-15640"/>
    <s v="Jim Kriz"/>
    <s v="Home Office"/>
    <s v="United States"/>
    <s v="Cleveland"/>
    <x v="24"/>
    <n v="44105"/>
    <x v="3"/>
    <s v="OFF-PA-10003441"/>
    <x v="1"/>
    <x v="10"/>
    <s v="Xerox 226"/>
    <n v="20.736000000000004"/>
    <n v="4"/>
    <n v="0.2"/>
    <n v="7.2576000000000001"/>
  </r>
  <r>
    <n v="5083"/>
    <x v="2516"/>
    <x v="0"/>
    <x v="162"/>
    <d v="2013-09-13T00:00:00"/>
    <x v="1"/>
    <s v="JM-15580"/>
    <s v="Jill Matthias"/>
    <s v="Consumer"/>
    <s v="United States"/>
    <s v="Monroe"/>
    <x v="3"/>
    <n v="28110"/>
    <x v="0"/>
    <s v="TEC-AC-10004209"/>
    <x v="2"/>
    <x v="11"/>
    <s v="Memorex Froggy Flash Drive 4 GB"/>
    <n v="35.167999999999999"/>
    <n v="4"/>
    <n v="0.2"/>
    <n v="8.3524000000000012"/>
  </r>
  <r>
    <n v="5084"/>
    <x v="2516"/>
    <x v="0"/>
    <x v="162"/>
    <d v="2013-09-13T00:00:00"/>
    <x v="1"/>
    <s v="JM-15580"/>
    <s v="Jill Matthias"/>
    <s v="Consumer"/>
    <s v="United States"/>
    <s v="Monroe"/>
    <x v="3"/>
    <n v="28110"/>
    <x v="0"/>
    <s v="OFF-PA-10000501"/>
    <x v="1"/>
    <x v="10"/>
    <s v="Petty Cash Envelope"/>
    <n v="64.704000000000008"/>
    <n v="3"/>
    <n v="0.2"/>
    <n v="23.455199999999998"/>
  </r>
  <r>
    <n v="5085"/>
    <x v="2517"/>
    <x v="0"/>
    <x v="112"/>
    <d v="2013-06-10T00:00:00"/>
    <x v="0"/>
    <s v="SC-20230"/>
    <s v="Scot Coram"/>
    <s v="Corporate"/>
    <s v="United States"/>
    <s v="Lowell"/>
    <x v="31"/>
    <n v="1852"/>
    <x v="3"/>
    <s v="OFF-PA-10003656"/>
    <x v="1"/>
    <x v="10"/>
    <s v="Xerox 1935"/>
    <n v="105.52"/>
    <n v="4"/>
    <n v="0"/>
    <n v="48.539199999999994"/>
  </r>
  <r>
    <n v="5086"/>
    <x v="2518"/>
    <x v="1"/>
    <x v="974"/>
    <d v="2012-06-23T00:00:00"/>
    <x v="1"/>
    <s v="ME-17320"/>
    <s v="Maria Etezadi"/>
    <s v="Home Office"/>
    <s v="United States"/>
    <s v="Dallas"/>
    <x v="5"/>
    <n v="75081"/>
    <x v="2"/>
    <s v="OFF-BI-10001107"/>
    <x v="1"/>
    <x v="8"/>
    <s v="GBC White Gloss Covers, Plain Front"/>
    <n v="5.7919999999999989"/>
    <n v="2"/>
    <n v="0.8"/>
    <n v="-9.5568000000000026"/>
  </r>
  <r>
    <n v="5087"/>
    <x v="2519"/>
    <x v="1"/>
    <x v="616"/>
    <d v="2012-03-09T00:00:00"/>
    <x v="1"/>
    <s v="KN-16390"/>
    <s v="Katherine Nockton"/>
    <s v="Corporate"/>
    <s v="United States"/>
    <s v="Philadelphia"/>
    <x v="9"/>
    <n v="19120"/>
    <x v="3"/>
    <s v="TEC-PH-10000562"/>
    <x v="2"/>
    <x v="7"/>
    <s v="Samsung Convoy 3"/>
    <n v="466.15799999999996"/>
    <n v="7"/>
    <n v="0.4"/>
    <n v="-93.231599999999958"/>
  </r>
  <r>
    <n v="5088"/>
    <x v="2519"/>
    <x v="1"/>
    <x v="616"/>
    <d v="2012-03-09T00:00:00"/>
    <x v="1"/>
    <s v="KN-16390"/>
    <s v="Katherine Nockton"/>
    <s v="Corporate"/>
    <s v="United States"/>
    <s v="Philadelphia"/>
    <x v="9"/>
    <n v="19120"/>
    <x v="3"/>
    <s v="TEC-AC-10001101"/>
    <x v="2"/>
    <x v="11"/>
    <s v="Sony 16GB Class 10 Micro SDHC R40 Memory Card"/>
    <n v="10.312000000000001"/>
    <n v="1"/>
    <n v="0.2"/>
    <n v="-1.2890000000000006"/>
  </r>
  <r>
    <n v="5089"/>
    <x v="2519"/>
    <x v="1"/>
    <x v="616"/>
    <d v="2012-03-09T00:00:00"/>
    <x v="1"/>
    <s v="KN-16390"/>
    <s v="Katherine Nockton"/>
    <s v="Corporate"/>
    <s v="United States"/>
    <s v="Philadelphia"/>
    <x v="9"/>
    <n v="19120"/>
    <x v="3"/>
    <s v="OFF-BI-10003529"/>
    <x v="1"/>
    <x v="8"/>
    <s v="Avery Round Ring Poly Binders"/>
    <n v="2.556"/>
    <n v="3"/>
    <n v="0.7"/>
    <n v="-1.7892000000000001"/>
  </r>
  <r>
    <n v="5090"/>
    <x v="2520"/>
    <x v="3"/>
    <x v="1018"/>
    <d v="2014-08-08T00:00:00"/>
    <x v="2"/>
    <s v="HM-14860"/>
    <s v="Harry Marie"/>
    <s v="Corporate"/>
    <s v="United States"/>
    <s v="Loveland"/>
    <x v="22"/>
    <n v="80538"/>
    <x v="1"/>
    <s v="OFF-PA-10001752"/>
    <x v="1"/>
    <x v="10"/>
    <s v="Hammermill CopyPlus Copy Paper (20Lb. and 84 Bright)"/>
    <n v="7.9680000000000009"/>
    <n v="2"/>
    <n v="0.2"/>
    <n v="2.8884000000000007"/>
  </r>
  <r>
    <n v="5091"/>
    <x v="2520"/>
    <x v="3"/>
    <x v="1018"/>
    <d v="2014-08-08T00:00:00"/>
    <x v="2"/>
    <s v="HM-14860"/>
    <s v="Harry Marie"/>
    <s v="Corporate"/>
    <s v="United States"/>
    <s v="Loveland"/>
    <x v="22"/>
    <n v="80538"/>
    <x v="1"/>
    <s v="OFF-EN-10001141"/>
    <x v="1"/>
    <x v="12"/>
    <s v="Manila Recycled Extra-Heavyweight Clasp Envelopes, 6&quot; x 9&quot;"/>
    <n v="8.7840000000000007"/>
    <n v="1"/>
    <n v="0.2"/>
    <n v="3.1842000000000001"/>
  </r>
  <r>
    <n v="5092"/>
    <x v="2521"/>
    <x v="3"/>
    <x v="247"/>
    <d v="2015-01-04T00:00:00"/>
    <x v="1"/>
    <s v="JM-15580"/>
    <s v="Jill Matthias"/>
    <s v="Consumer"/>
    <s v="United States"/>
    <s v="Loveland"/>
    <x v="22"/>
    <n v="80538"/>
    <x v="1"/>
    <s v="OFF-FA-10003472"/>
    <x v="1"/>
    <x v="13"/>
    <s v="Bagged Rubber Bands"/>
    <n v="3.024"/>
    <n v="3"/>
    <n v="0.2"/>
    <n v="-0.6048"/>
  </r>
  <r>
    <n v="5093"/>
    <x v="2522"/>
    <x v="1"/>
    <x v="293"/>
    <d v="2012-05-27T00:00:00"/>
    <x v="1"/>
    <s v="KH-16690"/>
    <s v="Kristen Hastings"/>
    <s v="Corporate"/>
    <s v="United States"/>
    <s v="Woonsocket"/>
    <x v="34"/>
    <n v="2895"/>
    <x v="3"/>
    <s v="OFF-ST-10004507"/>
    <x v="1"/>
    <x v="4"/>
    <s v="Advantus Rolling Storage Box"/>
    <n v="51.449999999999996"/>
    <n v="3"/>
    <n v="0"/>
    <n v="13.891499999999999"/>
  </r>
  <r>
    <n v="5094"/>
    <x v="2523"/>
    <x v="2"/>
    <x v="776"/>
    <d v="2011-12-10T00:00:00"/>
    <x v="1"/>
    <s v="BK-11260"/>
    <s v="Berenike Kampe"/>
    <s v="Consumer"/>
    <s v="United States"/>
    <s v="Chicago"/>
    <x v="10"/>
    <n v="60610"/>
    <x v="2"/>
    <s v="OFF-AP-10004036"/>
    <x v="1"/>
    <x v="9"/>
    <s v="Bionaire 99.97% HEPA Air Cleaner"/>
    <n v="14.015999999999996"/>
    <n v="4"/>
    <n v="0.8"/>
    <n v="-31.536000000000001"/>
  </r>
  <r>
    <n v="5095"/>
    <x v="2523"/>
    <x v="2"/>
    <x v="776"/>
    <d v="2011-12-10T00:00:00"/>
    <x v="1"/>
    <s v="BK-11260"/>
    <s v="Berenike Kampe"/>
    <s v="Consumer"/>
    <s v="United States"/>
    <s v="Chicago"/>
    <x v="10"/>
    <n v="60610"/>
    <x v="2"/>
    <s v="FUR-TA-10004086"/>
    <x v="0"/>
    <x v="3"/>
    <s v="KI Adjustable-Height Table"/>
    <n v="214.95000000000002"/>
    <n v="5"/>
    <n v="0.5"/>
    <n v="-120.37200000000003"/>
  </r>
  <r>
    <n v="5096"/>
    <x v="2523"/>
    <x v="2"/>
    <x v="776"/>
    <d v="2011-12-10T00:00:00"/>
    <x v="1"/>
    <s v="BK-11260"/>
    <s v="Berenike Kampe"/>
    <s v="Consumer"/>
    <s v="United States"/>
    <s v="Chicago"/>
    <x v="10"/>
    <n v="60610"/>
    <x v="2"/>
    <s v="TEC-PH-10000307"/>
    <x v="2"/>
    <x v="7"/>
    <s v="Shocksock Galaxy S4 Armband"/>
    <n v="35.04"/>
    <n v="4"/>
    <n v="0.2"/>
    <n v="-7.0080000000000044"/>
  </r>
  <r>
    <n v="5097"/>
    <x v="2523"/>
    <x v="2"/>
    <x v="776"/>
    <d v="2011-12-10T00:00:00"/>
    <x v="1"/>
    <s v="BK-11260"/>
    <s v="Berenike Kampe"/>
    <s v="Consumer"/>
    <s v="United States"/>
    <s v="Chicago"/>
    <x v="10"/>
    <n v="60610"/>
    <x v="2"/>
    <s v="FUR-FU-10002088"/>
    <x v="0"/>
    <x v="5"/>
    <s v="Nu-Dell Float Frame 11 x 14 1/2"/>
    <n v="10.776000000000002"/>
    <n v="3"/>
    <n v="0.6"/>
    <n v="-4.8491999999999997"/>
  </r>
  <r>
    <n v="5098"/>
    <x v="2523"/>
    <x v="2"/>
    <x v="776"/>
    <d v="2011-12-10T00:00:00"/>
    <x v="1"/>
    <s v="BK-11260"/>
    <s v="Berenike Kampe"/>
    <s v="Consumer"/>
    <s v="United States"/>
    <s v="Chicago"/>
    <x v="10"/>
    <n v="60610"/>
    <x v="2"/>
    <s v="OFF-BI-10004965"/>
    <x v="1"/>
    <x v="8"/>
    <s v="Ibico Covers for Plastic or Wire Binding Elements"/>
    <n v="4.5999999999999988"/>
    <n v="2"/>
    <n v="0.8"/>
    <n v="-8.0500000000000025"/>
  </r>
  <r>
    <n v="5099"/>
    <x v="2523"/>
    <x v="2"/>
    <x v="776"/>
    <d v="2011-12-10T00:00:00"/>
    <x v="1"/>
    <s v="BK-11260"/>
    <s v="Berenike Kampe"/>
    <s v="Consumer"/>
    <s v="United States"/>
    <s v="Chicago"/>
    <x v="10"/>
    <n v="60610"/>
    <x v="2"/>
    <s v="OFF-ST-10002485"/>
    <x v="1"/>
    <x v="4"/>
    <s v="Rogers Deluxe File Chest"/>
    <n v="35.167999999999999"/>
    <n v="2"/>
    <n v="0.2"/>
    <n v="-8.3524000000000012"/>
  </r>
  <r>
    <n v="5100"/>
    <x v="2524"/>
    <x v="1"/>
    <x v="976"/>
    <d v="2012-08-12T00:00:00"/>
    <x v="1"/>
    <s v="PN-18775"/>
    <s v="Parhena Norris"/>
    <s v="Home Office"/>
    <s v="United States"/>
    <s v="Bakersfield"/>
    <x v="1"/>
    <n v="93309"/>
    <x v="1"/>
    <s v="OFF-BI-10002194"/>
    <x v="1"/>
    <x v="8"/>
    <s v="Cardinal Hold-It CD Pocket"/>
    <n v="19.152000000000001"/>
    <n v="3"/>
    <n v="0.2"/>
    <n v="6.4638000000000009"/>
  </r>
  <r>
    <n v="5101"/>
    <x v="2525"/>
    <x v="2"/>
    <x v="461"/>
    <d v="2011-03-17T00:00:00"/>
    <x v="3"/>
    <s v="AZ-10750"/>
    <s v="Annie Zypern"/>
    <s v="Consumer"/>
    <s v="United States"/>
    <s v="Dallas"/>
    <x v="5"/>
    <n v="75217"/>
    <x v="2"/>
    <s v="OFF-AR-10003732"/>
    <x v="1"/>
    <x v="6"/>
    <s v="Newell 333"/>
    <n v="4.4479999999999995"/>
    <n v="2"/>
    <n v="0.2"/>
    <n v="0.3335999999999999"/>
  </r>
  <r>
    <n v="5102"/>
    <x v="2525"/>
    <x v="2"/>
    <x v="461"/>
    <d v="2011-03-17T00:00:00"/>
    <x v="3"/>
    <s v="AZ-10750"/>
    <s v="Annie Zypern"/>
    <s v="Consumer"/>
    <s v="United States"/>
    <s v="Dallas"/>
    <x v="5"/>
    <n v="75217"/>
    <x v="2"/>
    <s v="OFF-PA-10002195"/>
    <x v="1"/>
    <x v="10"/>
    <s v="Xerox 1966"/>
    <n v="5.1840000000000011"/>
    <n v="1"/>
    <n v="0.2"/>
    <n v="1.8792"/>
  </r>
  <r>
    <n v="5103"/>
    <x v="2525"/>
    <x v="2"/>
    <x v="461"/>
    <d v="2011-03-17T00:00:00"/>
    <x v="3"/>
    <s v="AZ-10750"/>
    <s v="Annie Zypern"/>
    <s v="Consumer"/>
    <s v="United States"/>
    <s v="Dallas"/>
    <x v="5"/>
    <n v="75217"/>
    <x v="2"/>
    <s v="OFF-PA-10002365"/>
    <x v="1"/>
    <x v="10"/>
    <s v="Xerox 1967"/>
    <n v="15.552000000000003"/>
    <n v="3"/>
    <n v="0.2"/>
    <n v="5.4432"/>
  </r>
  <r>
    <n v="5104"/>
    <x v="2526"/>
    <x v="1"/>
    <x v="514"/>
    <d v="2012-03-30T00:00:00"/>
    <x v="0"/>
    <s v="GM-14500"/>
    <s v="Gene McClure"/>
    <s v="Consumer"/>
    <s v="United States"/>
    <s v="Philadelphia"/>
    <x v="9"/>
    <n v="19140"/>
    <x v="3"/>
    <s v="OFF-PA-10001950"/>
    <x v="1"/>
    <x v="10"/>
    <s v="Southworth 25% Cotton Antique Laid Paper &amp; Envelopes"/>
    <n v="40.032000000000004"/>
    <n v="6"/>
    <n v="0.2"/>
    <n v="12.509999999999993"/>
  </r>
  <r>
    <n v="5105"/>
    <x v="2526"/>
    <x v="1"/>
    <x v="514"/>
    <d v="2012-03-30T00:00:00"/>
    <x v="0"/>
    <s v="GM-14500"/>
    <s v="Gene McClure"/>
    <s v="Consumer"/>
    <s v="United States"/>
    <s v="Philadelphia"/>
    <x v="9"/>
    <n v="19140"/>
    <x v="3"/>
    <s v="TEC-AC-10004633"/>
    <x v="2"/>
    <x v="11"/>
    <s v="Verbatim 25 GB 6x Blu-ray Single Layer Recordable Disc, 3/Pack"/>
    <n v="16.776000000000003"/>
    <n v="3"/>
    <n v="0.2"/>
    <n v="5.0327999999999999"/>
  </r>
  <r>
    <n v="5106"/>
    <x v="2527"/>
    <x v="2"/>
    <x v="637"/>
    <d v="2011-12-20T00:00:00"/>
    <x v="1"/>
    <s v="BM-11785"/>
    <s v="Bryan Mills"/>
    <s v="Consumer"/>
    <s v="United States"/>
    <s v="Deltona"/>
    <x v="2"/>
    <n v="32725"/>
    <x v="0"/>
    <s v="FUR-CH-10002439"/>
    <x v="0"/>
    <x v="1"/>
    <s v="Iceberg Nesting Folding Chair, 19w x 6d x 43h"/>
    <n v="186.304"/>
    <n v="4"/>
    <n v="0.2"/>
    <n v="13.972799999999999"/>
  </r>
  <r>
    <n v="5107"/>
    <x v="2528"/>
    <x v="1"/>
    <x v="444"/>
    <d v="2012-09-26T00:00:00"/>
    <x v="1"/>
    <s v="NH-18610"/>
    <s v="Nicole Hansen"/>
    <s v="Corporate"/>
    <s v="United States"/>
    <s v="Columbus"/>
    <x v="32"/>
    <n v="31907"/>
    <x v="0"/>
    <s v="TEC-AC-10000682"/>
    <x v="2"/>
    <x v="11"/>
    <s v="Kensington K72356US Mouse-in-a-Box USB Desktop Mouse"/>
    <n v="66.36"/>
    <n v="4"/>
    <n v="0"/>
    <n v="23.225999999999999"/>
  </r>
  <r>
    <n v="5108"/>
    <x v="2529"/>
    <x v="3"/>
    <x v="1016"/>
    <d v="2014-04-27T00:00:00"/>
    <x v="2"/>
    <s v="PN-18775"/>
    <s v="Parhena Norris"/>
    <s v="Home Office"/>
    <s v="United States"/>
    <s v="Nashville"/>
    <x v="18"/>
    <n v="37211"/>
    <x v="0"/>
    <s v="OFF-AR-10004078"/>
    <x v="1"/>
    <x v="6"/>
    <s v="Newell 312"/>
    <n v="42.047999999999995"/>
    <n v="9"/>
    <n v="0.2"/>
    <n v="5.2559999999999985"/>
  </r>
  <r>
    <n v="5109"/>
    <x v="2529"/>
    <x v="3"/>
    <x v="1016"/>
    <d v="2014-04-27T00:00:00"/>
    <x v="2"/>
    <s v="PN-18775"/>
    <s v="Parhena Norris"/>
    <s v="Home Office"/>
    <s v="United States"/>
    <s v="Nashville"/>
    <x v="18"/>
    <n v="37211"/>
    <x v="0"/>
    <s v="OFF-AR-10001958"/>
    <x v="1"/>
    <x v="6"/>
    <s v="Stanley Bostitch Contemporary Electric Pencil Sharpeners"/>
    <n v="67.92"/>
    <n v="5"/>
    <n v="0.2"/>
    <n v="6.7920000000000016"/>
  </r>
  <r>
    <n v="5110"/>
    <x v="2530"/>
    <x v="2"/>
    <x v="638"/>
    <d v="2011-10-22T00:00:00"/>
    <x v="1"/>
    <s v="EH-13765"/>
    <s v="Edward Hooks"/>
    <s v="Corporate"/>
    <s v="United States"/>
    <s v="Philadelphia"/>
    <x v="9"/>
    <n v="19134"/>
    <x v="3"/>
    <s v="OFF-EN-10001335"/>
    <x v="1"/>
    <x v="12"/>
    <s v="White Business Envelopes with Contemporary Seam, Recycled White Business Envelopes"/>
    <n v="52.512"/>
    <n v="6"/>
    <n v="0.2"/>
    <n v="19.692"/>
  </r>
  <r>
    <n v="5111"/>
    <x v="2530"/>
    <x v="2"/>
    <x v="638"/>
    <d v="2011-10-22T00:00:00"/>
    <x v="1"/>
    <s v="EH-13765"/>
    <s v="Edward Hooks"/>
    <s v="Corporate"/>
    <s v="United States"/>
    <s v="Philadelphia"/>
    <x v="9"/>
    <n v="19134"/>
    <x v="3"/>
    <s v="OFF-ST-10003479"/>
    <x v="1"/>
    <x v="4"/>
    <s v="Eldon Base for stackable storage shelf, platinum"/>
    <n v="186.91200000000001"/>
    <n v="6"/>
    <n v="0.2"/>
    <n v="-35.046000000000028"/>
  </r>
  <r>
    <n v="5112"/>
    <x v="2530"/>
    <x v="2"/>
    <x v="638"/>
    <d v="2011-10-22T00:00:00"/>
    <x v="1"/>
    <s v="EH-13765"/>
    <s v="Edward Hooks"/>
    <s v="Corporate"/>
    <s v="United States"/>
    <s v="Philadelphia"/>
    <x v="9"/>
    <n v="19134"/>
    <x v="3"/>
    <s v="OFF-PA-10003016"/>
    <x v="1"/>
    <x v="10"/>
    <s v="Adams &quot;While You Were Out&quot; Message Pads"/>
    <n v="10.048000000000002"/>
    <n v="4"/>
    <n v="0.2"/>
    <n v="3.1399999999999988"/>
  </r>
  <r>
    <n v="5113"/>
    <x v="2531"/>
    <x v="1"/>
    <x v="50"/>
    <d v="2012-11-13T00:00:00"/>
    <x v="3"/>
    <s v="HA-14905"/>
    <s v="Helen Abelman"/>
    <s v="Consumer"/>
    <s v="United States"/>
    <s v="Chicago"/>
    <x v="10"/>
    <n v="60610"/>
    <x v="2"/>
    <s v="FUR-FU-10001025"/>
    <x v="0"/>
    <x v="5"/>
    <s v="Eldon Imàge Series Desk Accessories, Clear"/>
    <n v="17.496000000000002"/>
    <n v="9"/>
    <n v="0.6"/>
    <n v="-7.4357999999999969"/>
  </r>
  <r>
    <n v="5114"/>
    <x v="2532"/>
    <x v="0"/>
    <x v="1011"/>
    <d v="2013-02-02T00:00:00"/>
    <x v="0"/>
    <s v="AB-10150"/>
    <s v="Aimee Bixby"/>
    <s v="Consumer"/>
    <s v="United States"/>
    <s v="Dallas"/>
    <x v="5"/>
    <n v="75220"/>
    <x v="2"/>
    <s v="OFF-PA-10003936"/>
    <x v="1"/>
    <x v="10"/>
    <s v="Xerox 1994"/>
    <n v="15.552000000000003"/>
    <n v="3"/>
    <n v="0.2"/>
    <n v="5.4432"/>
  </r>
  <r>
    <n v="5115"/>
    <x v="2533"/>
    <x v="0"/>
    <x v="1019"/>
    <d v="2013-11-23T00:00:00"/>
    <x v="1"/>
    <s v="MS-17365"/>
    <s v="Maribeth Schnelling"/>
    <s v="Consumer"/>
    <s v="United States"/>
    <s v="Carlsbad"/>
    <x v="27"/>
    <n v="88220"/>
    <x v="1"/>
    <s v="OFF-BI-10004140"/>
    <x v="1"/>
    <x v="8"/>
    <s v="Avery Non-Stick Binders"/>
    <n v="10.776000000000002"/>
    <n v="3"/>
    <n v="0.2"/>
    <n v="3.3674999999999984"/>
  </r>
  <r>
    <n v="5116"/>
    <x v="2534"/>
    <x v="3"/>
    <x v="800"/>
    <d v="2014-07-30T00:00:00"/>
    <x v="1"/>
    <s v="DD-13570"/>
    <s v="Dorothy Dickinson"/>
    <s v="Consumer"/>
    <s v="United States"/>
    <s v="Philadelphia"/>
    <x v="9"/>
    <n v="19134"/>
    <x v="3"/>
    <s v="OFF-LA-10004178"/>
    <x v="1"/>
    <x v="2"/>
    <s v="Avery 491"/>
    <n v="3.3040000000000003"/>
    <n v="1"/>
    <n v="0.2"/>
    <n v="1.0737999999999999"/>
  </r>
  <r>
    <n v="5117"/>
    <x v="2535"/>
    <x v="3"/>
    <x v="343"/>
    <d v="2014-11-18T00:00:00"/>
    <x v="1"/>
    <s v="MT-17815"/>
    <s v="Meg Tillman"/>
    <s v="Consumer"/>
    <s v="United States"/>
    <s v="New York City"/>
    <x v="15"/>
    <n v="10009"/>
    <x v="3"/>
    <s v="OFF-ST-10003324"/>
    <x v="1"/>
    <x v="4"/>
    <s v="Belkin OmniView SE Rackmount Kit"/>
    <n v="35.479999999999997"/>
    <n v="1"/>
    <n v="0"/>
    <n v="0"/>
  </r>
  <r>
    <n v="5118"/>
    <x v="2536"/>
    <x v="1"/>
    <x v="120"/>
    <d v="2012-10-03T00:00:00"/>
    <x v="1"/>
    <s v="GM-14500"/>
    <s v="Gene McClure"/>
    <s v="Consumer"/>
    <s v="United States"/>
    <s v="Oceanside"/>
    <x v="15"/>
    <n v="11572"/>
    <x v="3"/>
    <s v="OFF-FA-10004854"/>
    <x v="1"/>
    <x v="13"/>
    <s v="Vinyl Coated Wire Paper Clips in Organizer Box, 800/Box"/>
    <n v="34.44"/>
    <n v="3"/>
    <n v="0"/>
    <n v="16.186799999999998"/>
  </r>
  <r>
    <n v="5119"/>
    <x v="2536"/>
    <x v="1"/>
    <x v="120"/>
    <d v="2012-10-03T00:00:00"/>
    <x v="1"/>
    <s v="GM-14500"/>
    <s v="Gene McClure"/>
    <s v="Consumer"/>
    <s v="United States"/>
    <s v="Oceanside"/>
    <x v="15"/>
    <n v="11572"/>
    <x v="3"/>
    <s v="TEC-MA-10002859"/>
    <x v="2"/>
    <x v="15"/>
    <s v="Ativa MDM8000 8-Sheet Micro-Cut Shredder"/>
    <n v="629.92999999999995"/>
    <n v="7"/>
    <n v="0"/>
    <n v="296.06709999999998"/>
  </r>
  <r>
    <n v="5120"/>
    <x v="2536"/>
    <x v="1"/>
    <x v="120"/>
    <d v="2012-10-03T00:00:00"/>
    <x v="1"/>
    <s v="GM-14500"/>
    <s v="Gene McClure"/>
    <s v="Consumer"/>
    <s v="United States"/>
    <s v="Oceanside"/>
    <x v="15"/>
    <n v="11572"/>
    <x v="3"/>
    <s v="OFF-BI-10000088"/>
    <x v="1"/>
    <x v="8"/>
    <s v="GBC Imprintable Covers"/>
    <n v="79.056000000000012"/>
    <n v="9"/>
    <n v="0.2"/>
    <n v="28.657800000000002"/>
  </r>
  <r>
    <n v="5121"/>
    <x v="2537"/>
    <x v="2"/>
    <x v="527"/>
    <d v="2011-04-08T00:00:00"/>
    <x v="1"/>
    <s v="KB-16585"/>
    <s v="Ken Black"/>
    <s v="Corporate"/>
    <s v="United States"/>
    <s v="Lafayette"/>
    <x v="28"/>
    <n v="70506"/>
    <x v="0"/>
    <s v="OFF-ST-10004180"/>
    <x v="1"/>
    <x v="4"/>
    <s v="Safco Commercial Shelving"/>
    <n v="232.54999999999998"/>
    <n v="5"/>
    <n v="0"/>
    <n v="9.3019999999999925"/>
  </r>
  <r>
    <n v="5122"/>
    <x v="2537"/>
    <x v="2"/>
    <x v="527"/>
    <d v="2011-04-08T00:00:00"/>
    <x v="1"/>
    <s v="KB-16585"/>
    <s v="Ken Black"/>
    <s v="Corporate"/>
    <s v="United States"/>
    <s v="Lafayette"/>
    <x v="28"/>
    <n v="70506"/>
    <x v="0"/>
    <s v="TEC-AC-10002926"/>
    <x v="2"/>
    <x v="11"/>
    <s v="Logitech Wireless Marathon Mouse M705"/>
    <n v="99.98"/>
    <n v="2"/>
    <n v="0"/>
    <n v="42.991400000000006"/>
  </r>
  <r>
    <n v="5123"/>
    <x v="2537"/>
    <x v="2"/>
    <x v="527"/>
    <d v="2011-04-08T00:00:00"/>
    <x v="1"/>
    <s v="KB-16585"/>
    <s v="Ken Black"/>
    <s v="Corporate"/>
    <s v="United States"/>
    <s v="Lafayette"/>
    <x v="28"/>
    <n v="70506"/>
    <x v="0"/>
    <s v="OFF-PA-10003797"/>
    <x v="1"/>
    <x v="10"/>
    <s v="Xerox 209"/>
    <n v="19.440000000000001"/>
    <n v="3"/>
    <n v="0"/>
    <n v="9.3312000000000008"/>
  </r>
  <r>
    <n v="5124"/>
    <x v="2537"/>
    <x v="2"/>
    <x v="527"/>
    <d v="2011-04-08T00:00:00"/>
    <x v="1"/>
    <s v="KB-16585"/>
    <s v="Ken Black"/>
    <s v="Corporate"/>
    <s v="United States"/>
    <s v="Lafayette"/>
    <x v="28"/>
    <n v="70506"/>
    <x v="0"/>
    <s v="OFF-PA-10002195"/>
    <x v="1"/>
    <x v="10"/>
    <s v="Xerox 1966"/>
    <n v="12.96"/>
    <n v="2"/>
    <n v="0"/>
    <n v="6.3504000000000005"/>
  </r>
  <r>
    <n v="5125"/>
    <x v="2538"/>
    <x v="2"/>
    <x v="80"/>
    <d v="2011-09-14T00:00:00"/>
    <x v="3"/>
    <s v="DM-13015"/>
    <s v="Darrin Martin"/>
    <s v="Consumer"/>
    <s v="United States"/>
    <s v="New York City"/>
    <x v="15"/>
    <n v="10009"/>
    <x v="3"/>
    <s v="FUR-TA-10001039"/>
    <x v="0"/>
    <x v="3"/>
    <s v="KI Adjustable-Height Table"/>
    <n v="464.29200000000003"/>
    <n v="9"/>
    <n v="0.4"/>
    <n v="-108.33479999999997"/>
  </r>
  <r>
    <n v="5126"/>
    <x v="2538"/>
    <x v="2"/>
    <x v="80"/>
    <d v="2011-09-14T00:00:00"/>
    <x v="3"/>
    <s v="DM-13015"/>
    <s v="Darrin Martin"/>
    <s v="Consumer"/>
    <s v="United States"/>
    <s v="New York City"/>
    <x v="15"/>
    <n v="10009"/>
    <x v="3"/>
    <s v="OFF-EN-10001099"/>
    <x v="1"/>
    <x v="12"/>
    <s v="Staples"/>
    <n v="68.459999999999994"/>
    <n v="7"/>
    <n v="0"/>
    <n v="31.491599999999995"/>
  </r>
  <r>
    <n v="5127"/>
    <x v="2538"/>
    <x v="2"/>
    <x v="80"/>
    <d v="2011-09-14T00:00:00"/>
    <x v="3"/>
    <s v="DM-13015"/>
    <s v="Darrin Martin"/>
    <s v="Consumer"/>
    <s v="United States"/>
    <s v="New York City"/>
    <x v="15"/>
    <n v="10009"/>
    <x v="3"/>
    <s v="TEC-MA-10003979"/>
    <x v="2"/>
    <x v="15"/>
    <s v="Ativa V4110MDD Micro-Cut Shredder"/>
    <n v="2799.96"/>
    <n v="4"/>
    <n v="0"/>
    <n v="1371.9803999999999"/>
  </r>
  <r>
    <n v="5128"/>
    <x v="2538"/>
    <x v="2"/>
    <x v="80"/>
    <d v="2011-09-14T00:00:00"/>
    <x v="3"/>
    <s v="DM-13015"/>
    <s v="Darrin Martin"/>
    <s v="Consumer"/>
    <s v="United States"/>
    <s v="New York City"/>
    <x v="15"/>
    <n v="10009"/>
    <x v="3"/>
    <s v="OFF-AP-10002945"/>
    <x v="1"/>
    <x v="9"/>
    <s v="Honeywell Enviracaire Portable HEPA Air Cleaner for 17' x 22' Room"/>
    <n v="601.29999999999995"/>
    <n v="2"/>
    <n v="0"/>
    <n v="198.42899999999997"/>
  </r>
  <r>
    <n v="5129"/>
    <x v="2538"/>
    <x v="2"/>
    <x v="80"/>
    <d v="2011-09-14T00:00:00"/>
    <x v="3"/>
    <s v="DM-13015"/>
    <s v="Darrin Martin"/>
    <s v="Consumer"/>
    <s v="United States"/>
    <s v="New York City"/>
    <x v="15"/>
    <n v="10009"/>
    <x v="3"/>
    <s v="TEC-PH-10001536"/>
    <x v="2"/>
    <x v="7"/>
    <s v="Spigen Samsung Galaxy S5 Case Wallet"/>
    <n v="16.989999999999998"/>
    <n v="1"/>
    <n v="0"/>
    <n v="4.4173999999999989"/>
  </r>
  <r>
    <n v="5130"/>
    <x v="2538"/>
    <x v="2"/>
    <x v="80"/>
    <d v="2011-09-14T00:00:00"/>
    <x v="3"/>
    <s v="DM-13015"/>
    <s v="Darrin Martin"/>
    <s v="Consumer"/>
    <s v="United States"/>
    <s v="New York City"/>
    <x v="15"/>
    <n v="10009"/>
    <x v="3"/>
    <s v="TEC-PH-10000526"/>
    <x v="2"/>
    <x v="7"/>
    <s v="Vtech CS6719"/>
    <n v="287.96999999999997"/>
    <n v="3"/>
    <n v="0"/>
    <n v="80.631600000000006"/>
  </r>
  <r>
    <n v="5131"/>
    <x v="2538"/>
    <x v="2"/>
    <x v="80"/>
    <d v="2011-09-14T00:00:00"/>
    <x v="3"/>
    <s v="DM-13015"/>
    <s v="Darrin Martin"/>
    <s v="Consumer"/>
    <s v="United States"/>
    <s v="New York City"/>
    <x v="15"/>
    <n v="10009"/>
    <x v="3"/>
    <s v="OFF-PA-10000213"/>
    <x v="1"/>
    <x v="10"/>
    <s v="Xerox 198"/>
    <n v="44.820000000000007"/>
    <n v="9"/>
    <n v="0"/>
    <n v="21.065400000000004"/>
  </r>
  <r>
    <n v="5132"/>
    <x v="2539"/>
    <x v="3"/>
    <x v="614"/>
    <d v="2015-01-06T00:00:00"/>
    <x v="1"/>
    <s v="BP-11185"/>
    <s v="Ben Peterman"/>
    <s v="Corporate"/>
    <s v="United States"/>
    <s v="Anaheim"/>
    <x v="1"/>
    <n v="92804"/>
    <x v="1"/>
    <s v="FUR-FU-10002501"/>
    <x v="0"/>
    <x v="5"/>
    <s v="Nu-Dell Executive Frame"/>
    <n v="101.12"/>
    <n v="8"/>
    <n v="0"/>
    <n v="37.414400000000001"/>
  </r>
  <r>
    <n v="5133"/>
    <x v="2540"/>
    <x v="1"/>
    <x v="1020"/>
    <d v="2012-06-27T00:00:00"/>
    <x v="1"/>
    <s v="EP-13915"/>
    <s v="Emily Phan"/>
    <s v="Consumer"/>
    <s v="United States"/>
    <s v="Deltona"/>
    <x v="2"/>
    <n v="32725"/>
    <x v="0"/>
    <s v="TEC-PH-10001819"/>
    <x v="2"/>
    <x v="7"/>
    <s v="Innergie mMini Combo Duo USB Travel Charging Kit"/>
    <n v="107.97600000000001"/>
    <n v="3"/>
    <n v="0.2"/>
    <n v="37.791599999999988"/>
  </r>
  <r>
    <n v="5134"/>
    <x v="2541"/>
    <x v="3"/>
    <x v="200"/>
    <d v="2014-12-01T00:00:00"/>
    <x v="1"/>
    <s v="FG-14260"/>
    <s v="Frank Gastineau"/>
    <s v="Home Office"/>
    <s v="United States"/>
    <s v="New York City"/>
    <x v="15"/>
    <n v="10009"/>
    <x v="3"/>
    <s v="OFF-AP-10001962"/>
    <x v="1"/>
    <x v="9"/>
    <s v="Black &amp; Decker Filter for Double Action Dustbuster Cordless Vac BLDV7210"/>
    <n v="58.730000000000004"/>
    <n v="7"/>
    <n v="0"/>
    <n v="14.682500000000001"/>
  </r>
  <r>
    <n v="5135"/>
    <x v="2541"/>
    <x v="3"/>
    <x v="200"/>
    <d v="2014-12-01T00:00:00"/>
    <x v="1"/>
    <s v="FG-14260"/>
    <s v="Frank Gastineau"/>
    <s v="Home Office"/>
    <s v="United States"/>
    <s v="New York City"/>
    <x v="15"/>
    <n v="10009"/>
    <x v="3"/>
    <s v="OFF-BI-10003364"/>
    <x v="1"/>
    <x v="8"/>
    <s v="Binding Machine Supplies"/>
    <n v="93.344000000000008"/>
    <n v="4"/>
    <n v="0.2"/>
    <n v="32.670400000000001"/>
  </r>
  <r>
    <n v="5136"/>
    <x v="2542"/>
    <x v="0"/>
    <x v="248"/>
    <d v="2013-10-29T00:00:00"/>
    <x v="1"/>
    <s v="AB-10255"/>
    <s v="Alejandro Ballentine"/>
    <s v="Home Office"/>
    <s v="United States"/>
    <s v="Seattle"/>
    <x v="4"/>
    <n v="98103"/>
    <x v="1"/>
    <s v="OFF-FA-10002983"/>
    <x v="1"/>
    <x v="13"/>
    <s v="Advantus SlideClip Paper Clips"/>
    <n v="17.05"/>
    <n v="5"/>
    <n v="0"/>
    <n v="8.1840000000000011"/>
  </r>
  <r>
    <n v="5137"/>
    <x v="2543"/>
    <x v="1"/>
    <x v="639"/>
    <d v="2012-12-19T00:00:00"/>
    <x v="1"/>
    <s v="RD-19480"/>
    <s v="Rick Duston"/>
    <s v="Consumer"/>
    <s v="United States"/>
    <s v="San Diego"/>
    <x v="1"/>
    <n v="92105"/>
    <x v="1"/>
    <s v="OFF-BI-10002432"/>
    <x v="1"/>
    <x v="8"/>
    <s v="Wilson Jones Standard D-Ring Binders"/>
    <n v="8.0960000000000001"/>
    <n v="2"/>
    <n v="0.2"/>
    <n v="2.7323999999999993"/>
  </r>
  <r>
    <n v="5138"/>
    <x v="2544"/>
    <x v="0"/>
    <x v="373"/>
    <d v="2013-11-18T00:00:00"/>
    <x v="1"/>
    <s v="TS-21430"/>
    <s v="Tom Stivers"/>
    <s v="Corporate"/>
    <s v="United States"/>
    <s v="Oklahoma City"/>
    <x v="26"/>
    <n v="73120"/>
    <x v="2"/>
    <s v="FUR-FU-10003096"/>
    <x v="0"/>
    <x v="5"/>
    <s v="Master Giant Foot Doorstop, Safety Yellow"/>
    <n v="30.36"/>
    <n v="4"/>
    <n v="0"/>
    <n v="13.0548"/>
  </r>
  <r>
    <n v="5139"/>
    <x v="2545"/>
    <x v="3"/>
    <x v="365"/>
    <d v="2014-10-06T00:00:00"/>
    <x v="1"/>
    <s v="JA-15970"/>
    <s v="Joseph Airdo"/>
    <s v="Consumer"/>
    <s v="United States"/>
    <s v="Mount Vernon"/>
    <x v="15"/>
    <n v="10550"/>
    <x v="3"/>
    <s v="OFF-EN-10001539"/>
    <x v="1"/>
    <x v="12"/>
    <s v="Staples"/>
    <n v="23.34"/>
    <n v="3"/>
    <n v="0"/>
    <n v="10.969799999999999"/>
  </r>
  <r>
    <n v="5140"/>
    <x v="2545"/>
    <x v="3"/>
    <x v="365"/>
    <d v="2014-10-06T00:00:00"/>
    <x v="1"/>
    <s v="JA-15970"/>
    <s v="Joseph Airdo"/>
    <s v="Consumer"/>
    <s v="United States"/>
    <s v="Mount Vernon"/>
    <x v="15"/>
    <n v="10550"/>
    <x v="3"/>
    <s v="OFF-PA-10004996"/>
    <x v="1"/>
    <x v="10"/>
    <s v="Speediset Carbonless Redi-Letter 7&quot; x 8 1/2&quot;"/>
    <n v="51.550000000000004"/>
    <n v="5"/>
    <n v="0"/>
    <n v="24.2285"/>
  </r>
  <r>
    <n v="5141"/>
    <x v="2546"/>
    <x v="1"/>
    <x v="627"/>
    <d v="2012-11-12T00:00:00"/>
    <x v="1"/>
    <s v="SW-20455"/>
    <s v="Shaun Weien"/>
    <s v="Consumer"/>
    <s v="United States"/>
    <s v="San Francisco"/>
    <x v="1"/>
    <n v="94109"/>
    <x v="1"/>
    <s v="TEC-AC-10001956"/>
    <x v="2"/>
    <x v="11"/>
    <s v="Microsoft Arc Touch Mouse"/>
    <n v="119.9"/>
    <n v="2"/>
    <n v="0"/>
    <n v="43.164000000000001"/>
  </r>
  <r>
    <n v="5142"/>
    <x v="2547"/>
    <x v="0"/>
    <x v="178"/>
    <d v="2013-04-06T00:00:00"/>
    <x v="1"/>
    <s v="FP-14320"/>
    <s v="Frank Preis"/>
    <s v="Consumer"/>
    <s v="United States"/>
    <s v="New York City"/>
    <x v="15"/>
    <n v="10009"/>
    <x v="3"/>
    <s v="FUR-CH-10000454"/>
    <x v="0"/>
    <x v="1"/>
    <s v="Hon Deluxe Fabric Upholstered Stacking Chairs, Rounded Back"/>
    <n v="1317.492"/>
    <n v="6"/>
    <n v="0.1"/>
    <n v="292.77599999999995"/>
  </r>
  <r>
    <n v="5143"/>
    <x v="2547"/>
    <x v="0"/>
    <x v="178"/>
    <d v="2013-04-06T00:00:00"/>
    <x v="1"/>
    <s v="FP-14320"/>
    <s v="Frank Preis"/>
    <s v="Consumer"/>
    <s v="United States"/>
    <s v="New York City"/>
    <x v="15"/>
    <n v="10009"/>
    <x v="3"/>
    <s v="OFF-SU-10000946"/>
    <x v="1"/>
    <x v="14"/>
    <s v="Staples"/>
    <n v="63.84"/>
    <n v="8"/>
    <n v="0"/>
    <n v="18.513599999999997"/>
  </r>
  <r>
    <n v="5144"/>
    <x v="2547"/>
    <x v="0"/>
    <x v="178"/>
    <d v="2013-04-06T00:00:00"/>
    <x v="1"/>
    <s v="FP-14320"/>
    <s v="Frank Preis"/>
    <s v="Consumer"/>
    <s v="United States"/>
    <s v="New York City"/>
    <x v="15"/>
    <n v="10009"/>
    <x v="3"/>
    <s v="OFF-BI-10004140"/>
    <x v="1"/>
    <x v="8"/>
    <s v="Avery Non-Stick Binders"/>
    <n v="3.5920000000000005"/>
    <n v="1"/>
    <n v="0.2"/>
    <n v="1.1224999999999996"/>
  </r>
  <r>
    <n v="5145"/>
    <x v="2548"/>
    <x v="3"/>
    <x v="62"/>
    <d v="2014-02-08T00:00:00"/>
    <x v="1"/>
    <s v="JL-15835"/>
    <s v="John Lee"/>
    <s v="Consumer"/>
    <s v="United States"/>
    <s v="Los Angeles"/>
    <x v="1"/>
    <n v="90045"/>
    <x v="1"/>
    <s v="FUR-FU-10003039"/>
    <x v="0"/>
    <x v="5"/>
    <s v="Howard Miller 11-1/2&quot; Diameter Grantwood Wall Clock"/>
    <n v="86.26"/>
    <n v="2"/>
    <n v="0"/>
    <n v="29.328400000000002"/>
  </r>
  <r>
    <n v="5146"/>
    <x v="2548"/>
    <x v="3"/>
    <x v="62"/>
    <d v="2014-02-08T00:00:00"/>
    <x v="1"/>
    <s v="JL-15835"/>
    <s v="John Lee"/>
    <s v="Consumer"/>
    <s v="United States"/>
    <s v="Los Angeles"/>
    <x v="1"/>
    <n v="90045"/>
    <x v="1"/>
    <s v="OFF-ST-10000464"/>
    <x v="1"/>
    <x v="4"/>
    <s v="Multi-Use Personal File Cart and Caster Set, Three Stacking Bins"/>
    <n v="139.04"/>
    <n v="4"/>
    <n v="0"/>
    <n v="38.931200000000004"/>
  </r>
  <r>
    <n v="5147"/>
    <x v="2548"/>
    <x v="3"/>
    <x v="62"/>
    <d v="2014-02-08T00:00:00"/>
    <x v="1"/>
    <s v="JL-15835"/>
    <s v="John Lee"/>
    <s v="Consumer"/>
    <s v="United States"/>
    <s v="Los Angeles"/>
    <x v="1"/>
    <n v="90045"/>
    <x v="1"/>
    <s v="OFF-AP-10000252"/>
    <x v="1"/>
    <x v="9"/>
    <s v="Harmony HEPA Quiet Air Purifiers"/>
    <n v="46.8"/>
    <n v="4"/>
    <n v="0"/>
    <n v="16.38"/>
  </r>
  <r>
    <n v="5148"/>
    <x v="2549"/>
    <x v="3"/>
    <x v="165"/>
    <d v="2015-01-01T00:00:00"/>
    <x v="1"/>
    <s v="JL-15175"/>
    <s v="James Lanier"/>
    <s v="Home Office"/>
    <s v="United States"/>
    <s v="Chandler"/>
    <x v="16"/>
    <n v="85224"/>
    <x v="1"/>
    <s v="FUR-FU-10001731"/>
    <x v="0"/>
    <x v="5"/>
    <s v="Acrylic Self-Standing Desk Frames"/>
    <n v="8.5440000000000005"/>
    <n v="4"/>
    <n v="0.2"/>
    <n v="1.9223999999999997"/>
  </r>
  <r>
    <n v="5149"/>
    <x v="2549"/>
    <x v="3"/>
    <x v="165"/>
    <d v="2015-01-01T00:00:00"/>
    <x v="1"/>
    <s v="JL-15175"/>
    <s v="James Lanier"/>
    <s v="Home Office"/>
    <s v="United States"/>
    <s v="Chandler"/>
    <x v="16"/>
    <n v="85224"/>
    <x v="1"/>
    <s v="FUR-CH-10001394"/>
    <x v="0"/>
    <x v="1"/>
    <s v="Global Leather Executive Chair"/>
    <n v="842.37600000000009"/>
    <n v="3"/>
    <n v="0.2"/>
    <n v="105.29699999999988"/>
  </r>
  <r>
    <n v="5150"/>
    <x v="2550"/>
    <x v="2"/>
    <x v="261"/>
    <d v="2011-06-21T00:00:00"/>
    <x v="3"/>
    <s v="JG-15160"/>
    <s v="James Galang"/>
    <s v="Consumer"/>
    <s v="United States"/>
    <s v="Long Beach"/>
    <x v="15"/>
    <n v="11561"/>
    <x v="3"/>
    <s v="TEC-PH-10001578"/>
    <x v="2"/>
    <x v="7"/>
    <s v="Polycom SoundStation2 EX Conference phone"/>
    <n v="1214.8499999999999"/>
    <n v="3"/>
    <n v="0"/>
    <n v="352.30649999999997"/>
  </r>
  <r>
    <n v="5151"/>
    <x v="2551"/>
    <x v="3"/>
    <x v="904"/>
    <d v="2014-03-11T00:00:00"/>
    <x v="0"/>
    <s v="SH-19975"/>
    <s v="Sally Hughsby"/>
    <s v="Corporate"/>
    <s v="United States"/>
    <s v="San Francisco"/>
    <x v="1"/>
    <n v="94109"/>
    <x v="1"/>
    <s v="OFF-ST-10000675"/>
    <x v="1"/>
    <x v="4"/>
    <s v="File Shuttle II and Handi-File, Black"/>
    <n v="67.78"/>
    <n v="2"/>
    <n v="0"/>
    <n v="16.945"/>
  </r>
  <r>
    <n v="5152"/>
    <x v="2552"/>
    <x v="3"/>
    <x v="145"/>
    <d v="2014-09-29T00:00:00"/>
    <x v="2"/>
    <s v="LS-17200"/>
    <s v="Luke Schmidt"/>
    <s v="Corporate"/>
    <s v="United States"/>
    <s v="Helena"/>
    <x v="37"/>
    <n v="59601"/>
    <x v="1"/>
    <s v="OFF-ST-10002352"/>
    <x v="1"/>
    <x v="4"/>
    <s v="Iris Project Case"/>
    <n v="39.900000000000006"/>
    <n v="5"/>
    <n v="0"/>
    <n v="10.373999999999999"/>
  </r>
  <r>
    <n v="5153"/>
    <x v="2553"/>
    <x v="2"/>
    <x v="479"/>
    <d v="2011-07-06T00:00:00"/>
    <x v="1"/>
    <s v="CS-11860"/>
    <s v="Cari Schnelling"/>
    <s v="Consumer"/>
    <s v="United States"/>
    <s v="New York City"/>
    <x v="15"/>
    <n v="10011"/>
    <x v="3"/>
    <s v="OFF-BI-10004528"/>
    <x v="1"/>
    <x v="8"/>
    <s v="Cardinal Poly Pocket Divider Pockets for Ring Binders"/>
    <n v="2.6880000000000002"/>
    <n v="1"/>
    <n v="0.2"/>
    <n v="0.83999999999999975"/>
  </r>
  <r>
    <n v="5154"/>
    <x v="2553"/>
    <x v="2"/>
    <x v="479"/>
    <d v="2011-07-06T00:00:00"/>
    <x v="1"/>
    <s v="CS-11860"/>
    <s v="Cari Schnelling"/>
    <s v="Consumer"/>
    <s v="United States"/>
    <s v="New York City"/>
    <x v="15"/>
    <n v="10011"/>
    <x v="3"/>
    <s v="OFF-AR-10001026"/>
    <x v="1"/>
    <x v="6"/>
    <s v="Sanford Uni-Blazer View Highlighters, Chisel Tip, Yellow"/>
    <n v="6.6000000000000005"/>
    <n v="3"/>
    <n v="0"/>
    <n v="2.9040000000000008"/>
  </r>
  <r>
    <n v="5155"/>
    <x v="2554"/>
    <x v="1"/>
    <x v="976"/>
    <d v="2012-08-08T00:00:00"/>
    <x v="2"/>
    <s v="KW-16570"/>
    <s v="Kelly Williams"/>
    <s v="Consumer"/>
    <s v="United States"/>
    <s v="Kirkwood"/>
    <x v="25"/>
    <n v="63122"/>
    <x v="2"/>
    <s v="OFF-BI-10002215"/>
    <x v="1"/>
    <x v="8"/>
    <s v="Wilson Jones Hanging View Binder, White, 1&quot;"/>
    <n v="28.4"/>
    <n v="4"/>
    <n v="0"/>
    <n v="13.063999999999998"/>
  </r>
  <r>
    <n v="5156"/>
    <x v="2554"/>
    <x v="1"/>
    <x v="976"/>
    <d v="2012-08-08T00:00:00"/>
    <x v="2"/>
    <s v="KW-16570"/>
    <s v="Kelly Williams"/>
    <s v="Consumer"/>
    <s v="United States"/>
    <s v="Kirkwood"/>
    <x v="25"/>
    <n v="63122"/>
    <x v="2"/>
    <s v="FUR-FU-10000305"/>
    <x v="0"/>
    <x v="5"/>
    <s v="Tenex V2T-RE Standard Weight Series Chair Mat, 45&quot; x 53&quot;, Lip 25&quot; x 12&quot;"/>
    <n v="212.94"/>
    <n v="3"/>
    <n v="0"/>
    <n v="34.070399999999999"/>
  </r>
  <r>
    <n v="5157"/>
    <x v="2555"/>
    <x v="3"/>
    <x v="160"/>
    <d v="2014-07-05T00:00:00"/>
    <x v="0"/>
    <s v="GH-14410"/>
    <s v="Gary Hansen"/>
    <s v="Home Office"/>
    <s v="United States"/>
    <s v="Chicago"/>
    <x v="10"/>
    <n v="60653"/>
    <x v="2"/>
    <s v="TEC-PH-10002584"/>
    <x v="2"/>
    <x v="7"/>
    <s v="Samsung Galaxy S4"/>
    <n v="1001.5840000000001"/>
    <n v="2"/>
    <n v="0.2"/>
    <n v="125.19799999999992"/>
  </r>
  <r>
    <n v="5158"/>
    <x v="2555"/>
    <x v="3"/>
    <x v="160"/>
    <d v="2014-07-05T00:00:00"/>
    <x v="0"/>
    <s v="GH-14410"/>
    <s v="Gary Hansen"/>
    <s v="Home Office"/>
    <s v="United States"/>
    <s v="Chicago"/>
    <x v="10"/>
    <n v="60653"/>
    <x v="2"/>
    <s v="FUR-CH-10000229"/>
    <x v="0"/>
    <x v="1"/>
    <s v="Global Enterprise Series Seating High-Back Swivel/Tilt Chairs"/>
    <n v="569.05799999999999"/>
    <n v="3"/>
    <n v="0.3"/>
    <n v="-178.84680000000006"/>
  </r>
  <r>
    <n v="5159"/>
    <x v="2555"/>
    <x v="3"/>
    <x v="160"/>
    <d v="2014-07-05T00:00:00"/>
    <x v="0"/>
    <s v="GH-14410"/>
    <s v="Gary Hansen"/>
    <s v="Home Office"/>
    <s v="United States"/>
    <s v="Chicago"/>
    <x v="10"/>
    <n v="60653"/>
    <x v="2"/>
    <s v="FUR-FU-10003799"/>
    <x v="0"/>
    <x v="5"/>
    <s v="Seth Thomas 13 1/2&quot; Wall Clock"/>
    <n v="14.224000000000002"/>
    <n v="2"/>
    <n v="0.6"/>
    <n v="-10.312400000000004"/>
  </r>
  <r>
    <n v="5160"/>
    <x v="2556"/>
    <x v="1"/>
    <x v="662"/>
    <d v="2012-10-30T00:00:00"/>
    <x v="0"/>
    <s v="AG-10495"/>
    <s v="Andrew Gjertsen"/>
    <s v="Corporate"/>
    <s v="United States"/>
    <s v="Peoria"/>
    <x v="16"/>
    <n v="85345"/>
    <x v="1"/>
    <s v="TEC-PH-10001700"/>
    <x v="2"/>
    <x v="7"/>
    <s v="Panasonic KX-TG6844B Expandable Digital Cordless Telephone"/>
    <n v="105.584"/>
    <n v="2"/>
    <n v="0.2"/>
    <n v="9.2386000000000053"/>
  </r>
  <r>
    <n v="5161"/>
    <x v="2556"/>
    <x v="1"/>
    <x v="662"/>
    <d v="2012-10-30T00:00:00"/>
    <x v="0"/>
    <s v="AG-10495"/>
    <s v="Andrew Gjertsen"/>
    <s v="Corporate"/>
    <s v="United States"/>
    <s v="Peoria"/>
    <x v="16"/>
    <n v="85345"/>
    <x v="1"/>
    <s v="TEC-PH-10001527"/>
    <x v="2"/>
    <x v="7"/>
    <s v="Plantronics MX500i Earset"/>
    <n v="68.720000000000013"/>
    <n v="2"/>
    <n v="0.2"/>
    <n v="-14.603000000000005"/>
  </r>
  <r>
    <n v="5162"/>
    <x v="2557"/>
    <x v="2"/>
    <x v="1021"/>
    <d v="2011-08-05T00:00:00"/>
    <x v="1"/>
    <s v="TS-21430"/>
    <s v="Tom Stivers"/>
    <s v="Corporate"/>
    <s v="United States"/>
    <s v="Seattle"/>
    <x v="4"/>
    <n v="98103"/>
    <x v="1"/>
    <s v="FUR-BO-10002916"/>
    <x v="0"/>
    <x v="0"/>
    <s v="Rush Hierlooms Collection 1&quot; Thick Stackable Bookcases"/>
    <n v="1367.84"/>
    <n v="8"/>
    <n v="0"/>
    <n v="259.88959999999997"/>
  </r>
  <r>
    <n v="5163"/>
    <x v="2558"/>
    <x v="0"/>
    <x v="741"/>
    <d v="2013-11-24T00:00:00"/>
    <x v="0"/>
    <s v="AJ-10945"/>
    <s v="Ashley Jarboe"/>
    <s v="Consumer"/>
    <s v="United States"/>
    <s v="Taylor"/>
    <x v="12"/>
    <n v="48180"/>
    <x v="2"/>
    <s v="FUR-CH-10000863"/>
    <x v="0"/>
    <x v="1"/>
    <s v="Novimex Swivel Fabric Task Chair"/>
    <n v="301.95999999999998"/>
    <n v="2"/>
    <n v="0"/>
    <n v="33.215599999999995"/>
  </r>
  <r>
    <n v="5164"/>
    <x v="2559"/>
    <x v="1"/>
    <x v="380"/>
    <d v="2012-07-11T00:00:00"/>
    <x v="1"/>
    <s v="SJ-20215"/>
    <s v="Sarah Jordon"/>
    <s v="Consumer"/>
    <s v="United States"/>
    <s v="Pasadena"/>
    <x v="1"/>
    <n v="91104"/>
    <x v="1"/>
    <s v="FUR-CH-10003968"/>
    <x v="0"/>
    <x v="1"/>
    <s v="Novimex Turbo Task Chair"/>
    <n v="170.35200000000003"/>
    <n v="3"/>
    <n v="0.2"/>
    <n v="-17.035200000000003"/>
  </r>
  <r>
    <n v="5165"/>
    <x v="2560"/>
    <x v="2"/>
    <x v="849"/>
    <d v="2011-11-16T00:00:00"/>
    <x v="1"/>
    <s v="SC-20020"/>
    <s v="Sam Craven"/>
    <s v="Consumer"/>
    <s v="United States"/>
    <s v="Midland"/>
    <x v="12"/>
    <n v="48640"/>
    <x v="2"/>
    <s v="OFF-AR-10001149"/>
    <x v="1"/>
    <x v="6"/>
    <s v="Avery Hi-Liter Comfort Grip Fluorescent Highlighter, Yellow Ink"/>
    <n v="3.9"/>
    <n v="2"/>
    <n v="0"/>
    <n v="1.5209999999999999"/>
  </r>
  <r>
    <n v="5166"/>
    <x v="2560"/>
    <x v="2"/>
    <x v="849"/>
    <d v="2011-11-16T00:00:00"/>
    <x v="1"/>
    <s v="SC-20020"/>
    <s v="Sam Craven"/>
    <s v="Consumer"/>
    <s v="United States"/>
    <s v="Midland"/>
    <x v="12"/>
    <n v="48640"/>
    <x v="2"/>
    <s v="OFF-PA-10000130"/>
    <x v="1"/>
    <x v="10"/>
    <s v="Xerox 199"/>
    <n v="12.84"/>
    <n v="3"/>
    <n v="0"/>
    <n v="5.7779999999999987"/>
  </r>
  <r>
    <n v="5167"/>
    <x v="2560"/>
    <x v="2"/>
    <x v="849"/>
    <d v="2011-11-16T00:00:00"/>
    <x v="1"/>
    <s v="SC-20020"/>
    <s v="Sam Craven"/>
    <s v="Consumer"/>
    <s v="United States"/>
    <s v="Midland"/>
    <x v="12"/>
    <n v="48640"/>
    <x v="2"/>
    <s v="OFF-PA-10002479"/>
    <x v="1"/>
    <x v="10"/>
    <s v="Xerox 4200 Series MultiUse Premium Copy Paper (20Lb. and 84 Bright)"/>
    <n v="15.84"/>
    <n v="3"/>
    <n v="0"/>
    <n v="7.1280000000000001"/>
  </r>
  <r>
    <n v="5168"/>
    <x v="2560"/>
    <x v="2"/>
    <x v="849"/>
    <d v="2011-11-16T00:00:00"/>
    <x v="1"/>
    <s v="SC-20020"/>
    <s v="Sam Craven"/>
    <s v="Consumer"/>
    <s v="United States"/>
    <s v="Midland"/>
    <x v="12"/>
    <n v="48640"/>
    <x v="2"/>
    <s v="FUR-CH-10004997"/>
    <x v="0"/>
    <x v="1"/>
    <s v="Hon Every-Day Series Multi-Task Chairs"/>
    <n v="563.93999999999994"/>
    <n v="3"/>
    <n v="0"/>
    <n v="112.78800000000001"/>
  </r>
  <r>
    <n v="5169"/>
    <x v="2560"/>
    <x v="2"/>
    <x v="849"/>
    <d v="2011-11-16T00:00:00"/>
    <x v="1"/>
    <s v="SC-20020"/>
    <s v="Sam Craven"/>
    <s v="Consumer"/>
    <s v="United States"/>
    <s v="Midland"/>
    <x v="12"/>
    <n v="48640"/>
    <x v="2"/>
    <s v="OFF-ST-10004950"/>
    <x v="1"/>
    <x v="4"/>
    <s v="Acco Perma 3000 Stacking Storage Drawers"/>
    <n v="62.94"/>
    <n v="3"/>
    <n v="0"/>
    <n v="11.958600000000001"/>
  </r>
  <r>
    <n v="5170"/>
    <x v="2560"/>
    <x v="2"/>
    <x v="849"/>
    <d v="2011-11-16T00:00:00"/>
    <x v="1"/>
    <s v="SC-20020"/>
    <s v="Sam Craven"/>
    <s v="Consumer"/>
    <s v="United States"/>
    <s v="Midland"/>
    <x v="12"/>
    <n v="48640"/>
    <x v="2"/>
    <s v="OFF-ST-10001490"/>
    <x v="1"/>
    <x v="4"/>
    <s v="Hot File 7-Pocket, Floor Stand"/>
    <n v="535.41"/>
    <n v="3"/>
    <n v="0"/>
    <n v="160.62299999999993"/>
  </r>
  <r>
    <n v="5171"/>
    <x v="2561"/>
    <x v="0"/>
    <x v="1022"/>
    <d v="2013-05-30T00:00:00"/>
    <x v="0"/>
    <s v="LA-16780"/>
    <s v="Laura Armstrong"/>
    <s v="Corporate"/>
    <s v="United States"/>
    <s v="Detroit"/>
    <x v="12"/>
    <n v="48205"/>
    <x v="2"/>
    <s v="FUR-CH-10002024"/>
    <x v="0"/>
    <x v="1"/>
    <s v="HON 5400 Series Task Chairs for Big and Tall"/>
    <n v="3504.9"/>
    <n v="5"/>
    <n v="0"/>
    <n v="700.98000000000013"/>
  </r>
  <r>
    <n v="5172"/>
    <x v="2561"/>
    <x v="0"/>
    <x v="1022"/>
    <d v="2013-05-30T00:00:00"/>
    <x v="0"/>
    <s v="LA-16780"/>
    <s v="Laura Armstrong"/>
    <s v="Corporate"/>
    <s v="United States"/>
    <s v="Detroit"/>
    <x v="12"/>
    <n v="48205"/>
    <x v="2"/>
    <s v="OFF-PA-10001790"/>
    <x v="1"/>
    <x v="10"/>
    <s v="Xerox 1910"/>
    <n v="144.12"/>
    <n v="3"/>
    <n v="0"/>
    <n v="69.177599999999984"/>
  </r>
  <r>
    <n v="5173"/>
    <x v="2561"/>
    <x v="0"/>
    <x v="1022"/>
    <d v="2013-05-30T00:00:00"/>
    <x v="0"/>
    <s v="LA-16780"/>
    <s v="Laura Armstrong"/>
    <s v="Corporate"/>
    <s v="United States"/>
    <s v="Detroit"/>
    <x v="12"/>
    <n v="48205"/>
    <x v="2"/>
    <s v="OFF-PA-10000994"/>
    <x v="1"/>
    <x v="10"/>
    <s v="Xerox 1915"/>
    <n v="314.54999999999995"/>
    <n v="3"/>
    <n v="0"/>
    <n v="150.98399999999998"/>
  </r>
  <r>
    <n v="5174"/>
    <x v="2562"/>
    <x v="1"/>
    <x v="936"/>
    <d v="2012-03-10T00:00:00"/>
    <x v="2"/>
    <s v="FC-14335"/>
    <s v="Fred Chung"/>
    <s v="Corporate"/>
    <s v="United States"/>
    <s v="Pueblo"/>
    <x v="22"/>
    <n v="81001"/>
    <x v="1"/>
    <s v="OFF-AR-10002399"/>
    <x v="1"/>
    <x v="6"/>
    <s v="Dixon Prang Watercolor Pencils, 10-Color Set with Brush"/>
    <n v="3.4079999999999999"/>
    <n v="1"/>
    <n v="0.2"/>
    <n v="0.89459999999999995"/>
  </r>
  <r>
    <n v="5175"/>
    <x v="2563"/>
    <x v="3"/>
    <x v="15"/>
    <d v="2014-10-25T00:00:00"/>
    <x v="1"/>
    <s v="CA-12265"/>
    <s v="Christina Anderson"/>
    <s v="Consumer"/>
    <s v="United States"/>
    <s v="Waco"/>
    <x v="5"/>
    <n v="76706"/>
    <x v="2"/>
    <s v="OFF-BI-10002799"/>
    <x v="1"/>
    <x v="8"/>
    <s v="SlimView Poly Binder, 3/8&quot;"/>
    <n v="2.0719999999999996"/>
    <n v="2"/>
    <n v="0.8"/>
    <n v="-3.5224000000000011"/>
  </r>
  <r>
    <n v="5176"/>
    <x v="2563"/>
    <x v="3"/>
    <x v="15"/>
    <d v="2014-10-25T00:00:00"/>
    <x v="1"/>
    <s v="CA-12265"/>
    <s v="Christina Anderson"/>
    <s v="Consumer"/>
    <s v="United States"/>
    <s v="Waco"/>
    <x v="5"/>
    <n v="76706"/>
    <x v="2"/>
    <s v="FUR-BO-10004360"/>
    <x v="0"/>
    <x v="0"/>
    <s v="Rush Hierlooms Collection Rich Wood Bookcases"/>
    <n v="328.39919999999995"/>
    <n v="3"/>
    <n v="0.32"/>
    <n v="-91.758599999999973"/>
  </r>
  <r>
    <n v="5177"/>
    <x v="2564"/>
    <x v="0"/>
    <x v="732"/>
    <d v="2013-11-09T00:00:00"/>
    <x v="2"/>
    <s v="JH-15985"/>
    <s v="Joseph Holt"/>
    <s v="Consumer"/>
    <s v="United States"/>
    <s v="San Francisco"/>
    <x v="1"/>
    <n v="94109"/>
    <x v="1"/>
    <s v="OFF-BI-10002082"/>
    <x v="1"/>
    <x v="8"/>
    <s v="GBC Twin Loop Wire Binding Elements"/>
    <n v="53.248000000000005"/>
    <n v="2"/>
    <n v="0.2"/>
    <n v="19.968"/>
  </r>
  <r>
    <n v="5178"/>
    <x v="2565"/>
    <x v="0"/>
    <x v="482"/>
    <d v="2013-12-31T00:00:00"/>
    <x v="1"/>
    <s v="AJ-10795"/>
    <s v="Anthony Johnson"/>
    <s v="Corporate"/>
    <s v="United States"/>
    <s v="New York City"/>
    <x v="15"/>
    <n v="10024"/>
    <x v="3"/>
    <s v="OFF-BI-10004967"/>
    <x v="1"/>
    <x v="8"/>
    <s v="Round Ring Binders"/>
    <n v="4.9920000000000009"/>
    <n v="3"/>
    <n v="0.2"/>
    <n v="1.6848000000000001"/>
  </r>
  <r>
    <n v="5179"/>
    <x v="2566"/>
    <x v="1"/>
    <x v="657"/>
    <d v="2012-04-19T00:00:00"/>
    <x v="1"/>
    <s v="BT-11395"/>
    <s v="Bill Tyler"/>
    <s v="Corporate"/>
    <s v="United States"/>
    <s v="Los Angeles"/>
    <x v="1"/>
    <n v="90036"/>
    <x v="1"/>
    <s v="FUR-FU-10004973"/>
    <x v="0"/>
    <x v="5"/>
    <s v="Flat Face Poster Frame"/>
    <n v="37.68"/>
    <n v="2"/>
    <n v="0"/>
    <n v="15.825600000000001"/>
  </r>
  <r>
    <n v="5180"/>
    <x v="2566"/>
    <x v="1"/>
    <x v="657"/>
    <d v="2012-04-19T00:00:00"/>
    <x v="1"/>
    <s v="BT-11395"/>
    <s v="Bill Tyler"/>
    <s v="Corporate"/>
    <s v="United States"/>
    <s v="Los Angeles"/>
    <x v="1"/>
    <n v="90036"/>
    <x v="1"/>
    <s v="TEC-PH-10003645"/>
    <x v="2"/>
    <x v="7"/>
    <s v="Aastra 57i VoIP phone"/>
    <n v="258.57600000000002"/>
    <n v="2"/>
    <n v="0.2"/>
    <n v="19.393200000000007"/>
  </r>
  <r>
    <n v="5181"/>
    <x v="2566"/>
    <x v="1"/>
    <x v="657"/>
    <d v="2012-04-19T00:00:00"/>
    <x v="1"/>
    <s v="BT-11395"/>
    <s v="Bill Tyler"/>
    <s v="Corporate"/>
    <s v="United States"/>
    <s v="Los Angeles"/>
    <x v="1"/>
    <n v="90036"/>
    <x v="1"/>
    <s v="OFF-AP-10004980"/>
    <x v="1"/>
    <x v="9"/>
    <s v="3M Replacement Filter for Office Air Cleaner for 20' x 33' Room"/>
    <n v="75.84"/>
    <n v="2"/>
    <n v="0"/>
    <n v="29.577600000000004"/>
  </r>
  <r>
    <n v="5182"/>
    <x v="2567"/>
    <x v="3"/>
    <x v="510"/>
    <d v="2014-09-16T00:00:00"/>
    <x v="2"/>
    <s v="DJ-13510"/>
    <s v="Don Jones"/>
    <s v="Corporate"/>
    <s v="United States"/>
    <s v="Woonsocket"/>
    <x v="34"/>
    <n v="2895"/>
    <x v="3"/>
    <s v="OFF-PA-10003797"/>
    <x v="1"/>
    <x v="10"/>
    <s v="Xerox 209"/>
    <n v="45.36"/>
    <n v="7"/>
    <n v="0"/>
    <n v="21.772800000000004"/>
  </r>
  <r>
    <n v="5183"/>
    <x v="2567"/>
    <x v="3"/>
    <x v="510"/>
    <d v="2014-09-16T00:00:00"/>
    <x v="2"/>
    <s v="DJ-13510"/>
    <s v="Don Jones"/>
    <s v="Corporate"/>
    <s v="United States"/>
    <s v="Woonsocket"/>
    <x v="34"/>
    <n v="2895"/>
    <x v="3"/>
    <s v="OFF-BI-10003707"/>
    <x v="1"/>
    <x v="8"/>
    <s v="Aluminum Screw Posts"/>
    <n v="45.78"/>
    <n v="3"/>
    <n v="0"/>
    <n v="22.89"/>
  </r>
  <r>
    <n v="5184"/>
    <x v="2568"/>
    <x v="3"/>
    <x v="241"/>
    <d v="2014-09-28T00:00:00"/>
    <x v="2"/>
    <s v="AG-10675"/>
    <s v="Anna Gayman"/>
    <s v="Consumer"/>
    <s v="United States"/>
    <s v="Columbus"/>
    <x v="32"/>
    <n v="31907"/>
    <x v="0"/>
    <s v="OFF-ST-10000885"/>
    <x v="1"/>
    <x v="4"/>
    <s v="Fellowes Desktop Hanging File Manager"/>
    <n v="40.29"/>
    <n v="3"/>
    <n v="0"/>
    <n v="10.0725"/>
  </r>
  <r>
    <n v="5185"/>
    <x v="2568"/>
    <x v="3"/>
    <x v="241"/>
    <d v="2014-09-28T00:00:00"/>
    <x v="2"/>
    <s v="AG-10675"/>
    <s v="Anna Gayman"/>
    <s v="Consumer"/>
    <s v="United States"/>
    <s v="Columbus"/>
    <x v="32"/>
    <n v="31907"/>
    <x v="0"/>
    <s v="OFF-BI-10002827"/>
    <x v="1"/>
    <x v="8"/>
    <s v="Avery Durable Poly Binders"/>
    <n v="38.71"/>
    <n v="7"/>
    <n v="0"/>
    <n v="17.8066"/>
  </r>
  <r>
    <n v="5186"/>
    <x v="2569"/>
    <x v="1"/>
    <x v="998"/>
    <d v="2012-10-15T00:00:00"/>
    <x v="1"/>
    <s v="JD-15790"/>
    <s v="John Dryer"/>
    <s v="Consumer"/>
    <s v="United States"/>
    <s v="Jacksonville"/>
    <x v="2"/>
    <n v="32216"/>
    <x v="0"/>
    <s v="OFF-ST-10004459"/>
    <x v="1"/>
    <x v="4"/>
    <s v="Tennsco Single-Tier Lockers"/>
    <n v="1801.6320000000001"/>
    <n v="6"/>
    <n v="0.2"/>
    <n v="-337.80600000000004"/>
  </r>
  <r>
    <n v="5187"/>
    <x v="2570"/>
    <x v="1"/>
    <x v="154"/>
    <d v="2012-12-03T00:00:00"/>
    <x v="1"/>
    <s v="EH-14125"/>
    <s v="Eugene Hildebrand"/>
    <s v="Home Office"/>
    <s v="United States"/>
    <s v="Philadelphia"/>
    <x v="9"/>
    <n v="19140"/>
    <x v="3"/>
    <s v="TEC-PH-10002789"/>
    <x v="2"/>
    <x v="7"/>
    <s v="LG Exalt"/>
    <n v="748.75200000000007"/>
    <n v="8"/>
    <n v="0.4"/>
    <n v="-162.22960000000006"/>
  </r>
  <r>
    <n v="5188"/>
    <x v="2571"/>
    <x v="1"/>
    <x v="1023"/>
    <d v="2012-09-18T00:00:00"/>
    <x v="1"/>
    <s v="ZC-21910"/>
    <s v="Zuschuss Carroll"/>
    <s v="Consumer"/>
    <s v="United States"/>
    <s v="Columbus"/>
    <x v="14"/>
    <n v="47201"/>
    <x v="2"/>
    <s v="TEC-AC-10001314"/>
    <x v="2"/>
    <x v="11"/>
    <s v="Case Logic 2.4GHz Wireless Keyboard"/>
    <n v="199.96"/>
    <n v="4"/>
    <n v="0"/>
    <n v="15.996799999999979"/>
  </r>
  <r>
    <n v="5189"/>
    <x v="2571"/>
    <x v="1"/>
    <x v="1023"/>
    <d v="2012-09-18T00:00:00"/>
    <x v="1"/>
    <s v="ZC-21910"/>
    <s v="Zuschuss Carroll"/>
    <s v="Consumer"/>
    <s v="United States"/>
    <s v="Columbus"/>
    <x v="14"/>
    <n v="47201"/>
    <x v="2"/>
    <s v="FUR-CH-10000015"/>
    <x v="0"/>
    <x v="1"/>
    <s v="Hon Multipurpose Stacking Arm Chairs"/>
    <n v="1516.2"/>
    <n v="7"/>
    <n v="0"/>
    <n v="394.21199999999999"/>
  </r>
  <r>
    <n v="5190"/>
    <x v="2572"/>
    <x v="3"/>
    <x v="237"/>
    <d v="2014-11-19T00:00:00"/>
    <x v="1"/>
    <s v="XP-21865"/>
    <s v="Xylona Preis"/>
    <s v="Consumer"/>
    <s v="United States"/>
    <s v="Pasadena"/>
    <x v="5"/>
    <n v="77506"/>
    <x v="2"/>
    <s v="TEC-AC-10004855"/>
    <x v="2"/>
    <x v="11"/>
    <s v="V7 USB Numeric Keypad"/>
    <n v="167.95200000000003"/>
    <n v="6"/>
    <n v="0.2"/>
    <n v="-27.292200000000001"/>
  </r>
  <r>
    <n v="5191"/>
    <x v="2572"/>
    <x v="3"/>
    <x v="237"/>
    <d v="2014-11-19T00:00:00"/>
    <x v="1"/>
    <s v="XP-21865"/>
    <s v="Xylona Preis"/>
    <s v="Consumer"/>
    <s v="United States"/>
    <s v="Pasadena"/>
    <x v="5"/>
    <n v="77506"/>
    <x v="2"/>
    <s v="OFF-AR-10003582"/>
    <x v="1"/>
    <x v="6"/>
    <s v="Boston Electric Pencil Sharpener, Model 1818, Charcoal Black"/>
    <n v="45.04"/>
    <n v="2"/>
    <n v="0.2"/>
    <n v="4.5040000000000031"/>
  </r>
  <r>
    <n v="5192"/>
    <x v="2573"/>
    <x v="3"/>
    <x v="1024"/>
    <d v="2014-05-10T00:00:00"/>
    <x v="1"/>
    <s v="DK-12985"/>
    <s v="Darren Koutras"/>
    <s v="Consumer"/>
    <s v="United States"/>
    <s v="San Francisco"/>
    <x v="1"/>
    <n v="94122"/>
    <x v="1"/>
    <s v="OFF-EN-10003448"/>
    <x v="1"/>
    <x v="12"/>
    <s v="Peel &amp; Seel Recycled Catalog Envelopes, Brown"/>
    <n v="23.16"/>
    <n v="2"/>
    <n v="0"/>
    <n v="11.58"/>
  </r>
  <r>
    <n v="5193"/>
    <x v="2574"/>
    <x v="2"/>
    <x v="683"/>
    <d v="2011-12-01T00:00:00"/>
    <x v="0"/>
    <s v="CS-12250"/>
    <s v="Chris Selesnick"/>
    <s v="Corporate"/>
    <s v="United States"/>
    <s v="Columbia"/>
    <x v="20"/>
    <n v="29203"/>
    <x v="0"/>
    <s v="FUR-FU-10003773"/>
    <x v="0"/>
    <x v="5"/>
    <s v="Eldon Cleatmat Plus Chair Mats for High Pile Carpets"/>
    <n v="397.59999999999997"/>
    <n v="5"/>
    <n v="0"/>
    <n v="43.735999999999962"/>
  </r>
  <r>
    <n v="5194"/>
    <x v="2574"/>
    <x v="2"/>
    <x v="683"/>
    <d v="2011-12-01T00:00:00"/>
    <x v="0"/>
    <s v="CS-12250"/>
    <s v="Chris Selesnick"/>
    <s v="Corporate"/>
    <s v="United States"/>
    <s v="Columbia"/>
    <x v="20"/>
    <n v="29203"/>
    <x v="0"/>
    <s v="OFF-PA-10001363"/>
    <x v="1"/>
    <x v="10"/>
    <s v="Xerox 1933"/>
    <n v="85.96"/>
    <n v="7"/>
    <n v="0"/>
    <n v="40.401199999999996"/>
  </r>
  <r>
    <n v="5195"/>
    <x v="2574"/>
    <x v="2"/>
    <x v="683"/>
    <d v="2011-12-01T00:00:00"/>
    <x v="0"/>
    <s v="CS-12250"/>
    <s v="Chris Selesnick"/>
    <s v="Corporate"/>
    <s v="United States"/>
    <s v="Columbia"/>
    <x v="20"/>
    <n v="29203"/>
    <x v="0"/>
    <s v="OFF-AR-10004757"/>
    <x v="1"/>
    <x v="6"/>
    <s v="Crayola Colored Pencils"/>
    <n v="13.12"/>
    <n v="4"/>
    <n v="0"/>
    <n v="4.3295999999999992"/>
  </r>
  <r>
    <n v="5196"/>
    <x v="2574"/>
    <x v="2"/>
    <x v="683"/>
    <d v="2011-12-01T00:00:00"/>
    <x v="0"/>
    <s v="CS-12250"/>
    <s v="Chris Selesnick"/>
    <s v="Corporate"/>
    <s v="United States"/>
    <s v="Columbia"/>
    <x v="20"/>
    <n v="29203"/>
    <x v="0"/>
    <s v="OFF-BI-10000309"/>
    <x v="1"/>
    <x v="8"/>
    <s v="GBC Twin Loop Wire Binding Elements, 9/16&quot; Spine, Black"/>
    <n v="45.660000000000004"/>
    <n v="3"/>
    <n v="0"/>
    <n v="22.3734"/>
  </r>
  <r>
    <n v="5197"/>
    <x v="2575"/>
    <x v="2"/>
    <x v="1025"/>
    <d v="2011-05-15T00:00:00"/>
    <x v="1"/>
    <s v="AI-10855"/>
    <s v="Arianne Irving"/>
    <s v="Consumer"/>
    <s v="United States"/>
    <s v="Kent"/>
    <x v="4"/>
    <n v="98031"/>
    <x v="1"/>
    <s v="OFF-EN-10001434"/>
    <x v="1"/>
    <x v="12"/>
    <s v="Strathmore #10 Envelopes, Ultimate White"/>
    <n v="158.13"/>
    <n v="3"/>
    <n v="0"/>
    <n v="77.483699999999999"/>
  </r>
  <r>
    <n v="5198"/>
    <x v="2575"/>
    <x v="2"/>
    <x v="1025"/>
    <d v="2011-05-15T00:00:00"/>
    <x v="1"/>
    <s v="AI-10855"/>
    <s v="Arianne Irving"/>
    <s v="Consumer"/>
    <s v="United States"/>
    <s v="Kent"/>
    <x v="4"/>
    <n v="98031"/>
    <x v="1"/>
    <s v="TEC-PH-10003988"/>
    <x v="2"/>
    <x v="7"/>
    <s v="LF Elite 3D Dazzle Designer Hard Case Cover, Lf Stylus Pen and Wiper For Apple Iphone 5c Mini Lite"/>
    <n v="43.6"/>
    <n v="5"/>
    <n v="0.2"/>
    <n v="4.3600000000000012"/>
  </r>
  <r>
    <n v="5199"/>
    <x v="2576"/>
    <x v="0"/>
    <x v="840"/>
    <d v="2013-03-09T00:00:00"/>
    <x v="1"/>
    <s v="AA-10315"/>
    <s v="Alex Avila"/>
    <s v="Consumer"/>
    <s v="United States"/>
    <s v="Round Rock"/>
    <x v="5"/>
    <n v="78664"/>
    <x v="2"/>
    <s v="OFF-SU-10000151"/>
    <x v="1"/>
    <x v="14"/>
    <s v="High Speed Automatic Electric Letter Opener"/>
    <n v="3930.0720000000001"/>
    <n v="3"/>
    <n v="0.2"/>
    <n v="-786.01440000000025"/>
  </r>
  <r>
    <n v="5200"/>
    <x v="2576"/>
    <x v="0"/>
    <x v="840"/>
    <d v="2013-03-09T00:00:00"/>
    <x v="1"/>
    <s v="AA-10315"/>
    <s v="Alex Avila"/>
    <s v="Consumer"/>
    <s v="United States"/>
    <s v="Round Rock"/>
    <x v="5"/>
    <n v="78664"/>
    <x v="2"/>
    <s v="OFF-FA-10001332"/>
    <x v="1"/>
    <x v="13"/>
    <s v="Acco Banker's Clasps, 5 3/4&quot;-Long"/>
    <n v="2.3039999999999998"/>
    <n v="1"/>
    <n v="0.2"/>
    <n v="0.77759999999999996"/>
  </r>
  <r>
    <n v="5201"/>
    <x v="2576"/>
    <x v="0"/>
    <x v="840"/>
    <d v="2013-03-09T00:00:00"/>
    <x v="1"/>
    <s v="AA-10315"/>
    <s v="Alex Avila"/>
    <s v="Consumer"/>
    <s v="United States"/>
    <s v="Round Rock"/>
    <x v="5"/>
    <n v="78664"/>
    <x v="2"/>
    <s v="TEC-PH-10000895"/>
    <x v="2"/>
    <x v="7"/>
    <s v="Polycom VVX 310 VoIP phone"/>
    <n v="431.97600000000006"/>
    <n v="3"/>
    <n v="0.2"/>
    <n v="32.398200000000017"/>
  </r>
  <r>
    <n v="5202"/>
    <x v="2576"/>
    <x v="0"/>
    <x v="840"/>
    <d v="2013-03-09T00:00:00"/>
    <x v="1"/>
    <s v="AA-10315"/>
    <s v="Alex Avila"/>
    <s v="Consumer"/>
    <s v="United States"/>
    <s v="Round Rock"/>
    <x v="5"/>
    <n v="78664"/>
    <x v="2"/>
    <s v="TEC-AC-10002857"/>
    <x v="2"/>
    <x v="11"/>
    <s v="Verbatim 25 GB 6x Blu-ray Single Layer Recordable Disc, 1/Pack"/>
    <n v="41.720000000000006"/>
    <n v="7"/>
    <n v="0.2"/>
    <n v="5.7364999999999977"/>
  </r>
  <r>
    <n v="5203"/>
    <x v="2577"/>
    <x v="1"/>
    <x v="762"/>
    <d v="2012-08-19T00:00:00"/>
    <x v="1"/>
    <s v="RE-19450"/>
    <s v="Richard Eichhorn"/>
    <s v="Consumer"/>
    <s v="United States"/>
    <s v="Oakland"/>
    <x v="1"/>
    <n v="94601"/>
    <x v="1"/>
    <s v="FUR-FU-10004018"/>
    <x v="0"/>
    <x v="5"/>
    <s v="Tensor Computer Mounted Lamp"/>
    <n v="104.23"/>
    <n v="7"/>
    <n v="0"/>
    <n v="28.142100000000006"/>
  </r>
  <r>
    <n v="5204"/>
    <x v="2577"/>
    <x v="1"/>
    <x v="762"/>
    <d v="2012-08-19T00:00:00"/>
    <x v="1"/>
    <s v="RE-19450"/>
    <s v="Richard Eichhorn"/>
    <s v="Consumer"/>
    <s v="United States"/>
    <s v="Oakland"/>
    <x v="1"/>
    <n v="94601"/>
    <x v="1"/>
    <s v="OFF-ST-10003638"/>
    <x v="1"/>
    <x v="4"/>
    <s v="Mobile Personal File Cube"/>
    <n v="70.260000000000005"/>
    <n v="3"/>
    <n v="0"/>
    <n v="18.970199999999998"/>
  </r>
  <r>
    <n v="5205"/>
    <x v="2578"/>
    <x v="1"/>
    <x v="811"/>
    <d v="2012-09-18T00:00:00"/>
    <x v="1"/>
    <s v="TM-21010"/>
    <s v="Tamara Manning"/>
    <s v="Consumer"/>
    <s v="United States"/>
    <s v="Auburn"/>
    <x v="15"/>
    <n v="13021"/>
    <x v="3"/>
    <s v="OFF-AR-10004685"/>
    <x v="1"/>
    <x v="6"/>
    <s v="Binney &amp; Smith Crayola Metallic Colored Pencils, 8-Color Set"/>
    <n v="9.26"/>
    <n v="2"/>
    <n v="0"/>
    <n v="3.0557999999999996"/>
  </r>
  <r>
    <n v="5206"/>
    <x v="2578"/>
    <x v="1"/>
    <x v="811"/>
    <d v="2012-09-18T00:00:00"/>
    <x v="1"/>
    <s v="TM-21010"/>
    <s v="Tamara Manning"/>
    <s v="Consumer"/>
    <s v="United States"/>
    <s v="Auburn"/>
    <x v="15"/>
    <n v="13021"/>
    <x v="3"/>
    <s v="OFF-ST-10001713"/>
    <x v="1"/>
    <x v="4"/>
    <s v="Gould Plastics 9-Pocket Panel Bin, 18-3/8w x 5-1/4d x 20-1/2h, Black"/>
    <n v="105.98"/>
    <n v="2"/>
    <n v="0"/>
    <n v="4.2391999999999967"/>
  </r>
  <r>
    <n v="5207"/>
    <x v="2578"/>
    <x v="1"/>
    <x v="811"/>
    <d v="2012-09-18T00:00:00"/>
    <x v="1"/>
    <s v="TM-21010"/>
    <s v="Tamara Manning"/>
    <s v="Consumer"/>
    <s v="United States"/>
    <s v="Auburn"/>
    <x v="15"/>
    <n v="13021"/>
    <x v="3"/>
    <s v="OFF-FA-10000490"/>
    <x v="1"/>
    <x v="13"/>
    <s v="OIC Binder Clips, Mini, 1/4&quot; Capacity, Black"/>
    <n v="1.24"/>
    <n v="1"/>
    <n v="0"/>
    <n v="0.58279999999999998"/>
  </r>
  <r>
    <n v="5208"/>
    <x v="2578"/>
    <x v="1"/>
    <x v="811"/>
    <d v="2012-09-18T00:00:00"/>
    <x v="1"/>
    <s v="TM-21010"/>
    <s v="Tamara Manning"/>
    <s v="Consumer"/>
    <s v="United States"/>
    <s v="Auburn"/>
    <x v="15"/>
    <n v="13021"/>
    <x v="3"/>
    <s v="OFF-LA-10002043"/>
    <x v="1"/>
    <x v="2"/>
    <s v="Avery 489"/>
    <n v="20.7"/>
    <n v="2"/>
    <n v="0"/>
    <n v="9.9359999999999999"/>
  </r>
  <r>
    <n v="5209"/>
    <x v="2578"/>
    <x v="1"/>
    <x v="811"/>
    <d v="2012-09-18T00:00:00"/>
    <x v="1"/>
    <s v="TM-21010"/>
    <s v="Tamara Manning"/>
    <s v="Consumer"/>
    <s v="United States"/>
    <s v="Auburn"/>
    <x v="15"/>
    <n v="13021"/>
    <x v="3"/>
    <s v="OFF-PA-10002464"/>
    <x v="1"/>
    <x v="10"/>
    <s v="HP Office Recycled Paper (20Lb. and 87 Bright)"/>
    <n v="28.900000000000002"/>
    <n v="5"/>
    <n v="0"/>
    <n v="14.161000000000001"/>
  </r>
  <r>
    <n v="5210"/>
    <x v="2578"/>
    <x v="1"/>
    <x v="811"/>
    <d v="2012-09-18T00:00:00"/>
    <x v="1"/>
    <s v="TM-21010"/>
    <s v="Tamara Manning"/>
    <s v="Consumer"/>
    <s v="United States"/>
    <s v="Auburn"/>
    <x v="15"/>
    <n v="13021"/>
    <x v="3"/>
    <s v="OFF-EN-10002504"/>
    <x v="1"/>
    <x v="12"/>
    <s v="Tyvek  Top-Opening Peel &amp; Seel Envelopes, Plain White"/>
    <n v="27.18"/>
    <n v="1"/>
    <n v="0"/>
    <n v="12.7746"/>
  </r>
  <r>
    <n v="5211"/>
    <x v="2579"/>
    <x v="1"/>
    <x v="1026"/>
    <d v="2012-01-18T00:00:00"/>
    <x v="1"/>
    <s v="YS-21880"/>
    <s v="Yana Sorensen"/>
    <s v="Corporate"/>
    <s v="United States"/>
    <s v="Newark"/>
    <x v="13"/>
    <n v="19711"/>
    <x v="3"/>
    <s v="OFF-ST-10002615"/>
    <x v="1"/>
    <x v="4"/>
    <s v="Dual Level, Single-Width Filing Carts"/>
    <n v="465.18"/>
    <n v="3"/>
    <n v="0"/>
    <n v="120.94680000000001"/>
  </r>
  <r>
    <n v="5212"/>
    <x v="2580"/>
    <x v="1"/>
    <x v="793"/>
    <d v="2012-05-16T00:00:00"/>
    <x v="0"/>
    <s v="AZ-10750"/>
    <s v="Annie Zypern"/>
    <s v="Consumer"/>
    <s v="United States"/>
    <s v="New York City"/>
    <x v="15"/>
    <n v="10024"/>
    <x v="3"/>
    <s v="OFF-ST-10004258"/>
    <x v="1"/>
    <x v="4"/>
    <s v="Portable Personal File Box"/>
    <n v="36.630000000000003"/>
    <n v="3"/>
    <n v="0"/>
    <n v="9.8901000000000039"/>
  </r>
  <r>
    <n v="5213"/>
    <x v="2581"/>
    <x v="0"/>
    <x v="182"/>
    <d v="2013-09-27T00:00:00"/>
    <x v="3"/>
    <s v="CM-12445"/>
    <s v="Chuck Magee"/>
    <s v="Consumer"/>
    <s v="United States"/>
    <s v="Redlands"/>
    <x v="1"/>
    <n v="92374"/>
    <x v="1"/>
    <s v="OFF-ST-10004507"/>
    <x v="1"/>
    <x v="4"/>
    <s v="Advantus Rolling Storage Box"/>
    <n v="51.449999999999996"/>
    <n v="3"/>
    <n v="0"/>
    <n v="13.891499999999999"/>
  </r>
  <r>
    <n v="5214"/>
    <x v="2581"/>
    <x v="0"/>
    <x v="182"/>
    <d v="2013-09-27T00:00:00"/>
    <x v="3"/>
    <s v="CM-12445"/>
    <s v="Chuck Magee"/>
    <s v="Consumer"/>
    <s v="United States"/>
    <s v="Redlands"/>
    <x v="1"/>
    <n v="92374"/>
    <x v="1"/>
    <s v="OFF-LA-10000262"/>
    <x v="1"/>
    <x v="2"/>
    <s v="Avery 494"/>
    <n v="7.83"/>
    <n v="3"/>
    <n v="0"/>
    <n v="3.6017999999999999"/>
  </r>
  <r>
    <n v="5215"/>
    <x v="2581"/>
    <x v="0"/>
    <x v="182"/>
    <d v="2013-09-27T00:00:00"/>
    <x v="3"/>
    <s v="CM-12445"/>
    <s v="Chuck Magee"/>
    <s v="Consumer"/>
    <s v="United States"/>
    <s v="Redlands"/>
    <x v="1"/>
    <n v="92374"/>
    <x v="1"/>
    <s v="OFF-AR-10002445"/>
    <x v="1"/>
    <x v="6"/>
    <s v="SANFORD Major Accent Highlighters"/>
    <n v="35.4"/>
    <n v="5"/>
    <n v="0"/>
    <n v="13.452000000000002"/>
  </r>
  <r>
    <n v="5216"/>
    <x v="2581"/>
    <x v="0"/>
    <x v="182"/>
    <d v="2013-09-27T00:00:00"/>
    <x v="3"/>
    <s v="CM-12445"/>
    <s v="Chuck Magee"/>
    <s v="Consumer"/>
    <s v="United States"/>
    <s v="Redlands"/>
    <x v="1"/>
    <n v="92374"/>
    <x v="1"/>
    <s v="OFF-PA-10001667"/>
    <x v="1"/>
    <x v="10"/>
    <s v="Great White Multi-Use Recycled Paper (20Lb. and 84 Bright)"/>
    <n v="29.900000000000002"/>
    <n v="5"/>
    <n v="0"/>
    <n v="13.454999999999998"/>
  </r>
  <r>
    <n v="5217"/>
    <x v="2582"/>
    <x v="3"/>
    <x v="428"/>
    <d v="2014-09-16T00:00:00"/>
    <x v="1"/>
    <s v="JB-16000"/>
    <s v="Joy Bell-"/>
    <s v="Consumer"/>
    <s v="United States"/>
    <s v="Roseville"/>
    <x v="12"/>
    <n v="48066"/>
    <x v="2"/>
    <s v="OFF-EN-10000461"/>
    <x v="1"/>
    <x v="12"/>
    <s v="#10- 4 1/8&quot; x 9 1/2&quot; Recycled Envelopes"/>
    <n v="17.48"/>
    <n v="2"/>
    <n v="0"/>
    <n v="8.2156000000000002"/>
  </r>
  <r>
    <n v="5218"/>
    <x v="2583"/>
    <x v="3"/>
    <x v="4"/>
    <d v="2014-04-18T00:00:00"/>
    <x v="0"/>
    <s v="NS-18640"/>
    <s v="Noel Staavos"/>
    <s v="Corporate"/>
    <s v="United States"/>
    <s v="Los Angeles"/>
    <x v="1"/>
    <n v="90049"/>
    <x v="1"/>
    <s v="OFF-PA-10002254"/>
    <x v="1"/>
    <x v="10"/>
    <s v="Xerox 1883"/>
    <n v="79.14"/>
    <n v="3"/>
    <n v="0"/>
    <n v="36.404399999999995"/>
  </r>
  <r>
    <n v="5219"/>
    <x v="2584"/>
    <x v="3"/>
    <x v="193"/>
    <d v="2014-06-15T00:00:00"/>
    <x v="1"/>
    <s v="LC-16930"/>
    <s v="Linda Cazamias"/>
    <s v="Corporate"/>
    <s v="United States"/>
    <s v="New York City"/>
    <x v="15"/>
    <n v="10011"/>
    <x v="3"/>
    <s v="OFF-AR-10001868"/>
    <x v="1"/>
    <x v="6"/>
    <s v="Prang Dustless Chalk Sticks"/>
    <n v="8.4"/>
    <n v="5"/>
    <n v="0"/>
    <n v="4.2"/>
  </r>
  <r>
    <n v="5220"/>
    <x v="2585"/>
    <x v="3"/>
    <x v="853"/>
    <d v="2014-09-02T00:00:00"/>
    <x v="3"/>
    <s v="CA-12775"/>
    <s v="Cynthia Arntzen"/>
    <s v="Consumer"/>
    <s v="United States"/>
    <s v="Detroit"/>
    <x v="12"/>
    <n v="48205"/>
    <x v="2"/>
    <s v="FUR-CH-10004875"/>
    <x v="0"/>
    <x v="1"/>
    <s v="Harbour Creations 67200 Series Stacking Chairs"/>
    <n v="498.26000000000005"/>
    <n v="7"/>
    <n v="0"/>
    <n v="134.53020000000001"/>
  </r>
  <r>
    <n v="5221"/>
    <x v="2586"/>
    <x v="2"/>
    <x v="1027"/>
    <d v="2011-06-20T00:00:00"/>
    <x v="1"/>
    <s v="SR-20425"/>
    <s v="Sharelle Roach"/>
    <s v="Home Office"/>
    <s v="United States"/>
    <s v="Detroit"/>
    <x v="12"/>
    <n v="48234"/>
    <x v="2"/>
    <s v="FUR-BO-10000711"/>
    <x v="0"/>
    <x v="0"/>
    <s v="Hon Metal Bookcases, Gray"/>
    <n v="212.94"/>
    <n v="3"/>
    <n v="0"/>
    <n v="57.4938"/>
  </r>
  <r>
    <n v="5222"/>
    <x v="2587"/>
    <x v="3"/>
    <x v="796"/>
    <d v="2014-05-23T00:00:00"/>
    <x v="0"/>
    <s v="PP-18955"/>
    <s v="Paul Prost"/>
    <s v="Home Office"/>
    <s v="United States"/>
    <s v="Springfield"/>
    <x v="25"/>
    <n v="65807"/>
    <x v="2"/>
    <s v="OFF-AP-10000938"/>
    <x v="1"/>
    <x v="9"/>
    <s v="Avanti 1.7 Cu. Ft. Refrigerator"/>
    <n v="706.86"/>
    <n v="7"/>
    <n v="0"/>
    <n v="197.92079999999999"/>
  </r>
  <r>
    <n v="5223"/>
    <x v="2587"/>
    <x v="3"/>
    <x v="796"/>
    <d v="2014-05-23T00:00:00"/>
    <x v="0"/>
    <s v="PP-18955"/>
    <s v="Paul Prost"/>
    <s v="Home Office"/>
    <s v="United States"/>
    <s v="Springfield"/>
    <x v="25"/>
    <n v="65807"/>
    <x v="2"/>
    <s v="TEC-PH-10003555"/>
    <x v="2"/>
    <x v="7"/>
    <s v="Motorola HK250 Universal Bluetooth Headset"/>
    <n v="114.94999999999999"/>
    <n v="5"/>
    <n v="0"/>
    <n v="2.2990000000000066"/>
  </r>
  <r>
    <n v="5224"/>
    <x v="2587"/>
    <x v="3"/>
    <x v="796"/>
    <d v="2014-05-23T00:00:00"/>
    <x v="0"/>
    <s v="PP-18955"/>
    <s v="Paul Prost"/>
    <s v="Home Office"/>
    <s v="United States"/>
    <s v="Springfield"/>
    <x v="25"/>
    <n v="65807"/>
    <x v="2"/>
    <s v="OFF-BI-10001267"/>
    <x v="1"/>
    <x v="8"/>
    <s v="Universal Recycled Hanging Pressboard Report Binders, Letter Size"/>
    <n v="43.19"/>
    <n v="7"/>
    <n v="0"/>
    <n v="20.731199999999998"/>
  </r>
  <r>
    <n v="5225"/>
    <x v="2588"/>
    <x v="3"/>
    <x v="510"/>
    <d v="2014-09-18T00:00:00"/>
    <x v="0"/>
    <s v="JM-15865"/>
    <s v="John Murray"/>
    <s v="Consumer"/>
    <s v="United States"/>
    <s v="Los Angeles"/>
    <x v="1"/>
    <n v="90036"/>
    <x v="1"/>
    <s v="OFF-PA-10004071"/>
    <x v="1"/>
    <x v="10"/>
    <s v="Eaton Premium Continuous-Feed Paper, 25% Cotton, Letter Size, White, 1000 Shts/Box"/>
    <n v="166.44"/>
    <n v="3"/>
    <n v="0"/>
    <n v="79.891199999999998"/>
  </r>
  <r>
    <n v="5226"/>
    <x v="2589"/>
    <x v="0"/>
    <x v="1028"/>
    <d v="2013-06-27T00:00:00"/>
    <x v="1"/>
    <s v="AS-10090"/>
    <s v="Adam Shillingsburg"/>
    <s v="Consumer"/>
    <s v="United States"/>
    <s v="New York City"/>
    <x v="15"/>
    <n v="10011"/>
    <x v="3"/>
    <s v="OFF-BI-10001553"/>
    <x v="1"/>
    <x v="8"/>
    <s v="SpineVue Locking Slant-D Ring Binders by Cardinal"/>
    <n v="36.56"/>
    <n v="5"/>
    <n v="0.2"/>
    <n v="12.795999999999999"/>
  </r>
  <r>
    <n v="5227"/>
    <x v="2589"/>
    <x v="0"/>
    <x v="1028"/>
    <d v="2013-06-27T00:00:00"/>
    <x v="1"/>
    <s v="AS-10090"/>
    <s v="Adam Shillingsburg"/>
    <s v="Consumer"/>
    <s v="United States"/>
    <s v="New York City"/>
    <x v="15"/>
    <n v="10011"/>
    <x v="3"/>
    <s v="OFF-BI-10003007"/>
    <x v="1"/>
    <x v="8"/>
    <s v="Premium Transparent Presentation Covers, No Pattern/Clear, 8 1/2&quot; x 11&quot;"/>
    <n v="186.14400000000001"/>
    <n v="6"/>
    <n v="0.2"/>
    <n v="60.496799999999993"/>
  </r>
  <r>
    <n v="5228"/>
    <x v="2589"/>
    <x v="0"/>
    <x v="1028"/>
    <d v="2013-06-27T00:00:00"/>
    <x v="1"/>
    <s v="AS-10090"/>
    <s v="Adam Shillingsburg"/>
    <s v="Consumer"/>
    <s v="United States"/>
    <s v="New York City"/>
    <x v="15"/>
    <n v="10011"/>
    <x v="3"/>
    <s v="FUR-BO-10003272"/>
    <x v="0"/>
    <x v="0"/>
    <s v="O'Sullivan Living Dimensions 5-Shelf Bookcases"/>
    <n v="353.56799999999998"/>
    <n v="2"/>
    <n v="0.2"/>
    <n v="-44.196000000000026"/>
  </r>
  <r>
    <n v="5229"/>
    <x v="2590"/>
    <x v="2"/>
    <x v="35"/>
    <d v="2011-12-01T00:00:00"/>
    <x v="1"/>
    <s v="LS-16975"/>
    <s v="Lindsay Shagiari"/>
    <s v="Home Office"/>
    <s v="United States"/>
    <s v="San Francisco"/>
    <x v="1"/>
    <n v="94109"/>
    <x v="1"/>
    <s v="OFF-PA-10001033"/>
    <x v="1"/>
    <x v="10"/>
    <s v="Xerox 1893"/>
    <n v="81.98"/>
    <n v="2"/>
    <n v="0"/>
    <n v="40.170200000000001"/>
  </r>
  <r>
    <n v="5230"/>
    <x v="2591"/>
    <x v="3"/>
    <x v="498"/>
    <d v="2014-03-23T00:00:00"/>
    <x v="0"/>
    <s v="SA-20830"/>
    <s v="Sue Ann Reed"/>
    <s v="Consumer"/>
    <s v="United States"/>
    <s v="Fresno"/>
    <x v="1"/>
    <n v="93727"/>
    <x v="1"/>
    <s v="OFF-BI-10001553"/>
    <x v="1"/>
    <x v="8"/>
    <s v="SpineVue Locking Slant-D Ring Binders by Cardinal"/>
    <n v="14.624000000000002"/>
    <n v="2"/>
    <n v="0.2"/>
    <n v="5.1183999999999994"/>
  </r>
  <r>
    <n v="5231"/>
    <x v="2591"/>
    <x v="3"/>
    <x v="498"/>
    <d v="2014-03-23T00:00:00"/>
    <x v="0"/>
    <s v="SA-20830"/>
    <s v="Sue Ann Reed"/>
    <s v="Consumer"/>
    <s v="United States"/>
    <s v="Fresno"/>
    <x v="1"/>
    <n v="93727"/>
    <x v="1"/>
    <s v="FUR-TA-10001095"/>
    <x v="0"/>
    <x v="3"/>
    <s v="Chromcraft Round Conference Tables"/>
    <n v="697.16"/>
    <n v="5"/>
    <n v="0.2"/>
    <n v="8.7144999999999868"/>
  </r>
  <r>
    <n v="5232"/>
    <x v="2591"/>
    <x v="3"/>
    <x v="498"/>
    <d v="2014-03-23T00:00:00"/>
    <x v="0"/>
    <s v="SA-20830"/>
    <s v="Sue Ann Reed"/>
    <s v="Consumer"/>
    <s v="United States"/>
    <s v="Fresno"/>
    <x v="1"/>
    <n v="93727"/>
    <x v="1"/>
    <s v="FUR-FU-10001185"/>
    <x v="0"/>
    <x v="5"/>
    <s v="Advantus Employee of the Month Certificate Frame, 11 x 13-1/2"/>
    <n v="30.93"/>
    <n v="1"/>
    <n v="0"/>
    <n v="12.6813"/>
  </r>
  <r>
    <n v="5233"/>
    <x v="2591"/>
    <x v="3"/>
    <x v="498"/>
    <d v="2014-03-23T00:00:00"/>
    <x v="0"/>
    <s v="SA-20830"/>
    <s v="Sue Ann Reed"/>
    <s v="Consumer"/>
    <s v="United States"/>
    <s v="Fresno"/>
    <x v="1"/>
    <n v="93727"/>
    <x v="1"/>
    <s v="OFF-BI-10000343"/>
    <x v="1"/>
    <x v="8"/>
    <s v="Pressboard Covers with Storage Hooks, 9 1/2&quot; x 11&quot;, Light Blue"/>
    <n v="27.496000000000002"/>
    <n v="7"/>
    <n v="0.2"/>
    <n v="9.2798999999999996"/>
  </r>
  <r>
    <n v="5234"/>
    <x v="2592"/>
    <x v="2"/>
    <x v="638"/>
    <d v="2011-10-22T00:00:00"/>
    <x v="1"/>
    <s v="LS-17200"/>
    <s v="Luke Schmidt"/>
    <s v="Corporate"/>
    <s v="United States"/>
    <s v="Texarkana"/>
    <x v="36"/>
    <n v="71854"/>
    <x v="0"/>
    <s v="FUR-CH-10004626"/>
    <x v="0"/>
    <x v="1"/>
    <s v="Office Star Flex Back Scooter Chair with Aluminum Finish Frame"/>
    <n v="605.34"/>
    <n v="6"/>
    <n v="0"/>
    <n v="145.2816"/>
  </r>
  <r>
    <n v="5235"/>
    <x v="2593"/>
    <x v="3"/>
    <x v="1029"/>
    <d v="2014-08-24T00:00:00"/>
    <x v="2"/>
    <s v="TM-21490"/>
    <s v="Tony Molinari"/>
    <s v="Consumer"/>
    <s v="United States"/>
    <s v="San Francisco"/>
    <x v="1"/>
    <n v="94110"/>
    <x v="1"/>
    <s v="FUR-TA-10001768"/>
    <x v="0"/>
    <x v="3"/>
    <s v="Hon Racetrack Conference Tables"/>
    <n v="210.00800000000001"/>
    <n v="1"/>
    <n v="0.2"/>
    <n v="2.625099999999982"/>
  </r>
  <r>
    <n v="5236"/>
    <x v="2594"/>
    <x v="0"/>
    <x v="258"/>
    <d v="2013-11-23T00:00:00"/>
    <x v="2"/>
    <s v="TT-21265"/>
    <s v="Tim Taslimi"/>
    <s v="Corporate"/>
    <s v="United States"/>
    <s v="Indianapolis"/>
    <x v="14"/>
    <n v="46203"/>
    <x v="2"/>
    <s v="OFF-AP-10001947"/>
    <x v="1"/>
    <x v="9"/>
    <s v="Acco 6 Outlet Guardian Premium Plus Surge Suppressor"/>
    <n v="54.96"/>
    <n v="3"/>
    <n v="0"/>
    <n v="15.938399999999998"/>
  </r>
  <r>
    <n v="5237"/>
    <x v="2595"/>
    <x v="2"/>
    <x v="59"/>
    <d v="2011-09-24T00:00:00"/>
    <x v="1"/>
    <s v="DN-13690"/>
    <s v="Duane Noonan"/>
    <s v="Consumer"/>
    <s v="United States"/>
    <s v="Columbia"/>
    <x v="39"/>
    <n v="21044"/>
    <x v="3"/>
    <s v="FUR-FU-10004952"/>
    <x v="0"/>
    <x v="5"/>
    <s v="C-Line Cubicle Keepers Polyproplyene Holder w/Velcro Back, 8-1/2x11, 25/Bx"/>
    <n v="164.22"/>
    <n v="3"/>
    <n v="0"/>
    <n v="50.908200000000001"/>
  </r>
  <r>
    <n v="5238"/>
    <x v="2595"/>
    <x v="2"/>
    <x v="59"/>
    <d v="2011-09-24T00:00:00"/>
    <x v="1"/>
    <s v="DN-13690"/>
    <s v="Duane Noonan"/>
    <s v="Consumer"/>
    <s v="United States"/>
    <s v="Columbia"/>
    <x v="39"/>
    <n v="21044"/>
    <x v="3"/>
    <s v="FUR-BO-10001337"/>
    <x v="0"/>
    <x v="0"/>
    <s v="O'Sullivan Living Dimensions 2-Shelf Bookcases"/>
    <n v="362.94"/>
    <n v="3"/>
    <n v="0"/>
    <n v="36.293999999999997"/>
  </r>
  <r>
    <n v="5239"/>
    <x v="2595"/>
    <x v="2"/>
    <x v="59"/>
    <d v="2011-09-24T00:00:00"/>
    <x v="1"/>
    <s v="DN-13690"/>
    <s v="Duane Noonan"/>
    <s v="Consumer"/>
    <s v="United States"/>
    <s v="Columbia"/>
    <x v="39"/>
    <n v="21044"/>
    <x v="3"/>
    <s v="TEC-AC-10003628"/>
    <x v="2"/>
    <x v="11"/>
    <s v="Logitech 910-002974 M325 Wireless Mouse for Web Scrolling"/>
    <n v="59.98"/>
    <n v="2"/>
    <n v="0"/>
    <n v="26.391200000000005"/>
  </r>
  <r>
    <n v="5240"/>
    <x v="2596"/>
    <x v="0"/>
    <x v="108"/>
    <d v="2013-09-18T00:00:00"/>
    <x v="1"/>
    <s v="EB-14110"/>
    <s v="Eugene Barchas"/>
    <s v="Consumer"/>
    <s v="United States"/>
    <s v="San Jose"/>
    <x v="1"/>
    <n v="95123"/>
    <x v="1"/>
    <s v="OFF-ST-10004186"/>
    <x v="1"/>
    <x v="4"/>
    <s v="Stur-D-Stor Shelving, Vertical 5-Shelf: 72&quot;H x 36&quot;W x 18 1/2&quot;D"/>
    <n v="332.94"/>
    <n v="3"/>
    <n v="0"/>
    <n v="6.6587999999999994"/>
  </r>
  <r>
    <n v="5241"/>
    <x v="2596"/>
    <x v="0"/>
    <x v="108"/>
    <d v="2013-09-18T00:00:00"/>
    <x v="1"/>
    <s v="EB-14110"/>
    <s v="Eugene Barchas"/>
    <s v="Consumer"/>
    <s v="United States"/>
    <s v="San Jose"/>
    <x v="1"/>
    <n v="95123"/>
    <x v="1"/>
    <s v="OFF-BI-10001658"/>
    <x v="1"/>
    <x v="8"/>
    <s v="GBC Standard Therm-A-Bind Covers"/>
    <n v="39.872000000000007"/>
    <n v="2"/>
    <n v="0.2"/>
    <n v="12.958399999999999"/>
  </r>
  <r>
    <n v="5242"/>
    <x v="2597"/>
    <x v="0"/>
    <x v="713"/>
    <d v="2013-09-27T00:00:00"/>
    <x v="0"/>
    <s v="CM-11815"/>
    <s v="Candace McMahon"/>
    <s v="Corporate"/>
    <s v="United States"/>
    <s v="Seattle"/>
    <x v="4"/>
    <n v="98115"/>
    <x v="1"/>
    <s v="OFF-SU-10004737"/>
    <x v="1"/>
    <x v="14"/>
    <s v="Acme Design Stainless Steel Bent Scissors"/>
    <n v="13.68"/>
    <n v="2"/>
    <n v="0"/>
    <n v="3.6936"/>
  </r>
  <r>
    <n v="5243"/>
    <x v="2598"/>
    <x v="3"/>
    <x v="1018"/>
    <d v="2014-08-09T00:00:00"/>
    <x v="1"/>
    <s v="HM-14860"/>
    <s v="Harry Marie"/>
    <s v="Corporate"/>
    <s v="United States"/>
    <s v="Carrollton"/>
    <x v="5"/>
    <n v="75007"/>
    <x v="2"/>
    <s v="OFF-BI-10002827"/>
    <x v="1"/>
    <x v="8"/>
    <s v="Avery Durable Poly Binders"/>
    <n v="3.3179999999999996"/>
    <n v="3"/>
    <n v="0.8"/>
    <n v="-5.6406000000000018"/>
  </r>
  <r>
    <n v="5244"/>
    <x v="2599"/>
    <x v="0"/>
    <x v="197"/>
    <d v="2013-07-27T00:00:00"/>
    <x v="2"/>
    <s v="KM-16375"/>
    <s v="Katherine Murray"/>
    <s v="Home Office"/>
    <s v="United States"/>
    <s v="Arlington"/>
    <x v="17"/>
    <n v="22204"/>
    <x v="0"/>
    <s v="OFF-BI-10003694"/>
    <x v="1"/>
    <x v="8"/>
    <s v="Avery 3 1/2&quot; Diskette Storage Pages, 10/Pack"/>
    <n v="10.44"/>
    <n v="1"/>
    <n v="0"/>
    <n v="4.8023999999999996"/>
  </r>
  <r>
    <n v="5245"/>
    <x v="2600"/>
    <x v="0"/>
    <x v="1030"/>
    <d v="2013-08-05T00:00:00"/>
    <x v="0"/>
    <s v="BF-11020"/>
    <s v="Barry Französisch"/>
    <s v="Corporate"/>
    <s v="United States"/>
    <s v="Los Angeles"/>
    <x v="1"/>
    <n v="90032"/>
    <x v="1"/>
    <s v="FUR-TA-10001691"/>
    <x v="0"/>
    <x v="3"/>
    <s v="Barricks Non-Folding Utility Table with Steel Legs, Laminate Tops"/>
    <n v="136.46400000000003"/>
    <n v="2"/>
    <n v="0.2"/>
    <n v="15.352199999999989"/>
  </r>
  <r>
    <n v="5246"/>
    <x v="2600"/>
    <x v="0"/>
    <x v="1030"/>
    <d v="2013-08-05T00:00:00"/>
    <x v="0"/>
    <s v="BF-11020"/>
    <s v="Barry Französisch"/>
    <s v="Corporate"/>
    <s v="United States"/>
    <s v="Los Angeles"/>
    <x v="1"/>
    <n v="90032"/>
    <x v="1"/>
    <s v="TEC-PH-10001918"/>
    <x v="2"/>
    <x v="7"/>
    <s v="Nortel Business Series Terminal T7208 Digital phone"/>
    <n v="333.57600000000002"/>
    <n v="3"/>
    <n v="0.2"/>
    <n v="33.357600000000019"/>
  </r>
  <r>
    <n v="5247"/>
    <x v="2600"/>
    <x v="0"/>
    <x v="1030"/>
    <d v="2013-08-05T00:00:00"/>
    <x v="0"/>
    <s v="BF-11020"/>
    <s v="Barry Französisch"/>
    <s v="Corporate"/>
    <s v="United States"/>
    <s v="Los Angeles"/>
    <x v="1"/>
    <n v="90032"/>
    <x v="1"/>
    <s v="OFF-BI-10000285"/>
    <x v="1"/>
    <x v="8"/>
    <s v="XtraLife ClearVue Slant-D Ring Binders by Cardinal"/>
    <n v="12.544"/>
    <n v="2"/>
    <n v="0.2"/>
    <n v="4.7039999999999997"/>
  </r>
  <r>
    <n v="5248"/>
    <x v="2601"/>
    <x v="1"/>
    <x v="1031"/>
    <d v="2012-05-27T00:00:00"/>
    <x v="1"/>
    <s v="JE-15745"/>
    <s v="Joel Eaton"/>
    <s v="Consumer"/>
    <s v="United States"/>
    <s v="Frankfort"/>
    <x v="10"/>
    <n v="60423"/>
    <x v="2"/>
    <s v="OFF-AP-10000358"/>
    <x v="1"/>
    <x v="9"/>
    <s v="Fellowes Basic Home/Office Series Surge Protectors"/>
    <n v="20.767999999999997"/>
    <n v="8"/>
    <n v="0.8"/>
    <n v="-52.958400000000012"/>
  </r>
  <r>
    <n v="5249"/>
    <x v="2602"/>
    <x v="3"/>
    <x v="132"/>
    <d v="2014-11-06T00:00:00"/>
    <x v="0"/>
    <s v="EJ-14155"/>
    <s v="Eva Jacobs"/>
    <s v="Consumer"/>
    <s v="United States"/>
    <s v="Seattle"/>
    <x v="4"/>
    <n v="98105"/>
    <x v="1"/>
    <s v="TEC-AC-10002345"/>
    <x v="2"/>
    <x v="11"/>
    <s v="HP Standard 104 key PS/2 Keyboard"/>
    <n v="43.5"/>
    <n v="3"/>
    <n v="0"/>
    <n v="10.875"/>
  </r>
  <r>
    <n v="5250"/>
    <x v="2603"/>
    <x v="1"/>
    <x v="392"/>
    <d v="2012-04-21T00:00:00"/>
    <x v="1"/>
    <s v="BN-11470"/>
    <s v="Brad Norvell"/>
    <s v="Corporate"/>
    <s v="United States"/>
    <s v="Philadelphia"/>
    <x v="9"/>
    <n v="19143"/>
    <x v="3"/>
    <s v="OFF-FA-10001229"/>
    <x v="1"/>
    <x v="13"/>
    <s v="Staples"/>
    <n v="12.576000000000001"/>
    <n v="4"/>
    <n v="0.2"/>
    <n v="4.0871999999999993"/>
  </r>
  <r>
    <n v="5251"/>
    <x v="2604"/>
    <x v="0"/>
    <x v="939"/>
    <d v="2013-12-19T00:00:00"/>
    <x v="1"/>
    <s v="EC-14050"/>
    <s v="Erin Creighton"/>
    <s v="Consumer"/>
    <s v="United States"/>
    <s v="Columbus"/>
    <x v="32"/>
    <n v="31907"/>
    <x v="0"/>
    <s v="TEC-AC-10001314"/>
    <x v="2"/>
    <x v="11"/>
    <s v="Case Logic 2.4GHz Wireless Keyboard"/>
    <n v="249.95000000000002"/>
    <n v="5"/>
    <n v="0"/>
    <n v="19.995999999999974"/>
  </r>
  <r>
    <n v="5252"/>
    <x v="2604"/>
    <x v="0"/>
    <x v="939"/>
    <d v="2013-12-19T00:00:00"/>
    <x v="1"/>
    <s v="EC-14050"/>
    <s v="Erin Creighton"/>
    <s v="Consumer"/>
    <s v="United States"/>
    <s v="Columbus"/>
    <x v="32"/>
    <n v="31907"/>
    <x v="0"/>
    <s v="OFF-PA-10004438"/>
    <x v="1"/>
    <x v="10"/>
    <s v="Xerox 1907"/>
    <n v="49.12"/>
    <n v="4"/>
    <n v="0"/>
    <n v="23.086399999999998"/>
  </r>
  <r>
    <n v="5253"/>
    <x v="2605"/>
    <x v="1"/>
    <x v="628"/>
    <d v="2012-11-02T00:00:00"/>
    <x v="2"/>
    <s v="TT-21220"/>
    <s v="Thomas Thornton"/>
    <s v="Consumer"/>
    <s v="United States"/>
    <s v="Virginia Beach"/>
    <x v="17"/>
    <n v="23464"/>
    <x v="0"/>
    <s v="OFF-AP-10000026"/>
    <x v="1"/>
    <x v="9"/>
    <s v="Tripp Lite Isotel 6 Outlet Surge Protector with Fax/Modem Protection"/>
    <n v="182.91"/>
    <n v="3"/>
    <n v="0"/>
    <n v="53.043899999999979"/>
  </r>
  <r>
    <n v="5254"/>
    <x v="2606"/>
    <x v="2"/>
    <x v="1009"/>
    <d v="2011-03-11T00:00:00"/>
    <x v="0"/>
    <s v="NP-18685"/>
    <s v="Nora Pelletier"/>
    <s v="Home Office"/>
    <s v="United States"/>
    <s v="Des Moines"/>
    <x v="4"/>
    <n v="98198"/>
    <x v="1"/>
    <s v="OFF-BI-10004224"/>
    <x v="1"/>
    <x v="8"/>
    <s v="Catalog Binders with Expanding Posts"/>
    <n v="107.64800000000001"/>
    <n v="2"/>
    <n v="0.2"/>
    <n v="33.639999999999986"/>
  </r>
  <r>
    <n v="5255"/>
    <x v="2607"/>
    <x v="1"/>
    <x v="616"/>
    <d v="2012-03-07T00:00:00"/>
    <x v="0"/>
    <s v="AH-10195"/>
    <s v="Alan Haines"/>
    <s v="Corporate"/>
    <s v="United States"/>
    <s v="Bethlehem"/>
    <x v="9"/>
    <n v="18018"/>
    <x v="3"/>
    <s v="FUR-CH-10002647"/>
    <x v="0"/>
    <x v="1"/>
    <s v="Situations Contoured Folding Chairs, 4/Set"/>
    <n v="99.372"/>
    <n v="2"/>
    <n v="0.3"/>
    <n v="-7.0979999999999919"/>
  </r>
  <r>
    <n v="5256"/>
    <x v="2607"/>
    <x v="1"/>
    <x v="616"/>
    <d v="2012-03-07T00:00:00"/>
    <x v="0"/>
    <s v="AH-10195"/>
    <s v="Alan Haines"/>
    <s v="Corporate"/>
    <s v="United States"/>
    <s v="Bethlehem"/>
    <x v="9"/>
    <n v="18018"/>
    <x v="3"/>
    <s v="FUR-FU-10003247"/>
    <x v="0"/>
    <x v="5"/>
    <s v="36X48 HARDFLOOR CHAIRMAT"/>
    <n v="33.568000000000005"/>
    <n v="2"/>
    <n v="0.2"/>
    <n v="-5.4548000000000041"/>
  </r>
  <r>
    <n v="5257"/>
    <x v="2608"/>
    <x v="0"/>
    <x v="590"/>
    <d v="2013-08-15T00:00:00"/>
    <x v="1"/>
    <s v="CC-12145"/>
    <s v="Charles Crestani"/>
    <s v="Consumer"/>
    <s v="United States"/>
    <s v="Oklahoma City"/>
    <x v="26"/>
    <n v="73120"/>
    <x v="2"/>
    <s v="OFF-PA-10003270"/>
    <x v="1"/>
    <x v="10"/>
    <s v="Xerox 1954"/>
    <n v="10.56"/>
    <n v="2"/>
    <n v="0"/>
    <n v="4.7519999999999998"/>
  </r>
  <r>
    <n v="5258"/>
    <x v="2609"/>
    <x v="3"/>
    <x v="1032"/>
    <d v="2014-01-09T00:00:00"/>
    <x v="1"/>
    <s v="DL-13315"/>
    <s v="Delfina Latchford"/>
    <s v="Consumer"/>
    <s v="United States"/>
    <s v="Rancho Cucamonga"/>
    <x v="1"/>
    <n v="91730"/>
    <x v="1"/>
    <s v="OFF-PA-10004735"/>
    <x v="1"/>
    <x v="10"/>
    <s v="Xerox 1905"/>
    <n v="38.880000000000003"/>
    <n v="6"/>
    <n v="0"/>
    <n v="18.662400000000002"/>
  </r>
  <r>
    <n v="5259"/>
    <x v="2610"/>
    <x v="3"/>
    <x v="449"/>
    <d v="2014-10-12T00:00:00"/>
    <x v="2"/>
    <s v="XP-21865"/>
    <s v="Xylona Preis"/>
    <s v="Consumer"/>
    <s v="United States"/>
    <s v="Los Angeles"/>
    <x v="1"/>
    <n v="90032"/>
    <x v="1"/>
    <s v="OFF-PA-10001745"/>
    <x v="1"/>
    <x v="10"/>
    <s v="Wirebound Message Books, 2 7/8&quot; x 5&quot;, 3 Forms per Page"/>
    <n v="35.200000000000003"/>
    <n v="5"/>
    <n v="0"/>
    <n v="16.543999999999997"/>
  </r>
  <r>
    <n v="5260"/>
    <x v="2611"/>
    <x v="3"/>
    <x v="179"/>
    <d v="2014-10-27T00:00:00"/>
    <x v="1"/>
    <s v="MA-17560"/>
    <s v="Matt Abelman"/>
    <s v="Home Office"/>
    <s v="United States"/>
    <s v="Philadelphia"/>
    <x v="9"/>
    <n v="19120"/>
    <x v="3"/>
    <s v="OFF-PA-10000176"/>
    <x v="1"/>
    <x v="10"/>
    <s v="Xerox 1887"/>
    <n v="45.527999999999999"/>
    <n v="3"/>
    <n v="0.2"/>
    <n v="15.934799999999997"/>
  </r>
  <r>
    <n v="5261"/>
    <x v="2612"/>
    <x v="2"/>
    <x v="557"/>
    <d v="2011-09-10T00:00:00"/>
    <x v="2"/>
    <s v="SZ-20035"/>
    <s v="Sam Zeldin"/>
    <s v="Home Office"/>
    <s v="United States"/>
    <s v="Houston"/>
    <x v="5"/>
    <n v="77036"/>
    <x v="2"/>
    <s v="TEC-PH-10000675"/>
    <x v="2"/>
    <x v="7"/>
    <s v="Panasonic KX TS3282B Corded phone"/>
    <n v="196.77600000000001"/>
    <n v="3"/>
    <n v="0.2"/>
    <n v="14.758199999999995"/>
  </r>
  <r>
    <n v="5262"/>
    <x v="2612"/>
    <x v="2"/>
    <x v="557"/>
    <d v="2011-09-10T00:00:00"/>
    <x v="2"/>
    <s v="SZ-20035"/>
    <s v="Sam Zeldin"/>
    <s v="Home Office"/>
    <s v="United States"/>
    <s v="Houston"/>
    <x v="5"/>
    <n v="77036"/>
    <x v="2"/>
    <s v="OFF-BI-10000050"/>
    <x v="1"/>
    <x v="8"/>
    <s v="Angle-D Binders with Locking Rings, Label Holders"/>
    <n v="2.9199999999999995"/>
    <n v="2"/>
    <n v="0.8"/>
    <n v="-4.8180000000000005"/>
  </r>
  <r>
    <n v="5263"/>
    <x v="2612"/>
    <x v="2"/>
    <x v="557"/>
    <d v="2011-09-10T00:00:00"/>
    <x v="2"/>
    <s v="SZ-20035"/>
    <s v="Sam Zeldin"/>
    <s v="Home Office"/>
    <s v="United States"/>
    <s v="Houston"/>
    <x v="5"/>
    <n v="77036"/>
    <x v="2"/>
    <s v="FUR-TA-10004154"/>
    <x v="0"/>
    <x v="3"/>
    <s v="Riverside Furniture Oval Coffee Table, Oval End Table, End Table with Drawer"/>
    <n v="200.79500000000002"/>
    <n v="1"/>
    <n v="0.3"/>
    <n v="-22.948000000000008"/>
  </r>
  <r>
    <n v="5264"/>
    <x v="2612"/>
    <x v="2"/>
    <x v="557"/>
    <d v="2011-09-10T00:00:00"/>
    <x v="2"/>
    <s v="SZ-20035"/>
    <s v="Sam Zeldin"/>
    <s v="Home Office"/>
    <s v="United States"/>
    <s v="Houston"/>
    <x v="5"/>
    <n v="77036"/>
    <x v="2"/>
    <s v="TEC-AC-10002718"/>
    <x v="2"/>
    <x v="11"/>
    <s v="Belkin Standard 104 key USB Keyboard"/>
    <n v="46.688000000000002"/>
    <n v="4"/>
    <n v="0.2"/>
    <n v="-2.9180000000000028"/>
  </r>
  <r>
    <n v="5265"/>
    <x v="2612"/>
    <x v="2"/>
    <x v="557"/>
    <d v="2011-09-10T00:00:00"/>
    <x v="2"/>
    <s v="SZ-20035"/>
    <s v="Sam Zeldin"/>
    <s v="Home Office"/>
    <s v="United States"/>
    <s v="Houston"/>
    <x v="5"/>
    <n v="77036"/>
    <x v="2"/>
    <s v="OFF-AR-10003179"/>
    <x v="1"/>
    <x v="6"/>
    <s v="Dixon Ticonderoga Core-Lock Colored Pencils"/>
    <n v="21.864000000000001"/>
    <n v="3"/>
    <n v="0.2"/>
    <n v="3.5528999999999984"/>
  </r>
  <r>
    <n v="5266"/>
    <x v="2613"/>
    <x v="3"/>
    <x v="1033"/>
    <d v="2014-10-04T00:00:00"/>
    <x v="2"/>
    <s v="CS-11845"/>
    <s v="Cari Sayre"/>
    <s v="Corporate"/>
    <s v="United States"/>
    <s v="Seattle"/>
    <x v="4"/>
    <n v="98103"/>
    <x v="1"/>
    <s v="OFF-PA-10001838"/>
    <x v="1"/>
    <x v="10"/>
    <s v="Adams Telephone Message Book W/Dividers/Space For Phone Numbers, 5 1/4&quot;X8 1/2&quot;, 300/Messages"/>
    <n v="11.76"/>
    <n v="2"/>
    <n v="0"/>
    <n v="5.7623999999999995"/>
  </r>
  <r>
    <n v="5267"/>
    <x v="2613"/>
    <x v="3"/>
    <x v="1033"/>
    <d v="2014-10-04T00:00:00"/>
    <x v="2"/>
    <s v="CS-11845"/>
    <s v="Cari Sayre"/>
    <s v="Corporate"/>
    <s v="United States"/>
    <s v="Seattle"/>
    <x v="4"/>
    <n v="98103"/>
    <x v="1"/>
    <s v="OFF-PA-10004039"/>
    <x v="1"/>
    <x v="10"/>
    <s v="Xerox 1882"/>
    <n v="167.94"/>
    <n v="3"/>
    <n v="0"/>
    <n v="82.290599999999998"/>
  </r>
  <r>
    <n v="5268"/>
    <x v="2613"/>
    <x v="3"/>
    <x v="1033"/>
    <d v="2014-10-04T00:00:00"/>
    <x v="2"/>
    <s v="CS-11845"/>
    <s v="Cari Sayre"/>
    <s v="Corporate"/>
    <s v="United States"/>
    <s v="Seattle"/>
    <x v="4"/>
    <n v="98103"/>
    <x v="1"/>
    <s v="OFF-AP-10001626"/>
    <x v="1"/>
    <x v="9"/>
    <s v="Commercial WindTunnel Clean Air Upright Vacuum, Replacement Belts, Filtration Bags"/>
    <n v="3.89"/>
    <n v="1"/>
    <n v="0"/>
    <n v="1.0114000000000001"/>
  </r>
  <r>
    <n v="5269"/>
    <x v="2614"/>
    <x v="3"/>
    <x v="673"/>
    <d v="2014-11-22T00:00:00"/>
    <x v="1"/>
    <s v="MH-18115"/>
    <s v="Mick Hernandez"/>
    <s v="Home Office"/>
    <s v="United States"/>
    <s v="Yonkers"/>
    <x v="15"/>
    <n v="10701"/>
    <x v="3"/>
    <s v="TEC-MA-10003173"/>
    <x v="2"/>
    <x v="15"/>
    <s v="Hewlett-Packard 300S Scientific Calculator"/>
    <n v="52.44"/>
    <n v="4"/>
    <n v="0"/>
    <n v="24.122399999999995"/>
  </r>
  <r>
    <n v="5270"/>
    <x v="2615"/>
    <x v="3"/>
    <x v="220"/>
    <d v="2014-09-12T00:00:00"/>
    <x v="3"/>
    <s v="CB-12025"/>
    <s v="Cassandra Brandow"/>
    <s v="Consumer"/>
    <s v="United States"/>
    <s v="San Francisco"/>
    <x v="1"/>
    <n v="94110"/>
    <x v="1"/>
    <s v="FUR-FU-10000260"/>
    <x v="0"/>
    <x v="5"/>
    <s v="6&quot; Cubicle Wall Clock, Black"/>
    <n v="32.36"/>
    <n v="4"/>
    <n v="0"/>
    <n v="11.6496"/>
  </r>
  <r>
    <n v="5271"/>
    <x v="2615"/>
    <x v="3"/>
    <x v="220"/>
    <d v="2014-09-12T00:00:00"/>
    <x v="3"/>
    <s v="CB-12025"/>
    <s v="Cassandra Brandow"/>
    <s v="Consumer"/>
    <s v="United States"/>
    <s v="San Francisco"/>
    <x v="1"/>
    <n v="94110"/>
    <x v="1"/>
    <s v="OFF-AP-10004487"/>
    <x v="1"/>
    <x v="9"/>
    <s v="Kensington 4 Outlet MasterPiece Compact Power Control Center"/>
    <n v="406.59999999999997"/>
    <n v="5"/>
    <n v="0"/>
    <n v="113.84799999999998"/>
  </r>
  <r>
    <n v="5272"/>
    <x v="2616"/>
    <x v="3"/>
    <x v="1034"/>
    <d v="2014-01-17T00:00:00"/>
    <x v="3"/>
    <s v="JO-15145"/>
    <s v="Jack O'Briant"/>
    <s v="Corporate"/>
    <s v="United States"/>
    <s v="Los Angeles"/>
    <x v="1"/>
    <n v="90008"/>
    <x v="1"/>
    <s v="FUR-FU-10001487"/>
    <x v="0"/>
    <x v="5"/>
    <s v="Eldon Expressions Wood and Plastic Desk Accessories, Cherry Wood"/>
    <n v="27.92"/>
    <n v="4"/>
    <n v="0"/>
    <n v="8.0967999999999982"/>
  </r>
  <r>
    <n v="5273"/>
    <x v="2616"/>
    <x v="3"/>
    <x v="1034"/>
    <d v="2014-01-17T00:00:00"/>
    <x v="3"/>
    <s v="JO-15145"/>
    <s v="Jack O'Briant"/>
    <s v="Corporate"/>
    <s v="United States"/>
    <s v="Los Angeles"/>
    <x v="1"/>
    <n v="90008"/>
    <x v="1"/>
    <s v="FUR-TA-10001520"/>
    <x v="0"/>
    <x v="3"/>
    <s v="Lesro Sheffield Collection Coffee Table, End Table, Center Table, Corner Table"/>
    <n v="399.67200000000003"/>
    <n v="7"/>
    <n v="0.2"/>
    <n v="-14.987700000000061"/>
  </r>
  <r>
    <n v="5274"/>
    <x v="2617"/>
    <x v="0"/>
    <x v="491"/>
    <d v="2013-11-30T00:00:00"/>
    <x v="2"/>
    <s v="PA-19060"/>
    <s v="Pete Armstrong"/>
    <s v="Home Office"/>
    <s v="United States"/>
    <s v="Miami"/>
    <x v="2"/>
    <n v="33142"/>
    <x v="0"/>
    <s v="OFF-BI-10000145"/>
    <x v="1"/>
    <x v="8"/>
    <s v="Zipper Ring Binder Pockets"/>
    <n v="3.7440000000000007"/>
    <n v="4"/>
    <n v="0.7"/>
    <n v="-2.6207999999999991"/>
  </r>
  <r>
    <n v="5275"/>
    <x v="2618"/>
    <x v="1"/>
    <x v="209"/>
    <d v="2012-11-09T00:00:00"/>
    <x v="0"/>
    <s v="SV-20785"/>
    <s v="Stewart Visinsky"/>
    <s v="Consumer"/>
    <s v="United States"/>
    <s v="Burlington"/>
    <x v="42"/>
    <s v="05408"/>
    <x v="3"/>
    <s v="FUR-CH-10000595"/>
    <x v="0"/>
    <x v="1"/>
    <s v="Safco Contoured Stacking Chairs"/>
    <n v="715.2"/>
    <n v="3"/>
    <n v="0"/>
    <n v="178.79999999999998"/>
  </r>
  <r>
    <n v="5276"/>
    <x v="2619"/>
    <x v="3"/>
    <x v="817"/>
    <d v="2014-12-21T00:00:00"/>
    <x v="1"/>
    <s v="KL-16555"/>
    <s v="Kelly Lampkin"/>
    <s v="Corporate"/>
    <s v="United States"/>
    <s v="Fayetteville"/>
    <x v="36"/>
    <n v="72701"/>
    <x v="0"/>
    <s v="TEC-AC-10004469"/>
    <x v="2"/>
    <x v="11"/>
    <s v="Microsoft Sculpt Comfort Mouse"/>
    <n v="159.80000000000001"/>
    <n v="4"/>
    <n v="0"/>
    <n v="70.312000000000012"/>
  </r>
  <r>
    <n v="5277"/>
    <x v="2619"/>
    <x v="3"/>
    <x v="817"/>
    <d v="2014-12-21T00:00:00"/>
    <x v="1"/>
    <s v="KL-16555"/>
    <s v="Kelly Lampkin"/>
    <s v="Corporate"/>
    <s v="United States"/>
    <s v="Fayetteville"/>
    <x v="36"/>
    <n v="72701"/>
    <x v="0"/>
    <s v="TEC-AC-10003038"/>
    <x v="2"/>
    <x v="11"/>
    <s v="Kingston Digital DataTraveler 16GB USB 2.0"/>
    <n v="44.75"/>
    <n v="5"/>
    <n v="0"/>
    <n v="8.5024999999999942"/>
  </r>
  <r>
    <n v="5278"/>
    <x v="2620"/>
    <x v="2"/>
    <x v="103"/>
    <d v="2011-09-17T00:00:00"/>
    <x v="1"/>
    <s v="BC-11125"/>
    <s v="Becky Castell"/>
    <s v="Home Office"/>
    <s v="United States"/>
    <s v="Odessa"/>
    <x v="5"/>
    <n v="79762"/>
    <x v="2"/>
    <s v="FUR-CH-10004698"/>
    <x v="0"/>
    <x v="1"/>
    <s v="Padded Folding Chairs, Black, 4/Carton"/>
    <n v="340.11599999999999"/>
    <n v="6"/>
    <n v="0.3"/>
    <n v="-9.717599999999976"/>
  </r>
  <r>
    <n v="5279"/>
    <x v="2621"/>
    <x v="2"/>
    <x v="1035"/>
    <d v="2011-12-13T00:00:00"/>
    <x v="1"/>
    <s v="PO-18850"/>
    <s v="Patrick O'Brill"/>
    <s v="Consumer"/>
    <s v="United States"/>
    <s v="Virginia Beach"/>
    <x v="17"/>
    <n v="23464"/>
    <x v="0"/>
    <s v="OFF-PA-10003641"/>
    <x v="1"/>
    <x v="10"/>
    <s v="Xerox 1909"/>
    <n v="105.52"/>
    <n v="4"/>
    <n v="0"/>
    <n v="48.539199999999994"/>
  </r>
  <r>
    <n v="5280"/>
    <x v="2622"/>
    <x v="3"/>
    <x v="210"/>
    <d v="2014-09-12T00:00:00"/>
    <x v="1"/>
    <s v="AG-10675"/>
    <s v="Anna Gayman"/>
    <s v="Consumer"/>
    <s v="United States"/>
    <s v="Milwaukee"/>
    <x v="6"/>
    <n v="53209"/>
    <x v="2"/>
    <s v="TEC-AC-10002134"/>
    <x v="2"/>
    <x v="11"/>
    <s v="Rosewill 107 Normal Keys USB Wired Standard Keyboard"/>
    <n v="13.48"/>
    <n v="1"/>
    <n v="0"/>
    <n v="1.8872"/>
  </r>
  <r>
    <n v="5281"/>
    <x v="2623"/>
    <x v="3"/>
    <x v="566"/>
    <d v="2014-10-13T00:00:00"/>
    <x v="1"/>
    <s v="DB-13210"/>
    <s v="Dean Braden"/>
    <s v="Consumer"/>
    <s v="United States"/>
    <s v="Detroit"/>
    <x v="12"/>
    <n v="48234"/>
    <x v="2"/>
    <s v="OFF-ST-10001837"/>
    <x v="1"/>
    <x v="4"/>
    <s v="SAFCO Mobile Desk Side File, Wire Frame"/>
    <n v="85.52"/>
    <n v="2"/>
    <n v="0"/>
    <n v="22.235199999999999"/>
  </r>
  <r>
    <n v="5282"/>
    <x v="2624"/>
    <x v="1"/>
    <x v="577"/>
    <d v="2012-09-10T00:00:00"/>
    <x v="1"/>
    <s v="SP-20860"/>
    <s v="Sung Pak"/>
    <s v="Corporate"/>
    <s v="United States"/>
    <s v="Rochester"/>
    <x v="11"/>
    <n v="55901"/>
    <x v="2"/>
    <s v="FUR-FU-10001706"/>
    <x v="0"/>
    <x v="5"/>
    <s v="Longer-Life Soft White Bulbs"/>
    <n v="6.16"/>
    <n v="2"/>
    <n v="0"/>
    <n v="2.9567999999999999"/>
  </r>
  <r>
    <n v="5283"/>
    <x v="2624"/>
    <x v="1"/>
    <x v="577"/>
    <d v="2012-09-10T00:00:00"/>
    <x v="1"/>
    <s v="SP-20860"/>
    <s v="Sung Pak"/>
    <s v="Corporate"/>
    <s v="United States"/>
    <s v="Rochester"/>
    <x v="11"/>
    <n v="55901"/>
    <x v="2"/>
    <s v="OFF-PA-10001970"/>
    <x v="1"/>
    <x v="10"/>
    <s v="Xerox 1881"/>
    <n v="36.839999999999996"/>
    <n v="3"/>
    <n v="0"/>
    <n v="17.314799999999998"/>
  </r>
  <r>
    <n v="5284"/>
    <x v="2625"/>
    <x v="2"/>
    <x v="809"/>
    <d v="2011-04-04T00:00:00"/>
    <x v="1"/>
    <s v="Dl-13600"/>
    <s v="Dorris liebe"/>
    <s v="Corporate"/>
    <s v="United States"/>
    <s v="Seattle"/>
    <x v="4"/>
    <n v="98105"/>
    <x v="1"/>
    <s v="OFF-ST-10002957"/>
    <x v="1"/>
    <x v="4"/>
    <s v="Sterilite Show Offs Storage Containers"/>
    <n v="15.84"/>
    <n v="3"/>
    <n v="0"/>
    <n v="0"/>
  </r>
  <r>
    <n v="5285"/>
    <x v="2625"/>
    <x v="2"/>
    <x v="809"/>
    <d v="2011-04-04T00:00:00"/>
    <x v="1"/>
    <s v="Dl-13600"/>
    <s v="Dorris liebe"/>
    <s v="Corporate"/>
    <s v="United States"/>
    <s v="Seattle"/>
    <x v="4"/>
    <n v="98105"/>
    <x v="1"/>
    <s v="OFF-LA-10002312"/>
    <x v="1"/>
    <x v="2"/>
    <s v="Avery 490"/>
    <n v="44.400000000000006"/>
    <n v="3"/>
    <n v="0"/>
    <n v="22.200000000000003"/>
  </r>
  <r>
    <n v="5286"/>
    <x v="2626"/>
    <x v="3"/>
    <x v="1024"/>
    <d v="2014-05-07T00:00:00"/>
    <x v="2"/>
    <s v="LH-17020"/>
    <s v="Lisa Hazard"/>
    <s v="Consumer"/>
    <s v="United States"/>
    <s v="Louisville"/>
    <x v="22"/>
    <n v="80027"/>
    <x v="1"/>
    <s v="OFF-EN-10002600"/>
    <x v="1"/>
    <x v="12"/>
    <s v="Redi-Strip #10 Envelopes, 4 1/8 x 9 1/2"/>
    <n v="21.240000000000002"/>
    <n v="9"/>
    <n v="0.2"/>
    <n v="7.4339999999999993"/>
  </r>
  <r>
    <n v="5287"/>
    <x v="2626"/>
    <x v="3"/>
    <x v="1024"/>
    <d v="2014-05-07T00:00:00"/>
    <x v="2"/>
    <s v="LH-17020"/>
    <s v="Lisa Hazard"/>
    <s v="Consumer"/>
    <s v="United States"/>
    <s v="Louisville"/>
    <x v="22"/>
    <n v="80027"/>
    <x v="1"/>
    <s v="OFF-BI-10003274"/>
    <x v="1"/>
    <x v="8"/>
    <s v="Avery Durable Slant Ring Binders, No Labels"/>
    <n v="9.5520000000000014"/>
    <n v="8"/>
    <n v="0.7"/>
    <n v="-7.3231999999999999"/>
  </r>
  <r>
    <n v="5288"/>
    <x v="2626"/>
    <x v="3"/>
    <x v="1024"/>
    <d v="2014-05-07T00:00:00"/>
    <x v="2"/>
    <s v="LH-17020"/>
    <s v="Lisa Hazard"/>
    <s v="Consumer"/>
    <s v="United States"/>
    <s v="Louisville"/>
    <x v="22"/>
    <n v="80027"/>
    <x v="1"/>
    <s v="FUR-BO-10004467"/>
    <x v="0"/>
    <x v="0"/>
    <s v="Bestar Classic Bookcase"/>
    <n v="89.991000000000014"/>
    <n v="3"/>
    <n v="0.7"/>
    <n v="-152.9847"/>
  </r>
  <r>
    <n v="5289"/>
    <x v="2627"/>
    <x v="3"/>
    <x v="504"/>
    <d v="2014-05-06T00:00:00"/>
    <x v="1"/>
    <s v="AD-10180"/>
    <s v="Alan Dominguez"/>
    <s v="Home Office"/>
    <s v="United States"/>
    <s v="San Francisco"/>
    <x v="1"/>
    <n v="94122"/>
    <x v="1"/>
    <s v="OFF-PA-10000675"/>
    <x v="1"/>
    <x v="10"/>
    <s v="Xerox 1919"/>
    <n v="163.96"/>
    <n v="4"/>
    <n v="0"/>
    <n v="80.340400000000002"/>
  </r>
  <r>
    <n v="5290"/>
    <x v="2628"/>
    <x v="2"/>
    <x v="78"/>
    <d v="2011-09-15T00:00:00"/>
    <x v="1"/>
    <s v="KT-16465"/>
    <s v="Kean Takahito"/>
    <s v="Consumer"/>
    <s v="United States"/>
    <s v="Houston"/>
    <x v="5"/>
    <n v="77036"/>
    <x v="2"/>
    <s v="OFF-PA-10002259"/>
    <x v="1"/>
    <x v="10"/>
    <s v="Geographics Note Cards, Blank, White, 8 1/2&quot; x 11&quot;"/>
    <n v="17.904"/>
    <n v="2"/>
    <n v="0.2"/>
    <n v="6.2664"/>
  </r>
  <r>
    <n v="5291"/>
    <x v="2628"/>
    <x v="2"/>
    <x v="78"/>
    <d v="2011-09-15T00:00:00"/>
    <x v="1"/>
    <s v="KT-16465"/>
    <s v="Kean Takahito"/>
    <s v="Consumer"/>
    <s v="United States"/>
    <s v="Houston"/>
    <x v="5"/>
    <n v="77036"/>
    <x v="2"/>
    <s v="FUR-CH-10004287"/>
    <x v="0"/>
    <x v="1"/>
    <s v="SAFCO Arco Folding Chair"/>
    <n v="966.69999999999982"/>
    <n v="5"/>
    <n v="0.3"/>
    <n v="-13.810000000000116"/>
  </r>
  <r>
    <n v="5292"/>
    <x v="2628"/>
    <x v="2"/>
    <x v="78"/>
    <d v="2011-09-15T00:00:00"/>
    <x v="1"/>
    <s v="KT-16465"/>
    <s v="Kean Takahito"/>
    <s v="Consumer"/>
    <s v="United States"/>
    <s v="Houston"/>
    <x v="5"/>
    <n v="77036"/>
    <x v="2"/>
    <s v="OFF-PA-10000482"/>
    <x v="1"/>
    <x v="10"/>
    <s v="Snap-A-Way Black Print Carbonless Ruled Speed Letter, Triplicate"/>
    <n v="182.11199999999999"/>
    <n v="6"/>
    <n v="0.2"/>
    <n v="61.46279999999998"/>
  </r>
  <r>
    <n v="5293"/>
    <x v="2629"/>
    <x v="3"/>
    <x v="308"/>
    <d v="2014-06-24T00:00:00"/>
    <x v="2"/>
    <s v="PJ-19015"/>
    <s v="Pauline Johnson"/>
    <s v="Consumer"/>
    <s v="United States"/>
    <s v="Miami"/>
    <x v="2"/>
    <n v="33180"/>
    <x v="0"/>
    <s v="OFF-ST-10004835"/>
    <x v="1"/>
    <x v="4"/>
    <s v="Plastic Stacking Crates &amp; Casters"/>
    <n v="4.4640000000000004"/>
    <n v="1"/>
    <n v="0.2"/>
    <n v="0.33479999999999999"/>
  </r>
  <r>
    <n v="5294"/>
    <x v="2630"/>
    <x v="1"/>
    <x v="207"/>
    <d v="2012-12-30T00:00:00"/>
    <x v="1"/>
    <s v="MC-18100"/>
    <s v="Mick Crebagga"/>
    <s v="Consumer"/>
    <s v="United States"/>
    <s v="Medina"/>
    <x v="24"/>
    <n v="44256"/>
    <x v="3"/>
    <s v="FUR-TA-10004086"/>
    <x v="0"/>
    <x v="3"/>
    <s v="KI Adjustable-Height Table"/>
    <n v="51.588000000000001"/>
    <n v="1"/>
    <n v="0.4"/>
    <n v="-15.476400000000005"/>
  </r>
  <r>
    <n v="5295"/>
    <x v="2631"/>
    <x v="3"/>
    <x v="733"/>
    <d v="2014-08-20T00:00:00"/>
    <x v="1"/>
    <s v="BO-11350"/>
    <s v="Bill Overfelt"/>
    <s v="Corporate"/>
    <s v="United States"/>
    <s v="Roseville"/>
    <x v="11"/>
    <n v="55113"/>
    <x v="2"/>
    <s v="OFF-LA-10000305"/>
    <x v="1"/>
    <x v="2"/>
    <s v="Avery 495"/>
    <n v="50.4"/>
    <n v="8"/>
    <n v="0"/>
    <n v="23.183999999999997"/>
  </r>
  <r>
    <n v="5296"/>
    <x v="2632"/>
    <x v="3"/>
    <x v="168"/>
    <d v="2014-03-10T00:00:00"/>
    <x v="1"/>
    <s v="DP-13000"/>
    <s v="Darren Powers"/>
    <s v="Consumer"/>
    <s v="United States"/>
    <s v="Houston"/>
    <x v="5"/>
    <n v="77041"/>
    <x v="2"/>
    <s v="OFF-PA-10000806"/>
    <x v="1"/>
    <x v="10"/>
    <s v="Xerox 1934"/>
    <n v="89.567999999999998"/>
    <n v="2"/>
    <n v="0.2"/>
    <n v="32.468400000000003"/>
  </r>
  <r>
    <n v="5297"/>
    <x v="2633"/>
    <x v="3"/>
    <x v="944"/>
    <d v="2014-08-01T00:00:00"/>
    <x v="1"/>
    <s v="TM-21490"/>
    <s v="Tony Molinari"/>
    <s v="Consumer"/>
    <s v="United States"/>
    <s v="Yonkers"/>
    <x v="15"/>
    <n v="10701"/>
    <x v="3"/>
    <s v="FUR-FU-10004018"/>
    <x v="0"/>
    <x v="5"/>
    <s v="Tensor Computer Mounted Lamp"/>
    <n v="14.89"/>
    <n v="1"/>
    <n v="0"/>
    <n v="4.0203000000000007"/>
  </r>
  <r>
    <n v="5298"/>
    <x v="2633"/>
    <x v="3"/>
    <x v="944"/>
    <d v="2014-08-01T00:00:00"/>
    <x v="1"/>
    <s v="TM-21490"/>
    <s v="Tony Molinari"/>
    <s v="Consumer"/>
    <s v="United States"/>
    <s v="Yonkers"/>
    <x v="15"/>
    <n v="10701"/>
    <x v="3"/>
    <s v="TEC-PH-10002660"/>
    <x v="2"/>
    <x v="7"/>
    <s v="Nortel Networks T7316 E Nt8 B27"/>
    <n v="543.91999999999996"/>
    <n v="8"/>
    <n v="0"/>
    <n v="135.98000000000002"/>
  </r>
  <r>
    <n v="5299"/>
    <x v="2634"/>
    <x v="0"/>
    <x v="713"/>
    <d v="2013-09-27T00:00:00"/>
    <x v="2"/>
    <s v="DV-13045"/>
    <s v="Darrin Van Huff"/>
    <s v="Corporate"/>
    <s v="United States"/>
    <s v="San Diego"/>
    <x v="1"/>
    <n v="92037"/>
    <x v="1"/>
    <s v="OFF-EN-10001509"/>
    <x v="1"/>
    <x v="12"/>
    <s v="Poly String Tie Envelopes"/>
    <n v="4.08"/>
    <n v="2"/>
    <n v="0"/>
    <n v="1.9175999999999997"/>
  </r>
  <r>
    <n v="5300"/>
    <x v="2634"/>
    <x v="0"/>
    <x v="713"/>
    <d v="2013-09-27T00:00:00"/>
    <x v="2"/>
    <s v="DV-13045"/>
    <s v="Darrin Van Huff"/>
    <s v="Corporate"/>
    <s v="United States"/>
    <s v="San Diego"/>
    <x v="1"/>
    <n v="92037"/>
    <x v="1"/>
    <s v="OFF-LA-10003148"/>
    <x v="1"/>
    <x v="2"/>
    <s v="Avery 51"/>
    <n v="18.899999999999999"/>
    <n v="3"/>
    <n v="0"/>
    <n v="8.6939999999999991"/>
  </r>
  <r>
    <n v="5301"/>
    <x v="2635"/>
    <x v="0"/>
    <x v="198"/>
    <d v="2013-06-04T00:00:00"/>
    <x v="1"/>
    <s v="AH-10690"/>
    <s v="Anna Häberlin"/>
    <s v="Corporate"/>
    <s v="United States"/>
    <s v="Springfield"/>
    <x v="17"/>
    <n v="22153"/>
    <x v="0"/>
    <s v="FUR-TA-10002645"/>
    <x v="0"/>
    <x v="3"/>
    <s v="Hon Rectangular Conference Tables"/>
    <n v="2275.5"/>
    <n v="10"/>
    <n v="0"/>
    <n v="386.83499999999981"/>
  </r>
  <r>
    <n v="5302"/>
    <x v="2635"/>
    <x v="0"/>
    <x v="198"/>
    <d v="2013-06-04T00:00:00"/>
    <x v="1"/>
    <s v="AH-10690"/>
    <s v="Anna Häberlin"/>
    <s v="Corporate"/>
    <s v="United States"/>
    <s v="Springfield"/>
    <x v="17"/>
    <n v="22153"/>
    <x v="0"/>
    <s v="TEC-AC-10003033"/>
    <x v="2"/>
    <x v="11"/>
    <s v="Plantronics CS510 - Over-the-Head monaural Wireless Headset System"/>
    <n v="1979.6999999999998"/>
    <n v="6"/>
    <n v="0"/>
    <n v="653.30099999999982"/>
  </r>
  <r>
    <n v="5303"/>
    <x v="2635"/>
    <x v="0"/>
    <x v="198"/>
    <d v="2013-06-04T00:00:00"/>
    <x v="1"/>
    <s v="AH-10690"/>
    <s v="Anna Häberlin"/>
    <s v="Corporate"/>
    <s v="United States"/>
    <s v="Springfield"/>
    <x v="17"/>
    <n v="22153"/>
    <x v="0"/>
    <s v="OFF-LA-10001297"/>
    <x v="1"/>
    <x v="2"/>
    <s v="Avery 473"/>
    <n v="62.099999999999994"/>
    <n v="6"/>
    <n v="0"/>
    <n v="29.808"/>
  </r>
  <r>
    <n v="5304"/>
    <x v="2636"/>
    <x v="2"/>
    <x v="912"/>
    <d v="2011-11-20T00:00:00"/>
    <x v="1"/>
    <s v="AB-10165"/>
    <s v="Alan Barnes"/>
    <s v="Consumer"/>
    <s v="United States"/>
    <s v="Decatur"/>
    <x v="10"/>
    <n v="62521"/>
    <x v="2"/>
    <s v="FUR-CH-10002017"/>
    <x v="0"/>
    <x v="1"/>
    <s v="SAFCO Optional Arm Kit for Workspace Cribbage Stacking Chair"/>
    <n v="37.295999999999999"/>
    <n v="2"/>
    <n v="0.3"/>
    <n v="-1.0656000000000017"/>
  </r>
  <r>
    <n v="5305"/>
    <x v="2637"/>
    <x v="2"/>
    <x v="158"/>
    <d v="2011-09-23T00:00:00"/>
    <x v="2"/>
    <s v="JS-15940"/>
    <s v="Joni Sundaresam"/>
    <s v="Home Office"/>
    <s v="United States"/>
    <s v="Garland"/>
    <x v="5"/>
    <n v="75043"/>
    <x v="2"/>
    <s v="FUR-FU-10001546"/>
    <x v="0"/>
    <x v="5"/>
    <s v="Dana Swing-Arm Lamps"/>
    <n v="8.5440000000000005"/>
    <n v="2"/>
    <n v="0.6"/>
    <n v="-7.4759999999999991"/>
  </r>
  <r>
    <n v="5306"/>
    <x v="2638"/>
    <x v="0"/>
    <x v="823"/>
    <d v="2013-02-26T00:00:00"/>
    <x v="1"/>
    <s v="BV-11245"/>
    <s v="Benjamin Venier"/>
    <s v="Corporate"/>
    <s v="United States"/>
    <s v="Oceanside"/>
    <x v="15"/>
    <n v="11572"/>
    <x v="3"/>
    <s v="FUR-FU-10000629"/>
    <x v="0"/>
    <x v="5"/>
    <s v="9-3/4 Diameter Round Wall Clock"/>
    <n v="68.949999999999989"/>
    <n v="5"/>
    <n v="0"/>
    <n v="28.959000000000003"/>
  </r>
  <r>
    <n v="5307"/>
    <x v="2638"/>
    <x v="0"/>
    <x v="823"/>
    <d v="2013-02-26T00:00:00"/>
    <x v="1"/>
    <s v="BV-11245"/>
    <s v="Benjamin Venier"/>
    <s v="Corporate"/>
    <s v="United States"/>
    <s v="Oceanside"/>
    <x v="15"/>
    <n v="11572"/>
    <x v="3"/>
    <s v="OFF-ST-10000036"/>
    <x v="1"/>
    <x v="4"/>
    <s v="Recycled Data-Pak for Archival Bound Computer Printouts, 12-1/2 x 12-1/2 x 16"/>
    <n v="296.37"/>
    <n v="3"/>
    <n v="0"/>
    <n v="80.019899999999993"/>
  </r>
  <r>
    <n v="5308"/>
    <x v="2638"/>
    <x v="0"/>
    <x v="823"/>
    <d v="2013-02-26T00:00:00"/>
    <x v="1"/>
    <s v="BV-11245"/>
    <s v="Benjamin Venier"/>
    <s v="Corporate"/>
    <s v="United States"/>
    <s v="Oceanside"/>
    <x v="15"/>
    <n v="11572"/>
    <x v="3"/>
    <s v="TEC-PH-10002583"/>
    <x v="2"/>
    <x v="7"/>
    <s v="iOttie HLCRIO102 Car Mount"/>
    <n v="39.979999999999997"/>
    <n v="2"/>
    <n v="0"/>
    <n v="1.9989999999999952"/>
  </r>
  <r>
    <n v="5309"/>
    <x v="2639"/>
    <x v="3"/>
    <x v="123"/>
    <d v="2014-11-22T00:00:00"/>
    <x v="2"/>
    <s v="NC-18415"/>
    <s v="Nathan Cano"/>
    <s v="Consumer"/>
    <s v="United States"/>
    <s v="Houston"/>
    <x v="5"/>
    <n v="77095"/>
    <x v="2"/>
    <s v="FUR-CH-10003774"/>
    <x v="0"/>
    <x v="1"/>
    <s v="Global Wood Trimmed Manager's Task Chair, Khaki"/>
    <n v="191.05799999999999"/>
    <n v="3"/>
    <n v="0.3"/>
    <n v="-46.399800000000013"/>
  </r>
  <r>
    <n v="5310"/>
    <x v="2639"/>
    <x v="3"/>
    <x v="123"/>
    <d v="2014-11-22T00:00:00"/>
    <x v="2"/>
    <s v="NC-18415"/>
    <s v="Nathan Cano"/>
    <s v="Consumer"/>
    <s v="United States"/>
    <s v="Houston"/>
    <x v="5"/>
    <n v="77095"/>
    <x v="2"/>
    <s v="OFF-AR-10003876"/>
    <x v="1"/>
    <x v="6"/>
    <s v="Avery Hi-Liter GlideStik Fluorescent Highlighter, Yellow Ink"/>
    <n v="13.040000000000001"/>
    <n v="5"/>
    <n v="0.2"/>
    <n v="3.9120000000000004"/>
  </r>
  <r>
    <n v="5311"/>
    <x v="2639"/>
    <x v="3"/>
    <x v="123"/>
    <d v="2014-11-22T00:00:00"/>
    <x v="2"/>
    <s v="NC-18415"/>
    <s v="Nathan Cano"/>
    <s v="Consumer"/>
    <s v="United States"/>
    <s v="Houston"/>
    <x v="5"/>
    <n v="77095"/>
    <x v="2"/>
    <s v="OFF-BI-10003527"/>
    <x v="1"/>
    <x v="8"/>
    <s v="Fellowes PB500 Electric Punch Plastic Comb Binding Machine with Manual Bind"/>
    <n v="1525.1879999999996"/>
    <n v="6"/>
    <n v="0.8"/>
    <n v="-2287.7820000000002"/>
  </r>
  <r>
    <n v="5312"/>
    <x v="2640"/>
    <x v="0"/>
    <x v="1036"/>
    <d v="2013-08-28T00:00:00"/>
    <x v="1"/>
    <s v="SU-20665"/>
    <s v="Stephanie Ulpright"/>
    <s v="Home Office"/>
    <s v="United States"/>
    <s v="Greenville"/>
    <x v="3"/>
    <n v="27834"/>
    <x v="0"/>
    <s v="OFF-LA-10004559"/>
    <x v="1"/>
    <x v="2"/>
    <s v="Avery 49"/>
    <n v="9.2159999999999993"/>
    <n v="4"/>
    <n v="0.2"/>
    <n v="3.3408000000000002"/>
  </r>
  <r>
    <n v="5313"/>
    <x v="2640"/>
    <x v="0"/>
    <x v="1036"/>
    <d v="2013-08-28T00:00:00"/>
    <x v="1"/>
    <s v="SU-20665"/>
    <s v="Stephanie Ulpright"/>
    <s v="Home Office"/>
    <s v="United States"/>
    <s v="Greenville"/>
    <x v="3"/>
    <n v="27834"/>
    <x v="0"/>
    <s v="OFF-SU-10002573"/>
    <x v="1"/>
    <x v="14"/>
    <s v="Acme 10&quot; Easy Grip Assistive Scissors"/>
    <n v="28.048000000000002"/>
    <n v="2"/>
    <n v="0.2"/>
    <n v="3.5059999999999967"/>
  </r>
  <r>
    <n v="5314"/>
    <x v="2641"/>
    <x v="3"/>
    <x v="504"/>
    <d v="2014-05-06T00:00:00"/>
    <x v="1"/>
    <s v="DJ-13510"/>
    <s v="Don Jones"/>
    <s v="Corporate"/>
    <s v="United States"/>
    <s v="San Francisco"/>
    <x v="1"/>
    <n v="94110"/>
    <x v="1"/>
    <s v="FUR-FU-10000222"/>
    <x v="0"/>
    <x v="5"/>
    <s v="Seth Thomas 16&quot; Steel Case Clock"/>
    <n v="64.959999999999994"/>
    <n v="2"/>
    <n v="0"/>
    <n v="21.436799999999998"/>
  </r>
  <r>
    <n v="5315"/>
    <x v="2641"/>
    <x v="3"/>
    <x v="504"/>
    <d v="2014-05-06T00:00:00"/>
    <x v="1"/>
    <s v="DJ-13510"/>
    <s v="Don Jones"/>
    <s v="Corporate"/>
    <s v="United States"/>
    <s v="San Francisco"/>
    <x v="1"/>
    <n v="94110"/>
    <x v="1"/>
    <s v="OFF-EN-10001219"/>
    <x v="1"/>
    <x v="12"/>
    <s v="#10- 4 1/8&quot; x 9 1/2&quot; Security-Tint Envelopes"/>
    <n v="30.56"/>
    <n v="4"/>
    <n v="0"/>
    <n v="14.974399999999999"/>
  </r>
  <r>
    <n v="5316"/>
    <x v="2642"/>
    <x v="0"/>
    <x v="440"/>
    <d v="2013-05-09T00:00:00"/>
    <x v="1"/>
    <s v="DL-12865"/>
    <s v="Dan Lawera"/>
    <s v="Consumer"/>
    <s v="United States"/>
    <s v="Greensboro"/>
    <x v="3"/>
    <n v="27405"/>
    <x v="0"/>
    <s v="FUR-CH-10002304"/>
    <x v="0"/>
    <x v="1"/>
    <s v="Global Stack Chair without Arms, Black"/>
    <n v="187.05600000000001"/>
    <n v="9"/>
    <n v="0.2"/>
    <n v="11.69100000000001"/>
  </r>
  <r>
    <n v="5317"/>
    <x v="2643"/>
    <x v="3"/>
    <x v="280"/>
    <d v="2014-10-06T00:00:00"/>
    <x v="2"/>
    <s v="Dp-13240"/>
    <s v="Dean percer"/>
    <s v="Home Office"/>
    <s v="United States"/>
    <s v="Knoxville"/>
    <x v="18"/>
    <n v="37918"/>
    <x v="0"/>
    <s v="FUR-FU-10002364"/>
    <x v="0"/>
    <x v="5"/>
    <s v="Eldon Expressions Wood Desk Accessories, Oak"/>
    <n v="11.808"/>
    <n v="2"/>
    <n v="0.2"/>
    <n v="1.3283999999999985"/>
  </r>
  <r>
    <n v="5318"/>
    <x v="2643"/>
    <x v="3"/>
    <x v="280"/>
    <d v="2014-10-06T00:00:00"/>
    <x v="2"/>
    <s v="Dp-13240"/>
    <s v="Dean percer"/>
    <s v="Home Office"/>
    <s v="United States"/>
    <s v="Knoxville"/>
    <x v="18"/>
    <n v="37918"/>
    <x v="0"/>
    <s v="FUR-FU-10004864"/>
    <x v="0"/>
    <x v="5"/>
    <s v="Eldon 500 Class Desk Accessories"/>
    <n v="9.6560000000000006"/>
    <n v="1"/>
    <n v="0.2"/>
    <n v="1.5691000000000002"/>
  </r>
  <r>
    <n v="5319"/>
    <x v="2643"/>
    <x v="3"/>
    <x v="280"/>
    <d v="2014-10-06T00:00:00"/>
    <x v="2"/>
    <s v="Dp-13240"/>
    <s v="Dean percer"/>
    <s v="Home Office"/>
    <s v="United States"/>
    <s v="Knoxville"/>
    <x v="18"/>
    <n v="37918"/>
    <x v="0"/>
    <s v="OFF-PA-10003172"/>
    <x v="1"/>
    <x v="10"/>
    <s v="Xerox 1996"/>
    <n v="20.736000000000004"/>
    <n v="4"/>
    <n v="0.2"/>
    <n v="7.2576000000000001"/>
  </r>
  <r>
    <n v="5320"/>
    <x v="2643"/>
    <x v="3"/>
    <x v="280"/>
    <d v="2014-10-06T00:00:00"/>
    <x v="2"/>
    <s v="Dp-13240"/>
    <s v="Dean percer"/>
    <s v="Home Office"/>
    <s v="United States"/>
    <s v="Knoxville"/>
    <x v="18"/>
    <n v="37918"/>
    <x v="0"/>
    <s v="OFF-BI-10000977"/>
    <x v="1"/>
    <x v="8"/>
    <s v="Ibico Plastic Spiral Binding Combs"/>
    <n v="27.360000000000003"/>
    <n v="3"/>
    <n v="0.7"/>
    <n v="-21.887999999999991"/>
  </r>
  <r>
    <n v="5321"/>
    <x v="2643"/>
    <x v="3"/>
    <x v="280"/>
    <d v="2014-10-06T00:00:00"/>
    <x v="2"/>
    <s v="Dp-13240"/>
    <s v="Dean percer"/>
    <s v="Home Office"/>
    <s v="United States"/>
    <s v="Knoxville"/>
    <x v="18"/>
    <n v="37918"/>
    <x v="0"/>
    <s v="FUR-TA-10000198"/>
    <x v="0"/>
    <x v="3"/>
    <s v="Chromcraft Bull-Nose Wood Oval Conference Tables &amp; Bases"/>
    <n v="2314.116"/>
    <n v="7"/>
    <n v="0.4"/>
    <n v="-1002.7836000000001"/>
  </r>
  <r>
    <n v="5322"/>
    <x v="2643"/>
    <x v="3"/>
    <x v="280"/>
    <d v="2014-10-06T00:00:00"/>
    <x v="2"/>
    <s v="Dp-13240"/>
    <s v="Dean percer"/>
    <s v="Home Office"/>
    <s v="United States"/>
    <s v="Knoxville"/>
    <x v="18"/>
    <n v="37918"/>
    <x v="0"/>
    <s v="OFF-BI-10003984"/>
    <x v="1"/>
    <x v="8"/>
    <s v="Lock-Up Easel 'Spel-Binder'"/>
    <n v="34.236000000000004"/>
    <n v="4"/>
    <n v="0.7"/>
    <n v="-26.247599999999998"/>
  </r>
  <r>
    <n v="5323"/>
    <x v="2643"/>
    <x v="3"/>
    <x v="280"/>
    <d v="2014-10-06T00:00:00"/>
    <x v="2"/>
    <s v="Dp-13240"/>
    <s v="Dean percer"/>
    <s v="Home Office"/>
    <s v="United States"/>
    <s v="Knoxville"/>
    <x v="18"/>
    <n v="37918"/>
    <x v="0"/>
    <s v="FUR-FU-10003691"/>
    <x v="0"/>
    <x v="5"/>
    <s v="Eldon Image Series Desk Accessories, Ebony"/>
    <n v="19.760000000000002"/>
    <n v="2"/>
    <n v="0.2"/>
    <n v="5.9279999999999999"/>
  </r>
  <r>
    <n v="5324"/>
    <x v="2644"/>
    <x v="3"/>
    <x v="65"/>
    <d v="2014-09-24T00:00:00"/>
    <x v="0"/>
    <s v="TM-21010"/>
    <s v="Tamara Manning"/>
    <s v="Consumer"/>
    <s v="United States"/>
    <s v="Grand Island"/>
    <x v="8"/>
    <n v="68801"/>
    <x v="2"/>
    <s v="OFF-PA-10004082"/>
    <x v="1"/>
    <x v="10"/>
    <s v="Adams Telephone Message Book w/Frequently-Called Numbers Space, 400 Messages per Book"/>
    <n v="15.96"/>
    <n v="2"/>
    <n v="0"/>
    <n v="7.98"/>
  </r>
  <r>
    <n v="5325"/>
    <x v="2645"/>
    <x v="1"/>
    <x v="784"/>
    <d v="2012-12-09T00:00:00"/>
    <x v="1"/>
    <s v="TZ-21580"/>
    <s v="Tracy Zic"/>
    <s v="Consumer"/>
    <s v="United States"/>
    <s v="Lakewood"/>
    <x v="1"/>
    <n v="90712"/>
    <x v="1"/>
    <s v="OFF-AR-10003723"/>
    <x v="1"/>
    <x v="6"/>
    <s v="Avery Hi-Liter Fluorescent Desk Style Markers"/>
    <n v="16.899999999999999"/>
    <n v="5"/>
    <n v="0"/>
    <n v="6.2530000000000001"/>
  </r>
  <r>
    <n v="5326"/>
    <x v="2645"/>
    <x v="1"/>
    <x v="784"/>
    <d v="2012-12-09T00:00:00"/>
    <x v="1"/>
    <s v="TZ-21580"/>
    <s v="Tracy Zic"/>
    <s v="Consumer"/>
    <s v="United States"/>
    <s v="Lakewood"/>
    <x v="1"/>
    <n v="90712"/>
    <x v="1"/>
    <s v="FUR-FU-10004270"/>
    <x v="0"/>
    <x v="5"/>
    <s v="Eldon Image Series Desk Accessories, Burgundy"/>
    <n v="25.08"/>
    <n v="6"/>
    <n v="0"/>
    <n v="9.0288000000000004"/>
  </r>
  <r>
    <n v="5327"/>
    <x v="2646"/>
    <x v="1"/>
    <x v="184"/>
    <d v="2012-01-22T00:00:00"/>
    <x v="1"/>
    <s v="SC-20260"/>
    <s v="Scott Cohen"/>
    <s v="Corporate"/>
    <s v="United States"/>
    <s v="Lawrence"/>
    <x v="31"/>
    <n v="1841"/>
    <x v="3"/>
    <s v="OFF-AR-10003183"/>
    <x v="1"/>
    <x v="6"/>
    <s v="Avery Fluorescent Highlighter Four-Color Set"/>
    <n v="6.68"/>
    <n v="2"/>
    <n v="0"/>
    <n v="2.0039999999999996"/>
  </r>
  <r>
    <n v="5328"/>
    <x v="2647"/>
    <x v="2"/>
    <x v="1037"/>
    <d v="2011-01-09T00:00:00"/>
    <x v="0"/>
    <s v="LS-17230"/>
    <s v="Lycoris Saunders"/>
    <s v="Consumer"/>
    <s v="United States"/>
    <s v="Los Angeles"/>
    <x v="1"/>
    <n v="90049"/>
    <x v="1"/>
    <s v="OFF-PA-10002005"/>
    <x v="1"/>
    <x v="10"/>
    <s v="Xerox 225"/>
    <n v="19.440000000000001"/>
    <n v="3"/>
    <n v="0"/>
    <n v="9.3312000000000008"/>
  </r>
  <r>
    <n v="5329"/>
    <x v="2648"/>
    <x v="1"/>
    <x v="616"/>
    <d v="2012-03-09T00:00:00"/>
    <x v="1"/>
    <s v="MV-18190"/>
    <s v="Mike Vittorini"/>
    <s v="Consumer"/>
    <s v="United States"/>
    <s v="Houston"/>
    <x v="5"/>
    <n v="77036"/>
    <x v="2"/>
    <s v="TEC-PH-10000149"/>
    <x v="2"/>
    <x v="7"/>
    <s v="Cisco SPA525G2 IP Phone - Wireless"/>
    <n v="31.92"/>
    <n v="2"/>
    <n v="0.2"/>
    <n v="2.3939999999999984"/>
  </r>
  <r>
    <n v="5330"/>
    <x v="2649"/>
    <x v="0"/>
    <x v="591"/>
    <d v="2013-12-29T00:00:00"/>
    <x v="0"/>
    <s v="BD-11620"/>
    <s v="Brian DeCherney"/>
    <s v="Consumer"/>
    <s v="United States"/>
    <s v="New York City"/>
    <x v="15"/>
    <n v="10035"/>
    <x v="3"/>
    <s v="OFF-BI-10001524"/>
    <x v="1"/>
    <x v="8"/>
    <s v="GBC Premium Transparent Covers with Diagonal Lined Pattern"/>
    <n v="33.568000000000005"/>
    <n v="2"/>
    <n v="0.2"/>
    <n v="11.748799999999997"/>
  </r>
  <r>
    <n v="5331"/>
    <x v="2650"/>
    <x v="0"/>
    <x v="913"/>
    <d v="2013-09-09T00:00:00"/>
    <x v="1"/>
    <s v="CV-12295"/>
    <s v="Christina VanderZanden"/>
    <s v="Consumer"/>
    <s v="United States"/>
    <s v="New York City"/>
    <x v="15"/>
    <n v="10011"/>
    <x v="3"/>
    <s v="FUR-FU-10004748"/>
    <x v="0"/>
    <x v="5"/>
    <s v="Howard Miller 16&quot; Diameter Gallery Wall Clock"/>
    <n v="63.94"/>
    <n v="1"/>
    <n v="0"/>
    <n v="24.936599999999999"/>
  </r>
  <r>
    <n v="5332"/>
    <x v="2650"/>
    <x v="0"/>
    <x v="913"/>
    <d v="2013-09-09T00:00:00"/>
    <x v="1"/>
    <s v="CV-12295"/>
    <s v="Christina VanderZanden"/>
    <s v="Consumer"/>
    <s v="United States"/>
    <s v="New York City"/>
    <x v="15"/>
    <n v="10011"/>
    <x v="3"/>
    <s v="OFF-BI-10001460"/>
    <x v="1"/>
    <x v="8"/>
    <s v="Plastic Binding Combs"/>
    <n v="60.600000000000009"/>
    <n v="5"/>
    <n v="0.2"/>
    <n v="20.452499999999997"/>
  </r>
  <r>
    <n v="5333"/>
    <x v="2650"/>
    <x v="0"/>
    <x v="913"/>
    <d v="2013-09-09T00:00:00"/>
    <x v="1"/>
    <s v="CV-12295"/>
    <s v="Christina VanderZanden"/>
    <s v="Consumer"/>
    <s v="United States"/>
    <s v="New York City"/>
    <x v="15"/>
    <n v="10011"/>
    <x v="3"/>
    <s v="OFF-SU-10002503"/>
    <x v="1"/>
    <x v="14"/>
    <s v="Acme Preferred Stainless Steel Scissors"/>
    <n v="22.72"/>
    <n v="4"/>
    <n v="0"/>
    <n v="6.5887999999999991"/>
  </r>
  <r>
    <n v="5334"/>
    <x v="2651"/>
    <x v="2"/>
    <x v="86"/>
    <d v="2011-09-01T00:00:00"/>
    <x v="1"/>
    <s v="KB-16315"/>
    <s v="Karl Braun"/>
    <s v="Consumer"/>
    <s v="United States"/>
    <s v="Newark"/>
    <x v="13"/>
    <n v="19711"/>
    <x v="3"/>
    <s v="FUR-FU-10001731"/>
    <x v="0"/>
    <x v="5"/>
    <s v="Acrylic Self-Standing Desk Frames"/>
    <n v="10.68"/>
    <n v="4"/>
    <n v="0"/>
    <n v="4.0583999999999998"/>
  </r>
  <r>
    <n v="5335"/>
    <x v="2651"/>
    <x v="2"/>
    <x v="86"/>
    <d v="2011-09-01T00:00:00"/>
    <x v="1"/>
    <s v="KB-16315"/>
    <s v="Karl Braun"/>
    <s v="Consumer"/>
    <s v="United States"/>
    <s v="Newark"/>
    <x v="13"/>
    <n v="19711"/>
    <x v="3"/>
    <s v="OFF-PA-10002160"/>
    <x v="1"/>
    <x v="10"/>
    <s v="Xerox 1978"/>
    <n v="17.34"/>
    <n v="3"/>
    <n v="0"/>
    <n v="8.4966000000000008"/>
  </r>
  <r>
    <n v="5336"/>
    <x v="2651"/>
    <x v="2"/>
    <x v="86"/>
    <d v="2011-09-01T00:00:00"/>
    <x v="1"/>
    <s v="KB-16315"/>
    <s v="Karl Braun"/>
    <s v="Consumer"/>
    <s v="United States"/>
    <s v="Newark"/>
    <x v="13"/>
    <n v="19711"/>
    <x v="3"/>
    <s v="OFF-PA-10002659"/>
    <x v="1"/>
    <x v="10"/>
    <s v="Avoid Verbal Orders Carbonless Minifold Book"/>
    <n v="3.38"/>
    <n v="1"/>
    <n v="0"/>
    <n v="1.5547999999999997"/>
  </r>
  <r>
    <n v="5337"/>
    <x v="2652"/>
    <x v="1"/>
    <x v="1031"/>
    <d v="2012-05-25T00:00:00"/>
    <x v="1"/>
    <s v="ME-18010"/>
    <s v="Michelle Ellison"/>
    <s v="Corporate"/>
    <s v="United States"/>
    <s v="Seattle"/>
    <x v="4"/>
    <n v="98105"/>
    <x v="1"/>
    <s v="OFF-BI-10001636"/>
    <x v="1"/>
    <x v="8"/>
    <s v="Ibico Plastic and Wire Spiral Binding Combs"/>
    <n v="26.975999999999999"/>
    <n v="4"/>
    <n v="0.2"/>
    <n v="8.767199999999999"/>
  </r>
  <r>
    <n v="5338"/>
    <x v="2653"/>
    <x v="3"/>
    <x v="524"/>
    <d v="2014-10-22T00:00:00"/>
    <x v="1"/>
    <s v="AJ-10780"/>
    <s v="Anthony Jacobs"/>
    <s v="Corporate"/>
    <s v="United States"/>
    <s v="Scottsdale"/>
    <x v="16"/>
    <n v="85254"/>
    <x v="1"/>
    <s v="OFF-PA-10000062"/>
    <x v="1"/>
    <x v="10"/>
    <s v="Green Bar Computer Printout Paper"/>
    <n v="307.77600000000001"/>
    <n v="7"/>
    <n v="0.2"/>
    <n v="111.5688"/>
  </r>
  <r>
    <n v="5339"/>
    <x v="2654"/>
    <x v="1"/>
    <x v="529"/>
    <d v="2012-11-14T00:00:00"/>
    <x v="0"/>
    <s v="DV-13465"/>
    <s v="Dianna Vittorini"/>
    <s v="Consumer"/>
    <s v="United States"/>
    <s v="Oceanside"/>
    <x v="15"/>
    <n v="11572"/>
    <x v="3"/>
    <s v="OFF-ST-10002554"/>
    <x v="1"/>
    <x v="4"/>
    <s v="Tennsco Industrial Shelving"/>
    <n v="244.54999999999998"/>
    <n v="5"/>
    <n v="0"/>
    <n v="4.8910000000000053"/>
  </r>
  <r>
    <n v="5340"/>
    <x v="2654"/>
    <x v="1"/>
    <x v="529"/>
    <d v="2012-11-14T00:00:00"/>
    <x v="0"/>
    <s v="DV-13465"/>
    <s v="Dianna Vittorini"/>
    <s v="Consumer"/>
    <s v="United States"/>
    <s v="Oceanside"/>
    <x v="15"/>
    <n v="11572"/>
    <x v="3"/>
    <s v="OFF-EN-10001509"/>
    <x v="1"/>
    <x v="12"/>
    <s v="Poly String Tie Envelopes"/>
    <n v="12.24"/>
    <n v="6"/>
    <n v="0"/>
    <n v="5.7527999999999988"/>
  </r>
  <r>
    <n v="5341"/>
    <x v="2654"/>
    <x v="1"/>
    <x v="529"/>
    <d v="2012-11-14T00:00:00"/>
    <x v="0"/>
    <s v="DV-13465"/>
    <s v="Dianna Vittorini"/>
    <s v="Consumer"/>
    <s v="United States"/>
    <s v="Oceanside"/>
    <x v="15"/>
    <n v="11572"/>
    <x v="3"/>
    <s v="TEC-AC-10002018"/>
    <x v="2"/>
    <x v="11"/>
    <s v="AmazonBasics 3-Button USB Wired Mouse"/>
    <n v="13.98"/>
    <n v="2"/>
    <n v="0"/>
    <n v="6.011400000000001"/>
  </r>
  <r>
    <n v="5342"/>
    <x v="2654"/>
    <x v="1"/>
    <x v="529"/>
    <d v="2012-11-14T00:00:00"/>
    <x v="0"/>
    <s v="DV-13465"/>
    <s v="Dianna Vittorini"/>
    <s v="Consumer"/>
    <s v="United States"/>
    <s v="Oceanside"/>
    <x v="15"/>
    <n v="11572"/>
    <x v="3"/>
    <s v="TEC-AC-10002637"/>
    <x v="2"/>
    <x v="11"/>
    <s v="Logitech VX Revolution Cordless Laser Mouse for Notebooks (Black)"/>
    <n v="899.95"/>
    <n v="5"/>
    <n v="0"/>
    <n v="53.996999999999957"/>
  </r>
  <r>
    <n v="5343"/>
    <x v="2655"/>
    <x v="2"/>
    <x v="871"/>
    <d v="2011-11-27T00:00:00"/>
    <x v="1"/>
    <s v="JK-15325"/>
    <s v="Jason Klamczynski"/>
    <s v="Corporate"/>
    <s v="United States"/>
    <s v="Dallas"/>
    <x v="5"/>
    <n v="75220"/>
    <x v="2"/>
    <s v="OFF-EN-10001509"/>
    <x v="1"/>
    <x v="12"/>
    <s v="Poly String Tie Envelopes"/>
    <n v="1.6320000000000001"/>
    <n v="1"/>
    <n v="0.2"/>
    <n v="0.55079999999999985"/>
  </r>
  <r>
    <n v="5344"/>
    <x v="2655"/>
    <x v="2"/>
    <x v="871"/>
    <d v="2011-11-27T00:00:00"/>
    <x v="1"/>
    <s v="JK-15325"/>
    <s v="Jason Klamczynski"/>
    <s v="Corporate"/>
    <s v="United States"/>
    <s v="Dallas"/>
    <x v="5"/>
    <n v="75220"/>
    <x v="2"/>
    <s v="TEC-PH-10004922"/>
    <x v="2"/>
    <x v="7"/>
    <s v="RCA Visys Integrated PBX 8-Line Router"/>
    <n v="267.95999999999998"/>
    <n v="5"/>
    <n v="0.2"/>
    <n v="16.747500000000016"/>
  </r>
  <r>
    <n v="5345"/>
    <x v="2656"/>
    <x v="1"/>
    <x v="2"/>
    <d v="2012-10-13T00:00:00"/>
    <x v="0"/>
    <s v="SH-20395"/>
    <s v="Shahid Hopkins"/>
    <s v="Consumer"/>
    <s v="United States"/>
    <s v="Rochester"/>
    <x v="15"/>
    <n v="14609"/>
    <x v="3"/>
    <s v="TEC-AC-10002550"/>
    <x v="2"/>
    <x v="11"/>
    <s v="Memorex 25GB 6X Branded Blu-Ray Recordable Disc, 30/Pack"/>
    <n v="31.95"/>
    <n v="1"/>
    <n v="0"/>
    <n v="2.2364999999999995"/>
  </r>
  <r>
    <n v="5346"/>
    <x v="2657"/>
    <x v="3"/>
    <x v="708"/>
    <d v="2014-03-24T00:00:00"/>
    <x v="0"/>
    <s v="SC-20725"/>
    <s v="Steven Cartwright"/>
    <s v="Consumer"/>
    <s v="United States"/>
    <s v="Los Angeles"/>
    <x v="1"/>
    <n v="90045"/>
    <x v="1"/>
    <s v="OFF-ST-10003208"/>
    <x v="1"/>
    <x v="4"/>
    <s v="Adjustable Depth Letter/Legal Cart"/>
    <n v="725.84"/>
    <n v="4"/>
    <n v="0"/>
    <n v="210.4935999999999"/>
  </r>
  <r>
    <n v="5347"/>
    <x v="2657"/>
    <x v="3"/>
    <x v="708"/>
    <d v="2014-03-24T00:00:00"/>
    <x v="0"/>
    <s v="SC-20725"/>
    <s v="Steven Cartwright"/>
    <s v="Consumer"/>
    <s v="United States"/>
    <s v="Los Angeles"/>
    <x v="1"/>
    <n v="90045"/>
    <x v="1"/>
    <s v="OFF-BI-10003981"/>
    <x v="1"/>
    <x v="8"/>
    <s v="Avery Durable Plastic 1&quot; Binders"/>
    <n v="10.896000000000001"/>
    <n v="3"/>
    <n v="0.2"/>
    <n v="3.9497999999999998"/>
  </r>
  <r>
    <n v="5348"/>
    <x v="2657"/>
    <x v="3"/>
    <x v="708"/>
    <d v="2014-03-24T00:00:00"/>
    <x v="0"/>
    <s v="SC-20725"/>
    <s v="Steven Cartwright"/>
    <s v="Consumer"/>
    <s v="United States"/>
    <s v="Los Angeles"/>
    <x v="1"/>
    <n v="90045"/>
    <x v="1"/>
    <s v="OFF-BI-10001031"/>
    <x v="1"/>
    <x v="8"/>
    <s v="Pressboard Data Binders by Wilson Jones"/>
    <n v="8.5440000000000005"/>
    <n v="2"/>
    <n v="0.2"/>
    <n v="2.8835999999999995"/>
  </r>
  <r>
    <n v="5349"/>
    <x v="2658"/>
    <x v="1"/>
    <x v="1038"/>
    <d v="2012-01-10T00:00:00"/>
    <x v="1"/>
    <s v="CS-12250"/>
    <s v="Chris Selesnick"/>
    <s v="Corporate"/>
    <s v="United States"/>
    <s v="Woodbury"/>
    <x v="11"/>
    <n v="55125"/>
    <x v="2"/>
    <s v="OFF-BI-10003676"/>
    <x v="1"/>
    <x v="8"/>
    <s v="GBC Standard Recycled Report Covers, Clear Plastic Sheets"/>
    <n v="32.339999999999996"/>
    <n v="3"/>
    <n v="0"/>
    <n v="15.523199999999999"/>
  </r>
  <r>
    <n v="5350"/>
    <x v="2658"/>
    <x v="1"/>
    <x v="1038"/>
    <d v="2012-01-10T00:00:00"/>
    <x v="1"/>
    <s v="CS-12250"/>
    <s v="Chris Selesnick"/>
    <s v="Corporate"/>
    <s v="United States"/>
    <s v="Woodbury"/>
    <x v="11"/>
    <n v="55125"/>
    <x v="2"/>
    <s v="OFF-PA-10004082"/>
    <x v="1"/>
    <x v="10"/>
    <s v="Adams Telephone Message Book w/Frequently-Called Numbers Space, 400 Messages per Book"/>
    <n v="39.900000000000006"/>
    <n v="5"/>
    <n v="0"/>
    <n v="19.950000000000003"/>
  </r>
  <r>
    <n v="5351"/>
    <x v="2659"/>
    <x v="3"/>
    <x v="34"/>
    <d v="2014-12-17T00:00:00"/>
    <x v="1"/>
    <s v="LH-16900"/>
    <s v="Lena Hernandez"/>
    <s v="Consumer"/>
    <s v="United States"/>
    <s v="Park Ridge"/>
    <x v="10"/>
    <n v="60068"/>
    <x v="2"/>
    <s v="OFF-PA-10001019"/>
    <x v="1"/>
    <x v="10"/>
    <s v="Xerox 1884"/>
    <n v="143.85600000000002"/>
    <n v="9"/>
    <n v="0.2"/>
    <n v="48.551399999999994"/>
  </r>
  <r>
    <n v="5352"/>
    <x v="2660"/>
    <x v="0"/>
    <x v="47"/>
    <d v="2013-09-13T00:00:00"/>
    <x v="1"/>
    <s v="YC-21895"/>
    <s v="Yoseph Carroll"/>
    <s v="Corporate"/>
    <s v="United States"/>
    <s v="Dallas"/>
    <x v="5"/>
    <n v="75217"/>
    <x v="2"/>
    <s v="OFF-PA-10004665"/>
    <x v="1"/>
    <x v="10"/>
    <s v="Advantus Motivational Note Cards"/>
    <n v="41.92"/>
    <n v="4"/>
    <n v="0.2"/>
    <n v="15.195999999999998"/>
  </r>
  <r>
    <n v="5353"/>
    <x v="2660"/>
    <x v="0"/>
    <x v="47"/>
    <d v="2013-09-13T00:00:00"/>
    <x v="1"/>
    <s v="YC-21895"/>
    <s v="Yoseph Carroll"/>
    <s v="Corporate"/>
    <s v="United States"/>
    <s v="Dallas"/>
    <x v="5"/>
    <n v="75217"/>
    <x v="2"/>
    <s v="TEC-PH-10002447"/>
    <x v="2"/>
    <x v="7"/>
    <s v="AT&amp;T CL83451 4-Handset Telephone"/>
    <n v="329.58400000000006"/>
    <n v="2"/>
    <n v="0.2"/>
    <n v="37.078199999999981"/>
  </r>
  <r>
    <n v="5354"/>
    <x v="2661"/>
    <x v="0"/>
    <x v="323"/>
    <d v="2013-09-07T00:00:00"/>
    <x v="2"/>
    <s v="CY-12745"/>
    <s v="Craig Yedwab"/>
    <s v="Corporate"/>
    <s v="United States"/>
    <s v="Monroe"/>
    <x v="28"/>
    <n v="71203"/>
    <x v="0"/>
    <s v="OFF-BI-10000014"/>
    <x v="1"/>
    <x v="8"/>
    <s v="Heavy-Duty E-Z-D Binders"/>
    <n v="87.28"/>
    <n v="8"/>
    <n v="0"/>
    <n v="41.021599999999999"/>
  </r>
  <r>
    <n v="5355"/>
    <x v="2662"/>
    <x v="2"/>
    <x v="8"/>
    <d v="2011-05-19T00:00:00"/>
    <x v="1"/>
    <s v="AH-10030"/>
    <s v="Aaron Hawkins"/>
    <s v="Corporate"/>
    <s v="United States"/>
    <s v="Los Angeles"/>
    <x v="1"/>
    <n v="90004"/>
    <x v="1"/>
    <s v="FUR-CH-10002439"/>
    <x v="0"/>
    <x v="1"/>
    <s v="Iceberg Nesting Folding Chair, 19w x 6d x 43h"/>
    <n v="279.45600000000002"/>
    <n v="6"/>
    <n v="0.2"/>
    <n v="20.959199999999996"/>
  </r>
  <r>
    <n v="5356"/>
    <x v="2662"/>
    <x v="2"/>
    <x v="8"/>
    <d v="2011-05-19T00:00:00"/>
    <x v="1"/>
    <s v="AH-10030"/>
    <s v="Aaron Hawkins"/>
    <s v="Corporate"/>
    <s v="United States"/>
    <s v="Los Angeles"/>
    <x v="1"/>
    <n v="90004"/>
    <x v="1"/>
    <s v="OFF-PA-10003063"/>
    <x v="1"/>
    <x v="10"/>
    <s v="EcoTones Memo Sheets"/>
    <n v="8"/>
    <n v="2"/>
    <n v="0"/>
    <n v="3.84"/>
  </r>
  <r>
    <n v="5357"/>
    <x v="2663"/>
    <x v="0"/>
    <x v="321"/>
    <d v="2013-10-04T00:00:00"/>
    <x v="1"/>
    <s v="AR-10540"/>
    <s v="Andy Reiter"/>
    <s v="Consumer"/>
    <s v="United States"/>
    <s v="San Francisco"/>
    <x v="1"/>
    <n v="94109"/>
    <x v="1"/>
    <s v="OFF-BI-10002982"/>
    <x v="1"/>
    <x v="8"/>
    <s v="Avery Self-Adhesive Photo Pockets for Polaroid Photos"/>
    <n v="27.240000000000002"/>
    <n v="5"/>
    <n v="0.2"/>
    <n v="9.5339999999999971"/>
  </r>
  <r>
    <n v="5358"/>
    <x v="2664"/>
    <x v="2"/>
    <x v="79"/>
    <d v="2011-08-11T00:00:00"/>
    <x v="1"/>
    <s v="SS-20590"/>
    <s v="Sonia Sunley"/>
    <s v="Consumer"/>
    <s v="United States"/>
    <s v="San Francisco"/>
    <x v="1"/>
    <n v="94122"/>
    <x v="1"/>
    <s v="TEC-AC-10004510"/>
    <x v="2"/>
    <x v="11"/>
    <s v="Logitech Desktop MK120 Mouse and keyboard Combo"/>
    <n v="16.36"/>
    <n v="1"/>
    <n v="0"/>
    <n v="1.6359999999999992"/>
  </r>
  <r>
    <n v="5359"/>
    <x v="2664"/>
    <x v="2"/>
    <x v="79"/>
    <d v="2011-08-11T00:00:00"/>
    <x v="1"/>
    <s v="SS-20590"/>
    <s v="Sonia Sunley"/>
    <s v="Consumer"/>
    <s v="United States"/>
    <s v="San Francisco"/>
    <x v="1"/>
    <n v="94122"/>
    <x v="1"/>
    <s v="OFF-ST-10000321"/>
    <x v="1"/>
    <x v="4"/>
    <s v="Akro Stacking Bins"/>
    <n v="15.78"/>
    <n v="2"/>
    <n v="0"/>
    <n v="0.63119999999999798"/>
  </r>
  <r>
    <n v="5360"/>
    <x v="2664"/>
    <x v="2"/>
    <x v="79"/>
    <d v="2011-08-11T00:00:00"/>
    <x v="1"/>
    <s v="SS-20590"/>
    <s v="Sonia Sunley"/>
    <s v="Consumer"/>
    <s v="United States"/>
    <s v="San Francisco"/>
    <x v="1"/>
    <n v="94122"/>
    <x v="1"/>
    <s v="OFF-AR-10004602"/>
    <x v="1"/>
    <x v="6"/>
    <s v="Boston KS Multi-Size Manual Pencil Sharpener"/>
    <n v="45.98"/>
    <n v="2"/>
    <n v="0"/>
    <n v="12.874400000000001"/>
  </r>
  <r>
    <n v="5361"/>
    <x v="2665"/>
    <x v="3"/>
    <x v="349"/>
    <d v="2014-04-19T00:00:00"/>
    <x v="1"/>
    <s v="DW-13585"/>
    <s v="Dorothy Wardle"/>
    <s v="Corporate"/>
    <s v="United States"/>
    <s v="Fayetteville"/>
    <x v="3"/>
    <n v="28314"/>
    <x v="0"/>
    <s v="FUR-BO-10003433"/>
    <x v="0"/>
    <x v="0"/>
    <s v="Sauder Cornerstone Collection Library"/>
    <n v="198.27200000000002"/>
    <n v="8"/>
    <n v="0.2"/>
    <n v="-32.219200000000022"/>
  </r>
  <r>
    <n v="5362"/>
    <x v="2666"/>
    <x v="3"/>
    <x v="255"/>
    <d v="2014-06-11T00:00:00"/>
    <x v="2"/>
    <s v="NC-18625"/>
    <s v="Noah Childs"/>
    <s v="Corporate"/>
    <s v="United States"/>
    <s v="Dallas"/>
    <x v="5"/>
    <n v="75217"/>
    <x v="2"/>
    <s v="OFF-ST-10001496"/>
    <x v="1"/>
    <x v="4"/>
    <s v="Standard Rollaway File with Lock"/>
    <n v="720.7600000000001"/>
    <n v="5"/>
    <n v="0.2"/>
    <n v="54.056999999999988"/>
  </r>
  <r>
    <n v="5363"/>
    <x v="2667"/>
    <x v="0"/>
    <x v="723"/>
    <d v="2014-01-03T00:00:00"/>
    <x v="1"/>
    <s v="CD-11920"/>
    <s v="Carlos Daly"/>
    <s v="Consumer"/>
    <s v="United States"/>
    <s v="Wichita"/>
    <x v="41"/>
    <n v="67212"/>
    <x v="2"/>
    <s v="FUR-FU-10000672"/>
    <x v="0"/>
    <x v="5"/>
    <s v="Executive Impressions 10&quot; Spectator Wall Clock"/>
    <n v="70.56"/>
    <n v="6"/>
    <n v="0"/>
    <n v="23.990399999999994"/>
  </r>
  <r>
    <n v="5364"/>
    <x v="2667"/>
    <x v="0"/>
    <x v="723"/>
    <d v="2014-01-03T00:00:00"/>
    <x v="1"/>
    <s v="CD-11920"/>
    <s v="Carlos Daly"/>
    <s v="Consumer"/>
    <s v="United States"/>
    <s v="Wichita"/>
    <x v="41"/>
    <n v="67212"/>
    <x v="2"/>
    <s v="OFF-AP-10001293"/>
    <x v="1"/>
    <x v="9"/>
    <s v="Belkin 8 Outlet Surge Protector"/>
    <n v="81.96"/>
    <n v="2"/>
    <n v="0"/>
    <n v="22.948799999999999"/>
  </r>
  <r>
    <n v="5365"/>
    <x v="2668"/>
    <x v="2"/>
    <x v="1039"/>
    <d v="2011-01-22T00:00:00"/>
    <x v="0"/>
    <s v="DW-13195"/>
    <s v="David Wiener"/>
    <s v="Corporate"/>
    <s v="United States"/>
    <s v="Springfield"/>
    <x v="21"/>
    <n v="97477"/>
    <x v="1"/>
    <s v="OFF-AP-10000692"/>
    <x v="1"/>
    <x v="9"/>
    <s v="Fellowes Mighty 8 Compact Surge Protector"/>
    <n v="64.864000000000004"/>
    <n v="4"/>
    <n v="0.2"/>
    <n v="6.4864000000000033"/>
  </r>
  <r>
    <n v="5366"/>
    <x v="2669"/>
    <x v="0"/>
    <x v="73"/>
    <d v="2013-11-25T00:00:00"/>
    <x v="1"/>
    <s v="EH-13990"/>
    <s v="Erica Hackney"/>
    <s v="Consumer"/>
    <s v="United States"/>
    <s v="Houston"/>
    <x v="5"/>
    <n v="77041"/>
    <x v="2"/>
    <s v="TEC-PH-10004539"/>
    <x v="2"/>
    <x v="7"/>
    <s v="Wireless Extenders zBoost YX545 SOHO Signal Booster"/>
    <n v="151.19200000000001"/>
    <n v="1"/>
    <n v="0.2"/>
    <n v="13.229299999999995"/>
  </r>
  <r>
    <n v="5367"/>
    <x v="2670"/>
    <x v="3"/>
    <x v="193"/>
    <d v="2014-06-16T00:00:00"/>
    <x v="1"/>
    <s v="BD-11320"/>
    <s v="Bill Donatelli"/>
    <s v="Consumer"/>
    <s v="United States"/>
    <s v="Seattle"/>
    <x v="4"/>
    <n v="98103"/>
    <x v="1"/>
    <s v="TEC-PH-10002923"/>
    <x v="2"/>
    <x v="7"/>
    <s v="Logitech B530 USB Headset - headset - Full size, Binaural"/>
    <n v="88.77600000000001"/>
    <n v="3"/>
    <n v="0.2"/>
    <n v="7.7679000000000009"/>
  </r>
  <r>
    <n v="5368"/>
    <x v="2670"/>
    <x v="3"/>
    <x v="193"/>
    <d v="2014-06-16T00:00:00"/>
    <x v="1"/>
    <s v="BD-11320"/>
    <s v="Bill Donatelli"/>
    <s v="Consumer"/>
    <s v="United States"/>
    <s v="Seattle"/>
    <x v="4"/>
    <n v="98103"/>
    <x v="1"/>
    <s v="OFF-LA-10004689"/>
    <x v="1"/>
    <x v="2"/>
    <s v="Avery 512"/>
    <n v="11.56"/>
    <n v="4"/>
    <n v="0"/>
    <n v="5.4332000000000003"/>
  </r>
  <r>
    <n v="5369"/>
    <x v="2670"/>
    <x v="3"/>
    <x v="193"/>
    <d v="2014-06-16T00:00:00"/>
    <x v="1"/>
    <s v="BD-11320"/>
    <s v="Bill Donatelli"/>
    <s v="Consumer"/>
    <s v="United States"/>
    <s v="Seattle"/>
    <x v="4"/>
    <n v="98103"/>
    <x v="1"/>
    <s v="OFF-ST-10001228"/>
    <x v="1"/>
    <x v="4"/>
    <s v="Personal File Boxes with Fold-Down Carry Handle"/>
    <n v="15.58"/>
    <n v="1"/>
    <n v="0"/>
    <n v="3.8949999999999996"/>
  </r>
  <r>
    <n v="5370"/>
    <x v="2671"/>
    <x v="3"/>
    <x v="18"/>
    <d v="2014-09-14T00:00:00"/>
    <x v="2"/>
    <s v="KH-16630"/>
    <s v="Ken Heidel"/>
    <s v="Corporate"/>
    <s v="United States"/>
    <s v="Akron"/>
    <x v="24"/>
    <n v="44312"/>
    <x v="3"/>
    <s v="OFF-PA-10003302"/>
    <x v="1"/>
    <x v="10"/>
    <s v="Xerox 1906"/>
    <n v="85.055999999999997"/>
    <n v="3"/>
    <n v="0.2"/>
    <n v="28.706399999999991"/>
  </r>
  <r>
    <n v="5371"/>
    <x v="2672"/>
    <x v="3"/>
    <x v="798"/>
    <d v="2014-04-13T00:00:00"/>
    <x v="1"/>
    <s v="NH-18610"/>
    <s v="Nicole Hansen"/>
    <s v="Corporate"/>
    <s v="United States"/>
    <s v="Oak Park"/>
    <x v="12"/>
    <n v="48237"/>
    <x v="2"/>
    <s v="FUR-FU-10004665"/>
    <x v="0"/>
    <x v="5"/>
    <s v="3M Polarizing Task Lamp with Clamp Arm, Light Gray"/>
    <n v="273.95999999999998"/>
    <n v="2"/>
    <n v="0"/>
    <n v="71.229600000000005"/>
  </r>
  <r>
    <n v="5372"/>
    <x v="2672"/>
    <x v="3"/>
    <x v="798"/>
    <d v="2014-04-13T00:00:00"/>
    <x v="1"/>
    <s v="NH-18610"/>
    <s v="Nicole Hansen"/>
    <s v="Corporate"/>
    <s v="United States"/>
    <s v="Oak Park"/>
    <x v="12"/>
    <n v="48237"/>
    <x v="2"/>
    <s v="FUR-FU-10004188"/>
    <x v="0"/>
    <x v="5"/>
    <s v="Luxo Professional Combination Clamp-On Lamps"/>
    <n v="306.89999999999998"/>
    <n v="3"/>
    <n v="0"/>
    <n v="79.793999999999997"/>
  </r>
  <r>
    <n v="5373"/>
    <x v="2673"/>
    <x v="1"/>
    <x v="1040"/>
    <d v="2012-10-30T00:00:00"/>
    <x v="1"/>
    <s v="AG-10495"/>
    <s v="Andrew Gjertsen"/>
    <s v="Corporate"/>
    <s v="United States"/>
    <s v="Houston"/>
    <x v="5"/>
    <n v="77041"/>
    <x v="2"/>
    <s v="OFF-PA-10003177"/>
    <x v="1"/>
    <x v="10"/>
    <s v="Xerox 1999"/>
    <n v="15.552000000000003"/>
    <n v="3"/>
    <n v="0.2"/>
    <n v="5.4432"/>
  </r>
  <r>
    <n v="5374"/>
    <x v="2673"/>
    <x v="1"/>
    <x v="1040"/>
    <d v="2012-10-30T00:00:00"/>
    <x v="1"/>
    <s v="AG-10495"/>
    <s v="Andrew Gjertsen"/>
    <s v="Corporate"/>
    <s v="United States"/>
    <s v="Houston"/>
    <x v="5"/>
    <n v="77041"/>
    <x v="2"/>
    <s v="FUR-TA-10002607"/>
    <x v="0"/>
    <x v="3"/>
    <s v="KI Conference Tables"/>
    <n v="347.36099999999999"/>
    <n v="7"/>
    <n v="0.3"/>
    <n v="-69.472199999999958"/>
  </r>
  <r>
    <n v="5375"/>
    <x v="2673"/>
    <x v="1"/>
    <x v="1040"/>
    <d v="2012-10-30T00:00:00"/>
    <x v="1"/>
    <s v="AG-10495"/>
    <s v="Andrew Gjertsen"/>
    <s v="Corporate"/>
    <s v="United States"/>
    <s v="Houston"/>
    <x v="5"/>
    <n v="77041"/>
    <x v="2"/>
    <s v="OFF-PA-10001166"/>
    <x v="1"/>
    <x v="10"/>
    <s v="Xerox 2"/>
    <n v="10.368000000000002"/>
    <n v="2"/>
    <n v="0.2"/>
    <n v="3.6288"/>
  </r>
  <r>
    <n v="5376"/>
    <x v="2674"/>
    <x v="3"/>
    <x v="837"/>
    <d v="2014-06-01T00:00:00"/>
    <x v="1"/>
    <s v="RP-19855"/>
    <s v="Roy Phan"/>
    <s v="Corporate"/>
    <s v="United States"/>
    <s v="Seattle"/>
    <x v="4"/>
    <n v="98103"/>
    <x v="1"/>
    <s v="TEC-AC-10004510"/>
    <x v="2"/>
    <x v="11"/>
    <s v="Logitech Desktop MK120 Mouse and keyboard Combo"/>
    <n v="98.16"/>
    <n v="6"/>
    <n v="0"/>
    <n v="9.8159999999999954"/>
  </r>
  <r>
    <n v="5377"/>
    <x v="2674"/>
    <x v="3"/>
    <x v="837"/>
    <d v="2014-06-01T00:00:00"/>
    <x v="1"/>
    <s v="RP-19855"/>
    <s v="Roy Phan"/>
    <s v="Corporate"/>
    <s v="United States"/>
    <s v="Seattle"/>
    <x v="4"/>
    <n v="98103"/>
    <x v="1"/>
    <s v="OFF-AR-10004062"/>
    <x v="1"/>
    <x v="6"/>
    <s v="Staples"/>
    <n v="31.44"/>
    <n v="3"/>
    <n v="0"/>
    <n v="7.86"/>
  </r>
  <r>
    <n v="5378"/>
    <x v="2675"/>
    <x v="2"/>
    <x v="29"/>
    <d v="2011-12-07T00:00:00"/>
    <x v="2"/>
    <s v="NB-18655"/>
    <s v="Nona Balk"/>
    <s v="Corporate"/>
    <s v="United States"/>
    <s v="Philadelphia"/>
    <x v="9"/>
    <n v="19134"/>
    <x v="3"/>
    <s v="OFF-EN-10000056"/>
    <x v="1"/>
    <x v="12"/>
    <s v="Cameo Buff Policy Envelopes"/>
    <n v="348.488"/>
    <n v="7"/>
    <n v="0.2"/>
    <n v="117.61469999999996"/>
  </r>
  <r>
    <n v="5379"/>
    <x v="2675"/>
    <x v="2"/>
    <x v="29"/>
    <d v="2011-12-07T00:00:00"/>
    <x v="2"/>
    <s v="NB-18655"/>
    <s v="Nona Balk"/>
    <s v="Corporate"/>
    <s v="United States"/>
    <s v="Philadelphia"/>
    <x v="9"/>
    <n v="19134"/>
    <x v="3"/>
    <s v="OFF-ST-10001469"/>
    <x v="1"/>
    <x v="4"/>
    <s v="Fellowes Bankers Box Recycled Super Stor/Drawer"/>
    <n v="172.73599999999999"/>
    <n v="4"/>
    <n v="0.2"/>
    <n v="-30.228800000000007"/>
  </r>
  <r>
    <n v="5380"/>
    <x v="2676"/>
    <x v="0"/>
    <x v="1041"/>
    <d v="2013-08-19T00:00:00"/>
    <x v="1"/>
    <s v="JM-15580"/>
    <s v="Jill Matthias"/>
    <s v="Consumer"/>
    <s v="United States"/>
    <s v="Los Angeles"/>
    <x v="1"/>
    <n v="90045"/>
    <x v="1"/>
    <s v="OFF-PA-10000551"/>
    <x v="1"/>
    <x v="10"/>
    <s v="Array Memo Cubes"/>
    <n v="15.54"/>
    <n v="3"/>
    <n v="0"/>
    <n v="7.6145999999999994"/>
  </r>
  <r>
    <n v="5381"/>
    <x v="2676"/>
    <x v="0"/>
    <x v="1041"/>
    <d v="2013-08-19T00:00:00"/>
    <x v="1"/>
    <s v="JM-15580"/>
    <s v="Jill Matthias"/>
    <s v="Consumer"/>
    <s v="United States"/>
    <s v="Los Angeles"/>
    <x v="1"/>
    <n v="90045"/>
    <x v="1"/>
    <s v="TEC-MA-10000423"/>
    <x v="2"/>
    <x v="15"/>
    <s v="Texas Instruments TI-34 Scientific Calculator"/>
    <n v="105.55199999999999"/>
    <n v="6"/>
    <n v="0.2"/>
    <n v="35.623799999999996"/>
  </r>
  <r>
    <n v="5382"/>
    <x v="2677"/>
    <x v="0"/>
    <x v="64"/>
    <d v="2013-09-08T00:00:00"/>
    <x v="0"/>
    <s v="DM-13525"/>
    <s v="Don Miller"/>
    <s v="Corporate"/>
    <s v="United States"/>
    <s v="Houston"/>
    <x v="5"/>
    <n v="77070"/>
    <x v="2"/>
    <s v="OFF-PA-10001870"/>
    <x v="1"/>
    <x v="10"/>
    <s v="Xerox 202"/>
    <n v="25.920000000000005"/>
    <n v="5"/>
    <n v="0.2"/>
    <n v="9.0719999999999992"/>
  </r>
  <r>
    <n v="5383"/>
    <x v="2677"/>
    <x v="0"/>
    <x v="64"/>
    <d v="2013-09-08T00:00:00"/>
    <x v="0"/>
    <s v="DM-13525"/>
    <s v="Don Miller"/>
    <s v="Corporate"/>
    <s v="United States"/>
    <s v="Houston"/>
    <x v="5"/>
    <n v="77070"/>
    <x v="2"/>
    <s v="OFF-FA-10001843"/>
    <x v="1"/>
    <x v="13"/>
    <s v="Staples"/>
    <n v="15.808000000000002"/>
    <n v="8"/>
    <n v="0.2"/>
    <n v="5.3352000000000004"/>
  </r>
  <r>
    <n v="5384"/>
    <x v="2677"/>
    <x v="0"/>
    <x v="64"/>
    <d v="2013-09-08T00:00:00"/>
    <x v="0"/>
    <s v="DM-13525"/>
    <s v="Don Miller"/>
    <s v="Corporate"/>
    <s v="United States"/>
    <s v="Houston"/>
    <x v="5"/>
    <n v="77070"/>
    <x v="2"/>
    <s v="OFF-PA-10002036"/>
    <x v="1"/>
    <x v="10"/>
    <s v="Xerox 1930"/>
    <n v="10.368000000000002"/>
    <n v="2"/>
    <n v="0.2"/>
    <n v="3.7584"/>
  </r>
  <r>
    <n v="5385"/>
    <x v="2678"/>
    <x v="3"/>
    <x v="335"/>
    <d v="2014-07-04T00:00:00"/>
    <x v="1"/>
    <s v="CC-12220"/>
    <s v="Chris Cortes"/>
    <s v="Consumer"/>
    <s v="United States"/>
    <s v="Philadelphia"/>
    <x v="9"/>
    <n v="19143"/>
    <x v="3"/>
    <s v="TEC-PH-10001760"/>
    <x v="2"/>
    <x v="7"/>
    <s v="Bose SoundLink Bluetooth Speaker"/>
    <n v="358.2"/>
    <n v="3"/>
    <n v="0.4"/>
    <n v="41.79000000000002"/>
  </r>
  <r>
    <n v="5386"/>
    <x v="2678"/>
    <x v="3"/>
    <x v="335"/>
    <d v="2014-07-04T00:00:00"/>
    <x v="1"/>
    <s v="CC-12220"/>
    <s v="Chris Cortes"/>
    <s v="Consumer"/>
    <s v="United States"/>
    <s v="Philadelphia"/>
    <x v="9"/>
    <n v="19143"/>
    <x v="3"/>
    <s v="TEC-PH-10000673"/>
    <x v="2"/>
    <x v="7"/>
    <s v="Plantronics Voyager Pro HD - Bluetooth Headset"/>
    <n v="545.91599999999994"/>
    <n v="14"/>
    <n v="0.4"/>
    <n v="72.788800000000037"/>
  </r>
  <r>
    <n v="5387"/>
    <x v="2679"/>
    <x v="3"/>
    <x v="846"/>
    <d v="2014-03-18T00:00:00"/>
    <x v="1"/>
    <s v="GA-14725"/>
    <s v="Guy Armstrong"/>
    <s v="Consumer"/>
    <s v="United States"/>
    <s v="Rogers"/>
    <x v="36"/>
    <n v="72756"/>
    <x v="0"/>
    <s v="OFF-BI-10000829"/>
    <x v="1"/>
    <x v="8"/>
    <s v="Avery Non-Stick Binders"/>
    <n v="40.410000000000004"/>
    <n v="9"/>
    <n v="0"/>
    <n v="18.5886"/>
  </r>
  <r>
    <n v="5388"/>
    <x v="2680"/>
    <x v="3"/>
    <x v="1042"/>
    <d v="2014-02-22T00:00:00"/>
    <x v="0"/>
    <s v="CV-12805"/>
    <s v="Cynthia Voltz"/>
    <s v="Corporate"/>
    <s v="United States"/>
    <s v="Los Angeles"/>
    <x v="1"/>
    <n v="90045"/>
    <x v="1"/>
    <s v="TEC-PH-10001924"/>
    <x v="2"/>
    <x v="7"/>
    <s v="iHome FM Clock Radio with Lightning Dock"/>
    <n v="167.976"/>
    <n v="3"/>
    <n v="0.2"/>
    <n v="10.498500000000007"/>
  </r>
  <r>
    <n v="5389"/>
    <x v="2680"/>
    <x v="3"/>
    <x v="1042"/>
    <d v="2014-02-22T00:00:00"/>
    <x v="0"/>
    <s v="CV-12805"/>
    <s v="Cynthia Voltz"/>
    <s v="Corporate"/>
    <s v="United States"/>
    <s v="Los Angeles"/>
    <x v="1"/>
    <n v="90045"/>
    <x v="1"/>
    <s v="TEC-AC-10004864"/>
    <x v="2"/>
    <x v="11"/>
    <s v="Memorex Micro Travel Drive 32 GB"/>
    <n v="109.53"/>
    <n v="3"/>
    <n v="0"/>
    <n v="47.097900000000003"/>
  </r>
  <r>
    <n v="5390"/>
    <x v="2680"/>
    <x v="3"/>
    <x v="1042"/>
    <d v="2014-02-22T00:00:00"/>
    <x v="0"/>
    <s v="CV-12805"/>
    <s v="Cynthia Voltz"/>
    <s v="Corporate"/>
    <s v="United States"/>
    <s v="Los Angeles"/>
    <x v="1"/>
    <n v="90045"/>
    <x v="1"/>
    <s v="OFF-LA-10004345"/>
    <x v="1"/>
    <x v="2"/>
    <s v="Avery 493"/>
    <n v="9.82"/>
    <n v="2"/>
    <n v="0"/>
    <n v="4.8117999999999999"/>
  </r>
  <r>
    <n v="5391"/>
    <x v="2681"/>
    <x v="3"/>
    <x v="468"/>
    <d v="2014-11-13T00:00:00"/>
    <x v="0"/>
    <s v="NC-18535"/>
    <s v="Nick Crebassa"/>
    <s v="Corporate"/>
    <s v="United States"/>
    <s v="Seattle"/>
    <x v="4"/>
    <n v="98105"/>
    <x v="1"/>
    <s v="OFF-BI-10000088"/>
    <x v="1"/>
    <x v="8"/>
    <s v="GBC Imprintable Covers"/>
    <n v="26.352000000000004"/>
    <n v="3"/>
    <n v="0.2"/>
    <n v="9.5525999999999982"/>
  </r>
  <r>
    <n v="5392"/>
    <x v="2682"/>
    <x v="2"/>
    <x v="84"/>
    <d v="2011-11-25T00:00:00"/>
    <x v="1"/>
    <s v="GR-14560"/>
    <s v="Georgia Rosenberg"/>
    <s v="Corporate"/>
    <s v="United States"/>
    <s v="Wilmington"/>
    <x v="13"/>
    <n v="19805"/>
    <x v="3"/>
    <s v="OFF-LA-10002787"/>
    <x v="1"/>
    <x v="2"/>
    <s v="Avery 480"/>
    <n v="22.5"/>
    <n v="6"/>
    <n v="0"/>
    <n v="10.799999999999999"/>
  </r>
  <r>
    <n v="5393"/>
    <x v="2682"/>
    <x v="2"/>
    <x v="84"/>
    <d v="2011-11-25T00:00:00"/>
    <x v="1"/>
    <s v="GR-14560"/>
    <s v="Georgia Rosenberg"/>
    <s v="Corporate"/>
    <s v="United States"/>
    <s v="Wilmington"/>
    <x v="13"/>
    <n v="19805"/>
    <x v="3"/>
    <s v="OFF-LA-10001569"/>
    <x v="1"/>
    <x v="2"/>
    <s v="Avery 499"/>
    <n v="9.9600000000000009"/>
    <n v="2"/>
    <n v="0"/>
    <n v="4.5815999999999999"/>
  </r>
  <r>
    <n v="5394"/>
    <x v="2682"/>
    <x v="2"/>
    <x v="84"/>
    <d v="2011-11-25T00:00:00"/>
    <x v="1"/>
    <s v="GR-14560"/>
    <s v="Georgia Rosenberg"/>
    <s v="Corporate"/>
    <s v="United States"/>
    <s v="Wilmington"/>
    <x v="13"/>
    <n v="19805"/>
    <x v="3"/>
    <s v="OFF-BI-10002429"/>
    <x v="1"/>
    <x v="8"/>
    <s v="Premier Elliptical Ring Binder, Black"/>
    <n v="213.08"/>
    <n v="7"/>
    <n v="0"/>
    <n v="102.2784"/>
  </r>
  <r>
    <n v="5395"/>
    <x v="2682"/>
    <x v="2"/>
    <x v="84"/>
    <d v="2011-11-25T00:00:00"/>
    <x v="1"/>
    <s v="GR-14560"/>
    <s v="Georgia Rosenberg"/>
    <s v="Corporate"/>
    <s v="United States"/>
    <s v="Wilmington"/>
    <x v="13"/>
    <n v="19805"/>
    <x v="3"/>
    <s v="FUR-BO-10000362"/>
    <x v="0"/>
    <x v="0"/>
    <s v="Sauder Inglewood Library Bookcases"/>
    <n v="1025.8799999999999"/>
    <n v="6"/>
    <n v="0"/>
    <n v="235.95240000000001"/>
  </r>
  <r>
    <n v="5396"/>
    <x v="2683"/>
    <x v="2"/>
    <x v="728"/>
    <d v="2011-11-21T00:00:00"/>
    <x v="0"/>
    <s v="JG-15805"/>
    <s v="John Grady"/>
    <s v="Corporate"/>
    <s v="United States"/>
    <s v="Provo"/>
    <x v="7"/>
    <n v="84604"/>
    <x v="1"/>
    <s v="OFF-PA-10003016"/>
    <x v="1"/>
    <x v="10"/>
    <s v="Adams &quot;While You Were Out&quot; Message Pads"/>
    <n v="21.98"/>
    <n v="7"/>
    <n v="0"/>
    <n v="9.8909999999999982"/>
  </r>
  <r>
    <n v="5397"/>
    <x v="2684"/>
    <x v="0"/>
    <x v="446"/>
    <d v="2013-09-25T00:00:00"/>
    <x v="3"/>
    <s v="EB-13750"/>
    <s v="Edward Becker"/>
    <s v="Corporate"/>
    <s v="United States"/>
    <s v="San Francisco"/>
    <x v="1"/>
    <n v="94110"/>
    <x v="1"/>
    <s v="FUR-FU-10002501"/>
    <x v="0"/>
    <x v="5"/>
    <s v="Nu-Dell Executive Frame"/>
    <n v="63.2"/>
    <n v="5"/>
    <n v="0"/>
    <n v="23.384"/>
  </r>
  <r>
    <n v="5398"/>
    <x v="2685"/>
    <x v="0"/>
    <x v="73"/>
    <d v="2013-11-28T00:00:00"/>
    <x v="1"/>
    <s v="MC-17605"/>
    <s v="Matt Connell"/>
    <s v="Corporate"/>
    <s v="United States"/>
    <s v="Los Angeles"/>
    <x v="1"/>
    <n v="90004"/>
    <x v="1"/>
    <s v="OFF-AP-10003622"/>
    <x v="1"/>
    <x v="9"/>
    <s v="Bravo II Megaboss 12-Amp Hard Body Upright, Replacement Belts, 2 Belts per Pack"/>
    <n v="39"/>
    <n v="12"/>
    <n v="0"/>
    <n v="11.309999999999999"/>
  </r>
  <r>
    <n v="5399"/>
    <x v="2686"/>
    <x v="0"/>
    <x v="720"/>
    <d v="2013-10-03T00:00:00"/>
    <x v="1"/>
    <s v="BM-11650"/>
    <s v="Brian Moss"/>
    <s v="Corporate"/>
    <s v="United States"/>
    <s v="Lancaster"/>
    <x v="24"/>
    <n v="43130"/>
    <x v="3"/>
    <s v="OFF-BI-10002764"/>
    <x v="1"/>
    <x v="8"/>
    <s v="Recycled Pressboard Report Cover with Reinforced Top Hinge"/>
    <n v="2.907"/>
    <n v="3"/>
    <n v="0.7"/>
    <n v="-2.0348999999999995"/>
  </r>
  <r>
    <n v="5400"/>
    <x v="2687"/>
    <x v="0"/>
    <x v="526"/>
    <d v="2013-04-15T00:00:00"/>
    <x v="1"/>
    <s v="HF-14995"/>
    <s v="Herbert Flentye"/>
    <s v="Consumer"/>
    <s v="United States"/>
    <s v="Los Angeles"/>
    <x v="1"/>
    <n v="90004"/>
    <x v="1"/>
    <s v="FUR-BO-10001798"/>
    <x v="0"/>
    <x v="0"/>
    <s v="Bush Somerset Collection Bookcase"/>
    <n v="556.66499999999996"/>
    <n v="5"/>
    <n v="0.15"/>
    <n v="6.5490000000000208"/>
  </r>
  <r>
    <n v="5401"/>
    <x v="2688"/>
    <x v="3"/>
    <x v="296"/>
    <d v="2014-09-24T00:00:00"/>
    <x v="2"/>
    <s v="ML-18265"/>
    <s v="Muhammed Lee"/>
    <s v="Consumer"/>
    <s v="United States"/>
    <s v="Seattle"/>
    <x v="4"/>
    <n v="98103"/>
    <x v="1"/>
    <s v="TEC-AC-10000158"/>
    <x v="2"/>
    <x v="11"/>
    <s v="Sony 64GB Class 10 Micro SDHC R40 Memory Card"/>
    <n v="71.98"/>
    <n v="2"/>
    <n v="0"/>
    <n v="15.1158"/>
  </r>
  <r>
    <n v="5402"/>
    <x v="2688"/>
    <x v="3"/>
    <x v="296"/>
    <d v="2014-09-24T00:00:00"/>
    <x v="2"/>
    <s v="ML-18265"/>
    <s v="Muhammed Lee"/>
    <s v="Consumer"/>
    <s v="United States"/>
    <s v="Seattle"/>
    <x v="4"/>
    <n v="98103"/>
    <x v="1"/>
    <s v="TEC-AC-10000303"/>
    <x v="2"/>
    <x v="11"/>
    <s v="Logitech M510 Wireless Mouse"/>
    <n v="79.98"/>
    <n v="2"/>
    <n v="0"/>
    <n v="26.3934"/>
  </r>
  <r>
    <n v="5403"/>
    <x v="2689"/>
    <x v="3"/>
    <x v="1043"/>
    <d v="2014-08-30T00:00:00"/>
    <x v="1"/>
    <s v="AH-10195"/>
    <s v="Alan Haines"/>
    <s v="Corporate"/>
    <s v="United States"/>
    <s v="New York City"/>
    <x v="15"/>
    <n v="10024"/>
    <x v="3"/>
    <s v="OFF-BI-10003910"/>
    <x v="1"/>
    <x v="8"/>
    <s v="DXL Angle-View Binders with Locking Rings by Samsill"/>
    <n v="24.672000000000001"/>
    <n v="4"/>
    <n v="0.2"/>
    <n v="7.71"/>
  </r>
  <r>
    <n v="5404"/>
    <x v="2689"/>
    <x v="3"/>
    <x v="1043"/>
    <d v="2014-08-30T00:00:00"/>
    <x v="1"/>
    <s v="AH-10195"/>
    <s v="Alan Haines"/>
    <s v="Corporate"/>
    <s v="United States"/>
    <s v="New York City"/>
    <x v="15"/>
    <n v="10024"/>
    <x v="3"/>
    <s v="OFF-BI-10000138"/>
    <x v="1"/>
    <x v="8"/>
    <s v="Acco Translucent Poly Ring Binders"/>
    <n v="3.7439999999999998"/>
    <n v="1"/>
    <n v="0.2"/>
    <n v="1.3104"/>
  </r>
  <r>
    <n v="5405"/>
    <x v="2690"/>
    <x v="0"/>
    <x v="712"/>
    <d v="2013-02-26T00:00:00"/>
    <x v="1"/>
    <s v="TZ-21580"/>
    <s v="Tracy Zic"/>
    <s v="Consumer"/>
    <s v="United States"/>
    <s v="Los Angeles"/>
    <x v="1"/>
    <n v="90045"/>
    <x v="1"/>
    <s v="TEC-PH-10002398"/>
    <x v="2"/>
    <x v="7"/>
    <s v="AT&amp;T 1070 Corded Phone"/>
    <n v="445.96000000000004"/>
    <n v="5"/>
    <n v="0.2"/>
    <n v="55.744999999999948"/>
  </r>
  <r>
    <n v="5406"/>
    <x v="2690"/>
    <x v="0"/>
    <x v="712"/>
    <d v="2013-02-26T00:00:00"/>
    <x v="1"/>
    <s v="TZ-21580"/>
    <s v="Tracy Zic"/>
    <s v="Consumer"/>
    <s v="United States"/>
    <s v="Los Angeles"/>
    <x v="1"/>
    <n v="90045"/>
    <x v="1"/>
    <s v="TEC-AC-10003399"/>
    <x v="2"/>
    <x v="11"/>
    <s v="Memorex Mini Travel Drive 64 GB USB 2.0 Flash Drive"/>
    <n v="36.24"/>
    <n v="1"/>
    <n v="0"/>
    <n v="15.220800000000001"/>
  </r>
  <r>
    <n v="5407"/>
    <x v="2690"/>
    <x v="0"/>
    <x v="712"/>
    <d v="2013-02-26T00:00:00"/>
    <x v="1"/>
    <s v="TZ-21580"/>
    <s v="Tracy Zic"/>
    <s v="Consumer"/>
    <s v="United States"/>
    <s v="Los Angeles"/>
    <x v="1"/>
    <n v="90045"/>
    <x v="1"/>
    <s v="OFF-FA-10000992"/>
    <x v="1"/>
    <x v="13"/>
    <s v="Acco Clips to Go Binder Clips, 24 Clips in Two Sizes"/>
    <n v="10.649999999999999"/>
    <n v="3"/>
    <n v="0"/>
    <n v="5.0054999999999996"/>
  </r>
  <r>
    <n v="5408"/>
    <x v="2691"/>
    <x v="3"/>
    <x v="166"/>
    <d v="2014-12-15T00:00:00"/>
    <x v="1"/>
    <s v="DM-13345"/>
    <s v="Denise Monton"/>
    <s v="Corporate"/>
    <s v="United States"/>
    <s v="San Francisco"/>
    <x v="1"/>
    <n v="94109"/>
    <x v="1"/>
    <s v="OFF-PA-10003022"/>
    <x v="1"/>
    <x v="10"/>
    <s v="Standard Line “While You Were Out” Hardbound Telephone Message Book"/>
    <n v="87.92"/>
    <n v="4"/>
    <n v="0"/>
    <n v="40.443199999999997"/>
  </r>
  <r>
    <n v="5409"/>
    <x v="2691"/>
    <x v="3"/>
    <x v="166"/>
    <d v="2014-12-15T00:00:00"/>
    <x v="1"/>
    <s v="DM-13345"/>
    <s v="Denise Monton"/>
    <s v="Corporate"/>
    <s v="United States"/>
    <s v="San Francisco"/>
    <x v="1"/>
    <n v="94109"/>
    <x v="1"/>
    <s v="OFF-BI-10002854"/>
    <x v="1"/>
    <x v="8"/>
    <s v="Performers Binder/Pad Holder, Black"/>
    <n v="22.424000000000003"/>
    <n v="1"/>
    <n v="0.2"/>
    <n v="8.4089999999999989"/>
  </r>
  <r>
    <n v="5410"/>
    <x v="2691"/>
    <x v="3"/>
    <x v="166"/>
    <d v="2014-12-15T00:00:00"/>
    <x v="1"/>
    <s v="DM-13345"/>
    <s v="Denise Monton"/>
    <s v="Corporate"/>
    <s v="United States"/>
    <s v="San Francisco"/>
    <x v="1"/>
    <n v="94109"/>
    <x v="1"/>
    <s v="OFF-BI-10001670"/>
    <x v="1"/>
    <x v="8"/>
    <s v="Vinyl Sectional Post Binders"/>
    <n v="90.480000000000018"/>
    <n v="3"/>
    <n v="0.2"/>
    <n v="33.93"/>
  </r>
  <r>
    <n v="5411"/>
    <x v="2691"/>
    <x v="3"/>
    <x v="166"/>
    <d v="2014-12-15T00:00:00"/>
    <x v="1"/>
    <s v="DM-13345"/>
    <s v="Denise Monton"/>
    <s v="Corporate"/>
    <s v="United States"/>
    <s v="San Francisco"/>
    <x v="1"/>
    <n v="94109"/>
    <x v="1"/>
    <s v="OFF-ST-10001837"/>
    <x v="1"/>
    <x v="4"/>
    <s v="SAFCO Mobile Desk Side File, Wire Frame"/>
    <n v="42.76"/>
    <n v="1"/>
    <n v="0"/>
    <n v="11.117599999999999"/>
  </r>
  <r>
    <n v="5412"/>
    <x v="2692"/>
    <x v="3"/>
    <x v="65"/>
    <d v="2014-09-23T00:00:00"/>
    <x v="1"/>
    <s v="TS-21505"/>
    <s v="Tony Sayre"/>
    <s v="Consumer"/>
    <s v="United States"/>
    <s v="Clovis"/>
    <x v="27"/>
    <n v="88101"/>
    <x v="1"/>
    <s v="OFF-BI-10002012"/>
    <x v="1"/>
    <x v="8"/>
    <s v="Wilson Jones Easy Flow II Sheet Lifters"/>
    <n v="10.080000000000002"/>
    <n v="7"/>
    <n v="0.2"/>
    <n v="3.5279999999999996"/>
  </r>
  <r>
    <n v="5413"/>
    <x v="2692"/>
    <x v="3"/>
    <x v="65"/>
    <d v="2014-09-23T00:00:00"/>
    <x v="1"/>
    <s v="TS-21505"/>
    <s v="Tony Sayre"/>
    <s v="Consumer"/>
    <s v="United States"/>
    <s v="Clovis"/>
    <x v="27"/>
    <n v="88101"/>
    <x v="1"/>
    <s v="TEC-AC-10004992"/>
    <x v="2"/>
    <x v="11"/>
    <s v="Kingston Digital DataTraveler 64GB USB 2.0"/>
    <n v="101.34"/>
    <n v="3"/>
    <n v="0"/>
    <n v="8.1071999999999917"/>
  </r>
  <r>
    <n v="5414"/>
    <x v="2693"/>
    <x v="0"/>
    <x v="108"/>
    <d v="2013-09-15T00:00:00"/>
    <x v="2"/>
    <s v="TB-21625"/>
    <s v="Trudy Brown"/>
    <s v="Consumer"/>
    <s v="United States"/>
    <s v="Wichita"/>
    <x v="41"/>
    <n v="67212"/>
    <x v="2"/>
    <s v="TEC-PH-10003171"/>
    <x v="2"/>
    <x v="7"/>
    <s v="Plantronics Encore H101 Dual Earpieces Headset"/>
    <n v="224.75"/>
    <n v="5"/>
    <n v="0"/>
    <n v="62.929999999999993"/>
  </r>
  <r>
    <n v="5415"/>
    <x v="2694"/>
    <x v="3"/>
    <x v="397"/>
    <d v="2014-09-29T00:00:00"/>
    <x v="1"/>
    <s v="LC-16870"/>
    <s v="Lena Cacioppo"/>
    <s v="Consumer"/>
    <s v="United States"/>
    <s v="Chicago"/>
    <x v="10"/>
    <n v="60653"/>
    <x v="2"/>
    <s v="OFF-AP-10000390"/>
    <x v="1"/>
    <x v="9"/>
    <s v="Euro Pro Shark Stick Mini Vacuum"/>
    <n v="73.175999999999974"/>
    <n v="6"/>
    <n v="0.8"/>
    <n v="-197.57520000000002"/>
  </r>
  <r>
    <n v="5416"/>
    <x v="2694"/>
    <x v="3"/>
    <x v="397"/>
    <d v="2014-09-29T00:00:00"/>
    <x v="1"/>
    <s v="LC-16870"/>
    <s v="Lena Cacioppo"/>
    <s v="Consumer"/>
    <s v="United States"/>
    <s v="Chicago"/>
    <x v="10"/>
    <n v="60653"/>
    <x v="2"/>
    <s v="OFF-PA-10004888"/>
    <x v="1"/>
    <x v="10"/>
    <s v="Xerox 217"/>
    <n v="20.736000000000004"/>
    <n v="4"/>
    <n v="0.2"/>
    <n v="7.2576000000000001"/>
  </r>
  <r>
    <n v="5417"/>
    <x v="2694"/>
    <x v="3"/>
    <x v="397"/>
    <d v="2014-09-29T00:00:00"/>
    <x v="1"/>
    <s v="LC-16870"/>
    <s v="Lena Cacioppo"/>
    <s v="Consumer"/>
    <s v="United States"/>
    <s v="Chicago"/>
    <x v="10"/>
    <n v="60653"/>
    <x v="2"/>
    <s v="TEC-PH-10004188"/>
    <x v="2"/>
    <x v="7"/>
    <s v="OtterBox Commuter Series Case - Samsung Galaxy S4"/>
    <n v="39.984000000000002"/>
    <n v="2"/>
    <n v="0.2"/>
    <n v="-8.9963999999999995"/>
  </r>
  <r>
    <n v="5418"/>
    <x v="2695"/>
    <x v="2"/>
    <x v="191"/>
    <d v="2011-10-08T00:00:00"/>
    <x v="0"/>
    <s v="AM-10360"/>
    <s v="Alice McCarthy"/>
    <s v="Corporate"/>
    <s v="United States"/>
    <s v="Omaha"/>
    <x v="8"/>
    <n v="68104"/>
    <x v="2"/>
    <s v="OFF-BI-10004099"/>
    <x v="1"/>
    <x v="8"/>
    <s v="GBC VeloBinder Strips"/>
    <n v="15.36"/>
    <n v="2"/>
    <n v="0"/>
    <n v="7.68"/>
  </r>
  <r>
    <n v="5419"/>
    <x v="2696"/>
    <x v="1"/>
    <x v="924"/>
    <d v="2012-10-26T00:00:00"/>
    <x v="2"/>
    <s v="JE-15715"/>
    <s v="Joe Elijah"/>
    <s v="Consumer"/>
    <s v="United States"/>
    <s v="Houston"/>
    <x v="5"/>
    <n v="77041"/>
    <x v="2"/>
    <s v="OFF-PA-10004621"/>
    <x v="1"/>
    <x v="10"/>
    <s v="Xerox 212"/>
    <n v="36.288000000000011"/>
    <n v="7"/>
    <n v="0.2"/>
    <n v="12.700800000000001"/>
  </r>
  <r>
    <n v="5420"/>
    <x v="2696"/>
    <x v="1"/>
    <x v="924"/>
    <d v="2012-10-26T00:00:00"/>
    <x v="2"/>
    <s v="JE-15715"/>
    <s v="Joe Elijah"/>
    <s v="Consumer"/>
    <s v="United States"/>
    <s v="Houston"/>
    <x v="5"/>
    <n v="77041"/>
    <x v="2"/>
    <s v="TEC-PH-10002103"/>
    <x v="2"/>
    <x v="7"/>
    <s v="Jabra SPEAK 410"/>
    <n v="150.38399999999999"/>
    <n v="2"/>
    <n v="0.2"/>
    <n v="15.038400000000003"/>
  </r>
  <r>
    <n v="5421"/>
    <x v="2697"/>
    <x v="0"/>
    <x v="1044"/>
    <d v="2013-04-03T00:00:00"/>
    <x v="0"/>
    <s v="CS-11950"/>
    <s v="Carlos Soltero"/>
    <s v="Consumer"/>
    <s v="United States"/>
    <s v="Philadelphia"/>
    <x v="9"/>
    <n v="19134"/>
    <x v="3"/>
    <s v="TEC-PH-10002789"/>
    <x v="2"/>
    <x v="7"/>
    <s v="LG Exalt"/>
    <n v="280.78200000000004"/>
    <n v="3"/>
    <n v="0.4"/>
    <n v="-60.836100000000016"/>
  </r>
  <r>
    <n v="5422"/>
    <x v="2697"/>
    <x v="0"/>
    <x v="1044"/>
    <d v="2013-04-03T00:00:00"/>
    <x v="0"/>
    <s v="CS-11950"/>
    <s v="Carlos Soltero"/>
    <s v="Consumer"/>
    <s v="United States"/>
    <s v="Philadelphia"/>
    <x v="9"/>
    <n v="19134"/>
    <x v="3"/>
    <s v="TEC-AC-10003289"/>
    <x v="2"/>
    <x v="11"/>
    <s v="Anker Ultra-Slim Mini Bluetooth 3.0 Wireless Keyboard"/>
    <n v="31.983999999999998"/>
    <n v="2"/>
    <n v="0.2"/>
    <n v="1.1993999999999998"/>
  </r>
  <r>
    <n v="5423"/>
    <x v="2698"/>
    <x v="0"/>
    <x v="723"/>
    <d v="2014-01-03T00:00:00"/>
    <x v="1"/>
    <s v="PF-19225"/>
    <s v="Phillip Flathmann"/>
    <s v="Consumer"/>
    <s v="United States"/>
    <s v="Los Angeles"/>
    <x v="1"/>
    <n v="90045"/>
    <x v="1"/>
    <s v="OFF-BI-10000138"/>
    <x v="1"/>
    <x v="8"/>
    <s v="Acco Translucent Poly Ring Binders"/>
    <n v="11.231999999999999"/>
    <n v="3"/>
    <n v="0.2"/>
    <n v="3.9312000000000005"/>
  </r>
  <r>
    <n v="5424"/>
    <x v="2699"/>
    <x v="3"/>
    <x v="132"/>
    <d v="2014-11-06T00:00:00"/>
    <x v="0"/>
    <s v="PJ-18835"/>
    <s v="Patrick Jones"/>
    <s v="Corporate"/>
    <s v="United States"/>
    <s v="Richmond"/>
    <x v="0"/>
    <n v="40475"/>
    <x v="0"/>
    <s v="OFF-PA-10001215"/>
    <x v="1"/>
    <x v="10"/>
    <s v="Xerox 1963"/>
    <n v="26.400000000000002"/>
    <n v="5"/>
    <n v="0"/>
    <n v="11.879999999999999"/>
  </r>
  <r>
    <n v="5425"/>
    <x v="2700"/>
    <x v="3"/>
    <x v="176"/>
    <d v="2014-01-27T00:00:00"/>
    <x v="1"/>
    <s v="JF-15490"/>
    <s v="Jeremy Farry"/>
    <s v="Consumer"/>
    <s v="United States"/>
    <s v="Waterbury"/>
    <x v="29"/>
    <n v="6708"/>
    <x v="3"/>
    <s v="OFF-AR-10001545"/>
    <x v="1"/>
    <x v="6"/>
    <s v="Newell 326"/>
    <n v="3.52"/>
    <n v="2"/>
    <n v="0"/>
    <n v="1.0207999999999999"/>
  </r>
  <r>
    <n v="5426"/>
    <x v="2701"/>
    <x v="0"/>
    <x v="275"/>
    <d v="2013-12-07T00:00:00"/>
    <x v="2"/>
    <s v="NM-18520"/>
    <s v="Neoma Murray"/>
    <s v="Consumer"/>
    <s v="United States"/>
    <s v="Los Angeles"/>
    <x v="1"/>
    <n v="90045"/>
    <x v="1"/>
    <s v="TEC-AC-10003870"/>
    <x v="2"/>
    <x v="11"/>
    <s v="Logitech Z-906 Speaker sys - home theater - 5.1-CH"/>
    <n v="1649.95"/>
    <n v="5"/>
    <n v="0"/>
    <n v="659.98"/>
  </r>
  <r>
    <n v="5427"/>
    <x v="2701"/>
    <x v="0"/>
    <x v="275"/>
    <d v="2013-12-07T00:00:00"/>
    <x v="2"/>
    <s v="NM-18520"/>
    <s v="Neoma Murray"/>
    <s v="Consumer"/>
    <s v="United States"/>
    <s v="Los Angeles"/>
    <x v="1"/>
    <n v="90045"/>
    <x v="1"/>
    <s v="FUR-FU-10001085"/>
    <x v="0"/>
    <x v="5"/>
    <s v="3M Polarizing Light Filter Sleeves"/>
    <n v="111.89999999999999"/>
    <n v="6"/>
    <n v="0"/>
    <n v="51.47399999999999"/>
  </r>
  <r>
    <n v="5428"/>
    <x v="2702"/>
    <x v="0"/>
    <x v="403"/>
    <d v="2013-06-15T00:00:00"/>
    <x v="3"/>
    <s v="MH-17290"/>
    <s v="Marc Harrigan"/>
    <s v="Home Office"/>
    <s v="United States"/>
    <s v="Los Angeles"/>
    <x v="1"/>
    <n v="90036"/>
    <x v="1"/>
    <s v="FUR-BO-10004218"/>
    <x v="0"/>
    <x v="0"/>
    <s v="Bush Heritage Pine Collection 5-Shelf Bookcase, Albany Pine Finish, *Special Order"/>
    <n v="599.16499999999996"/>
    <n v="5"/>
    <n v="0.15"/>
    <n v="35.245000000000005"/>
  </r>
  <r>
    <n v="5429"/>
    <x v="2703"/>
    <x v="0"/>
    <x v="476"/>
    <d v="2013-09-05T00:00:00"/>
    <x v="2"/>
    <s v="SZ-20035"/>
    <s v="Sam Zeldin"/>
    <s v="Home Office"/>
    <s v="United States"/>
    <s v="San Francisco"/>
    <x v="1"/>
    <n v="94122"/>
    <x v="1"/>
    <s v="OFF-ST-10003455"/>
    <x v="1"/>
    <x v="4"/>
    <s v="Tenex File Box, Personal Filing Tote with Lid, Black"/>
    <n v="46.53"/>
    <n v="3"/>
    <n v="0"/>
    <n v="12.097800000000001"/>
  </r>
  <r>
    <n v="5430"/>
    <x v="2704"/>
    <x v="2"/>
    <x v="742"/>
    <d v="2011-09-07T00:00:00"/>
    <x v="2"/>
    <s v="PR-18880"/>
    <s v="Patrick Ryan"/>
    <s v="Consumer"/>
    <s v="United States"/>
    <s v="Saint Petersburg"/>
    <x v="2"/>
    <n v="33710"/>
    <x v="0"/>
    <s v="FUR-FU-10001967"/>
    <x v="0"/>
    <x v="5"/>
    <s v="Telescoping Adjustable Floor Lamp"/>
    <n v="31.983999999999998"/>
    <n v="2"/>
    <n v="0.2"/>
    <n v="1.9989999999999979"/>
  </r>
  <r>
    <n v="5431"/>
    <x v="2705"/>
    <x v="3"/>
    <x v="208"/>
    <d v="2014-10-26T00:00:00"/>
    <x v="1"/>
    <s v="FC-14245"/>
    <s v="Frank Carlisle"/>
    <s v="Home Office"/>
    <s v="United States"/>
    <s v="Lakewood"/>
    <x v="24"/>
    <n v="44107"/>
    <x v="3"/>
    <s v="OFF-AP-10000938"/>
    <x v="1"/>
    <x v="9"/>
    <s v="Avanti 1.7 Cu. Ft. Refrigerator"/>
    <n v="161.56800000000001"/>
    <n v="2"/>
    <n v="0.2"/>
    <n v="16.156799999999997"/>
  </r>
  <r>
    <n v="5432"/>
    <x v="2705"/>
    <x v="3"/>
    <x v="208"/>
    <d v="2014-10-26T00:00:00"/>
    <x v="1"/>
    <s v="FC-14245"/>
    <s v="Frank Carlisle"/>
    <s v="Home Office"/>
    <s v="United States"/>
    <s v="Lakewood"/>
    <x v="24"/>
    <n v="44107"/>
    <x v="3"/>
    <s v="OFF-PA-10002195"/>
    <x v="1"/>
    <x v="10"/>
    <s v="RSVP Cards &amp; Envelopes, Blank White, 8-1/2&quot; X 11&quot;, 24 Cards/25 Envelopes/Set"/>
    <n v="4.0640000000000001"/>
    <n v="1"/>
    <n v="0.2"/>
    <n v="1.3715999999999999"/>
  </r>
  <r>
    <n v="5433"/>
    <x v="2705"/>
    <x v="3"/>
    <x v="208"/>
    <d v="2014-10-26T00:00:00"/>
    <x v="1"/>
    <s v="FC-14245"/>
    <s v="Frank Carlisle"/>
    <s v="Home Office"/>
    <s v="United States"/>
    <s v="Lakewood"/>
    <x v="24"/>
    <n v="44107"/>
    <x v="3"/>
    <s v="OFF-BI-10002799"/>
    <x v="1"/>
    <x v="8"/>
    <s v="SlimView Poly Binder, 3/8&quot;"/>
    <n v="6.2160000000000002"/>
    <n v="4"/>
    <n v="0.7"/>
    <n v="-4.9727999999999994"/>
  </r>
  <r>
    <n v="5434"/>
    <x v="2706"/>
    <x v="3"/>
    <x v="1016"/>
    <d v="2014-04-30T00:00:00"/>
    <x v="1"/>
    <s v="LH-16750"/>
    <s v="Larry Hughes"/>
    <s v="Consumer"/>
    <s v="United States"/>
    <s v="Chandler"/>
    <x v="16"/>
    <n v="85224"/>
    <x v="1"/>
    <s v="OFF-AR-10000246"/>
    <x v="1"/>
    <x v="6"/>
    <s v="Newell 318"/>
    <n v="8.895999999999999"/>
    <n v="4"/>
    <n v="0.2"/>
    <n v="0.66719999999999979"/>
  </r>
  <r>
    <n v="5435"/>
    <x v="2707"/>
    <x v="1"/>
    <x v="324"/>
    <d v="2012-10-24T00:00:00"/>
    <x v="1"/>
    <s v="RM-19675"/>
    <s v="Robert Marley"/>
    <s v="Home Office"/>
    <s v="United States"/>
    <s v="Los Angeles"/>
    <x v="1"/>
    <n v="90008"/>
    <x v="1"/>
    <s v="OFF-AP-10000275"/>
    <x v="1"/>
    <x v="9"/>
    <s v="Sanyo Counter Height Refrigerator with Crisper, 3.6 Cubic Foot, Stainless Steel/Black"/>
    <n v="1640.6999999999998"/>
    <n v="5"/>
    <n v="0"/>
    <n v="459.39599999999996"/>
  </r>
  <r>
    <n v="5436"/>
    <x v="2707"/>
    <x v="1"/>
    <x v="324"/>
    <d v="2012-10-24T00:00:00"/>
    <x v="1"/>
    <s v="RM-19675"/>
    <s v="Robert Marley"/>
    <s v="Home Office"/>
    <s v="United States"/>
    <s v="Los Angeles"/>
    <x v="1"/>
    <n v="90008"/>
    <x v="1"/>
    <s v="TEC-AC-10000892"/>
    <x v="2"/>
    <x v="11"/>
    <s v="NETGEAR N750 Dual Band Wi-Fi Gigabit Router"/>
    <n v="270"/>
    <n v="3"/>
    <n v="0"/>
    <n v="97.199999999999989"/>
  </r>
  <r>
    <n v="5437"/>
    <x v="2708"/>
    <x v="2"/>
    <x v="260"/>
    <d v="2011-07-08T00:00:00"/>
    <x v="2"/>
    <s v="DM-13525"/>
    <s v="Don Miller"/>
    <s v="Corporate"/>
    <s v="United States"/>
    <s v="Palm Coast"/>
    <x v="2"/>
    <n v="32137"/>
    <x v="0"/>
    <s v="FUR-FU-10001591"/>
    <x v="0"/>
    <x v="5"/>
    <s v="Advantus Panel Wall Certificate Holder - 8.5x11"/>
    <n v="19.52"/>
    <n v="2"/>
    <n v="0.2"/>
    <n v="5.3680000000000012"/>
  </r>
  <r>
    <n v="5438"/>
    <x v="2708"/>
    <x v="2"/>
    <x v="260"/>
    <d v="2011-07-08T00:00:00"/>
    <x v="2"/>
    <s v="DM-13525"/>
    <s v="Don Miller"/>
    <s v="Corporate"/>
    <s v="United States"/>
    <s v="Palm Coast"/>
    <x v="2"/>
    <n v="32137"/>
    <x v="0"/>
    <s v="OFF-BI-10001787"/>
    <x v="1"/>
    <x v="8"/>
    <s v="Wilson Jones Four-Pocket Poly Binders"/>
    <n v="9.8100000000000023"/>
    <n v="5"/>
    <n v="0.7"/>
    <n v="-6.8669999999999973"/>
  </r>
  <r>
    <n v="5439"/>
    <x v="2708"/>
    <x v="2"/>
    <x v="260"/>
    <d v="2011-07-08T00:00:00"/>
    <x v="2"/>
    <s v="DM-13525"/>
    <s v="Don Miller"/>
    <s v="Corporate"/>
    <s v="United States"/>
    <s v="Palm Coast"/>
    <x v="2"/>
    <n v="32137"/>
    <x v="0"/>
    <s v="FUR-FU-10003192"/>
    <x v="0"/>
    <x v="5"/>
    <s v="Luxo Adjustable Task Clamp Lamp"/>
    <n v="213.21600000000001"/>
    <n v="3"/>
    <n v="0.2"/>
    <n v="15.991199999999992"/>
  </r>
  <r>
    <n v="5440"/>
    <x v="2709"/>
    <x v="0"/>
    <x v="958"/>
    <d v="2013-04-10T00:00:00"/>
    <x v="1"/>
    <s v="EH-14185"/>
    <s v="Evan Henry"/>
    <s v="Consumer"/>
    <s v="United States"/>
    <s v="New York City"/>
    <x v="15"/>
    <n v="10035"/>
    <x v="3"/>
    <s v="OFF-BI-10004600"/>
    <x v="1"/>
    <x v="8"/>
    <s v="Ibico Ibimaster 300 Manual Binding System"/>
    <n v="588.78399999999999"/>
    <n v="2"/>
    <n v="0.2"/>
    <n v="183.99499999999998"/>
  </r>
  <r>
    <n v="5441"/>
    <x v="2710"/>
    <x v="3"/>
    <x v="38"/>
    <d v="2014-11-19T00:00:00"/>
    <x v="0"/>
    <s v="TC-21295"/>
    <s v="Toby Carlisle"/>
    <s v="Consumer"/>
    <s v="United States"/>
    <s v="Jupiter"/>
    <x v="2"/>
    <n v="33458"/>
    <x v="0"/>
    <s v="OFF-AR-10002335"/>
    <x v="1"/>
    <x v="6"/>
    <s v="DIXON Oriole Pencils"/>
    <n v="2.0640000000000001"/>
    <n v="1"/>
    <n v="0.2"/>
    <n v="0.15480000000000005"/>
  </r>
  <r>
    <n v="5442"/>
    <x v="2711"/>
    <x v="3"/>
    <x v="428"/>
    <d v="2014-09-14T00:00:00"/>
    <x v="1"/>
    <s v="AI-10855"/>
    <s v="Arianne Irving"/>
    <s v="Consumer"/>
    <s v="United States"/>
    <s v="Glendale"/>
    <x v="16"/>
    <n v="85301"/>
    <x v="1"/>
    <s v="OFF-PA-10000859"/>
    <x v="1"/>
    <x v="10"/>
    <s v="Unpadded Memo Slips"/>
    <n v="6.3680000000000003"/>
    <n v="2"/>
    <n v="0.2"/>
    <n v="2.3879999999999999"/>
  </r>
  <r>
    <n v="5443"/>
    <x v="2712"/>
    <x v="1"/>
    <x v="786"/>
    <d v="2012-04-23T00:00:00"/>
    <x v="1"/>
    <s v="JM-15535"/>
    <s v="Jessica Myrick"/>
    <s v="Consumer"/>
    <s v="United States"/>
    <s v="New York City"/>
    <x v="15"/>
    <n v="10035"/>
    <x v="3"/>
    <s v="TEC-AC-10003198"/>
    <x v="2"/>
    <x v="11"/>
    <s v="Enermax Acrylux Wireless Keyboard"/>
    <n v="99.6"/>
    <n v="1"/>
    <n v="0"/>
    <n v="36.851999999999997"/>
  </r>
  <r>
    <n v="5444"/>
    <x v="2712"/>
    <x v="1"/>
    <x v="786"/>
    <d v="2012-04-23T00:00:00"/>
    <x v="1"/>
    <s v="JM-15535"/>
    <s v="Jessica Myrick"/>
    <s v="Consumer"/>
    <s v="United States"/>
    <s v="New York City"/>
    <x v="15"/>
    <n v="10035"/>
    <x v="3"/>
    <s v="OFF-BI-10001900"/>
    <x v="1"/>
    <x v="8"/>
    <s v="DXL Angle-View Binders with Locking Rings, Black"/>
    <n v="62.296000000000006"/>
    <n v="13"/>
    <n v="0.2"/>
    <n v="21.024899999999999"/>
  </r>
  <r>
    <n v="5445"/>
    <x v="2712"/>
    <x v="1"/>
    <x v="786"/>
    <d v="2012-04-23T00:00:00"/>
    <x v="1"/>
    <s v="JM-15535"/>
    <s v="Jessica Myrick"/>
    <s v="Consumer"/>
    <s v="United States"/>
    <s v="New York City"/>
    <x v="15"/>
    <n v="10035"/>
    <x v="3"/>
    <s v="OFF-AR-10000614"/>
    <x v="1"/>
    <x v="6"/>
    <s v="Barrel Sharpener"/>
    <n v="10.709999999999999"/>
    <n v="3"/>
    <n v="0"/>
    <n v="2.7845999999999997"/>
  </r>
  <r>
    <n v="5446"/>
    <x v="2713"/>
    <x v="0"/>
    <x v="197"/>
    <d v="2013-07-30T00:00:00"/>
    <x v="1"/>
    <s v="BE-11335"/>
    <s v="Bill Eplett"/>
    <s v="Home Office"/>
    <s v="United States"/>
    <s v="Houston"/>
    <x v="5"/>
    <n v="77041"/>
    <x v="2"/>
    <s v="OFF-EN-10003040"/>
    <x v="1"/>
    <x v="12"/>
    <s v="Quality Park Security Envelopes"/>
    <n v="20.936000000000003"/>
    <n v="1"/>
    <n v="0.2"/>
    <n v="7.0659000000000001"/>
  </r>
  <r>
    <n v="5447"/>
    <x v="2714"/>
    <x v="0"/>
    <x v="370"/>
    <d v="2013-09-01T00:00:00"/>
    <x v="1"/>
    <s v="DR-12880"/>
    <s v="Dan Reichenbach"/>
    <s v="Corporate"/>
    <s v="United States"/>
    <s v="New York City"/>
    <x v="15"/>
    <n v="10035"/>
    <x v="3"/>
    <s v="TEC-PH-10003442"/>
    <x v="2"/>
    <x v="7"/>
    <s v="Samsung Replacement EH64AVFWE Premium Headset"/>
    <n v="33"/>
    <n v="6"/>
    <n v="0"/>
    <n v="8.25"/>
  </r>
  <r>
    <n v="5448"/>
    <x v="2714"/>
    <x v="0"/>
    <x v="370"/>
    <d v="2013-09-01T00:00:00"/>
    <x v="1"/>
    <s v="DR-12880"/>
    <s v="Dan Reichenbach"/>
    <s v="Corporate"/>
    <s v="United States"/>
    <s v="New York City"/>
    <x v="15"/>
    <n v="10035"/>
    <x v="3"/>
    <s v="TEC-AC-10002800"/>
    <x v="2"/>
    <x v="11"/>
    <s v="Plantronics Audio 478 Stereo USB Headset"/>
    <n v="249.95000000000002"/>
    <n v="5"/>
    <n v="0"/>
    <n v="87.482499999999987"/>
  </r>
  <r>
    <n v="5449"/>
    <x v="2715"/>
    <x v="2"/>
    <x v="171"/>
    <d v="2011-09-19T00:00:00"/>
    <x v="1"/>
    <s v="TA-21385"/>
    <s v="Tom Ashbrook"/>
    <s v="Home Office"/>
    <s v="United States"/>
    <s v="Olathe"/>
    <x v="41"/>
    <n v="66062"/>
    <x v="2"/>
    <s v="OFF-SU-10000157"/>
    <x v="1"/>
    <x v="14"/>
    <s v="Compact Automatic Electric Letter Opener"/>
    <n v="357.93"/>
    <n v="3"/>
    <n v="0"/>
    <n v="7.158600000000007"/>
  </r>
  <r>
    <n v="5450"/>
    <x v="2715"/>
    <x v="2"/>
    <x v="171"/>
    <d v="2011-09-19T00:00:00"/>
    <x v="1"/>
    <s v="TA-21385"/>
    <s v="Tom Ashbrook"/>
    <s v="Home Office"/>
    <s v="United States"/>
    <s v="Olathe"/>
    <x v="41"/>
    <n v="66062"/>
    <x v="2"/>
    <s v="TEC-AC-10001542"/>
    <x v="2"/>
    <x v="11"/>
    <s v="SanDisk Cruzer 16 GB USB Flash Drive"/>
    <n v="57.400000000000006"/>
    <n v="5"/>
    <n v="0"/>
    <n v="10.905999999999993"/>
  </r>
  <r>
    <n v="5451"/>
    <x v="2715"/>
    <x v="2"/>
    <x v="171"/>
    <d v="2011-09-19T00:00:00"/>
    <x v="1"/>
    <s v="TA-21385"/>
    <s v="Tom Ashbrook"/>
    <s v="Home Office"/>
    <s v="United States"/>
    <s v="Olathe"/>
    <x v="41"/>
    <n v="66062"/>
    <x v="2"/>
    <s v="OFF-BI-10004519"/>
    <x v="1"/>
    <x v="8"/>
    <s v="GBC DocuBind P100 Manual Binding Machine"/>
    <n v="331.96"/>
    <n v="2"/>
    <n v="0"/>
    <n v="149.38199999999998"/>
  </r>
  <r>
    <n v="5452"/>
    <x v="2715"/>
    <x v="2"/>
    <x v="171"/>
    <d v="2011-09-19T00:00:00"/>
    <x v="1"/>
    <s v="TA-21385"/>
    <s v="Tom Ashbrook"/>
    <s v="Home Office"/>
    <s v="United States"/>
    <s v="Olathe"/>
    <x v="41"/>
    <n v="66062"/>
    <x v="2"/>
    <s v="FUR-FU-10003464"/>
    <x v="0"/>
    <x v="5"/>
    <s v="Seth Thomas 8 1/2&quot; Cubicle Clock"/>
    <n v="40.56"/>
    <n v="2"/>
    <n v="0"/>
    <n v="12.979199999999999"/>
  </r>
  <r>
    <n v="5453"/>
    <x v="2716"/>
    <x v="0"/>
    <x v="405"/>
    <d v="2013-07-30T00:00:00"/>
    <x v="1"/>
    <s v="KN-16705"/>
    <s v="Kristina Nunn"/>
    <s v="Home Office"/>
    <s v="United States"/>
    <s v="Sparks"/>
    <x v="33"/>
    <n v="89431"/>
    <x v="1"/>
    <s v="OFF-SU-10004261"/>
    <x v="1"/>
    <x v="14"/>
    <s v="Fiskars 8&quot; Scissors, 2/Pack"/>
    <n v="86.199999999999989"/>
    <n v="5"/>
    <n v="0"/>
    <n v="24.997999999999987"/>
  </r>
  <r>
    <n v="5454"/>
    <x v="2717"/>
    <x v="3"/>
    <x v="240"/>
    <d v="2014-05-24T00:00:00"/>
    <x v="1"/>
    <s v="PJ-18835"/>
    <s v="Patrick Jones"/>
    <s v="Corporate"/>
    <s v="United States"/>
    <s v="Rockford"/>
    <x v="10"/>
    <n v="61107"/>
    <x v="2"/>
    <s v="OFF-PA-10004733"/>
    <x v="1"/>
    <x v="10"/>
    <s v="Things To Do Today Spiral Book"/>
    <n v="38.016000000000005"/>
    <n v="6"/>
    <n v="0.2"/>
    <n v="13.780799999999996"/>
  </r>
  <r>
    <n v="5455"/>
    <x v="2718"/>
    <x v="3"/>
    <x v="1045"/>
    <d v="2014-05-03T00:00:00"/>
    <x v="1"/>
    <s v="MC-17605"/>
    <s v="Matt Connell"/>
    <s v="Corporate"/>
    <s v="United States"/>
    <s v="Philadelphia"/>
    <x v="9"/>
    <n v="19143"/>
    <x v="3"/>
    <s v="OFF-ST-10001325"/>
    <x v="1"/>
    <x v="4"/>
    <s v="Sterilite Officeware Hinged File Box"/>
    <n v="8.3840000000000003"/>
    <n v="1"/>
    <n v="0.2"/>
    <n v="0.73360000000000003"/>
  </r>
  <r>
    <n v="5456"/>
    <x v="2718"/>
    <x v="3"/>
    <x v="1045"/>
    <d v="2014-05-03T00:00:00"/>
    <x v="1"/>
    <s v="MC-17605"/>
    <s v="Matt Connell"/>
    <s v="Corporate"/>
    <s v="United States"/>
    <s v="Philadelphia"/>
    <x v="9"/>
    <n v="19143"/>
    <x v="3"/>
    <s v="OFF-AR-10003056"/>
    <x v="1"/>
    <x v="6"/>
    <s v="Newell 341"/>
    <n v="6.8480000000000008"/>
    <n v="2"/>
    <n v="0.2"/>
    <n v="0.77039999999999909"/>
  </r>
  <r>
    <n v="5457"/>
    <x v="2719"/>
    <x v="3"/>
    <x v="614"/>
    <d v="2015-01-03T00:00:00"/>
    <x v="1"/>
    <s v="BS-11755"/>
    <s v="Bruce Stewart"/>
    <s v="Consumer"/>
    <s v="United States"/>
    <s v="Edmonds"/>
    <x v="4"/>
    <n v="98026"/>
    <x v="1"/>
    <s v="OFF-FA-10000089"/>
    <x v="1"/>
    <x v="13"/>
    <s v="Acco Glide Clips"/>
    <n v="19.600000000000001"/>
    <n v="5"/>
    <n v="0"/>
    <n v="9.6039999999999992"/>
  </r>
  <r>
    <n v="5458"/>
    <x v="2719"/>
    <x v="3"/>
    <x v="614"/>
    <d v="2015-01-03T00:00:00"/>
    <x v="1"/>
    <s v="BS-11755"/>
    <s v="Bruce Stewart"/>
    <s v="Consumer"/>
    <s v="United States"/>
    <s v="Edmonds"/>
    <x v="4"/>
    <n v="98026"/>
    <x v="1"/>
    <s v="FUR-FU-10004093"/>
    <x v="0"/>
    <x v="5"/>
    <s v="Hand-Finished Solid Wood Document Frame"/>
    <n v="68.459999999999994"/>
    <n v="2"/>
    <n v="0"/>
    <n v="20.537999999999997"/>
  </r>
  <r>
    <n v="5459"/>
    <x v="2720"/>
    <x v="3"/>
    <x v="507"/>
    <d v="2014-09-07T00:00:00"/>
    <x v="0"/>
    <s v="PK-19075"/>
    <s v="Pete Kriz"/>
    <s v="Consumer"/>
    <s v="United States"/>
    <s v="San Francisco"/>
    <x v="1"/>
    <n v="94122"/>
    <x v="1"/>
    <s v="OFF-BI-10004022"/>
    <x v="1"/>
    <x v="8"/>
    <s v="Acco Suede Grain Vinyl Round Ring Binder"/>
    <n v="13.343999999999998"/>
    <n v="6"/>
    <n v="0.2"/>
    <n v="4.3367999999999993"/>
  </r>
  <r>
    <n v="5460"/>
    <x v="2720"/>
    <x v="3"/>
    <x v="507"/>
    <d v="2014-09-07T00:00:00"/>
    <x v="0"/>
    <s v="PK-19075"/>
    <s v="Pete Kriz"/>
    <s v="Consumer"/>
    <s v="United States"/>
    <s v="San Francisco"/>
    <x v="1"/>
    <n v="94122"/>
    <x v="1"/>
    <s v="FUR-TA-10001771"/>
    <x v="0"/>
    <x v="3"/>
    <s v="Bush Cubix Conference Tables, Fully Assembled"/>
    <n v="1478.2719999999999"/>
    <n v="8"/>
    <n v="0.2"/>
    <n v="92.392000000000053"/>
  </r>
  <r>
    <n v="5461"/>
    <x v="2721"/>
    <x v="2"/>
    <x v="90"/>
    <d v="2011-03-25T00:00:00"/>
    <x v="1"/>
    <s v="TS-21205"/>
    <s v="Thomas Seio"/>
    <s v="Corporate"/>
    <s v="United States"/>
    <s v="Asheville"/>
    <x v="3"/>
    <n v="28806"/>
    <x v="0"/>
    <s v="OFF-ST-10002301"/>
    <x v="1"/>
    <x v="4"/>
    <s v="Tennsco Commercial Shelving"/>
    <n v="16.272000000000002"/>
    <n v="1"/>
    <n v="0.2"/>
    <n v="-3.864600000000002"/>
  </r>
  <r>
    <n v="5462"/>
    <x v="2722"/>
    <x v="3"/>
    <x v="394"/>
    <d v="2014-10-05T00:00:00"/>
    <x v="1"/>
    <s v="BD-11725"/>
    <s v="Bruce Degenhardt"/>
    <s v="Consumer"/>
    <s v="United States"/>
    <s v="Los Angeles"/>
    <x v="1"/>
    <n v="90032"/>
    <x v="1"/>
    <s v="FUR-FU-10001706"/>
    <x v="0"/>
    <x v="5"/>
    <s v="Longer-Life Soft White Bulbs"/>
    <n v="9.24"/>
    <n v="3"/>
    <n v="0"/>
    <n v="4.4352"/>
  </r>
  <r>
    <n v="5463"/>
    <x v="2723"/>
    <x v="2"/>
    <x v="1046"/>
    <d v="2011-01-21T00:00:00"/>
    <x v="2"/>
    <s v="TS-21340"/>
    <s v="Toby Swindell"/>
    <s v="Consumer"/>
    <s v="United States"/>
    <s v="Scottsdale"/>
    <x v="16"/>
    <n v="85254"/>
    <x v="1"/>
    <s v="OFF-BI-10003676"/>
    <x v="1"/>
    <x v="8"/>
    <s v="GBC Standard Recycled Report Covers, Clear Plastic Sheets"/>
    <n v="32.340000000000003"/>
    <n v="10"/>
    <n v="0.7"/>
    <n v="-23.716000000000001"/>
  </r>
  <r>
    <n v="5464"/>
    <x v="2723"/>
    <x v="2"/>
    <x v="1046"/>
    <d v="2011-01-21T00:00:00"/>
    <x v="2"/>
    <s v="TS-21340"/>
    <s v="Toby Swindell"/>
    <s v="Consumer"/>
    <s v="United States"/>
    <s v="Scottsdale"/>
    <x v="16"/>
    <n v="85254"/>
    <x v="1"/>
    <s v="OFF-PA-10000659"/>
    <x v="1"/>
    <x v="10"/>
    <s v="TOPS Carbonless Receipt Book, Four 2-3/4 x 7-1/4 Money Receipts per Page"/>
    <n v="56.064"/>
    <n v="4"/>
    <n v="0.2"/>
    <n v="19.622399999999999"/>
  </r>
  <r>
    <n v="5465"/>
    <x v="2723"/>
    <x v="2"/>
    <x v="1046"/>
    <d v="2011-01-21T00:00:00"/>
    <x v="2"/>
    <s v="TS-21340"/>
    <s v="Toby Swindell"/>
    <s v="Consumer"/>
    <s v="United States"/>
    <s v="Scottsdale"/>
    <x v="16"/>
    <n v="85254"/>
    <x v="1"/>
    <s v="OFF-EN-10002504"/>
    <x v="1"/>
    <x v="12"/>
    <s v="Tyvek  Top-Opening Peel &amp; Seel Envelopes, Plain White"/>
    <n v="108.72"/>
    <n v="5"/>
    <n v="0.2"/>
    <n v="36.692999999999998"/>
  </r>
  <r>
    <n v="5466"/>
    <x v="2723"/>
    <x v="2"/>
    <x v="1046"/>
    <d v="2011-01-21T00:00:00"/>
    <x v="2"/>
    <s v="TS-21340"/>
    <s v="Toby Swindell"/>
    <s v="Consumer"/>
    <s v="United States"/>
    <s v="Scottsdale"/>
    <x v="16"/>
    <n v="85254"/>
    <x v="1"/>
    <s v="FUR-BO-10001972"/>
    <x v="0"/>
    <x v="0"/>
    <s v="O'Sullivan 4-Shelf Bookcase in Odessa Pine"/>
    <n v="181.47000000000003"/>
    <n v="5"/>
    <n v="0.7"/>
    <n v="-320.59699999999998"/>
  </r>
  <r>
    <n v="5467"/>
    <x v="2724"/>
    <x v="2"/>
    <x v="1047"/>
    <d v="2011-02-20T00:00:00"/>
    <x v="0"/>
    <s v="ST-20530"/>
    <s v="Shui Tom"/>
    <s v="Consumer"/>
    <s v="United States"/>
    <s v="Houston"/>
    <x v="5"/>
    <n v="77095"/>
    <x v="2"/>
    <s v="OFF-PA-10000466"/>
    <x v="1"/>
    <x v="10"/>
    <s v="Memo Book, 100 Message Capacity, 5 3/8” x 11”"/>
    <n v="16.176000000000002"/>
    <n v="3"/>
    <n v="0.2"/>
    <n v="6.0659999999999989"/>
  </r>
  <r>
    <n v="5468"/>
    <x v="2725"/>
    <x v="0"/>
    <x v="632"/>
    <d v="2013-06-15T00:00:00"/>
    <x v="1"/>
    <s v="DB-13210"/>
    <s v="Dean Braden"/>
    <s v="Consumer"/>
    <s v="United States"/>
    <s v="San Francisco"/>
    <x v="1"/>
    <n v="94109"/>
    <x v="1"/>
    <s v="FUR-CH-10002774"/>
    <x v="0"/>
    <x v="1"/>
    <s v="Global Deluxe Stacking Chair, Gray"/>
    <n v="122.352"/>
    <n v="3"/>
    <n v="0.2"/>
    <n v="13.764599999999994"/>
  </r>
  <r>
    <n v="5469"/>
    <x v="2726"/>
    <x v="2"/>
    <x v="467"/>
    <d v="2011-09-27T00:00:00"/>
    <x v="2"/>
    <s v="KF-16285"/>
    <s v="Karen Ferguson"/>
    <s v="Home Office"/>
    <s v="United States"/>
    <s v="San Diego"/>
    <x v="1"/>
    <n v="92105"/>
    <x v="1"/>
    <s v="FUR-CH-10000454"/>
    <x v="0"/>
    <x v="1"/>
    <s v="Hon Deluxe Fabric Upholstered Stacking Chairs, Rounded Back"/>
    <n v="585.55200000000002"/>
    <n v="3"/>
    <n v="0.2"/>
    <n v="73.19399999999996"/>
  </r>
  <r>
    <n v="5470"/>
    <x v="2726"/>
    <x v="2"/>
    <x v="467"/>
    <d v="2011-09-27T00:00:00"/>
    <x v="2"/>
    <s v="KF-16285"/>
    <s v="Karen Ferguson"/>
    <s v="Home Office"/>
    <s v="United States"/>
    <s v="San Diego"/>
    <x v="1"/>
    <n v="92105"/>
    <x v="1"/>
    <s v="OFF-PA-10004888"/>
    <x v="1"/>
    <x v="10"/>
    <s v="Xerox 217"/>
    <n v="19.440000000000001"/>
    <n v="3"/>
    <n v="0"/>
    <n v="9.3312000000000008"/>
  </r>
  <r>
    <n v="5471"/>
    <x v="2727"/>
    <x v="0"/>
    <x v="198"/>
    <d v="2013-06-05T00:00:00"/>
    <x v="1"/>
    <s v="JM-16195"/>
    <s v="Justin MacKendrick"/>
    <s v="Consumer"/>
    <s v="United States"/>
    <s v="Hamilton"/>
    <x v="24"/>
    <n v="45011"/>
    <x v="3"/>
    <s v="OFF-AP-10003842"/>
    <x v="1"/>
    <x v="9"/>
    <s v="Euro-Pro Shark Turbo Vacuum"/>
    <n v="123.92000000000002"/>
    <n v="5"/>
    <n v="0.2"/>
    <n v="9.2939999999999969"/>
  </r>
  <r>
    <n v="5472"/>
    <x v="2728"/>
    <x v="3"/>
    <x v="484"/>
    <d v="2014-12-24T00:00:00"/>
    <x v="1"/>
    <s v="TS-21505"/>
    <s v="Tony Sayre"/>
    <s v="Consumer"/>
    <s v="United States"/>
    <s v="Parker"/>
    <x v="22"/>
    <n v="80134"/>
    <x v="1"/>
    <s v="FUR-FU-10000320"/>
    <x v="0"/>
    <x v="5"/>
    <s v="OIC Stacking Trays"/>
    <n v="13.360000000000001"/>
    <n v="5"/>
    <n v="0.2"/>
    <n v="4.0080000000000009"/>
  </r>
  <r>
    <n v="5473"/>
    <x v="2728"/>
    <x v="3"/>
    <x v="484"/>
    <d v="2014-12-24T00:00:00"/>
    <x v="1"/>
    <s v="TS-21505"/>
    <s v="Tony Sayre"/>
    <s v="Consumer"/>
    <s v="United States"/>
    <s v="Parker"/>
    <x v="22"/>
    <n v="80134"/>
    <x v="1"/>
    <s v="OFF-ST-10002554"/>
    <x v="1"/>
    <x v="4"/>
    <s v="Tennsco Industrial Shelving"/>
    <n v="78.256"/>
    <n v="2"/>
    <n v="0.2"/>
    <n v="-17.607599999999998"/>
  </r>
  <r>
    <n v="5474"/>
    <x v="2728"/>
    <x v="3"/>
    <x v="484"/>
    <d v="2014-12-24T00:00:00"/>
    <x v="1"/>
    <s v="TS-21505"/>
    <s v="Tony Sayre"/>
    <s v="Consumer"/>
    <s v="United States"/>
    <s v="Parker"/>
    <x v="22"/>
    <n v="80134"/>
    <x v="1"/>
    <s v="FUR-BO-10000468"/>
    <x v="0"/>
    <x v="0"/>
    <s v="O'Sullivan 2-Shelf Heavy-Duty Bookcases"/>
    <n v="102.01800000000001"/>
    <n v="7"/>
    <n v="0.7"/>
    <n v="-183.6323999999999"/>
  </r>
  <r>
    <n v="5475"/>
    <x v="2729"/>
    <x v="3"/>
    <x v="377"/>
    <d v="2014-12-27T00:00:00"/>
    <x v="3"/>
    <s v="YC-21895"/>
    <s v="Yoseph Carroll"/>
    <s v="Corporate"/>
    <s v="United States"/>
    <s v="Fremont"/>
    <x v="8"/>
    <n v="68025"/>
    <x v="2"/>
    <s v="OFF-ST-10004459"/>
    <x v="1"/>
    <x v="4"/>
    <s v="Tennsco Single-Tier Lockers"/>
    <n v="750.68"/>
    <n v="2"/>
    <n v="0"/>
    <n v="37.533999999999992"/>
  </r>
  <r>
    <n v="5476"/>
    <x v="2730"/>
    <x v="3"/>
    <x v="140"/>
    <d v="2014-06-19T00:00:00"/>
    <x v="2"/>
    <s v="Dp-13240"/>
    <s v="Dean percer"/>
    <s v="Home Office"/>
    <s v="United States"/>
    <s v="Maple Grove"/>
    <x v="11"/>
    <n v="55369"/>
    <x v="2"/>
    <s v="OFF-LA-10002312"/>
    <x v="1"/>
    <x v="2"/>
    <s v="Avery 490"/>
    <n v="44.400000000000006"/>
    <n v="3"/>
    <n v="0"/>
    <n v="22.200000000000003"/>
  </r>
  <r>
    <n v="5477"/>
    <x v="2730"/>
    <x v="3"/>
    <x v="140"/>
    <d v="2014-06-19T00:00:00"/>
    <x v="2"/>
    <s v="Dp-13240"/>
    <s v="Dean percer"/>
    <s v="Home Office"/>
    <s v="United States"/>
    <s v="Maple Grove"/>
    <x v="11"/>
    <n v="55369"/>
    <x v="2"/>
    <s v="OFF-ST-10001291"/>
    <x v="1"/>
    <x v="4"/>
    <s v="Tenex Personal Self-Stacking Standard File Box, Black/Gray"/>
    <n v="84.55"/>
    <n v="5"/>
    <n v="0"/>
    <n v="22.828499999999998"/>
  </r>
  <r>
    <n v="5478"/>
    <x v="2730"/>
    <x v="3"/>
    <x v="140"/>
    <d v="2014-06-19T00:00:00"/>
    <x v="2"/>
    <s v="Dp-13240"/>
    <s v="Dean percer"/>
    <s v="Home Office"/>
    <s v="United States"/>
    <s v="Maple Grove"/>
    <x v="11"/>
    <n v="55369"/>
    <x v="2"/>
    <s v="OFF-PA-10003022"/>
    <x v="1"/>
    <x v="10"/>
    <s v="Xerox 1992"/>
    <n v="17.940000000000001"/>
    <n v="3"/>
    <n v="0"/>
    <n v="8.7906000000000013"/>
  </r>
  <r>
    <n v="5479"/>
    <x v="2731"/>
    <x v="0"/>
    <x v="73"/>
    <d v="2013-11-25T00:00:00"/>
    <x v="1"/>
    <s v="SJ-20500"/>
    <s v="Shirley Jackson"/>
    <s v="Consumer"/>
    <s v="United States"/>
    <s v="Newark"/>
    <x v="13"/>
    <n v="19711"/>
    <x v="3"/>
    <s v="OFF-BI-10002133"/>
    <x v="1"/>
    <x v="8"/>
    <s v="Wilson Jones Elliptical Ring 3 1/2&quot; Capacity Binders, 800 sheets"/>
    <n v="128.39999999999998"/>
    <n v="3"/>
    <n v="0"/>
    <n v="62.915999999999997"/>
  </r>
  <r>
    <n v="5480"/>
    <x v="2732"/>
    <x v="2"/>
    <x v="691"/>
    <d v="2011-04-04T00:00:00"/>
    <x v="1"/>
    <s v="KB-16240"/>
    <s v="Karen Bern"/>
    <s v="Corporate"/>
    <s v="United States"/>
    <s v="Miami"/>
    <x v="2"/>
    <n v="33180"/>
    <x v="0"/>
    <s v="OFF-BI-10001097"/>
    <x v="1"/>
    <x v="8"/>
    <s v="Avery Hole Reinforcements"/>
    <n v="1.8690000000000004"/>
    <n v="1"/>
    <n v="0.7"/>
    <n v="-1.3082999999999996"/>
  </r>
  <r>
    <n v="5481"/>
    <x v="2733"/>
    <x v="3"/>
    <x v="1048"/>
    <d v="2014-10-15T00:00:00"/>
    <x v="1"/>
    <s v="CS-12250"/>
    <s v="Chris Selesnick"/>
    <s v="Corporate"/>
    <s v="United States"/>
    <s v="San Diego"/>
    <x v="1"/>
    <n v="92105"/>
    <x v="1"/>
    <s v="TEC-PH-10001336"/>
    <x v="2"/>
    <x v="7"/>
    <s v="Digium D40 VoIP phone"/>
    <n v="103.19200000000001"/>
    <n v="1"/>
    <n v="0.2"/>
    <n v="11.609099999999998"/>
  </r>
  <r>
    <n v="5482"/>
    <x v="2733"/>
    <x v="3"/>
    <x v="1048"/>
    <d v="2014-10-15T00:00:00"/>
    <x v="1"/>
    <s v="CS-12250"/>
    <s v="Chris Selesnick"/>
    <s v="Corporate"/>
    <s v="United States"/>
    <s v="San Diego"/>
    <x v="1"/>
    <n v="92105"/>
    <x v="1"/>
    <s v="TEC-AC-10002305"/>
    <x v="2"/>
    <x v="11"/>
    <s v="KeyTronic E03601U1 - Keyboard - Beige"/>
    <n v="36"/>
    <n v="2"/>
    <n v="0"/>
    <n v="6.4799999999999969"/>
  </r>
  <r>
    <n v="5483"/>
    <x v="2733"/>
    <x v="3"/>
    <x v="1048"/>
    <d v="2014-10-15T00:00:00"/>
    <x v="1"/>
    <s v="CS-12250"/>
    <s v="Chris Selesnick"/>
    <s v="Corporate"/>
    <s v="United States"/>
    <s v="San Diego"/>
    <x v="1"/>
    <n v="92105"/>
    <x v="1"/>
    <s v="TEC-AC-10003610"/>
    <x v="2"/>
    <x v="11"/>
    <s v="Logitech Illuminated - Keyboard"/>
    <n v="239.96"/>
    <n v="4"/>
    <n v="0"/>
    <n v="115.1808"/>
  </r>
  <r>
    <n v="5484"/>
    <x v="2733"/>
    <x v="3"/>
    <x v="1048"/>
    <d v="2014-10-15T00:00:00"/>
    <x v="1"/>
    <s v="CS-12250"/>
    <s v="Chris Selesnick"/>
    <s v="Corporate"/>
    <s v="United States"/>
    <s v="San Diego"/>
    <x v="1"/>
    <n v="92105"/>
    <x v="1"/>
    <s v="OFF-ST-10002301"/>
    <x v="1"/>
    <x v="4"/>
    <s v="Tennsco Commercial Shelving"/>
    <n v="40.68"/>
    <n v="2"/>
    <n v="0"/>
    <n v="0.40679999999999694"/>
  </r>
  <r>
    <n v="5485"/>
    <x v="2734"/>
    <x v="3"/>
    <x v="289"/>
    <d v="2014-02-05T00:00:00"/>
    <x v="1"/>
    <s v="EB-13870"/>
    <s v="Emily Burns"/>
    <s v="Consumer"/>
    <s v="United States"/>
    <s v="Miami"/>
    <x v="2"/>
    <n v="33142"/>
    <x v="0"/>
    <s v="FUR-CH-10002044"/>
    <x v="0"/>
    <x v="1"/>
    <s v="Office Star - Contemporary Task Swivel chair with 2-way adjustable arms, Plum"/>
    <n v="419.13599999999997"/>
    <n v="4"/>
    <n v="0.2"/>
    <n v="-68.1096"/>
  </r>
  <r>
    <n v="5486"/>
    <x v="2735"/>
    <x v="2"/>
    <x v="432"/>
    <d v="2011-12-17T00:00:00"/>
    <x v="1"/>
    <s v="PB-19150"/>
    <s v="Philip Brown"/>
    <s v="Consumer"/>
    <s v="United States"/>
    <s v="Miami"/>
    <x v="2"/>
    <n v="33178"/>
    <x v="0"/>
    <s v="OFF-EN-10001099"/>
    <x v="1"/>
    <x v="12"/>
    <s v="Staples"/>
    <n v="23.472000000000001"/>
    <n v="3"/>
    <n v="0.2"/>
    <n v="7.6283999999999974"/>
  </r>
  <r>
    <n v="5487"/>
    <x v="2736"/>
    <x v="1"/>
    <x v="1040"/>
    <d v="2012-10-29T00:00:00"/>
    <x v="1"/>
    <s v="MT-18070"/>
    <s v="Michelle Tran"/>
    <s v="Home Office"/>
    <s v="United States"/>
    <s v="San Antonio"/>
    <x v="5"/>
    <n v="78207"/>
    <x v="2"/>
    <s v="OFF-BI-10004140"/>
    <x v="1"/>
    <x v="8"/>
    <s v="Avery Non-Stick Binders"/>
    <n v="3.5919999999999992"/>
    <n v="4"/>
    <n v="0.8"/>
    <n v="-6.2860000000000031"/>
  </r>
  <r>
    <n v="5488"/>
    <x v="2737"/>
    <x v="3"/>
    <x v="719"/>
    <d v="2014-04-05T00:00:00"/>
    <x v="0"/>
    <s v="BF-11020"/>
    <s v="Barry Französisch"/>
    <s v="Corporate"/>
    <s v="United States"/>
    <s v="Jacksonville"/>
    <x v="2"/>
    <n v="32216"/>
    <x v="0"/>
    <s v="TEC-PH-10004897"/>
    <x v="2"/>
    <x v="7"/>
    <s v="Mediabridge Sport Armband iPhone 5s"/>
    <n v="23.976000000000003"/>
    <n v="3"/>
    <n v="0.2"/>
    <n v="-5.694300000000001"/>
  </r>
  <r>
    <n v="5489"/>
    <x v="2737"/>
    <x v="3"/>
    <x v="719"/>
    <d v="2014-04-05T00:00:00"/>
    <x v="0"/>
    <s v="BF-11020"/>
    <s v="Barry Französisch"/>
    <s v="Corporate"/>
    <s v="United States"/>
    <s v="Jacksonville"/>
    <x v="2"/>
    <n v="32216"/>
    <x v="0"/>
    <s v="OFF-LA-10000262"/>
    <x v="1"/>
    <x v="2"/>
    <s v="Avery 494"/>
    <n v="6.2640000000000002"/>
    <n v="3"/>
    <n v="0.2"/>
    <n v="2.0358000000000001"/>
  </r>
  <r>
    <n v="5490"/>
    <x v="2737"/>
    <x v="3"/>
    <x v="719"/>
    <d v="2014-04-05T00:00:00"/>
    <x v="0"/>
    <s v="BF-11020"/>
    <s v="Barry Französisch"/>
    <s v="Corporate"/>
    <s v="United States"/>
    <s v="Jacksonville"/>
    <x v="2"/>
    <n v="32216"/>
    <x v="0"/>
    <s v="OFF-AP-10002222"/>
    <x v="1"/>
    <x v="9"/>
    <s v="Staples"/>
    <n v="20.808"/>
    <n v="3"/>
    <n v="0.2"/>
    <n v="1.8207000000000013"/>
  </r>
  <r>
    <n v="5491"/>
    <x v="2737"/>
    <x v="3"/>
    <x v="719"/>
    <d v="2014-04-05T00:00:00"/>
    <x v="0"/>
    <s v="BF-11020"/>
    <s v="Barry Französisch"/>
    <s v="Corporate"/>
    <s v="United States"/>
    <s v="Jacksonville"/>
    <x v="2"/>
    <n v="32216"/>
    <x v="0"/>
    <s v="FUR-CH-10003774"/>
    <x v="0"/>
    <x v="1"/>
    <s v="Global Wood Trimmed Manager's Task Chair, Khaki"/>
    <n v="218.35200000000003"/>
    <n v="3"/>
    <n v="0.2"/>
    <n v="-19.105800000000016"/>
  </r>
  <r>
    <n v="5492"/>
    <x v="2738"/>
    <x v="3"/>
    <x v="795"/>
    <d v="2014-01-28T00:00:00"/>
    <x v="2"/>
    <s v="CG-12520"/>
    <s v="Claire Gute"/>
    <s v="Consumer"/>
    <s v="United States"/>
    <s v="Houston"/>
    <x v="5"/>
    <n v="77070"/>
    <x v="2"/>
    <s v="OFF-ST-10000615"/>
    <x v="1"/>
    <x v="4"/>
    <s v="SimpliFile Personal File, Black Granite, 15w x 6-15/16d x 11-1/4h"/>
    <n v="18.16"/>
    <n v="2"/>
    <n v="0.2"/>
    <n v="1.8160000000000016"/>
  </r>
  <r>
    <n v="5493"/>
    <x v="2739"/>
    <x v="2"/>
    <x v="683"/>
    <d v="2011-11-28T00:00:00"/>
    <x v="3"/>
    <s v="DH-13675"/>
    <s v="Duane Huffman"/>
    <s v="Home Office"/>
    <s v="United States"/>
    <s v="San Francisco"/>
    <x v="1"/>
    <n v="94122"/>
    <x v="1"/>
    <s v="OFF-SU-10001225"/>
    <x v="1"/>
    <x v="14"/>
    <s v="Staples"/>
    <n v="7.36"/>
    <n v="2"/>
    <n v="0"/>
    <n v="0.14719999999999978"/>
  </r>
  <r>
    <n v="5494"/>
    <x v="2739"/>
    <x v="2"/>
    <x v="683"/>
    <d v="2011-11-28T00:00:00"/>
    <x v="3"/>
    <s v="DH-13675"/>
    <s v="Duane Huffman"/>
    <s v="Home Office"/>
    <s v="United States"/>
    <s v="San Francisco"/>
    <x v="1"/>
    <n v="94122"/>
    <x v="1"/>
    <s v="OFF-LA-10002043"/>
    <x v="1"/>
    <x v="2"/>
    <s v="Avery 489"/>
    <n v="41.4"/>
    <n v="4"/>
    <n v="0"/>
    <n v="19.872"/>
  </r>
  <r>
    <n v="5495"/>
    <x v="2739"/>
    <x v="2"/>
    <x v="683"/>
    <d v="2011-11-28T00:00:00"/>
    <x v="3"/>
    <s v="DH-13675"/>
    <s v="Duane Huffman"/>
    <s v="Home Office"/>
    <s v="United States"/>
    <s v="San Francisco"/>
    <x v="1"/>
    <n v="94122"/>
    <x v="1"/>
    <s v="FUR-BO-10000330"/>
    <x v="0"/>
    <x v="0"/>
    <s v="Sauder Camden County Barrister Bookcase, Planked Cherry Finish"/>
    <n v="411.33199999999999"/>
    <n v="4"/>
    <n v="0.15"/>
    <n v="-4.8391999999999769"/>
  </r>
  <r>
    <n v="5496"/>
    <x v="2740"/>
    <x v="1"/>
    <x v="406"/>
    <d v="2012-09-08T00:00:00"/>
    <x v="1"/>
    <s v="SC-20440"/>
    <s v="Shaun Chance"/>
    <s v="Corporate"/>
    <s v="United States"/>
    <s v="Philadelphia"/>
    <x v="9"/>
    <n v="19140"/>
    <x v="3"/>
    <s v="OFF-BI-10001249"/>
    <x v="1"/>
    <x v="8"/>
    <s v="Avery Heavy-Duty EZD View Binder with Locking Rings"/>
    <n v="7.6560000000000006"/>
    <n v="4"/>
    <n v="0.7"/>
    <n v="-6.1247999999999987"/>
  </r>
  <r>
    <n v="5497"/>
    <x v="2741"/>
    <x v="3"/>
    <x v="492"/>
    <d v="2014-06-17T00:00:00"/>
    <x v="1"/>
    <s v="HG-15025"/>
    <s v="Hunter Glantz"/>
    <s v="Consumer"/>
    <s v="United States"/>
    <s v="Marion"/>
    <x v="24"/>
    <n v="43302"/>
    <x v="3"/>
    <s v="TEC-AC-10004469"/>
    <x v="2"/>
    <x v="11"/>
    <s v="Microsoft Sculpt Comfort Mouse"/>
    <n v="63.920000000000009"/>
    <n v="2"/>
    <n v="0.2"/>
    <n v="19.176000000000002"/>
  </r>
  <r>
    <n v="5498"/>
    <x v="2742"/>
    <x v="3"/>
    <x v="663"/>
    <d v="2014-07-19T00:00:00"/>
    <x v="0"/>
    <s v="MM-18055"/>
    <s v="Michelle Moray"/>
    <s v="Consumer"/>
    <s v="United States"/>
    <s v="New York City"/>
    <x v="15"/>
    <n v="10024"/>
    <x v="3"/>
    <s v="OFF-AR-10001177"/>
    <x v="1"/>
    <x v="6"/>
    <s v="Newell 349"/>
    <n v="6.56"/>
    <n v="2"/>
    <n v="0"/>
    <n v="1.9023999999999992"/>
  </r>
  <r>
    <n v="5499"/>
    <x v="2742"/>
    <x v="3"/>
    <x v="663"/>
    <d v="2014-07-19T00:00:00"/>
    <x v="0"/>
    <s v="MM-18055"/>
    <s v="Michelle Moray"/>
    <s v="Consumer"/>
    <s v="United States"/>
    <s v="New York City"/>
    <x v="15"/>
    <n v="10024"/>
    <x v="3"/>
    <s v="OFF-LA-10000634"/>
    <x v="1"/>
    <x v="2"/>
    <s v="Avery 509"/>
    <n v="7.83"/>
    <n v="3"/>
    <n v="0"/>
    <n v="3.6017999999999999"/>
  </r>
  <r>
    <n v="5500"/>
    <x v="2742"/>
    <x v="3"/>
    <x v="663"/>
    <d v="2014-07-19T00:00:00"/>
    <x v="0"/>
    <s v="MM-18055"/>
    <s v="Michelle Moray"/>
    <s v="Consumer"/>
    <s v="United States"/>
    <s v="New York City"/>
    <x v="15"/>
    <n v="10024"/>
    <x v="3"/>
    <s v="TEC-AC-10004708"/>
    <x v="2"/>
    <x v="11"/>
    <s v="Sony 32GB Class 10 Micro SDHC R40 Memory Card"/>
    <n v="41.9"/>
    <n v="2"/>
    <n v="0"/>
    <n v="8.7989999999999995"/>
  </r>
  <r>
    <n v="5501"/>
    <x v="2742"/>
    <x v="3"/>
    <x v="663"/>
    <d v="2014-07-19T00:00:00"/>
    <x v="0"/>
    <s v="MM-18055"/>
    <s v="Michelle Moray"/>
    <s v="Consumer"/>
    <s v="United States"/>
    <s v="New York City"/>
    <x v="15"/>
    <n v="10024"/>
    <x v="3"/>
    <s v="FUR-CH-10002084"/>
    <x v="0"/>
    <x v="1"/>
    <s v="Hon Mobius Operator's Chair"/>
    <n v="664.14599999999996"/>
    <n v="6"/>
    <n v="0.1"/>
    <n v="88.552800000000005"/>
  </r>
  <r>
    <n v="5502"/>
    <x v="2742"/>
    <x v="3"/>
    <x v="663"/>
    <d v="2014-07-19T00:00:00"/>
    <x v="0"/>
    <s v="MM-18055"/>
    <s v="Michelle Moray"/>
    <s v="Consumer"/>
    <s v="United States"/>
    <s v="New York City"/>
    <x v="15"/>
    <n v="10024"/>
    <x v="3"/>
    <s v="OFF-PA-10004519"/>
    <x v="1"/>
    <x v="10"/>
    <s v="Spiral Phone Message Books with Labels by Adams"/>
    <n v="8.9600000000000009"/>
    <n v="2"/>
    <n v="0"/>
    <n v="4.3904000000000005"/>
  </r>
  <r>
    <n v="5503"/>
    <x v="2743"/>
    <x v="3"/>
    <x v="808"/>
    <d v="2014-11-07T00:00:00"/>
    <x v="1"/>
    <s v="TH-21115"/>
    <s v="Thea Hudgings"/>
    <s v="Corporate"/>
    <s v="United States"/>
    <s v="Philadelphia"/>
    <x v="9"/>
    <n v="19140"/>
    <x v="3"/>
    <s v="FUR-FU-10001847"/>
    <x v="0"/>
    <x v="5"/>
    <s v="Eldon Image Series Black Desk Accessories"/>
    <n v="3.3119999999999998"/>
    <n v="1"/>
    <n v="0.2"/>
    <n v="0.66239999999999977"/>
  </r>
  <r>
    <n v="5504"/>
    <x v="2743"/>
    <x v="3"/>
    <x v="808"/>
    <d v="2014-11-07T00:00:00"/>
    <x v="1"/>
    <s v="TH-21115"/>
    <s v="Thea Hudgings"/>
    <s v="Corporate"/>
    <s v="United States"/>
    <s v="Philadelphia"/>
    <x v="9"/>
    <n v="19140"/>
    <x v="3"/>
    <s v="OFF-AP-10001962"/>
    <x v="1"/>
    <x v="9"/>
    <s v="Black &amp; Decker Filter for Double Action Dustbuster Cordless Vac BLDV7210"/>
    <n v="20.136000000000003"/>
    <n v="3"/>
    <n v="0.2"/>
    <n v="1.2584999999999997"/>
  </r>
  <r>
    <n v="5505"/>
    <x v="2743"/>
    <x v="3"/>
    <x v="808"/>
    <d v="2014-11-07T00:00:00"/>
    <x v="1"/>
    <s v="TH-21115"/>
    <s v="Thea Hudgings"/>
    <s v="Corporate"/>
    <s v="United States"/>
    <s v="Philadelphia"/>
    <x v="9"/>
    <n v="19140"/>
    <x v="3"/>
    <s v="OFF-EN-10003845"/>
    <x v="1"/>
    <x v="12"/>
    <s v="Colored Envelopes"/>
    <n v="8.8559999999999999"/>
    <n v="3"/>
    <n v="0.2"/>
    <n v="2.8781999999999992"/>
  </r>
  <r>
    <n v="5506"/>
    <x v="2743"/>
    <x v="3"/>
    <x v="808"/>
    <d v="2014-11-07T00:00:00"/>
    <x v="1"/>
    <s v="TH-21115"/>
    <s v="Thea Hudgings"/>
    <s v="Corporate"/>
    <s v="United States"/>
    <s v="Philadelphia"/>
    <x v="9"/>
    <n v="19140"/>
    <x v="3"/>
    <s v="TEC-PH-10001817"/>
    <x v="2"/>
    <x v="7"/>
    <s v="Wilson Electronics DB Pro Signal Booster"/>
    <n v="859.19999999999993"/>
    <n v="4"/>
    <n v="0.4"/>
    <n v="-186.15999999999997"/>
  </r>
  <r>
    <n v="5507"/>
    <x v="2744"/>
    <x v="0"/>
    <x v="750"/>
    <d v="2013-10-09T00:00:00"/>
    <x v="3"/>
    <s v="JE-15745"/>
    <s v="Joel Eaton"/>
    <s v="Consumer"/>
    <s v="United States"/>
    <s v="Los Angeles"/>
    <x v="1"/>
    <n v="90036"/>
    <x v="1"/>
    <s v="OFF-PA-10000167"/>
    <x v="1"/>
    <x v="10"/>
    <s v="Xerox 1925"/>
    <n v="61.96"/>
    <n v="2"/>
    <n v="0"/>
    <n v="27.881999999999998"/>
  </r>
  <r>
    <n v="5508"/>
    <x v="2745"/>
    <x v="0"/>
    <x v="143"/>
    <d v="2013-04-15T00:00:00"/>
    <x v="1"/>
    <s v="PG-18820"/>
    <s v="Patrick Gardner"/>
    <s v="Consumer"/>
    <s v="United States"/>
    <s v="Smyrna"/>
    <x v="32"/>
    <n v="30080"/>
    <x v="0"/>
    <s v="OFF-EN-10002973"/>
    <x v="1"/>
    <x v="12"/>
    <s v="Ampad #10 Peel &amp; Seel Holiday Envelopes"/>
    <n v="17.920000000000002"/>
    <n v="4"/>
    <n v="0"/>
    <n v="8.6016000000000012"/>
  </r>
  <r>
    <n v="5509"/>
    <x v="2746"/>
    <x v="1"/>
    <x v="1049"/>
    <d v="2012-10-12T00:00:00"/>
    <x v="1"/>
    <s v="MB-17305"/>
    <s v="Maria Bertelson"/>
    <s v="Consumer"/>
    <s v="United States"/>
    <s v="San Francisco"/>
    <x v="1"/>
    <n v="94122"/>
    <x v="1"/>
    <s v="FUR-FU-10001588"/>
    <x v="0"/>
    <x v="5"/>
    <s v="Deflect-o SuperTray Unbreakable Stackable Tray, Letter, Black"/>
    <n v="145.9"/>
    <n v="5"/>
    <n v="0"/>
    <n v="62.736999999999995"/>
  </r>
  <r>
    <n v="5510"/>
    <x v="2747"/>
    <x v="3"/>
    <x v="356"/>
    <d v="2014-05-21T00:00:00"/>
    <x v="1"/>
    <s v="JD-16015"/>
    <s v="Joy Daniels"/>
    <s v="Consumer"/>
    <s v="United States"/>
    <s v="Chicago"/>
    <x v="10"/>
    <n v="60653"/>
    <x v="2"/>
    <s v="OFF-PA-10001736"/>
    <x v="1"/>
    <x v="10"/>
    <s v="Xerox 1880"/>
    <n v="56.704000000000001"/>
    <n v="2"/>
    <n v="0.2"/>
    <n v="19.137599999999992"/>
  </r>
  <r>
    <n v="5511"/>
    <x v="2747"/>
    <x v="3"/>
    <x v="356"/>
    <d v="2014-05-21T00:00:00"/>
    <x v="1"/>
    <s v="JD-16015"/>
    <s v="Joy Daniels"/>
    <s v="Consumer"/>
    <s v="United States"/>
    <s v="Chicago"/>
    <x v="10"/>
    <n v="60653"/>
    <x v="2"/>
    <s v="TEC-PH-10002185"/>
    <x v="2"/>
    <x v="7"/>
    <s v="QVS USB Car Charger 2-Port 2.1Amp for iPod/iPhone/iPad/iPad 2/iPad 3"/>
    <n v="11.120000000000001"/>
    <n v="2"/>
    <n v="0.2"/>
    <n v="3.4749999999999996"/>
  </r>
  <r>
    <n v="5512"/>
    <x v="2748"/>
    <x v="2"/>
    <x v="1050"/>
    <d v="2011-03-02T00:00:00"/>
    <x v="1"/>
    <s v="JH-15430"/>
    <s v="Jennifer Halladay"/>
    <s v="Consumer"/>
    <s v="United States"/>
    <s v="Medford"/>
    <x v="21"/>
    <n v="97504"/>
    <x v="1"/>
    <s v="OFF-PA-10000174"/>
    <x v="1"/>
    <x v="10"/>
    <s v="Message Book, Wirebound, Four 5 1/2&quot; X 4&quot; Forms/Pg., 200 Dupl. Sets/Book"/>
    <n v="32.896000000000001"/>
    <n v="4"/>
    <n v="0.2"/>
    <n v="11.102399999999996"/>
  </r>
  <r>
    <n v="5513"/>
    <x v="2748"/>
    <x v="2"/>
    <x v="1050"/>
    <d v="2011-03-02T00:00:00"/>
    <x v="1"/>
    <s v="JH-15430"/>
    <s v="Jennifer Halladay"/>
    <s v="Consumer"/>
    <s v="United States"/>
    <s v="Medford"/>
    <x v="21"/>
    <n v="97504"/>
    <x v="1"/>
    <s v="OFF-PA-10000069"/>
    <x v="1"/>
    <x v="10"/>
    <s v="TOPS 4 x 6 Fluorescent Color Memo Sheets, 500 Sheets per Pack"/>
    <n v="22.776000000000003"/>
    <n v="3"/>
    <n v="0.2"/>
    <n v="7.6868999999999996"/>
  </r>
  <r>
    <n v="5514"/>
    <x v="2749"/>
    <x v="1"/>
    <x v="1051"/>
    <d v="2012-06-01T00:00:00"/>
    <x v="2"/>
    <s v="EN-13780"/>
    <s v="Edward Nazzal"/>
    <s v="Consumer"/>
    <s v="United States"/>
    <s v="New York City"/>
    <x v="15"/>
    <n v="10009"/>
    <x v="3"/>
    <s v="TEC-PH-10001795"/>
    <x v="2"/>
    <x v="7"/>
    <s v="RCA H5401RE1 DECT 6.0 4-Line Cordless Handset With Caller ID/Call Waiting"/>
    <n v="239.96999999999997"/>
    <n v="3"/>
    <n v="0"/>
    <n v="2.3996999999999815"/>
  </r>
  <r>
    <n v="5515"/>
    <x v="2749"/>
    <x v="1"/>
    <x v="1051"/>
    <d v="2012-06-01T00:00:00"/>
    <x v="2"/>
    <s v="EN-13780"/>
    <s v="Edward Nazzal"/>
    <s v="Consumer"/>
    <s v="United States"/>
    <s v="New York City"/>
    <x v="15"/>
    <n v="10009"/>
    <x v="3"/>
    <s v="OFF-AP-10004540"/>
    <x v="1"/>
    <x v="9"/>
    <s v="Eureka The Boss Lite 10-Amp Upright Vacuum, Blue"/>
    <n v="160.32"/>
    <n v="2"/>
    <n v="0"/>
    <n v="44.889600000000002"/>
  </r>
  <r>
    <n v="5516"/>
    <x v="2749"/>
    <x v="1"/>
    <x v="1051"/>
    <d v="2012-06-01T00:00:00"/>
    <x v="2"/>
    <s v="EN-13780"/>
    <s v="Edward Nazzal"/>
    <s v="Consumer"/>
    <s v="United States"/>
    <s v="New York City"/>
    <x v="15"/>
    <n v="10009"/>
    <x v="3"/>
    <s v="TEC-PH-10001527"/>
    <x v="2"/>
    <x v="7"/>
    <s v="Plantronics MX500i Earset"/>
    <n v="128.85000000000002"/>
    <n v="3"/>
    <n v="0"/>
    <n v="3.8654999999999973"/>
  </r>
  <r>
    <n v="5517"/>
    <x v="2750"/>
    <x v="0"/>
    <x v="741"/>
    <d v="2013-11-22T00:00:00"/>
    <x v="0"/>
    <s v="KC-16255"/>
    <s v="Karen Carlisle"/>
    <s v="Corporate"/>
    <s v="United States"/>
    <s v="Huntsville"/>
    <x v="19"/>
    <n v="35810"/>
    <x v="0"/>
    <s v="TEC-AC-10003870"/>
    <x v="2"/>
    <x v="11"/>
    <s v="Logitech Z-906 Speaker sys - home theater - 5.1-CH"/>
    <n v="1319.96"/>
    <n v="4"/>
    <n v="0"/>
    <n v="527.98400000000004"/>
  </r>
  <r>
    <n v="5518"/>
    <x v="2751"/>
    <x v="3"/>
    <x v="769"/>
    <d v="2014-12-10T00:00:00"/>
    <x v="1"/>
    <s v="MS-17980"/>
    <s v="Michael Stewart"/>
    <s v="Corporate"/>
    <s v="United States"/>
    <s v="Philadelphia"/>
    <x v="9"/>
    <n v="19134"/>
    <x v="3"/>
    <s v="FUR-CH-10004540"/>
    <x v="0"/>
    <x v="1"/>
    <s v="Global Chrome Stack Chair"/>
    <n v="239.95999999999998"/>
    <n v="10"/>
    <n v="0.3"/>
    <n v="-10.283999999999992"/>
  </r>
  <r>
    <n v="5519"/>
    <x v="2751"/>
    <x v="3"/>
    <x v="769"/>
    <d v="2014-12-10T00:00:00"/>
    <x v="1"/>
    <s v="MS-17980"/>
    <s v="Michael Stewart"/>
    <s v="Corporate"/>
    <s v="United States"/>
    <s v="Philadelphia"/>
    <x v="9"/>
    <n v="19134"/>
    <x v="3"/>
    <s v="FUR-FU-10004093"/>
    <x v="0"/>
    <x v="5"/>
    <s v="Hand-Finished Solid Wood Document Frame"/>
    <n v="54.768000000000001"/>
    <n v="2"/>
    <n v="0.2"/>
    <n v="6.8459999999999965"/>
  </r>
  <r>
    <n v="5520"/>
    <x v="2751"/>
    <x v="3"/>
    <x v="769"/>
    <d v="2014-12-10T00:00:00"/>
    <x v="1"/>
    <s v="MS-17980"/>
    <s v="Michael Stewart"/>
    <s v="Corporate"/>
    <s v="United States"/>
    <s v="Philadelphia"/>
    <x v="9"/>
    <n v="19134"/>
    <x v="3"/>
    <s v="OFF-AR-10000716"/>
    <x v="1"/>
    <x v="6"/>
    <s v="DIXON Ticonderoga Erasable Checking Pencils"/>
    <n v="13.392000000000001"/>
    <n v="3"/>
    <n v="0.2"/>
    <n v="3.1806000000000005"/>
  </r>
  <r>
    <n v="5521"/>
    <x v="2751"/>
    <x v="3"/>
    <x v="769"/>
    <d v="2014-12-10T00:00:00"/>
    <x v="1"/>
    <s v="MS-17980"/>
    <s v="Michael Stewart"/>
    <s v="Corporate"/>
    <s v="United States"/>
    <s v="Philadelphia"/>
    <x v="9"/>
    <n v="19134"/>
    <x v="3"/>
    <s v="OFF-PA-10002709"/>
    <x v="1"/>
    <x v="10"/>
    <s v="Xerox 1956"/>
    <n v="23.92"/>
    <n v="5"/>
    <n v="0.2"/>
    <n v="8.6709999999999994"/>
  </r>
  <r>
    <n v="5522"/>
    <x v="2751"/>
    <x v="3"/>
    <x v="769"/>
    <d v="2014-12-10T00:00:00"/>
    <x v="1"/>
    <s v="MS-17980"/>
    <s v="Michael Stewart"/>
    <s v="Corporate"/>
    <s v="United States"/>
    <s v="Philadelphia"/>
    <x v="9"/>
    <n v="19134"/>
    <x v="3"/>
    <s v="TEC-AC-10000580"/>
    <x v="2"/>
    <x v="11"/>
    <s v="Logitech G13 Programmable Gameboard with LCD Display"/>
    <n v="255.96799999999999"/>
    <n v="4"/>
    <n v="0.2"/>
    <n v="-28.796399999999984"/>
  </r>
  <r>
    <n v="5523"/>
    <x v="2752"/>
    <x v="0"/>
    <x v="410"/>
    <d v="2013-06-08T00:00:00"/>
    <x v="2"/>
    <s v="CK-12205"/>
    <s v="Chloris Kastensmidt"/>
    <s v="Consumer"/>
    <s v="United States"/>
    <s v="Santa Clara"/>
    <x v="1"/>
    <n v="95051"/>
    <x v="1"/>
    <s v="OFF-BI-10000829"/>
    <x v="1"/>
    <x v="8"/>
    <s v="Avery Non-Stick Binders"/>
    <n v="21.552000000000003"/>
    <n v="6"/>
    <n v="0.2"/>
    <n v="7.0043999999999977"/>
  </r>
  <r>
    <n v="5524"/>
    <x v="2752"/>
    <x v="0"/>
    <x v="410"/>
    <d v="2013-06-08T00:00:00"/>
    <x v="2"/>
    <s v="CK-12205"/>
    <s v="Chloris Kastensmidt"/>
    <s v="Consumer"/>
    <s v="United States"/>
    <s v="Santa Clara"/>
    <x v="1"/>
    <n v="95051"/>
    <x v="1"/>
    <s v="OFF-AP-10004859"/>
    <x v="1"/>
    <x v="9"/>
    <s v="Acco 6 Outlet Guardian Premium Surge Suppressor"/>
    <n v="58.24"/>
    <n v="4"/>
    <n v="0"/>
    <n v="15.724800000000002"/>
  </r>
  <r>
    <n v="5525"/>
    <x v="2753"/>
    <x v="0"/>
    <x v="107"/>
    <d v="2013-12-13T00:00:00"/>
    <x v="2"/>
    <s v="SJ-20125"/>
    <s v="Sanjit Jacobs"/>
    <s v="Home Office"/>
    <s v="United States"/>
    <s v="Long Beach"/>
    <x v="1"/>
    <n v="90805"/>
    <x v="1"/>
    <s v="OFF-PA-10000575"/>
    <x v="1"/>
    <x v="10"/>
    <s v="Wirebound Message Books, Four 2 3/4 x 5 White Forms per Page"/>
    <n v="80.28"/>
    <n v="12"/>
    <n v="0"/>
    <n v="36.928799999999995"/>
  </r>
  <r>
    <n v="5526"/>
    <x v="2754"/>
    <x v="3"/>
    <x v="504"/>
    <d v="2014-05-06T00:00:00"/>
    <x v="1"/>
    <s v="EA-14035"/>
    <s v="Erin Ashbrook"/>
    <s v="Corporate"/>
    <s v="United States"/>
    <s v="Los Angeles"/>
    <x v="1"/>
    <n v="90008"/>
    <x v="1"/>
    <s v="OFF-AR-10002804"/>
    <x v="1"/>
    <x v="6"/>
    <s v="Faber Castell Col-Erase Pencils"/>
    <n v="9.7799999999999994"/>
    <n v="2"/>
    <n v="0"/>
    <n v="4.0098000000000003"/>
  </r>
  <r>
    <n v="5527"/>
    <x v="2755"/>
    <x v="3"/>
    <x v="558"/>
    <d v="2014-04-29T00:00:00"/>
    <x v="1"/>
    <s v="MG-17890"/>
    <s v="Michael Granlund"/>
    <s v="Home Office"/>
    <s v="United States"/>
    <s v="Santa Barbara"/>
    <x v="1"/>
    <n v="93101"/>
    <x v="1"/>
    <s v="OFF-FA-10002676"/>
    <x v="1"/>
    <x v="13"/>
    <s v="Colored Push Pins"/>
    <n v="1.81"/>
    <n v="1"/>
    <n v="0"/>
    <n v="0.65159999999999996"/>
  </r>
  <r>
    <n v="5528"/>
    <x v="2756"/>
    <x v="1"/>
    <x v="412"/>
    <d v="2012-05-10T00:00:00"/>
    <x v="2"/>
    <s v="AB-10255"/>
    <s v="Alejandro Ballentine"/>
    <s v="Home Office"/>
    <s v="United States"/>
    <s v="New York City"/>
    <x v="15"/>
    <n v="10009"/>
    <x v="3"/>
    <s v="OFF-PA-10003465"/>
    <x v="1"/>
    <x v="10"/>
    <s v="Xerox 1912"/>
    <n v="37.94"/>
    <n v="2"/>
    <n v="0"/>
    <n v="18.211199999999998"/>
  </r>
  <r>
    <n v="5529"/>
    <x v="2757"/>
    <x v="1"/>
    <x v="1052"/>
    <d v="2012-04-04T00:00:00"/>
    <x v="1"/>
    <s v="SC-20260"/>
    <s v="Scott Cohen"/>
    <s v="Corporate"/>
    <s v="United States"/>
    <s v="Jacksonville"/>
    <x v="2"/>
    <n v="32216"/>
    <x v="0"/>
    <s v="TEC-PH-10000011"/>
    <x v="2"/>
    <x v="7"/>
    <s v="PureGear Roll-On Screen Protector"/>
    <n v="79.959999999999994"/>
    <n v="5"/>
    <n v="0.2"/>
    <n v="27.985999999999994"/>
  </r>
  <r>
    <n v="5530"/>
    <x v="2758"/>
    <x v="3"/>
    <x v="634"/>
    <d v="2014-08-12T00:00:00"/>
    <x v="1"/>
    <s v="TB-21355"/>
    <s v="Todd Boyes"/>
    <s v="Corporate"/>
    <s v="United States"/>
    <s v="Cedar Hill"/>
    <x v="5"/>
    <n v="75104"/>
    <x v="2"/>
    <s v="OFF-PA-10004381"/>
    <x v="1"/>
    <x v="10"/>
    <s v="14-7/8 x 11 Blue Bar Computer Printout Paper"/>
    <n v="115.29600000000001"/>
    <n v="3"/>
    <n v="0.2"/>
    <n v="40.353599999999986"/>
  </r>
  <r>
    <n v="5531"/>
    <x v="2759"/>
    <x v="3"/>
    <x v="574"/>
    <d v="2014-12-07T00:00:00"/>
    <x v="1"/>
    <s v="JK-16090"/>
    <s v="Juliana Krohn"/>
    <s v="Consumer"/>
    <s v="United States"/>
    <s v="Omaha"/>
    <x v="8"/>
    <n v="68104"/>
    <x v="2"/>
    <s v="TEC-PH-10001795"/>
    <x v="2"/>
    <x v="7"/>
    <s v="ClearOne CHATAttach 160 - speaker phone"/>
    <n v="2479.96"/>
    <n v="4"/>
    <n v="0"/>
    <n v="743.98799999999983"/>
  </r>
  <r>
    <n v="5532"/>
    <x v="2760"/>
    <x v="0"/>
    <x v="112"/>
    <d v="2013-06-08T00:00:00"/>
    <x v="2"/>
    <s v="CK-12595"/>
    <s v="Clytie Kelty"/>
    <s v="Consumer"/>
    <s v="United States"/>
    <s v="Little Rock"/>
    <x v="36"/>
    <n v="72209"/>
    <x v="0"/>
    <s v="TEC-AC-10001109"/>
    <x v="2"/>
    <x v="11"/>
    <s v="Logitech Trackman Marble Mouse"/>
    <n v="179.94"/>
    <n v="6"/>
    <n v="0"/>
    <n v="75.57480000000001"/>
  </r>
  <r>
    <n v="5533"/>
    <x v="2760"/>
    <x v="0"/>
    <x v="112"/>
    <d v="2013-06-08T00:00:00"/>
    <x v="2"/>
    <s v="CK-12595"/>
    <s v="Clytie Kelty"/>
    <s v="Consumer"/>
    <s v="United States"/>
    <s v="Little Rock"/>
    <x v="36"/>
    <n v="72209"/>
    <x v="0"/>
    <s v="TEC-AC-10003038"/>
    <x v="2"/>
    <x v="11"/>
    <s v="Kingston Digital DataTraveler 16GB USB 2.0"/>
    <n v="26.849999999999998"/>
    <n v="3"/>
    <n v="0"/>
    <n v="5.101499999999997"/>
  </r>
  <r>
    <n v="5534"/>
    <x v="2760"/>
    <x v="0"/>
    <x v="112"/>
    <d v="2013-06-08T00:00:00"/>
    <x v="2"/>
    <s v="CK-12595"/>
    <s v="Clytie Kelty"/>
    <s v="Consumer"/>
    <s v="United States"/>
    <s v="Little Rock"/>
    <x v="36"/>
    <n v="72209"/>
    <x v="0"/>
    <s v="TEC-AC-10003174"/>
    <x v="2"/>
    <x v="11"/>
    <s v="Plantronics S12 Corded Telephone Headset System"/>
    <n v="323.37"/>
    <n v="3"/>
    <n v="0"/>
    <n v="129.34800000000001"/>
  </r>
  <r>
    <n v="5535"/>
    <x v="2760"/>
    <x v="0"/>
    <x v="112"/>
    <d v="2013-06-08T00:00:00"/>
    <x v="2"/>
    <s v="CK-12595"/>
    <s v="Clytie Kelty"/>
    <s v="Consumer"/>
    <s v="United States"/>
    <s v="Little Rock"/>
    <x v="36"/>
    <n v="72209"/>
    <x v="0"/>
    <s v="OFF-PA-10000157"/>
    <x v="1"/>
    <x v="10"/>
    <s v="Xerox 191"/>
    <n v="59.94"/>
    <n v="3"/>
    <n v="0"/>
    <n v="28.171799999999998"/>
  </r>
  <r>
    <n v="5536"/>
    <x v="2760"/>
    <x v="0"/>
    <x v="112"/>
    <d v="2013-06-08T00:00:00"/>
    <x v="2"/>
    <s v="CK-12595"/>
    <s v="Clytie Kelty"/>
    <s v="Consumer"/>
    <s v="United States"/>
    <s v="Little Rock"/>
    <x v="36"/>
    <n v="72209"/>
    <x v="0"/>
    <s v="OFF-BI-10001721"/>
    <x v="1"/>
    <x v="8"/>
    <s v="Trimflex Flexible Post Binders"/>
    <n v="64.14"/>
    <n v="3"/>
    <n v="0"/>
    <n v="30.787199999999999"/>
  </r>
  <r>
    <n v="5537"/>
    <x v="2760"/>
    <x v="0"/>
    <x v="112"/>
    <d v="2013-06-08T00:00:00"/>
    <x v="2"/>
    <s v="CK-12595"/>
    <s v="Clytie Kelty"/>
    <s v="Consumer"/>
    <s v="United States"/>
    <s v="Little Rock"/>
    <x v="36"/>
    <n v="72209"/>
    <x v="0"/>
    <s v="OFF-BI-10000591"/>
    <x v="1"/>
    <x v="8"/>
    <s v="Avery Binder Labels"/>
    <n v="11.67"/>
    <n v="3"/>
    <n v="0"/>
    <n v="5.6015999999999995"/>
  </r>
  <r>
    <n v="5538"/>
    <x v="2760"/>
    <x v="0"/>
    <x v="112"/>
    <d v="2013-06-08T00:00:00"/>
    <x v="2"/>
    <s v="CK-12595"/>
    <s v="Clytie Kelty"/>
    <s v="Consumer"/>
    <s v="United States"/>
    <s v="Little Rock"/>
    <x v="36"/>
    <n v="72209"/>
    <x v="0"/>
    <s v="OFF-PA-10001534"/>
    <x v="1"/>
    <x v="10"/>
    <s v="Xerox 230"/>
    <n v="12.96"/>
    <n v="2"/>
    <n v="0"/>
    <n v="6.2208000000000006"/>
  </r>
  <r>
    <n v="5539"/>
    <x v="2761"/>
    <x v="1"/>
    <x v="657"/>
    <d v="2012-04-20T00:00:00"/>
    <x v="1"/>
    <s v="SS-20590"/>
    <s v="Sonia Sunley"/>
    <s v="Consumer"/>
    <s v="United States"/>
    <s v="Norfolk"/>
    <x v="8"/>
    <n v="68701"/>
    <x v="2"/>
    <s v="OFF-BI-10002071"/>
    <x v="1"/>
    <x v="8"/>
    <s v="Fellowes Black Plastic Comb Bindings"/>
    <n v="17.43"/>
    <n v="3"/>
    <n v="0"/>
    <n v="8.0177999999999994"/>
  </r>
  <r>
    <n v="5540"/>
    <x v="2762"/>
    <x v="3"/>
    <x v="1053"/>
    <d v="2014-05-27T00:00:00"/>
    <x v="1"/>
    <s v="LE-16810"/>
    <s v="Laurel Elliston"/>
    <s v="Consumer"/>
    <s v="United States"/>
    <s v="Chicago"/>
    <x v="10"/>
    <n v="60653"/>
    <x v="2"/>
    <s v="FUR-CH-10000513"/>
    <x v="0"/>
    <x v="1"/>
    <s v="High-Back Leather Manager's Chair"/>
    <n v="181.98599999999999"/>
    <n v="2"/>
    <n v="0.3"/>
    <n v="-54.595799999999997"/>
  </r>
  <r>
    <n v="5541"/>
    <x v="2762"/>
    <x v="3"/>
    <x v="1053"/>
    <d v="2014-05-27T00:00:00"/>
    <x v="1"/>
    <s v="LE-16810"/>
    <s v="Laurel Elliston"/>
    <s v="Consumer"/>
    <s v="United States"/>
    <s v="Chicago"/>
    <x v="10"/>
    <n v="60653"/>
    <x v="2"/>
    <s v="OFF-BI-10003274"/>
    <x v="1"/>
    <x v="8"/>
    <s v="Avery Durable Slant Ring Binders, No Labels"/>
    <n v="1.5919999999999996"/>
    <n v="2"/>
    <n v="0.8"/>
    <n v="-2.6268000000000002"/>
  </r>
  <r>
    <n v="5542"/>
    <x v="2762"/>
    <x v="3"/>
    <x v="1053"/>
    <d v="2014-05-27T00:00:00"/>
    <x v="1"/>
    <s v="LE-16810"/>
    <s v="Laurel Elliston"/>
    <s v="Consumer"/>
    <s v="United States"/>
    <s v="Chicago"/>
    <x v="10"/>
    <n v="60653"/>
    <x v="2"/>
    <s v="OFF-SU-10000381"/>
    <x v="1"/>
    <x v="14"/>
    <s v="Acme Forged Steel Scissors with Black Enamel Handles"/>
    <n v="22.344000000000001"/>
    <n v="3"/>
    <n v="0.2"/>
    <n v="2.5136999999999983"/>
  </r>
  <r>
    <n v="5543"/>
    <x v="2763"/>
    <x v="0"/>
    <x v="1054"/>
    <d v="2013-12-26T00:00:00"/>
    <x v="1"/>
    <s v="ES-14080"/>
    <s v="Erin Smith"/>
    <s v="Corporate"/>
    <s v="United States"/>
    <s v="Tucson"/>
    <x v="16"/>
    <n v="85705"/>
    <x v="1"/>
    <s v="FUR-TA-10001086"/>
    <x v="0"/>
    <x v="3"/>
    <s v="SAFCO PlanMaster Boards, 60w x 37-1/2d, White Melamine"/>
    <n v="455.97"/>
    <n v="6"/>
    <n v="0.5"/>
    <n v="-218.86559999999997"/>
  </r>
  <r>
    <n v="5544"/>
    <x v="2763"/>
    <x v="0"/>
    <x v="1054"/>
    <d v="2013-12-26T00:00:00"/>
    <x v="1"/>
    <s v="ES-14080"/>
    <s v="Erin Smith"/>
    <s v="Corporate"/>
    <s v="United States"/>
    <s v="Tucson"/>
    <x v="16"/>
    <n v="85705"/>
    <x v="1"/>
    <s v="OFF-BI-10000174"/>
    <x v="1"/>
    <x v="8"/>
    <s v="Wilson Jones Clip &amp; Carry Folder Binder Tool for Ring Binders, Clear"/>
    <n v="10.440000000000001"/>
    <n v="6"/>
    <n v="0.7"/>
    <n v="-7.6559999999999988"/>
  </r>
  <r>
    <n v="5545"/>
    <x v="2763"/>
    <x v="0"/>
    <x v="1054"/>
    <d v="2013-12-26T00:00:00"/>
    <x v="1"/>
    <s v="ES-14080"/>
    <s v="Erin Smith"/>
    <s v="Corporate"/>
    <s v="United States"/>
    <s v="Tucson"/>
    <x v="16"/>
    <n v="85705"/>
    <x v="1"/>
    <s v="OFF-BI-10002103"/>
    <x v="1"/>
    <x v="8"/>
    <s v="Cardinal Slant-D Ring Binder, Heavy Gauge Vinyl"/>
    <n v="5.2140000000000004"/>
    <n v="2"/>
    <n v="0.7"/>
    <n v="-4.1711999999999989"/>
  </r>
  <r>
    <n v="5546"/>
    <x v="2764"/>
    <x v="3"/>
    <x v="585"/>
    <d v="2014-09-27T00:00:00"/>
    <x v="1"/>
    <s v="MG-17890"/>
    <s v="Michael Granlund"/>
    <s v="Home Office"/>
    <s v="United States"/>
    <s v="Concord"/>
    <x v="38"/>
    <n v="3301"/>
    <x v="3"/>
    <s v="OFF-ST-10001590"/>
    <x v="1"/>
    <x v="4"/>
    <s v="Tenex Personal Project File with Scoop Front Design, Black"/>
    <n v="67.400000000000006"/>
    <n v="5"/>
    <n v="0"/>
    <n v="17.523999999999997"/>
  </r>
  <r>
    <n v="5547"/>
    <x v="2765"/>
    <x v="3"/>
    <x v="210"/>
    <d v="2014-09-09T00:00:00"/>
    <x v="2"/>
    <s v="JM-16195"/>
    <s v="Justin MacKendrick"/>
    <s v="Consumer"/>
    <s v="United States"/>
    <s v="Draper"/>
    <x v="7"/>
    <n v="84020"/>
    <x v="1"/>
    <s v="FUR-FU-10002396"/>
    <x v="0"/>
    <x v="5"/>
    <s v="DAX Copper Panel Document Frame, 5 x 7 Size"/>
    <n v="25.16"/>
    <n v="2"/>
    <n v="0"/>
    <n v="10.567200000000001"/>
  </r>
  <r>
    <n v="5548"/>
    <x v="2765"/>
    <x v="3"/>
    <x v="210"/>
    <d v="2014-09-09T00:00:00"/>
    <x v="2"/>
    <s v="JM-16195"/>
    <s v="Justin MacKendrick"/>
    <s v="Consumer"/>
    <s v="United States"/>
    <s v="Draper"/>
    <x v="7"/>
    <n v="84020"/>
    <x v="1"/>
    <s v="TEC-PH-10002807"/>
    <x v="2"/>
    <x v="7"/>
    <s v="Motorla HX550 Universal Bluetooth Headset"/>
    <n v="126.56"/>
    <n v="4"/>
    <n v="0.2"/>
    <n v="47.459999999999994"/>
  </r>
  <r>
    <n v="5549"/>
    <x v="2766"/>
    <x v="2"/>
    <x v="683"/>
    <d v="2011-12-01T00:00:00"/>
    <x v="2"/>
    <s v="SG-20470"/>
    <s v="Sheri Gordon"/>
    <s v="Consumer"/>
    <s v="United States"/>
    <s v="San Francisco"/>
    <x v="1"/>
    <n v="94109"/>
    <x v="1"/>
    <s v="OFF-AP-10004859"/>
    <x v="1"/>
    <x v="9"/>
    <s v="Acco 6 Outlet Guardian Premium Surge Suppressor"/>
    <n v="43.68"/>
    <n v="3"/>
    <n v="0"/>
    <n v="11.793600000000001"/>
  </r>
  <r>
    <n v="5550"/>
    <x v="2766"/>
    <x v="2"/>
    <x v="683"/>
    <d v="2011-12-01T00:00:00"/>
    <x v="2"/>
    <s v="SG-20470"/>
    <s v="Sheri Gordon"/>
    <s v="Consumer"/>
    <s v="United States"/>
    <s v="San Francisco"/>
    <x v="1"/>
    <n v="94109"/>
    <x v="1"/>
    <s v="TEC-AC-10003447"/>
    <x v="2"/>
    <x v="11"/>
    <s v="Micropad Numeric Keypads"/>
    <n v="139.92999999999998"/>
    <n v="7"/>
    <n v="0"/>
    <n v="34.982499999999987"/>
  </r>
  <r>
    <n v="5551"/>
    <x v="2767"/>
    <x v="2"/>
    <x v="607"/>
    <d v="2011-11-16T00:00:00"/>
    <x v="1"/>
    <s v="DB-12970"/>
    <s v="Darren Budd"/>
    <s v="Corporate"/>
    <s v="United States"/>
    <s v="Houston"/>
    <x v="5"/>
    <n v="77036"/>
    <x v="2"/>
    <s v="OFF-AR-10003183"/>
    <x v="1"/>
    <x v="6"/>
    <s v="Avery Fluorescent Highlighter Four-Color Set"/>
    <n v="2.6720000000000002"/>
    <n v="1"/>
    <n v="0.2"/>
    <n v="0.33399999999999974"/>
  </r>
  <r>
    <n v="5552"/>
    <x v="2767"/>
    <x v="2"/>
    <x v="607"/>
    <d v="2011-11-16T00:00:00"/>
    <x v="1"/>
    <s v="DB-12970"/>
    <s v="Darren Budd"/>
    <s v="Corporate"/>
    <s v="United States"/>
    <s v="Houston"/>
    <x v="5"/>
    <n v="77036"/>
    <x v="2"/>
    <s v="OFF-SU-10000432"/>
    <x v="1"/>
    <x v="14"/>
    <s v="Acco Side-Punched Conventional Columnar Pads"/>
    <n v="16.656000000000002"/>
    <n v="6"/>
    <n v="0.2"/>
    <n v="-3.123000000000002"/>
  </r>
  <r>
    <n v="5553"/>
    <x v="2767"/>
    <x v="2"/>
    <x v="607"/>
    <d v="2011-11-16T00:00:00"/>
    <x v="1"/>
    <s v="DB-12970"/>
    <s v="Darren Budd"/>
    <s v="Corporate"/>
    <s v="United States"/>
    <s v="Houston"/>
    <x v="5"/>
    <n v="77036"/>
    <x v="2"/>
    <s v="TEC-AC-10003832"/>
    <x v="2"/>
    <x v="11"/>
    <s v="Imation 16GB Mini TravelDrive USB 2.0 Flash Drive"/>
    <n v="79.512000000000015"/>
    <n v="3"/>
    <n v="0.2"/>
    <n v="20.8719"/>
  </r>
  <r>
    <n v="5554"/>
    <x v="2767"/>
    <x v="2"/>
    <x v="607"/>
    <d v="2011-11-16T00:00:00"/>
    <x v="1"/>
    <s v="DB-12970"/>
    <s v="Darren Budd"/>
    <s v="Corporate"/>
    <s v="United States"/>
    <s v="Houston"/>
    <x v="5"/>
    <n v="77036"/>
    <x v="2"/>
    <s v="OFF-PA-10004100"/>
    <x v="1"/>
    <x v="10"/>
    <s v="Xerox 216"/>
    <n v="36.288000000000011"/>
    <n v="7"/>
    <n v="0.2"/>
    <n v="12.700800000000001"/>
  </r>
  <r>
    <n v="5555"/>
    <x v="2767"/>
    <x v="2"/>
    <x v="607"/>
    <d v="2011-11-16T00:00:00"/>
    <x v="1"/>
    <s v="DB-12970"/>
    <s v="Darren Budd"/>
    <s v="Corporate"/>
    <s v="United States"/>
    <s v="Houston"/>
    <x v="5"/>
    <n v="77036"/>
    <x v="2"/>
    <s v="FUR-BO-10004467"/>
    <x v="0"/>
    <x v="0"/>
    <s v="Bestar Classic Bookcase"/>
    <n v="67.993199999999987"/>
    <n v="1"/>
    <n v="0.32"/>
    <n v="-12.998700000000007"/>
  </r>
  <r>
    <n v="5556"/>
    <x v="2768"/>
    <x v="3"/>
    <x v="280"/>
    <d v="2014-10-07T00:00:00"/>
    <x v="0"/>
    <s v="JW-15220"/>
    <s v="Jane Waco"/>
    <s v="Corporate"/>
    <s v="United States"/>
    <s v="Montgomery"/>
    <x v="19"/>
    <n v="36116"/>
    <x v="0"/>
    <s v="FUR-FU-10002963"/>
    <x v="0"/>
    <x v="5"/>
    <s v="Master Caster Door Stop, Gray"/>
    <n v="10.16"/>
    <n v="2"/>
    <n v="0"/>
    <n v="3.4543999999999997"/>
  </r>
  <r>
    <n v="5557"/>
    <x v="2769"/>
    <x v="1"/>
    <x v="639"/>
    <d v="2012-12-18T00:00:00"/>
    <x v="1"/>
    <s v="KD-16495"/>
    <s v="Keith Dawkins"/>
    <s v="Corporate"/>
    <s v="United States"/>
    <s v="Jackson"/>
    <x v="35"/>
    <n v="39212"/>
    <x v="0"/>
    <s v="FUR-FU-10003829"/>
    <x v="0"/>
    <x v="5"/>
    <s v="Stackable Trays"/>
    <n v="6.16"/>
    <n v="2"/>
    <n v="0"/>
    <n v="1.9711999999999996"/>
  </r>
  <r>
    <n v="5558"/>
    <x v="2769"/>
    <x v="1"/>
    <x v="639"/>
    <d v="2012-12-18T00:00:00"/>
    <x v="1"/>
    <s v="KD-16495"/>
    <s v="Keith Dawkins"/>
    <s v="Corporate"/>
    <s v="United States"/>
    <s v="Jackson"/>
    <x v="35"/>
    <n v="39212"/>
    <x v="0"/>
    <s v="OFF-AR-10003582"/>
    <x v="1"/>
    <x v="6"/>
    <s v="Boston Electric Pencil Sharpener, Model 1818, Charcoal Black"/>
    <n v="56.3"/>
    <n v="2"/>
    <n v="0"/>
    <n v="15.764000000000003"/>
  </r>
  <r>
    <n v="5559"/>
    <x v="2770"/>
    <x v="1"/>
    <x v="401"/>
    <d v="2012-12-10T00:00:00"/>
    <x v="1"/>
    <s v="IL-15100"/>
    <s v="Ivan Liston"/>
    <s v="Consumer"/>
    <s v="United States"/>
    <s v="North Las Vegas"/>
    <x v="33"/>
    <n v="89031"/>
    <x v="1"/>
    <s v="OFF-PA-10000048"/>
    <x v="1"/>
    <x v="10"/>
    <s v="Xerox 20"/>
    <n v="6.48"/>
    <n v="1"/>
    <n v="0"/>
    <n v="3.1104000000000003"/>
  </r>
  <r>
    <n v="5560"/>
    <x v="2770"/>
    <x v="1"/>
    <x v="401"/>
    <d v="2012-12-10T00:00:00"/>
    <x v="1"/>
    <s v="IL-15100"/>
    <s v="Ivan Liston"/>
    <s v="Consumer"/>
    <s v="United States"/>
    <s v="North Las Vegas"/>
    <x v="33"/>
    <n v="89031"/>
    <x v="1"/>
    <s v="OFF-ST-10000078"/>
    <x v="1"/>
    <x v="4"/>
    <s v="Tennsco 6- and 18-Compartment Lockers"/>
    <n v="1325.8500000000001"/>
    <n v="5"/>
    <n v="0"/>
    <n v="238.65299999999991"/>
  </r>
  <r>
    <n v="5561"/>
    <x v="2770"/>
    <x v="1"/>
    <x v="401"/>
    <d v="2012-12-10T00:00:00"/>
    <x v="1"/>
    <s v="IL-15100"/>
    <s v="Ivan Liston"/>
    <s v="Consumer"/>
    <s v="United States"/>
    <s v="North Las Vegas"/>
    <x v="33"/>
    <n v="89031"/>
    <x v="1"/>
    <s v="OFF-LA-10004853"/>
    <x v="1"/>
    <x v="2"/>
    <s v="Avery 483"/>
    <n v="14.940000000000001"/>
    <n v="3"/>
    <n v="0"/>
    <n v="6.8723999999999998"/>
  </r>
  <r>
    <n v="5562"/>
    <x v="2771"/>
    <x v="3"/>
    <x v="185"/>
    <d v="2014-04-03T00:00:00"/>
    <x v="0"/>
    <s v="JE-15610"/>
    <s v="Jim Epp"/>
    <s v="Corporate"/>
    <s v="United States"/>
    <s v="Atlanta"/>
    <x v="32"/>
    <n v="30318"/>
    <x v="0"/>
    <s v="OFF-BI-10001153"/>
    <x v="1"/>
    <x v="8"/>
    <s v="Ibico Recycled Grain-Textured Covers"/>
    <n v="34.54"/>
    <n v="1"/>
    <n v="0"/>
    <n v="17.27"/>
  </r>
  <r>
    <n v="5563"/>
    <x v="2771"/>
    <x v="3"/>
    <x v="185"/>
    <d v="2014-04-03T00:00:00"/>
    <x v="0"/>
    <s v="JE-15610"/>
    <s v="Jim Epp"/>
    <s v="Corporate"/>
    <s v="United States"/>
    <s v="Atlanta"/>
    <x v="32"/>
    <n v="30318"/>
    <x v="0"/>
    <s v="TEC-CO-10001449"/>
    <x v="2"/>
    <x v="16"/>
    <s v="Hewlett Packard LaserJet 3310 Copier"/>
    <n v="2999.95"/>
    <n v="5"/>
    <n v="0"/>
    <n v="1439.9760000000001"/>
  </r>
  <r>
    <n v="5564"/>
    <x v="2771"/>
    <x v="3"/>
    <x v="185"/>
    <d v="2014-04-03T00:00:00"/>
    <x v="0"/>
    <s v="JE-15610"/>
    <s v="Jim Epp"/>
    <s v="Corporate"/>
    <s v="United States"/>
    <s v="Atlanta"/>
    <x v="32"/>
    <n v="30318"/>
    <x v="0"/>
    <s v="OFF-BI-10000474"/>
    <x v="1"/>
    <x v="8"/>
    <s v="Avery Recycled Flexi-View Covers for Binding Systems"/>
    <n v="64.12"/>
    <n v="4"/>
    <n v="0"/>
    <n v="30.7776"/>
  </r>
  <r>
    <n v="5565"/>
    <x v="2772"/>
    <x v="3"/>
    <x v="677"/>
    <d v="2014-03-14T00:00:00"/>
    <x v="3"/>
    <s v="SU-20665"/>
    <s v="Stephanie Ulpright"/>
    <s v="Home Office"/>
    <s v="United States"/>
    <s v="Chicago"/>
    <x v="10"/>
    <n v="60610"/>
    <x v="2"/>
    <s v="OFF-AR-10000799"/>
    <x v="1"/>
    <x v="6"/>
    <s v="Col-Erase Pencils with Erasers"/>
    <n v="19.456000000000003"/>
    <n v="4"/>
    <n v="0.2"/>
    <n v="2.188799999999997"/>
  </r>
  <r>
    <n v="5566"/>
    <x v="2772"/>
    <x v="3"/>
    <x v="677"/>
    <d v="2014-03-14T00:00:00"/>
    <x v="3"/>
    <s v="SU-20665"/>
    <s v="Stephanie Ulpright"/>
    <s v="Home Office"/>
    <s v="United States"/>
    <s v="Chicago"/>
    <x v="10"/>
    <n v="60610"/>
    <x v="2"/>
    <s v="TEC-MA-10002109"/>
    <x v="2"/>
    <x v="15"/>
    <s v="HP Officejet Pro 8600 e-All-In-One Printer, Copier, Scanner, Fax"/>
    <n v="209.98599999999999"/>
    <n v="2"/>
    <n v="0.3"/>
    <n v="8.9993999999999801"/>
  </r>
  <r>
    <n v="5567"/>
    <x v="2772"/>
    <x v="3"/>
    <x v="677"/>
    <d v="2014-03-14T00:00:00"/>
    <x v="3"/>
    <s v="SU-20665"/>
    <s v="Stephanie Ulpright"/>
    <s v="Home Office"/>
    <s v="United States"/>
    <s v="Chicago"/>
    <x v="10"/>
    <n v="60610"/>
    <x v="2"/>
    <s v="OFF-AR-10003338"/>
    <x v="1"/>
    <x v="6"/>
    <s v="Eberhard Faber 3 1/2&quot; Golf Pencils"/>
    <n v="29.760000000000005"/>
    <n v="5"/>
    <n v="0.2"/>
    <n v="1.8599999999999994"/>
  </r>
  <r>
    <n v="5568"/>
    <x v="2772"/>
    <x v="3"/>
    <x v="677"/>
    <d v="2014-03-14T00:00:00"/>
    <x v="3"/>
    <s v="SU-20665"/>
    <s v="Stephanie Ulpright"/>
    <s v="Home Office"/>
    <s v="United States"/>
    <s v="Chicago"/>
    <x v="10"/>
    <n v="60610"/>
    <x v="2"/>
    <s v="FUR-CH-10003606"/>
    <x v="0"/>
    <x v="1"/>
    <s v="SAFCO Folding Chair Trolley"/>
    <n v="89.768000000000001"/>
    <n v="1"/>
    <n v="0.3"/>
    <n v="-2.5647999999999982"/>
  </r>
  <r>
    <n v="5569"/>
    <x v="2772"/>
    <x v="3"/>
    <x v="677"/>
    <d v="2014-03-14T00:00:00"/>
    <x v="3"/>
    <s v="SU-20665"/>
    <s v="Stephanie Ulpright"/>
    <s v="Home Office"/>
    <s v="United States"/>
    <s v="Chicago"/>
    <x v="10"/>
    <n v="60610"/>
    <x v="2"/>
    <s v="TEC-CO-10001449"/>
    <x v="2"/>
    <x v="16"/>
    <s v="Hewlett Packard LaserJet 3310 Copier"/>
    <n v="959.98400000000004"/>
    <n v="2"/>
    <n v="0.2"/>
    <n v="335.99440000000004"/>
  </r>
  <r>
    <n v="5570"/>
    <x v="2772"/>
    <x v="3"/>
    <x v="677"/>
    <d v="2014-03-14T00:00:00"/>
    <x v="3"/>
    <s v="SU-20665"/>
    <s v="Stephanie Ulpright"/>
    <s v="Home Office"/>
    <s v="United States"/>
    <s v="Chicago"/>
    <x v="10"/>
    <n v="60610"/>
    <x v="2"/>
    <s v="OFF-PA-10001934"/>
    <x v="1"/>
    <x v="10"/>
    <s v="Xerox 1993"/>
    <n v="15.552000000000003"/>
    <n v="3"/>
    <n v="0.2"/>
    <n v="5.6375999999999999"/>
  </r>
  <r>
    <n v="5571"/>
    <x v="2772"/>
    <x v="3"/>
    <x v="677"/>
    <d v="2014-03-14T00:00:00"/>
    <x v="3"/>
    <s v="SU-20665"/>
    <s v="Stephanie Ulpright"/>
    <s v="Home Office"/>
    <s v="United States"/>
    <s v="Chicago"/>
    <x v="10"/>
    <n v="60610"/>
    <x v="2"/>
    <s v="TEC-PH-10001527"/>
    <x v="2"/>
    <x v="7"/>
    <s v="Plantronics MX500i Earset"/>
    <n v="34.360000000000007"/>
    <n v="1"/>
    <n v="0.2"/>
    <n v="-7.3015000000000025"/>
  </r>
  <r>
    <n v="5572"/>
    <x v="2773"/>
    <x v="2"/>
    <x v="29"/>
    <d v="2011-12-09T00:00:00"/>
    <x v="1"/>
    <s v="EA-14035"/>
    <s v="Erin Ashbrook"/>
    <s v="Corporate"/>
    <s v="United States"/>
    <s v="Columbus"/>
    <x v="24"/>
    <n v="43229"/>
    <x v="3"/>
    <s v="OFF-PA-10001033"/>
    <x v="1"/>
    <x v="10"/>
    <s v="Xerox 1893"/>
    <n v="98.376000000000005"/>
    <n v="3"/>
    <n v="0.2"/>
    <n v="35.661300000000004"/>
  </r>
  <r>
    <n v="5573"/>
    <x v="2773"/>
    <x v="2"/>
    <x v="29"/>
    <d v="2011-12-09T00:00:00"/>
    <x v="1"/>
    <s v="EA-14035"/>
    <s v="Erin Ashbrook"/>
    <s v="Corporate"/>
    <s v="United States"/>
    <s v="Columbus"/>
    <x v="24"/>
    <n v="43229"/>
    <x v="3"/>
    <s v="OFF-BI-10003719"/>
    <x v="1"/>
    <x v="8"/>
    <s v="Large Capacity Hanging Post Binders"/>
    <n v="29.940000000000005"/>
    <n v="4"/>
    <n v="0.7"/>
    <n v="-23.952000000000005"/>
  </r>
  <r>
    <n v="5574"/>
    <x v="2773"/>
    <x v="2"/>
    <x v="29"/>
    <d v="2011-12-09T00:00:00"/>
    <x v="1"/>
    <s v="EA-14035"/>
    <s v="Erin Ashbrook"/>
    <s v="Corporate"/>
    <s v="United States"/>
    <s v="Columbus"/>
    <x v="24"/>
    <n v="43229"/>
    <x v="3"/>
    <s v="OFF-PA-10003036"/>
    <x v="1"/>
    <x v="10"/>
    <s v="Black Print Carbonless 8 1/2&quot; x 8 1/4&quot; Rapid Memo Book"/>
    <n v="17.472000000000001"/>
    <n v="3"/>
    <n v="0.2"/>
    <n v="5.6783999999999981"/>
  </r>
  <r>
    <n v="5575"/>
    <x v="2773"/>
    <x v="2"/>
    <x v="29"/>
    <d v="2011-12-09T00:00:00"/>
    <x v="1"/>
    <s v="EA-14035"/>
    <s v="Erin Ashbrook"/>
    <s v="Corporate"/>
    <s v="United States"/>
    <s v="Columbus"/>
    <x v="24"/>
    <n v="43229"/>
    <x v="3"/>
    <s v="TEC-PH-10001870"/>
    <x v="2"/>
    <x v="7"/>
    <s v="Lunatik TT5L-002 Taktik Strike Impact Protection System for iPhone 5"/>
    <n v="36.738"/>
    <n v="1"/>
    <n v="0.4"/>
    <n v="-9.1845000000000034"/>
  </r>
  <r>
    <n v="5576"/>
    <x v="2773"/>
    <x v="2"/>
    <x v="29"/>
    <d v="2011-12-09T00:00:00"/>
    <x v="1"/>
    <s v="EA-14035"/>
    <s v="Erin Ashbrook"/>
    <s v="Corporate"/>
    <s v="United States"/>
    <s v="Columbus"/>
    <x v="24"/>
    <n v="43229"/>
    <x v="3"/>
    <s v="TEC-PH-10001809"/>
    <x v="2"/>
    <x v="7"/>
    <s v="Panasonic KX T7736-B Digital phone"/>
    <n v="179.93999999999997"/>
    <n v="2"/>
    <n v="0.4"/>
    <n v="-44.984999999999999"/>
  </r>
  <r>
    <n v="5577"/>
    <x v="2774"/>
    <x v="0"/>
    <x v="939"/>
    <d v="2013-12-17T00:00:00"/>
    <x v="1"/>
    <s v="RF-19840"/>
    <s v="Roy Französisch"/>
    <s v="Consumer"/>
    <s v="United States"/>
    <s v="Pasadena"/>
    <x v="1"/>
    <n v="91104"/>
    <x v="1"/>
    <s v="FUR-FU-10004864"/>
    <x v="0"/>
    <x v="5"/>
    <s v="Howard Miller 14-1/2&quot; Diameter Chrome Round Wall Clock"/>
    <n v="383.64"/>
    <n v="6"/>
    <n v="0"/>
    <n v="122.76479999999999"/>
  </r>
  <r>
    <n v="5578"/>
    <x v="2774"/>
    <x v="0"/>
    <x v="939"/>
    <d v="2013-12-17T00:00:00"/>
    <x v="1"/>
    <s v="RF-19840"/>
    <s v="Roy Französisch"/>
    <s v="Consumer"/>
    <s v="United States"/>
    <s v="Pasadena"/>
    <x v="1"/>
    <n v="91104"/>
    <x v="1"/>
    <s v="OFF-AP-10002350"/>
    <x v="1"/>
    <x v="9"/>
    <s v="Belkin F9H710-06 7 Outlet SurgeMaster Surge Protector"/>
    <n v="56.519999999999996"/>
    <n v="3"/>
    <n v="0"/>
    <n v="15.8256"/>
  </r>
  <r>
    <n v="5579"/>
    <x v="2775"/>
    <x v="3"/>
    <x v="428"/>
    <d v="2014-09-15T00:00:00"/>
    <x v="0"/>
    <s v="LC-17050"/>
    <s v="Liz Carlisle"/>
    <s v="Consumer"/>
    <s v="United States"/>
    <s v="Los Angeles"/>
    <x v="1"/>
    <n v="90004"/>
    <x v="1"/>
    <s v="OFF-AR-10003829"/>
    <x v="1"/>
    <x v="6"/>
    <s v="Newell 35"/>
    <n v="6.56"/>
    <n v="2"/>
    <n v="0"/>
    <n v="1.9023999999999992"/>
  </r>
  <r>
    <n v="5580"/>
    <x v="2775"/>
    <x v="3"/>
    <x v="428"/>
    <d v="2014-09-15T00:00:00"/>
    <x v="0"/>
    <s v="LC-17050"/>
    <s v="Liz Carlisle"/>
    <s v="Consumer"/>
    <s v="United States"/>
    <s v="Los Angeles"/>
    <x v="1"/>
    <n v="90004"/>
    <x v="1"/>
    <s v="FUR-CH-10003833"/>
    <x v="0"/>
    <x v="1"/>
    <s v="Novimex Fabric Task Chair"/>
    <n v="243.92"/>
    <n v="5"/>
    <n v="0.2"/>
    <n v="-15.245000000000005"/>
  </r>
  <r>
    <n v="5581"/>
    <x v="2775"/>
    <x v="3"/>
    <x v="428"/>
    <d v="2014-09-15T00:00:00"/>
    <x v="0"/>
    <s v="LC-17050"/>
    <s v="Liz Carlisle"/>
    <s v="Consumer"/>
    <s v="United States"/>
    <s v="Los Angeles"/>
    <x v="1"/>
    <n v="90004"/>
    <x v="1"/>
    <s v="OFF-PA-10000143"/>
    <x v="1"/>
    <x v="10"/>
    <s v="Astroparche Fine Business Paper"/>
    <n v="47.52"/>
    <n v="9"/>
    <n v="0"/>
    <n v="22.809600000000003"/>
  </r>
  <r>
    <n v="5582"/>
    <x v="2776"/>
    <x v="3"/>
    <x v="1055"/>
    <d v="2014-10-09T00:00:00"/>
    <x v="1"/>
    <s v="PS-18970"/>
    <s v="Paul Stevenson"/>
    <s v="Home Office"/>
    <s v="United States"/>
    <s v="Clinton"/>
    <x v="39"/>
    <n v="20735"/>
    <x v="3"/>
    <s v="FUR-FU-10000076"/>
    <x v="0"/>
    <x v="5"/>
    <s v="24-Hour Round Wall Clock"/>
    <n v="19.98"/>
    <n v="1"/>
    <n v="0"/>
    <n v="8.5914000000000019"/>
  </r>
  <r>
    <n v="5583"/>
    <x v="2777"/>
    <x v="0"/>
    <x v="195"/>
    <d v="2013-05-14T00:00:00"/>
    <x v="1"/>
    <s v="PS-18970"/>
    <s v="Paul Stevenson"/>
    <s v="Home Office"/>
    <s v="United States"/>
    <s v="New York City"/>
    <x v="15"/>
    <n v="10024"/>
    <x v="3"/>
    <s v="OFF-AR-10000462"/>
    <x v="1"/>
    <x v="6"/>
    <s v="Sanford Pocket Accent Highlighters"/>
    <n v="8"/>
    <n v="5"/>
    <n v="0"/>
    <n v="3.4400000000000008"/>
  </r>
  <r>
    <n v="5584"/>
    <x v="2778"/>
    <x v="2"/>
    <x v="534"/>
    <d v="2011-12-19T00:00:00"/>
    <x v="0"/>
    <s v="JO-15280"/>
    <s v="Jas O'Carroll"/>
    <s v="Consumer"/>
    <s v="United States"/>
    <s v="San Diego"/>
    <x v="1"/>
    <n v="92037"/>
    <x v="1"/>
    <s v="FUR-FU-10003829"/>
    <x v="0"/>
    <x v="5"/>
    <s v="Stackable Trays"/>
    <n v="6.16"/>
    <n v="2"/>
    <n v="0"/>
    <n v="1.9711999999999996"/>
  </r>
  <r>
    <n v="5585"/>
    <x v="2779"/>
    <x v="3"/>
    <x v="329"/>
    <d v="2014-12-05T00:00:00"/>
    <x v="1"/>
    <s v="VP-21730"/>
    <s v="Victor Preis"/>
    <s v="Home Office"/>
    <s v="United States"/>
    <s v="New York City"/>
    <x v="15"/>
    <n v="10011"/>
    <x v="3"/>
    <s v="OFF-ST-10002182"/>
    <x v="1"/>
    <x v="4"/>
    <s v="Iris 3-Drawer Stacking Bin, Black"/>
    <n v="83.56"/>
    <n v="4"/>
    <n v="0"/>
    <n v="1.6711999999999989"/>
  </r>
  <r>
    <n v="5586"/>
    <x v="2779"/>
    <x v="3"/>
    <x v="329"/>
    <d v="2014-12-05T00:00:00"/>
    <x v="1"/>
    <s v="VP-21730"/>
    <s v="Victor Preis"/>
    <s v="Home Office"/>
    <s v="United States"/>
    <s v="New York City"/>
    <x v="15"/>
    <n v="10011"/>
    <x v="3"/>
    <s v="TEC-PH-10001468"/>
    <x v="2"/>
    <x v="7"/>
    <s v="Panasonic Business Telephones KX-T7736"/>
    <n v="546.06000000000006"/>
    <n v="3"/>
    <n v="0"/>
    <n v="163.81799999999998"/>
  </r>
  <r>
    <n v="5587"/>
    <x v="2779"/>
    <x v="3"/>
    <x v="329"/>
    <d v="2014-12-05T00:00:00"/>
    <x v="1"/>
    <s v="VP-21730"/>
    <s v="Victor Preis"/>
    <s v="Home Office"/>
    <s v="United States"/>
    <s v="New York City"/>
    <x v="15"/>
    <n v="10011"/>
    <x v="3"/>
    <s v="OFF-ST-10001809"/>
    <x v="1"/>
    <x v="4"/>
    <s v="Fellowes Officeware Wire Shelving"/>
    <n v="269.49"/>
    <n v="3"/>
    <n v="0"/>
    <n v="5.3897999999999939"/>
  </r>
  <r>
    <n v="5588"/>
    <x v="2780"/>
    <x v="1"/>
    <x v="531"/>
    <d v="2012-03-20T00:00:00"/>
    <x v="2"/>
    <s v="GA-14725"/>
    <s v="Guy Armstrong"/>
    <s v="Consumer"/>
    <s v="United States"/>
    <s v="Lancaster"/>
    <x v="1"/>
    <n v="93534"/>
    <x v="1"/>
    <s v="OFF-FA-10001561"/>
    <x v="1"/>
    <x v="13"/>
    <s v="Stockwell Push Pins"/>
    <n v="10.9"/>
    <n v="5"/>
    <n v="0"/>
    <n v="3.5970000000000004"/>
  </r>
  <r>
    <n v="5589"/>
    <x v="2781"/>
    <x v="2"/>
    <x v="866"/>
    <d v="2011-07-24T00:00:00"/>
    <x v="1"/>
    <s v="EM-14140"/>
    <s v="Eugene Moren"/>
    <s v="Home Office"/>
    <s v="United States"/>
    <s v="Great Falls"/>
    <x v="37"/>
    <n v="59405"/>
    <x v="1"/>
    <s v="OFF-BI-10001759"/>
    <x v="1"/>
    <x v="8"/>
    <s v="Acco Pressboard Covers with Storage Hooks, 14 7/8&quot; x 11&quot;, Dark Blue"/>
    <n v="6.0960000000000001"/>
    <n v="2"/>
    <n v="0.2"/>
    <n v="2.2098"/>
  </r>
  <r>
    <n v="5590"/>
    <x v="2782"/>
    <x v="0"/>
    <x v="16"/>
    <d v="2013-12-12T00:00:00"/>
    <x v="0"/>
    <s v="DB-13615"/>
    <s v="Doug Bickford"/>
    <s v="Consumer"/>
    <s v="United States"/>
    <s v="San Francisco"/>
    <x v="1"/>
    <n v="94110"/>
    <x v="1"/>
    <s v="OFF-ST-10000615"/>
    <x v="1"/>
    <x v="4"/>
    <s v="SimpliFile Personal File, Black Granite, 15w x 6-15/16d x 11-1/4h"/>
    <n v="34.049999999999997"/>
    <n v="3"/>
    <n v="0"/>
    <n v="9.5340000000000025"/>
  </r>
  <r>
    <n v="5591"/>
    <x v="2782"/>
    <x v="0"/>
    <x v="16"/>
    <d v="2013-12-12T00:00:00"/>
    <x v="0"/>
    <s v="DB-13615"/>
    <s v="Doug Bickford"/>
    <s v="Consumer"/>
    <s v="United States"/>
    <s v="San Francisco"/>
    <x v="1"/>
    <n v="94110"/>
    <x v="1"/>
    <s v="OFF-ST-10003816"/>
    <x v="1"/>
    <x v="4"/>
    <s v="Fellowes High-Stak Drawer Files"/>
    <n v="352.38"/>
    <n v="2"/>
    <n v="0"/>
    <n v="81.047399999999982"/>
  </r>
  <r>
    <n v="5592"/>
    <x v="2783"/>
    <x v="2"/>
    <x v="303"/>
    <d v="2011-10-18T00:00:00"/>
    <x v="0"/>
    <s v="ML-17395"/>
    <s v="Marina Lichtenstein"/>
    <s v="Corporate"/>
    <s v="United States"/>
    <s v="Lakewood"/>
    <x v="30"/>
    <n v="8701"/>
    <x v="3"/>
    <s v="FUR-CH-10002880"/>
    <x v="0"/>
    <x v="1"/>
    <s v="Global High-Back Leather Tilter, Burgundy"/>
    <n v="245.98"/>
    <n v="2"/>
    <n v="0"/>
    <n v="27.057799999999986"/>
  </r>
  <r>
    <n v="5593"/>
    <x v="2783"/>
    <x v="2"/>
    <x v="303"/>
    <d v="2011-10-18T00:00:00"/>
    <x v="0"/>
    <s v="ML-17395"/>
    <s v="Marina Lichtenstein"/>
    <s v="Corporate"/>
    <s v="United States"/>
    <s v="Lakewood"/>
    <x v="30"/>
    <n v="8701"/>
    <x v="3"/>
    <s v="OFF-BI-10004738"/>
    <x v="1"/>
    <x v="8"/>
    <s v="Flexible Leather- Look Classic Collection Ring Binder"/>
    <n v="18.940000000000001"/>
    <n v="1"/>
    <n v="0"/>
    <n v="9.4700000000000006"/>
  </r>
  <r>
    <n v="5594"/>
    <x v="2784"/>
    <x v="3"/>
    <x v="123"/>
    <d v="2014-11-26T00:00:00"/>
    <x v="1"/>
    <s v="JH-15430"/>
    <s v="Jennifer Halladay"/>
    <s v="Consumer"/>
    <s v="United States"/>
    <s v="Cleveland"/>
    <x v="24"/>
    <n v="44105"/>
    <x v="3"/>
    <s v="OFF-BI-10003984"/>
    <x v="1"/>
    <x v="8"/>
    <s v="Lock-Up Easel 'Spel-Binder'"/>
    <n v="59.913000000000011"/>
    <n v="7"/>
    <n v="0.7"/>
    <n v="-45.933299999999988"/>
  </r>
  <r>
    <n v="5595"/>
    <x v="2785"/>
    <x v="3"/>
    <x v="241"/>
    <d v="2014-09-25T00:00:00"/>
    <x v="3"/>
    <s v="BP-11095"/>
    <s v="Bart Pistole"/>
    <s v="Corporate"/>
    <s v="United States"/>
    <s v="Lawrence"/>
    <x v="31"/>
    <n v="1841"/>
    <x v="3"/>
    <s v="TEC-PH-10000984"/>
    <x v="2"/>
    <x v="7"/>
    <s v="Panasonic KX-TG9471B"/>
    <n v="391.98"/>
    <n v="2"/>
    <n v="0"/>
    <n v="109.75440000000003"/>
  </r>
  <r>
    <n v="5596"/>
    <x v="2785"/>
    <x v="3"/>
    <x v="241"/>
    <d v="2014-09-25T00:00:00"/>
    <x v="3"/>
    <s v="BP-11095"/>
    <s v="Bart Pistole"/>
    <s v="Corporate"/>
    <s v="United States"/>
    <s v="Lawrence"/>
    <x v="31"/>
    <n v="1841"/>
    <x v="3"/>
    <s v="TEC-PH-10001944"/>
    <x v="2"/>
    <x v="7"/>
    <s v="Wi-Ex zBoost YX540 Cellular Phone Signal Booster"/>
    <n v="437.84999999999997"/>
    <n v="3"/>
    <n v="0"/>
    <n v="131.35499999999996"/>
  </r>
  <r>
    <n v="5597"/>
    <x v="2786"/>
    <x v="1"/>
    <x v="12"/>
    <d v="2012-09-29T00:00:00"/>
    <x v="1"/>
    <s v="SB-20185"/>
    <s v="Sarah Brown"/>
    <s v="Consumer"/>
    <s v="United States"/>
    <s v="Concord"/>
    <x v="38"/>
    <n v="3301"/>
    <x v="3"/>
    <s v="OFF-BI-10002735"/>
    <x v="1"/>
    <x v="8"/>
    <s v="GBC Prestige Therm-A-Bind Covers"/>
    <n v="68.62"/>
    <n v="2"/>
    <n v="0"/>
    <n v="32.251400000000004"/>
  </r>
  <r>
    <n v="5598"/>
    <x v="2787"/>
    <x v="3"/>
    <x v="778"/>
    <d v="2014-02-21T00:00:00"/>
    <x v="1"/>
    <s v="SV-20785"/>
    <s v="Stewart Visinsky"/>
    <s v="Consumer"/>
    <s v="United States"/>
    <s v="Baltimore"/>
    <x v="39"/>
    <n v="21215"/>
    <x v="3"/>
    <s v="OFF-SU-10001165"/>
    <x v="1"/>
    <x v="14"/>
    <s v="Acme Elite Stainless Steel Scissors"/>
    <n v="25.02"/>
    <n v="3"/>
    <n v="0"/>
    <n v="6.5052000000000003"/>
  </r>
  <r>
    <n v="5599"/>
    <x v="2787"/>
    <x v="3"/>
    <x v="778"/>
    <d v="2014-02-21T00:00:00"/>
    <x v="1"/>
    <s v="SV-20785"/>
    <s v="Stewart Visinsky"/>
    <s v="Consumer"/>
    <s v="United States"/>
    <s v="Baltimore"/>
    <x v="39"/>
    <n v="21215"/>
    <x v="3"/>
    <s v="OFF-AR-10000614"/>
    <x v="1"/>
    <x v="6"/>
    <s v="Barrel Sharpener"/>
    <n v="10.709999999999999"/>
    <n v="3"/>
    <n v="0"/>
    <n v="2.7845999999999997"/>
  </r>
  <r>
    <n v="5600"/>
    <x v="2788"/>
    <x v="2"/>
    <x v="462"/>
    <d v="2011-10-03T00:00:00"/>
    <x v="3"/>
    <s v="DO-13435"/>
    <s v="Denny Ordway"/>
    <s v="Consumer"/>
    <s v="United States"/>
    <s v="Columbus"/>
    <x v="24"/>
    <n v="43229"/>
    <x v="3"/>
    <s v="OFF-AR-10004010"/>
    <x v="1"/>
    <x v="6"/>
    <s v="Hunt Boston Vacuum Mount KS Pencil Sharpener"/>
    <n v="55.984000000000009"/>
    <n v="2"/>
    <n v="0.2"/>
    <n v="4.1987999999999985"/>
  </r>
  <r>
    <n v="5601"/>
    <x v="2788"/>
    <x v="2"/>
    <x v="462"/>
    <d v="2011-10-03T00:00:00"/>
    <x v="3"/>
    <s v="DO-13435"/>
    <s v="Denny Ordway"/>
    <s v="Consumer"/>
    <s v="United States"/>
    <s v="Columbus"/>
    <x v="24"/>
    <n v="43229"/>
    <x v="3"/>
    <s v="OFF-EN-10004030"/>
    <x v="1"/>
    <x v="12"/>
    <s v="Convenience Packs of Business Envelopes"/>
    <n v="14.480000000000002"/>
    <n v="5"/>
    <n v="0.2"/>
    <n v="4.8869999999999987"/>
  </r>
  <r>
    <n v="5602"/>
    <x v="2788"/>
    <x v="2"/>
    <x v="462"/>
    <d v="2011-10-03T00:00:00"/>
    <x v="3"/>
    <s v="DO-13435"/>
    <s v="Denny Ordway"/>
    <s v="Consumer"/>
    <s v="United States"/>
    <s v="Columbus"/>
    <x v="24"/>
    <n v="43229"/>
    <x v="3"/>
    <s v="TEC-AC-10003023"/>
    <x v="2"/>
    <x v="11"/>
    <s v="Logitech G105 Gaming Keyboard"/>
    <n v="142.488"/>
    <n v="3"/>
    <n v="0.2"/>
    <n v="-3.5622000000000043"/>
  </r>
  <r>
    <n v="5603"/>
    <x v="2789"/>
    <x v="0"/>
    <x v="278"/>
    <d v="2013-08-30T00:00:00"/>
    <x v="0"/>
    <s v="TB-21355"/>
    <s v="Todd Boyes"/>
    <s v="Corporate"/>
    <s v="United States"/>
    <s v="Houston"/>
    <x v="5"/>
    <n v="77041"/>
    <x v="2"/>
    <s v="OFF-ST-10003572"/>
    <x v="1"/>
    <x v="4"/>
    <s v="Portfile Personal File Boxes"/>
    <n v="14.16"/>
    <n v="1"/>
    <n v="0.2"/>
    <n v="1.0620000000000003"/>
  </r>
  <r>
    <n v="5604"/>
    <x v="2789"/>
    <x v="0"/>
    <x v="278"/>
    <d v="2013-08-30T00:00:00"/>
    <x v="0"/>
    <s v="TB-21355"/>
    <s v="Todd Boyes"/>
    <s v="Corporate"/>
    <s v="United States"/>
    <s v="Houston"/>
    <x v="5"/>
    <n v="77041"/>
    <x v="2"/>
    <s v="OFF-PA-10004353"/>
    <x v="1"/>
    <x v="10"/>
    <s v="Southworth 25% Cotton Premium Laser Paper and Envelopes"/>
    <n v="79.920000000000016"/>
    <n v="5"/>
    <n v="0.2"/>
    <n v="27.972000000000001"/>
  </r>
  <r>
    <n v="5605"/>
    <x v="2790"/>
    <x v="1"/>
    <x v="155"/>
    <d v="2012-12-07T00:00:00"/>
    <x v="1"/>
    <s v="BS-11380"/>
    <s v="Bill Stewart"/>
    <s v="Corporate"/>
    <s v="United States"/>
    <s v="New York City"/>
    <x v="15"/>
    <n v="10011"/>
    <x v="3"/>
    <s v="OFF-BI-10003718"/>
    <x v="1"/>
    <x v="8"/>
    <s v="GBC Therma-A-Bind 250T Electric Binding System"/>
    <n v="590.35199999999998"/>
    <n v="6"/>
    <n v="0.2"/>
    <n v="206.62319999999997"/>
  </r>
  <r>
    <n v="5606"/>
    <x v="2791"/>
    <x v="0"/>
    <x v="873"/>
    <d v="2013-09-26T00:00:00"/>
    <x v="1"/>
    <s v="FM-14215"/>
    <s v="Filia McAdams"/>
    <s v="Corporate"/>
    <s v="United States"/>
    <s v="Greensboro"/>
    <x v="3"/>
    <n v="27405"/>
    <x v="0"/>
    <s v="FUR-FU-10001546"/>
    <x v="0"/>
    <x v="5"/>
    <s v="Dana Swing-Arm Lamps"/>
    <n v="17.088000000000001"/>
    <n v="2"/>
    <n v="0.2"/>
    <n v="1.0679999999999996"/>
  </r>
  <r>
    <n v="5607"/>
    <x v="2791"/>
    <x v="0"/>
    <x v="873"/>
    <d v="2013-09-26T00:00:00"/>
    <x v="1"/>
    <s v="FM-14215"/>
    <s v="Filia McAdams"/>
    <s v="Corporate"/>
    <s v="United States"/>
    <s v="Greensboro"/>
    <x v="3"/>
    <n v="27405"/>
    <x v="0"/>
    <s v="FUR-CH-10002880"/>
    <x v="0"/>
    <x v="1"/>
    <s v="Global High-Back Leather Tilter, Burgundy"/>
    <n v="98.391999999999996"/>
    <n v="1"/>
    <n v="0.2"/>
    <n v="-11.069100000000006"/>
  </r>
  <r>
    <n v="5608"/>
    <x v="2792"/>
    <x v="3"/>
    <x v="613"/>
    <d v="2014-04-01T00:00:00"/>
    <x v="1"/>
    <s v="JL-15835"/>
    <s v="John Lee"/>
    <s v="Consumer"/>
    <s v="United States"/>
    <s v="New York City"/>
    <x v="15"/>
    <n v="10024"/>
    <x v="3"/>
    <s v="OFF-AR-10001547"/>
    <x v="1"/>
    <x v="6"/>
    <s v="Newell 311"/>
    <n v="11.05"/>
    <n v="5"/>
    <n v="0"/>
    <n v="2.9835000000000003"/>
  </r>
  <r>
    <n v="5609"/>
    <x v="2793"/>
    <x v="1"/>
    <x v="401"/>
    <d v="2012-12-11T00:00:00"/>
    <x v="1"/>
    <s v="AF-10870"/>
    <s v="Art Ferguson"/>
    <s v="Consumer"/>
    <s v="United States"/>
    <s v="San Francisco"/>
    <x v="1"/>
    <n v="94109"/>
    <x v="1"/>
    <s v="OFF-AP-10001626"/>
    <x v="1"/>
    <x v="9"/>
    <s v="Commercial WindTunnel Clean Air Upright Vacuum, Replacement Belts, Filtration Bags"/>
    <n v="7.78"/>
    <n v="2"/>
    <n v="0"/>
    <n v="2.0228000000000002"/>
  </r>
  <r>
    <n v="5610"/>
    <x v="2794"/>
    <x v="3"/>
    <x v="515"/>
    <d v="2014-09-06T00:00:00"/>
    <x v="1"/>
    <s v="BG-11035"/>
    <s v="Barry Gonzalez"/>
    <s v="Consumer"/>
    <s v="United States"/>
    <s v="Monroe"/>
    <x v="28"/>
    <n v="71203"/>
    <x v="0"/>
    <s v="TEC-AC-10003033"/>
    <x v="2"/>
    <x v="11"/>
    <s v="Plantronics CS510 - Over-the-Head monaural Wireless Headset System"/>
    <n v="659.9"/>
    <n v="2"/>
    <n v="0"/>
    <n v="217.76699999999994"/>
  </r>
  <r>
    <n v="5611"/>
    <x v="2795"/>
    <x v="1"/>
    <x v="348"/>
    <d v="2012-10-07T00:00:00"/>
    <x v="2"/>
    <s v="MB-17305"/>
    <s v="Maria Bertelson"/>
    <s v="Consumer"/>
    <s v="United States"/>
    <s v="Cincinnati"/>
    <x v="24"/>
    <n v="45231"/>
    <x v="3"/>
    <s v="TEC-AC-10002323"/>
    <x v="2"/>
    <x v="11"/>
    <s v="SanDisk Ultra 32 GB MicroSDHC Class 10 Memory Card"/>
    <n v="53.040000000000006"/>
    <n v="3"/>
    <n v="0.2"/>
    <n v="-4.6409999999999982"/>
  </r>
  <r>
    <n v="5612"/>
    <x v="2796"/>
    <x v="3"/>
    <x v="238"/>
    <d v="2014-08-23T00:00:00"/>
    <x v="1"/>
    <s v="HW-14935"/>
    <s v="Helen Wasserman"/>
    <s v="Corporate"/>
    <s v="United States"/>
    <s v="Seattle"/>
    <x v="4"/>
    <n v="98105"/>
    <x v="1"/>
    <s v="TEC-AC-10002049"/>
    <x v="2"/>
    <x v="11"/>
    <s v="Plantronics Savi W720 Multi-Device Wireless Headset System"/>
    <n v="843.9"/>
    <n v="2"/>
    <n v="0"/>
    <n v="371.31600000000003"/>
  </r>
  <r>
    <n v="5613"/>
    <x v="2796"/>
    <x v="3"/>
    <x v="238"/>
    <d v="2014-08-23T00:00:00"/>
    <x v="1"/>
    <s v="HW-14935"/>
    <s v="Helen Wasserman"/>
    <s v="Corporate"/>
    <s v="United States"/>
    <s v="Seattle"/>
    <x v="4"/>
    <n v="98105"/>
    <x v="1"/>
    <s v="TEC-AC-10002253"/>
    <x v="2"/>
    <x v="11"/>
    <s v="Imation Bio 8GB USB Flash Drive Imation Corp"/>
    <n v="1496.16"/>
    <n v="9"/>
    <n v="0"/>
    <n v="224.42400000000006"/>
  </r>
  <r>
    <n v="5614"/>
    <x v="2797"/>
    <x v="0"/>
    <x v="1056"/>
    <d v="2013-02-07T00:00:00"/>
    <x v="1"/>
    <s v="AB-10105"/>
    <s v="Adrian Barton"/>
    <s v="Consumer"/>
    <s v="United States"/>
    <s v="New York City"/>
    <x v="15"/>
    <n v="10011"/>
    <x v="3"/>
    <s v="OFF-ST-10003994"/>
    <x v="1"/>
    <x v="4"/>
    <s v="Belkin 19&quot; Center-Weighted Shelf, Gray"/>
    <n v="117.96"/>
    <n v="2"/>
    <n v="0"/>
    <n v="5.8979999999999961"/>
  </r>
  <r>
    <n v="5615"/>
    <x v="2798"/>
    <x v="0"/>
    <x v="828"/>
    <d v="2013-08-28T00:00:00"/>
    <x v="1"/>
    <s v="JP-15460"/>
    <s v="Jennifer Patt"/>
    <s v="Corporate"/>
    <s v="United States"/>
    <s v="New York City"/>
    <x v="15"/>
    <n v="10035"/>
    <x v="3"/>
    <s v="OFF-AR-10002399"/>
    <x v="1"/>
    <x v="6"/>
    <s v="Dixon Prang Watercolor Pencils, 10-Color Set with Brush"/>
    <n v="21.299999999999997"/>
    <n v="5"/>
    <n v="0"/>
    <n v="8.7330000000000005"/>
  </r>
  <r>
    <n v="5616"/>
    <x v="2798"/>
    <x v="0"/>
    <x v="828"/>
    <d v="2013-08-28T00:00:00"/>
    <x v="1"/>
    <s v="JP-15460"/>
    <s v="Jennifer Patt"/>
    <s v="Corporate"/>
    <s v="United States"/>
    <s v="New York City"/>
    <x v="15"/>
    <n v="10035"/>
    <x v="3"/>
    <s v="OFF-AP-10002118"/>
    <x v="1"/>
    <x v="9"/>
    <s v="1.7 Cubic Foot Compact &quot;Cube&quot; Office Refrigerators"/>
    <n v="1040.8"/>
    <n v="5"/>
    <n v="0"/>
    <n v="281.01600000000008"/>
  </r>
  <r>
    <n v="5617"/>
    <x v="2798"/>
    <x v="0"/>
    <x v="828"/>
    <d v="2013-08-28T00:00:00"/>
    <x v="1"/>
    <s v="JP-15460"/>
    <s v="Jennifer Patt"/>
    <s v="Corporate"/>
    <s v="United States"/>
    <s v="New York City"/>
    <x v="15"/>
    <n v="10035"/>
    <x v="3"/>
    <s v="OFF-AR-10001954"/>
    <x v="1"/>
    <x v="6"/>
    <s v="Newell 331"/>
    <n v="29.339999999999996"/>
    <n v="6"/>
    <n v="0"/>
    <n v="7.9218000000000002"/>
  </r>
  <r>
    <n v="5618"/>
    <x v="2799"/>
    <x v="3"/>
    <x v="160"/>
    <d v="2014-07-05T00:00:00"/>
    <x v="1"/>
    <s v="DV-13045"/>
    <s v="Darrin Van Huff"/>
    <s v="Corporate"/>
    <s v="United States"/>
    <s v="Memphis"/>
    <x v="18"/>
    <n v="38109"/>
    <x v="0"/>
    <s v="FUR-FU-10001591"/>
    <x v="0"/>
    <x v="5"/>
    <s v="Advantus Panel Wall Certificate Holder - 8.5x11"/>
    <n v="19.52"/>
    <n v="2"/>
    <n v="0.2"/>
    <n v="5.3680000000000012"/>
  </r>
  <r>
    <n v="5619"/>
    <x v="2800"/>
    <x v="1"/>
    <x v="227"/>
    <d v="2012-09-21T00:00:00"/>
    <x v="2"/>
    <s v="CM-12190"/>
    <s v="Charlotte Melton"/>
    <s v="Consumer"/>
    <s v="United States"/>
    <s v="San Diego"/>
    <x v="1"/>
    <n v="92105"/>
    <x v="1"/>
    <s v="OFF-ST-10004186"/>
    <x v="1"/>
    <x v="4"/>
    <s v="Stur-D-Stor Shelving, Vertical 5-Shelf: 72&quot;H x 36&quot;W x 18 1/2&quot;D"/>
    <n v="443.92"/>
    <n v="4"/>
    <n v="0"/>
    <n v="8.8783999999999992"/>
  </r>
  <r>
    <n v="5620"/>
    <x v="2801"/>
    <x v="0"/>
    <x v="477"/>
    <d v="2013-10-01T00:00:00"/>
    <x v="1"/>
    <s v="SC-20695"/>
    <s v="Steve Chapman"/>
    <s v="Corporate"/>
    <s v="United States"/>
    <s v="La Crosse"/>
    <x v="6"/>
    <n v="54601"/>
    <x v="2"/>
    <s v="TEC-AC-10001908"/>
    <x v="2"/>
    <x v="11"/>
    <s v="Logitech Wireless Headset h800"/>
    <n v="499.95"/>
    <n v="5"/>
    <n v="0"/>
    <n v="174.98249999999999"/>
  </r>
  <r>
    <n v="5621"/>
    <x v="2801"/>
    <x v="0"/>
    <x v="477"/>
    <d v="2013-10-01T00:00:00"/>
    <x v="1"/>
    <s v="SC-20695"/>
    <s v="Steve Chapman"/>
    <s v="Corporate"/>
    <s v="United States"/>
    <s v="La Crosse"/>
    <x v="6"/>
    <n v="54601"/>
    <x v="2"/>
    <s v="OFF-AR-10000817"/>
    <x v="1"/>
    <x v="6"/>
    <s v="Manco Dry-Lighter Erasable Highlighter"/>
    <n v="3.04"/>
    <n v="1"/>
    <n v="0"/>
    <n v="1.0335999999999999"/>
  </r>
  <r>
    <n v="5622"/>
    <x v="2801"/>
    <x v="0"/>
    <x v="477"/>
    <d v="2013-10-01T00:00:00"/>
    <x v="1"/>
    <s v="SC-20695"/>
    <s v="Steve Chapman"/>
    <s v="Corporate"/>
    <s v="United States"/>
    <s v="La Crosse"/>
    <x v="6"/>
    <n v="54601"/>
    <x v="2"/>
    <s v="FUR-CH-10004218"/>
    <x v="0"/>
    <x v="1"/>
    <s v="Global Fabric Manager's Chair, Dark Gray"/>
    <n v="201.96"/>
    <n v="2"/>
    <n v="0"/>
    <n v="50.490000000000009"/>
  </r>
  <r>
    <n v="5623"/>
    <x v="2801"/>
    <x v="0"/>
    <x v="477"/>
    <d v="2013-10-01T00:00:00"/>
    <x v="1"/>
    <s v="SC-20695"/>
    <s v="Steve Chapman"/>
    <s v="Corporate"/>
    <s v="United States"/>
    <s v="La Crosse"/>
    <x v="6"/>
    <n v="54601"/>
    <x v="2"/>
    <s v="FUR-FU-10000755"/>
    <x v="0"/>
    <x v="5"/>
    <s v="Eldon Expressions Mahogany Wood Desk Collection"/>
    <n v="68.64"/>
    <n v="11"/>
    <n v="0"/>
    <n v="17.160000000000004"/>
  </r>
  <r>
    <n v="5624"/>
    <x v="2802"/>
    <x v="0"/>
    <x v="1057"/>
    <d v="2013-10-29T00:00:00"/>
    <x v="0"/>
    <s v="VW-21775"/>
    <s v="Victoria Wilson"/>
    <s v="Corporate"/>
    <s v="United States"/>
    <s v="Los Angeles"/>
    <x v="1"/>
    <n v="90032"/>
    <x v="1"/>
    <s v="TEC-AC-10003063"/>
    <x v="2"/>
    <x v="11"/>
    <s v="Micro Innovations USB RF Wireless Keyboard with Mouse"/>
    <n v="100"/>
    <n v="4"/>
    <n v="0"/>
    <n v="21"/>
  </r>
  <r>
    <n v="5625"/>
    <x v="2802"/>
    <x v="0"/>
    <x v="1057"/>
    <d v="2013-10-29T00:00:00"/>
    <x v="0"/>
    <s v="VW-21775"/>
    <s v="Victoria Wilson"/>
    <s v="Corporate"/>
    <s v="United States"/>
    <s v="Los Angeles"/>
    <x v="1"/>
    <n v="90032"/>
    <x v="1"/>
    <s v="TEC-AC-10002637"/>
    <x v="2"/>
    <x v="11"/>
    <s v="Logitech VX Revolution Cordless Laser Mouse for Notebooks (Black)"/>
    <n v="359.98"/>
    <n v="2"/>
    <n v="0"/>
    <n v="21.598799999999983"/>
  </r>
  <r>
    <n v="5626"/>
    <x v="2803"/>
    <x v="2"/>
    <x v="411"/>
    <d v="2011-10-01T00:00:00"/>
    <x v="0"/>
    <s v="PP-18955"/>
    <s v="Paul Prost"/>
    <s v="Home Office"/>
    <s v="United States"/>
    <s v="Seattle"/>
    <x v="4"/>
    <n v="98115"/>
    <x v="1"/>
    <s v="FUR-FU-10001706"/>
    <x v="0"/>
    <x v="5"/>
    <s v="Longer-Life Soft White Bulbs"/>
    <n v="6.16"/>
    <n v="2"/>
    <n v="0"/>
    <n v="2.9567999999999999"/>
  </r>
  <r>
    <n v="5627"/>
    <x v="2803"/>
    <x v="2"/>
    <x v="411"/>
    <d v="2011-10-01T00:00:00"/>
    <x v="0"/>
    <s v="PP-18955"/>
    <s v="Paul Prost"/>
    <s v="Home Office"/>
    <s v="United States"/>
    <s v="Seattle"/>
    <x v="4"/>
    <n v="98115"/>
    <x v="1"/>
    <s v="FUR-TA-10002958"/>
    <x v="0"/>
    <x v="3"/>
    <s v="Bevis Oval Conference Table, Walnut"/>
    <n v="2348.8200000000002"/>
    <n v="9"/>
    <n v="0"/>
    <n v="399.29939999999976"/>
  </r>
  <r>
    <n v="5628"/>
    <x v="2804"/>
    <x v="3"/>
    <x v="335"/>
    <d v="2014-07-02T00:00:00"/>
    <x v="1"/>
    <s v="DR-12880"/>
    <s v="Dan Reichenbach"/>
    <s v="Corporate"/>
    <s v="United States"/>
    <s v="Miami"/>
    <x v="2"/>
    <n v="33180"/>
    <x v="0"/>
    <s v="OFF-LA-10004689"/>
    <x v="1"/>
    <x v="2"/>
    <s v="Avery 512"/>
    <n v="13.872000000000002"/>
    <n v="6"/>
    <n v="0.2"/>
    <n v="4.6818000000000008"/>
  </r>
  <r>
    <n v="5629"/>
    <x v="2804"/>
    <x v="3"/>
    <x v="335"/>
    <d v="2014-07-02T00:00:00"/>
    <x v="1"/>
    <s v="DR-12880"/>
    <s v="Dan Reichenbach"/>
    <s v="Corporate"/>
    <s v="United States"/>
    <s v="Miami"/>
    <x v="2"/>
    <n v="33180"/>
    <x v="0"/>
    <s v="FUR-CH-10001545"/>
    <x v="0"/>
    <x v="1"/>
    <s v="Hon Comfortask Task/Swivel Chairs"/>
    <n v="273.55200000000002"/>
    <n v="3"/>
    <n v="0.2"/>
    <n v="-13.677599999999998"/>
  </r>
  <r>
    <n v="5630"/>
    <x v="2805"/>
    <x v="0"/>
    <x v="1036"/>
    <d v="2013-08-24T00:00:00"/>
    <x v="0"/>
    <s v="RB-19465"/>
    <s v="Rick Bensley"/>
    <s v="Home Office"/>
    <s v="United States"/>
    <s v="Philadelphia"/>
    <x v="9"/>
    <n v="19143"/>
    <x v="3"/>
    <s v="FUR-TA-10002530"/>
    <x v="0"/>
    <x v="3"/>
    <s v="Iceberg OfficeWorks 42&quot; Round Tables"/>
    <n v="815.29199999999992"/>
    <n v="9"/>
    <n v="0.4"/>
    <n v="-339.7050000000001"/>
  </r>
  <r>
    <n v="5631"/>
    <x v="2806"/>
    <x v="2"/>
    <x v="1058"/>
    <d v="2011-02-16T00:00:00"/>
    <x v="1"/>
    <s v="NF-18385"/>
    <s v="Natalie Fritzler"/>
    <s v="Consumer"/>
    <s v="United States"/>
    <s v="Chesapeake"/>
    <x v="17"/>
    <n v="23320"/>
    <x v="0"/>
    <s v="TEC-AC-10001432"/>
    <x v="2"/>
    <x v="11"/>
    <s v="Enermax Aurora Lite Keyboard"/>
    <n v="234.45000000000002"/>
    <n v="3"/>
    <n v="0"/>
    <n v="103.15800000000003"/>
  </r>
  <r>
    <n v="5632"/>
    <x v="2806"/>
    <x v="2"/>
    <x v="1058"/>
    <d v="2011-02-16T00:00:00"/>
    <x v="1"/>
    <s v="NF-18385"/>
    <s v="Natalie Fritzler"/>
    <s v="Consumer"/>
    <s v="United States"/>
    <s v="Chesapeake"/>
    <x v="17"/>
    <n v="23320"/>
    <x v="0"/>
    <s v="FUR-TA-10003715"/>
    <x v="0"/>
    <x v="3"/>
    <s v="Hon 2111 Invitation Series Corner Table"/>
    <n v="1256.22"/>
    <n v="6"/>
    <n v="0"/>
    <n v="75.37319999999994"/>
  </r>
  <r>
    <n v="5633"/>
    <x v="2806"/>
    <x v="2"/>
    <x v="1058"/>
    <d v="2011-02-16T00:00:00"/>
    <x v="1"/>
    <s v="NF-18385"/>
    <s v="Natalie Fritzler"/>
    <s v="Consumer"/>
    <s v="United States"/>
    <s v="Chesapeake"/>
    <x v="17"/>
    <n v="23320"/>
    <x v="0"/>
    <s v="OFF-BI-10003291"/>
    <x v="1"/>
    <x v="8"/>
    <s v="Wilson Jones Leather-Like Binders with DublLock Round Rings"/>
    <n v="17.46"/>
    <n v="2"/>
    <n v="0"/>
    <n v="8.2061999999999991"/>
  </r>
  <r>
    <n v="5634"/>
    <x v="2807"/>
    <x v="0"/>
    <x v="713"/>
    <d v="2013-09-29T00:00:00"/>
    <x v="0"/>
    <s v="CR-12580"/>
    <s v="Clay Rozendal"/>
    <s v="Home Office"/>
    <s v="United States"/>
    <s v="New York City"/>
    <x v="15"/>
    <n v="10009"/>
    <x v="3"/>
    <s v="OFF-BI-10004187"/>
    <x v="1"/>
    <x v="8"/>
    <s v="Staples"/>
    <n v="10.528"/>
    <n v="7"/>
    <n v="0.2"/>
    <n v="3.6847999999999987"/>
  </r>
  <r>
    <n v="5635"/>
    <x v="2808"/>
    <x v="1"/>
    <x v="901"/>
    <d v="2012-12-06T00:00:00"/>
    <x v="2"/>
    <s v="SU-20665"/>
    <s v="Stephanie Ulpright"/>
    <s v="Home Office"/>
    <s v="United States"/>
    <s v="Ann Arbor"/>
    <x v="12"/>
    <n v="48104"/>
    <x v="2"/>
    <s v="OFF-BI-10000666"/>
    <x v="1"/>
    <x v="8"/>
    <s v="Surelock Post Binders"/>
    <n v="152.79999999999998"/>
    <n v="5"/>
    <n v="0"/>
    <n v="76.399999999999991"/>
  </r>
  <r>
    <n v="5636"/>
    <x v="2809"/>
    <x v="3"/>
    <x v="213"/>
    <d v="2014-09-09T00:00:00"/>
    <x v="1"/>
    <s v="SC-20050"/>
    <s v="Sample Company A"/>
    <s v="Home Office"/>
    <s v="United States"/>
    <s v="La Mesa"/>
    <x v="1"/>
    <n v="91941"/>
    <x v="1"/>
    <s v="OFF-BI-10002225"/>
    <x v="1"/>
    <x v="8"/>
    <s v="Square Ring Data Binders, Rigid 75 Pt. Covers, 11&quot; x 14-7/8&quot;"/>
    <n v="82.56"/>
    <n v="5"/>
    <n v="0.2"/>
    <n v="28.896000000000001"/>
  </r>
  <r>
    <n v="5637"/>
    <x v="2809"/>
    <x v="3"/>
    <x v="213"/>
    <d v="2014-09-09T00:00:00"/>
    <x v="1"/>
    <s v="SC-20050"/>
    <s v="Sample Company A"/>
    <s v="Home Office"/>
    <s v="United States"/>
    <s v="La Mesa"/>
    <x v="1"/>
    <n v="91941"/>
    <x v="1"/>
    <s v="TEC-AC-10000474"/>
    <x v="2"/>
    <x v="11"/>
    <s v="Kensington Expert Mouse Optical USB Trackball for PC or Mac"/>
    <n v="284.96999999999997"/>
    <n v="3"/>
    <n v="0"/>
    <n v="85.490999999999957"/>
  </r>
  <r>
    <n v="5638"/>
    <x v="2810"/>
    <x v="3"/>
    <x v="606"/>
    <d v="2014-04-03T00:00:00"/>
    <x v="1"/>
    <s v="ML-18040"/>
    <s v="Michelle Lonsdale"/>
    <s v="Corporate"/>
    <s v="United States"/>
    <s v="Dearborn"/>
    <x v="12"/>
    <n v="48126"/>
    <x v="2"/>
    <s v="FUR-FU-10004245"/>
    <x v="0"/>
    <x v="5"/>
    <s v="Career Cubicle Clock, 8 1/4&quot;, Black"/>
    <n v="60.84"/>
    <n v="3"/>
    <n v="0"/>
    <n v="23.119199999999999"/>
  </r>
  <r>
    <n v="5639"/>
    <x v="2811"/>
    <x v="2"/>
    <x v="1059"/>
    <d v="2011-12-27T00:00:00"/>
    <x v="1"/>
    <s v="GM-14440"/>
    <s v="Gary McGarr"/>
    <s v="Consumer"/>
    <s v="United States"/>
    <s v="San Diego"/>
    <x v="1"/>
    <n v="92024"/>
    <x v="1"/>
    <s v="FUR-CH-10004287"/>
    <x v="0"/>
    <x v="1"/>
    <s v="SAFCO Arco Folding Chair"/>
    <n v="1325.76"/>
    <n v="6"/>
    <n v="0.2"/>
    <n v="149.14799999999991"/>
  </r>
  <r>
    <n v="5640"/>
    <x v="2811"/>
    <x v="2"/>
    <x v="1059"/>
    <d v="2011-12-27T00:00:00"/>
    <x v="1"/>
    <s v="GM-14440"/>
    <s v="Gary McGarr"/>
    <s v="Consumer"/>
    <s v="United States"/>
    <s v="San Diego"/>
    <x v="1"/>
    <n v="92024"/>
    <x v="1"/>
    <s v="FUR-CH-10000595"/>
    <x v="0"/>
    <x v="1"/>
    <s v="Safco Contoured Stacking Chairs"/>
    <n v="572.16000000000008"/>
    <n v="3"/>
    <n v="0.2"/>
    <n v="35.759999999999962"/>
  </r>
  <r>
    <n v="5641"/>
    <x v="2812"/>
    <x v="2"/>
    <x v="865"/>
    <d v="2011-09-28T00:00:00"/>
    <x v="1"/>
    <s v="JK-15640"/>
    <s v="Jim Kriz"/>
    <s v="Home Office"/>
    <s v="United States"/>
    <s v="Lakewood"/>
    <x v="24"/>
    <n v="44107"/>
    <x v="3"/>
    <s v="OFF-PA-10003063"/>
    <x v="1"/>
    <x v="10"/>
    <s v="EcoTones Memo Sheets"/>
    <n v="28.8"/>
    <n v="9"/>
    <n v="0.2"/>
    <n v="10.080000000000002"/>
  </r>
  <r>
    <n v="5642"/>
    <x v="2813"/>
    <x v="3"/>
    <x v="459"/>
    <d v="2014-04-06T00:00:00"/>
    <x v="2"/>
    <s v="AT-10435"/>
    <s v="Alyssa Tate"/>
    <s v="Home Office"/>
    <s v="United States"/>
    <s v="Meriden"/>
    <x v="29"/>
    <n v="6450"/>
    <x v="3"/>
    <s v="OFF-AR-10000246"/>
    <x v="1"/>
    <x v="6"/>
    <s v="Newell 318"/>
    <n v="11.12"/>
    <n v="4"/>
    <n v="0"/>
    <n v="2.8911999999999995"/>
  </r>
  <r>
    <n v="5643"/>
    <x v="2814"/>
    <x v="0"/>
    <x v="178"/>
    <d v="2013-04-06T00:00:00"/>
    <x v="0"/>
    <s v="DB-12910"/>
    <s v="Daniel Byrd"/>
    <s v="Home Office"/>
    <s v="United States"/>
    <s v="Columbus"/>
    <x v="32"/>
    <n v="31907"/>
    <x v="0"/>
    <s v="FUR-FU-10003274"/>
    <x v="0"/>
    <x v="5"/>
    <s v="Regeneration Desk Collection"/>
    <n v="7.04"/>
    <n v="4"/>
    <n v="0"/>
    <n v="3.0976000000000004"/>
  </r>
  <r>
    <n v="5644"/>
    <x v="2815"/>
    <x v="1"/>
    <x v="1060"/>
    <d v="2012-05-20T00:00:00"/>
    <x v="0"/>
    <s v="AH-10690"/>
    <s v="Anna Häberlin"/>
    <s v="Corporate"/>
    <s v="United States"/>
    <s v="Roswell"/>
    <x v="32"/>
    <n v="30076"/>
    <x v="0"/>
    <s v="OFF-EN-10004147"/>
    <x v="1"/>
    <x v="12"/>
    <s v="Wausau Papers Astrobrights Colored Envelopes"/>
    <n v="17.940000000000001"/>
    <n v="3"/>
    <n v="0"/>
    <n v="8.7906000000000013"/>
  </r>
  <r>
    <n v="5645"/>
    <x v="2816"/>
    <x v="3"/>
    <x v="721"/>
    <d v="2014-03-27T00:00:00"/>
    <x v="2"/>
    <s v="SJ-20125"/>
    <s v="Sanjit Jacobs"/>
    <s v="Home Office"/>
    <s v="United States"/>
    <s v="Seattle"/>
    <x v="4"/>
    <n v="98105"/>
    <x v="1"/>
    <s v="OFF-BI-10002103"/>
    <x v="1"/>
    <x v="8"/>
    <s v="Cardinal Slant-D Ring Binder, Heavy Gauge Vinyl"/>
    <n v="34.76"/>
    <n v="5"/>
    <n v="0.2"/>
    <n v="11.296999999999999"/>
  </r>
  <r>
    <n v="5646"/>
    <x v="2817"/>
    <x v="3"/>
    <x v="349"/>
    <d v="2014-04-20T00:00:00"/>
    <x v="1"/>
    <s v="HM-14860"/>
    <s v="Harry Marie"/>
    <s v="Corporate"/>
    <s v="United States"/>
    <s v="Morristown"/>
    <x v="30"/>
    <n v="7960"/>
    <x v="3"/>
    <s v="FUR-FU-10004018"/>
    <x v="0"/>
    <x v="5"/>
    <s v="Tensor Computer Mounted Lamp"/>
    <n v="74.45"/>
    <n v="5"/>
    <n v="0"/>
    <n v="20.101500000000001"/>
  </r>
  <r>
    <n v="5647"/>
    <x v="2818"/>
    <x v="1"/>
    <x v="1038"/>
    <d v="2012-01-09T00:00:00"/>
    <x v="1"/>
    <s v="AG-10495"/>
    <s v="Andrew Gjertsen"/>
    <s v="Corporate"/>
    <s v="United States"/>
    <s v="Alexandria"/>
    <x v="17"/>
    <n v="22304"/>
    <x v="0"/>
    <s v="FUR-FU-10001473"/>
    <x v="0"/>
    <x v="5"/>
    <s v="DAX Wood Document Frame"/>
    <n v="192.22"/>
    <n v="14"/>
    <n v="0"/>
    <n v="69.199200000000005"/>
  </r>
  <r>
    <n v="5648"/>
    <x v="2819"/>
    <x v="3"/>
    <x v="808"/>
    <d v="2014-11-08T00:00:00"/>
    <x v="1"/>
    <s v="JB-16000"/>
    <s v="Joy Bell-"/>
    <s v="Consumer"/>
    <s v="United States"/>
    <s v="Salt Lake City"/>
    <x v="7"/>
    <n v="84106"/>
    <x v="1"/>
    <s v="OFF-PA-10001800"/>
    <x v="1"/>
    <x v="10"/>
    <s v="Xerox 220"/>
    <n v="19.440000000000001"/>
    <n v="3"/>
    <n v="0"/>
    <n v="9.3312000000000008"/>
  </r>
  <r>
    <n v="5649"/>
    <x v="2820"/>
    <x v="3"/>
    <x v="729"/>
    <d v="2014-07-20T00:00:00"/>
    <x v="0"/>
    <s v="AJ-10795"/>
    <s v="Anthony Johnson"/>
    <s v="Corporate"/>
    <s v="United States"/>
    <s v="Apple Valley"/>
    <x v="1"/>
    <n v="92307"/>
    <x v="1"/>
    <s v="OFF-PA-10004609"/>
    <x v="1"/>
    <x v="10"/>
    <s v="Xerox 221"/>
    <n v="32.400000000000006"/>
    <n v="5"/>
    <n v="0"/>
    <n v="15.552000000000001"/>
  </r>
  <r>
    <n v="5650"/>
    <x v="2820"/>
    <x v="3"/>
    <x v="729"/>
    <d v="2014-07-20T00:00:00"/>
    <x v="0"/>
    <s v="AJ-10795"/>
    <s v="Anthony Johnson"/>
    <s v="Corporate"/>
    <s v="United States"/>
    <s v="Apple Valley"/>
    <x v="1"/>
    <n v="92307"/>
    <x v="1"/>
    <s v="OFF-EN-10002592"/>
    <x v="1"/>
    <x v="12"/>
    <s v="Peel &amp; Seel Recycled Catalog Envelopes, Brown"/>
    <n v="57.9"/>
    <n v="5"/>
    <n v="0"/>
    <n v="28.95"/>
  </r>
  <r>
    <n v="5651"/>
    <x v="2820"/>
    <x v="3"/>
    <x v="729"/>
    <d v="2014-07-20T00:00:00"/>
    <x v="0"/>
    <s v="AJ-10795"/>
    <s v="Anthony Johnson"/>
    <s v="Corporate"/>
    <s v="United States"/>
    <s v="Apple Valley"/>
    <x v="1"/>
    <n v="92307"/>
    <x v="1"/>
    <s v="OFF-ST-10002957"/>
    <x v="1"/>
    <x v="4"/>
    <s v="Sterilite Show Offs Storage Containers"/>
    <n v="10.56"/>
    <n v="2"/>
    <n v="0"/>
    <n v="0"/>
  </r>
  <r>
    <n v="5652"/>
    <x v="2820"/>
    <x v="3"/>
    <x v="729"/>
    <d v="2014-07-20T00:00:00"/>
    <x v="0"/>
    <s v="AJ-10795"/>
    <s v="Anthony Johnson"/>
    <s v="Corporate"/>
    <s v="United States"/>
    <s v="Apple Valley"/>
    <x v="1"/>
    <n v="92307"/>
    <x v="1"/>
    <s v="FUR-BO-10002613"/>
    <x v="0"/>
    <x v="0"/>
    <s v="Atlantic Metals Mobile 4-Shelf Bookcases, Custom Colors"/>
    <n v="1194.165"/>
    <n v="5"/>
    <n v="0.15"/>
    <n v="210.73499999999993"/>
  </r>
  <r>
    <n v="5653"/>
    <x v="2821"/>
    <x v="3"/>
    <x v="833"/>
    <d v="2014-10-12T00:00:00"/>
    <x v="1"/>
    <s v="MM-18280"/>
    <s v="Muhammed MacIntyre"/>
    <s v="Corporate"/>
    <s v="United States"/>
    <s v="New York City"/>
    <x v="15"/>
    <n v="10009"/>
    <x v="3"/>
    <s v="OFF-PA-10001033"/>
    <x v="1"/>
    <x v="10"/>
    <s v="Xerox 1893"/>
    <n v="40.99"/>
    <n v="1"/>
    <n v="0"/>
    <n v="20.085100000000001"/>
  </r>
  <r>
    <n v="5654"/>
    <x v="2822"/>
    <x v="2"/>
    <x v="130"/>
    <d v="2011-11-11T00:00:00"/>
    <x v="1"/>
    <s v="TH-21235"/>
    <s v="Tiffany House"/>
    <s v="Corporate"/>
    <s v="United States"/>
    <s v="Long Beach"/>
    <x v="1"/>
    <n v="90805"/>
    <x v="1"/>
    <s v="OFF-AR-10000940"/>
    <x v="1"/>
    <x v="6"/>
    <s v="Newell 343"/>
    <n v="2.94"/>
    <n v="1"/>
    <n v="0"/>
    <n v="0.79380000000000006"/>
  </r>
  <r>
    <n v="5655"/>
    <x v="2823"/>
    <x v="0"/>
    <x v="122"/>
    <d v="2013-12-22T00:00:00"/>
    <x v="2"/>
    <s v="AH-10120"/>
    <s v="Adrian Hane"/>
    <s v="Home Office"/>
    <s v="United States"/>
    <s v="Salem"/>
    <x v="21"/>
    <n v="97301"/>
    <x v="1"/>
    <s v="OFF-BI-10001670"/>
    <x v="1"/>
    <x v="8"/>
    <s v="Vinyl Sectional Post Binders"/>
    <n v="45.240000000000009"/>
    <n v="4"/>
    <n v="0.7"/>
    <n v="-30.159999999999997"/>
  </r>
  <r>
    <n v="5656"/>
    <x v="2823"/>
    <x v="0"/>
    <x v="122"/>
    <d v="2013-12-22T00:00:00"/>
    <x v="2"/>
    <s v="AH-10120"/>
    <s v="Adrian Hane"/>
    <s v="Home Office"/>
    <s v="United States"/>
    <s v="Salem"/>
    <x v="21"/>
    <n v="97301"/>
    <x v="1"/>
    <s v="OFF-AR-10004078"/>
    <x v="1"/>
    <x v="6"/>
    <s v="Newell 312"/>
    <n v="18.687999999999999"/>
    <n v="4"/>
    <n v="0.2"/>
    <n v="2.3359999999999994"/>
  </r>
  <r>
    <n v="5657"/>
    <x v="2823"/>
    <x v="0"/>
    <x v="122"/>
    <d v="2013-12-22T00:00:00"/>
    <x v="2"/>
    <s v="AH-10120"/>
    <s v="Adrian Hane"/>
    <s v="Home Office"/>
    <s v="United States"/>
    <s v="Salem"/>
    <x v="21"/>
    <n v="97301"/>
    <x v="1"/>
    <s v="OFF-PA-10003036"/>
    <x v="1"/>
    <x v="10"/>
    <s v="Black Print Carbonless 8 1/2&quot; x 8 1/4&quot; Rapid Memo Book"/>
    <n v="11.648000000000001"/>
    <n v="2"/>
    <n v="0.2"/>
    <n v="3.7855999999999992"/>
  </r>
  <r>
    <n v="5658"/>
    <x v="2823"/>
    <x v="0"/>
    <x v="122"/>
    <d v="2013-12-22T00:00:00"/>
    <x v="2"/>
    <s v="AH-10120"/>
    <s v="Adrian Hane"/>
    <s v="Home Office"/>
    <s v="United States"/>
    <s v="Salem"/>
    <x v="21"/>
    <n v="97301"/>
    <x v="1"/>
    <s v="TEC-AC-10000991"/>
    <x v="2"/>
    <x v="11"/>
    <s v="Sony Micro Vault Click 8 GB USB 2.0 Flash Drive"/>
    <n v="112.77600000000001"/>
    <n v="3"/>
    <n v="0.2"/>
    <n v="-8.4581999999999979"/>
  </r>
  <r>
    <n v="5659"/>
    <x v="2823"/>
    <x v="0"/>
    <x v="122"/>
    <d v="2013-12-22T00:00:00"/>
    <x v="2"/>
    <s v="AH-10120"/>
    <s v="Adrian Hane"/>
    <s v="Home Office"/>
    <s v="United States"/>
    <s v="Salem"/>
    <x v="21"/>
    <n v="97301"/>
    <x v="1"/>
    <s v="FUR-TA-10002530"/>
    <x v="0"/>
    <x v="3"/>
    <s v="Iceberg OfficeWorks 42&quot; Round Tables"/>
    <n v="377.45"/>
    <n v="5"/>
    <n v="0.5"/>
    <n v="-264.21500000000003"/>
  </r>
  <r>
    <n v="5660"/>
    <x v="2823"/>
    <x v="0"/>
    <x v="122"/>
    <d v="2013-12-22T00:00:00"/>
    <x v="2"/>
    <s v="AH-10120"/>
    <s v="Adrian Hane"/>
    <s v="Home Office"/>
    <s v="United States"/>
    <s v="Salem"/>
    <x v="21"/>
    <n v="97301"/>
    <x v="1"/>
    <s v="OFF-LA-10000407"/>
    <x v="1"/>
    <x v="2"/>
    <s v="Avery White Multi-Purpose Labels"/>
    <n v="15.936000000000002"/>
    <n v="4"/>
    <n v="0.2"/>
    <n v="5.1791999999999998"/>
  </r>
  <r>
    <n v="5661"/>
    <x v="2823"/>
    <x v="0"/>
    <x v="122"/>
    <d v="2013-12-22T00:00:00"/>
    <x v="2"/>
    <s v="AH-10120"/>
    <s v="Adrian Hane"/>
    <s v="Home Office"/>
    <s v="United States"/>
    <s v="Salem"/>
    <x v="21"/>
    <n v="97301"/>
    <x v="1"/>
    <s v="TEC-PH-10004833"/>
    <x v="2"/>
    <x v="7"/>
    <s v="Macally Suction Cup Mount"/>
    <n v="28.68"/>
    <n v="3"/>
    <n v="0.2"/>
    <n v="-7.17"/>
  </r>
  <r>
    <n v="5662"/>
    <x v="2824"/>
    <x v="0"/>
    <x v="446"/>
    <d v="2013-10-02T00:00:00"/>
    <x v="1"/>
    <s v="CL-12700"/>
    <s v="Craig Leslie"/>
    <s v="Home Office"/>
    <s v="United States"/>
    <s v="Aurora"/>
    <x v="22"/>
    <n v="80013"/>
    <x v="1"/>
    <s v="FUR-FU-10002671"/>
    <x v="0"/>
    <x v="5"/>
    <s v="Electrix 20W Halogen Replacement Bulb for Zoom-In Desk Lamp"/>
    <n v="21.44"/>
    <n v="2"/>
    <n v="0.2"/>
    <n v="7.5039999999999987"/>
  </r>
  <r>
    <n v="5663"/>
    <x v="2824"/>
    <x v="0"/>
    <x v="446"/>
    <d v="2013-10-02T00:00:00"/>
    <x v="1"/>
    <s v="CL-12700"/>
    <s v="Craig Leslie"/>
    <s v="Home Office"/>
    <s v="United States"/>
    <s v="Aurora"/>
    <x v="22"/>
    <n v="80013"/>
    <x v="1"/>
    <s v="OFF-ST-10001370"/>
    <x v="1"/>
    <x v="4"/>
    <s v="Sensible Storage WireTech Storage Systems"/>
    <n v="511.05600000000004"/>
    <n v="9"/>
    <n v="0.2"/>
    <n v="-95.823000000000079"/>
  </r>
  <r>
    <n v="5664"/>
    <x v="2825"/>
    <x v="0"/>
    <x v="658"/>
    <d v="2013-07-22T00:00:00"/>
    <x v="3"/>
    <s v="JG-15310"/>
    <s v="Jason Gross"/>
    <s v="Corporate"/>
    <s v="United States"/>
    <s v="Newark"/>
    <x v="24"/>
    <n v="43055"/>
    <x v="3"/>
    <s v="OFF-AR-10000914"/>
    <x v="1"/>
    <x v="6"/>
    <s v="Boston 16765 Mini Stand Up Battery Pencil Sharpener"/>
    <n v="18.656000000000002"/>
    <n v="2"/>
    <n v="0.2"/>
    <n v="1.3992000000000013"/>
  </r>
  <r>
    <n v="5665"/>
    <x v="2825"/>
    <x v="0"/>
    <x v="658"/>
    <d v="2013-07-22T00:00:00"/>
    <x v="3"/>
    <s v="JG-15310"/>
    <s v="Jason Gross"/>
    <s v="Corporate"/>
    <s v="United States"/>
    <s v="Newark"/>
    <x v="24"/>
    <n v="43055"/>
    <x v="3"/>
    <s v="OFF-BI-10001116"/>
    <x v="1"/>
    <x v="8"/>
    <s v="Wilson Jones 1&quot; Hanging DublLock Ring Binders"/>
    <n v="11.088000000000003"/>
    <n v="7"/>
    <n v="0.7"/>
    <n v="-8.1311999999999998"/>
  </r>
  <r>
    <n v="5666"/>
    <x v="2825"/>
    <x v="0"/>
    <x v="658"/>
    <d v="2013-07-22T00:00:00"/>
    <x v="3"/>
    <s v="JG-15310"/>
    <s v="Jason Gross"/>
    <s v="Corporate"/>
    <s v="United States"/>
    <s v="Newark"/>
    <x v="24"/>
    <n v="43055"/>
    <x v="3"/>
    <s v="OFF-ST-10002276"/>
    <x v="1"/>
    <x v="4"/>
    <s v="Safco Steel Mobile File Cart"/>
    <n v="66.688000000000002"/>
    <n v="1"/>
    <n v="0.2"/>
    <n v="4.1680000000000028"/>
  </r>
  <r>
    <n v="5667"/>
    <x v="2825"/>
    <x v="0"/>
    <x v="658"/>
    <d v="2013-07-22T00:00:00"/>
    <x v="3"/>
    <s v="JG-15310"/>
    <s v="Jason Gross"/>
    <s v="Corporate"/>
    <s v="United States"/>
    <s v="Newark"/>
    <x v="24"/>
    <n v="43055"/>
    <x v="3"/>
    <s v="OFF-ST-10004340"/>
    <x v="1"/>
    <x v="4"/>
    <s v="Fellowes Mobile File Cart, Black"/>
    <n v="99.488"/>
    <n v="2"/>
    <n v="0.2"/>
    <n v="8.7052000000000049"/>
  </r>
  <r>
    <n v="5668"/>
    <x v="2826"/>
    <x v="0"/>
    <x v="725"/>
    <d v="2013-06-16T00:00:00"/>
    <x v="1"/>
    <s v="SE-20110"/>
    <s v="Sanjit Engle"/>
    <s v="Consumer"/>
    <s v="United States"/>
    <s v="Seattle"/>
    <x v="4"/>
    <n v="98103"/>
    <x v="1"/>
    <s v="OFF-LA-10004093"/>
    <x v="1"/>
    <x v="2"/>
    <s v="Avery 486"/>
    <n v="14.62"/>
    <n v="2"/>
    <n v="0"/>
    <n v="6.8713999999999995"/>
  </r>
  <r>
    <n v="5669"/>
    <x v="2826"/>
    <x v="0"/>
    <x v="725"/>
    <d v="2013-06-16T00:00:00"/>
    <x v="1"/>
    <s v="SE-20110"/>
    <s v="Sanjit Engle"/>
    <s v="Consumer"/>
    <s v="United States"/>
    <s v="Seattle"/>
    <x v="4"/>
    <n v="98103"/>
    <x v="1"/>
    <s v="OFF-BI-10004728"/>
    <x v="1"/>
    <x v="8"/>
    <s v="Wilson Jones Turn Tabs Binder Tool for Ring Binders"/>
    <n v="53.984000000000002"/>
    <n v="14"/>
    <n v="0.2"/>
    <n v="17.544800000000002"/>
  </r>
  <r>
    <n v="5670"/>
    <x v="2826"/>
    <x v="0"/>
    <x v="725"/>
    <d v="2013-06-16T00:00:00"/>
    <x v="1"/>
    <s v="SE-20110"/>
    <s v="Sanjit Engle"/>
    <s v="Consumer"/>
    <s v="United States"/>
    <s v="Seattle"/>
    <x v="4"/>
    <n v="98103"/>
    <x v="1"/>
    <s v="TEC-AC-10003095"/>
    <x v="2"/>
    <x v="11"/>
    <s v="Logitech G35 7.1-Channel Surround Sound Headset"/>
    <n v="389.97"/>
    <n v="3"/>
    <n v="0"/>
    <n v="132.58980000000003"/>
  </r>
  <r>
    <n v="5671"/>
    <x v="2827"/>
    <x v="1"/>
    <x v="988"/>
    <d v="2012-06-11T00:00:00"/>
    <x v="0"/>
    <s v="TG-21640"/>
    <s v="Trudy Glocke"/>
    <s v="Consumer"/>
    <s v="United States"/>
    <s v="Pocatello"/>
    <x v="45"/>
    <n v="83201"/>
    <x v="1"/>
    <s v="FUR-FU-10003192"/>
    <x v="0"/>
    <x v="5"/>
    <s v="Luxo Adjustable Task Clamp Lamp"/>
    <n v="355.36"/>
    <n v="4"/>
    <n v="0"/>
    <n v="92.393599999999992"/>
  </r>
  <r>
    <n v="5672"/>
    <x v="2827"/>
    <x v="1"/>
    <x v="988"/>
    <d v="2012-06-11T00:00:00"/>
    <x v="0"/>
    <s v="TG-21640"/>
    <s v="Trudy Glocke"/>
    <s v="Consumer"/>
    <s v="United States"/>
    <s v="Pocatello"/>
    <x v="45"/>
    <n v="83201"/>
    <x v="1"/>
    <s v="TEC-PH-10004522"/>
    <x v="2"/>
    <x v="7"/>
    <s v="Dexim XPower Skin Super-Thin Power Case for iPhone 5 - Black"/>
    <n v="140.376"/>
    <n v="3"/>
    <n v="0.2"/>
    <n v="8.7735000000000056"/>
  </r>
  <r>
    <n v="5673"/>
    <x v="2828"/>
    <x v="3"/>
    <x v="855"/>
    <d v="2014-11-04T00:00:00"/>
    <x v="1"/>
    <s v="SH-19975"/>
    <s v="Sally Hughsby"/>
    <s v="Corporate"/>
    <s v="United States"/>
    <s v="Dallas"/>
    <x v="5"/>
    <n v="75081"/>
    <x v="2"/>
    <s v="OFF-EN-10003068"/>
    <x v="1"/>
    <x v="12"/>
    <s v="#6 3/4 Gummed Flap White Envelopes"/>
    <n v="15.840000000000002"/>
    <n v="2"/>
    <n v="0.2"/>
    <n v="5.5439999999999987"/>
  </r>
  <r>
    <n v="5674"/>
    <x v="2828"/>
    <x v="3"/>
    <x v="855"/>
    <d v="2014-11-04T00:00:00"/>
    <x v="1"/>
    <s v="SH-19975"/>
    <s v="Sally Hughsby"/>
    <s v="Corporate"/>
    <s v="United States"/>
    <s v="Dallas"/>
    <x v="5"/>
    <n v="75081"/>
    <x v="2"/>
    <s v="OFF-PA-10001204"/>
    <x v="1"/>
    <x v="10"/>
    <s v="Xerox 1972"/>
    <n v="8.4480000000000004"/>
    <n v="2"/>
    <n v="0.2"/>
    <n v="2.6399999999999997"/>
  </r>
  <r>
    <n v="5675"/>
    <x v="2829"/>
    <x v="0"/>
    <x v="115"/>
    <d v="2013-01-27T00:00:00"/>
    <x v="1"/>
    <s v="MC-17275"/>
    <s v="Marc Crier"/>
    <s v="Consumer"/>
    <s v="United States"/>
    <s v="Seattle"/>
    <x v="4"/>
    <n v="98105"/>
    <x v="1"/>
    <s v="OFF-PA-10003953"/>
    <x v="1"/>
    <x v="10"/>
    <s v="Xerox 218"/>
    <n v="12.96"/>
    <n v="2"/>
    <n v="0"/>
    <n v="6.2208000000000006"/>
  </r>
  <r>
    <n v="5676"/>
    <x v="2830"/>
    <x v="2"/>
    <x v="1061"/>
    <d v="2011-06-02T00:00:00"/>
    <x v="1"/>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x v="1"/>
    <s v="PJ-18835"/>
    <s v="Patrick Jones"/>
    <s v="Corporate"/>
    <s v="United States"/>
    <s v="Seattle"/>
    <x v="4"/>
    <n v="98115"/>
    <x v="1"/>
    <s v="TEC-AC-10004877"/>
    <x v="2"/>
    <x v="11"/>
    <s v="Imation 30456 USB Flash Drive 8GB"/>
    <n v="27.6"/>
    <n v="4"/>
    <n v="0"/>
    <n v="2.2079999999999984"/>
  </r>
  <r>
    <n v="5678"/>
    <x v="2831"/>
    <x v="2"/>
    <x v="282"/>
    <d v="2012-01-05T00:00:00"/>
    <x v="1"/>
    <s v="ZC-21910"/>
    <s v="Zuschuss Carroll"/>
    <s v="Consumer"/>
    <s v="United States"/>
    <s v="Chicago"/>
    <x v="10"/>
    <n v="60610"/>
    <x v="2"/>
    <s v="FUR-FU-10000193"/>
    <x v="0"/>
    <x v="5"/>
    <s v="Tenex Chairmats For Use with Hard Floors"/>
    <n v="38.975999999999999"/>
    <n v="3"/>
    <n v="0.6"/>
    <n v="-50.66879999999999"/>
  </r>
  <r>
    <n v="5679"/>
    <x v="2832"/>
    <x v="0"/>
    <x v="1062"/>
    <d v="2013-08-04T00:00:00"/>
    <x v="1"/>
    <s v="SC-20680"/>
    <s v="Steve Carroll"/>
    <s v="Home Office"/>
    <s v="United States"/>
    <s v="Holland"/>
    <x v="12"/>
    <n v="49423"/>
    <x v="2"/>
    <s v="OFF-FA-10000735"/>
    <x v="1"/>
    <x v="13"/>
    <s v="Staples"/>
    <n v="20.439999999999998"/>
    <n v="7"/>
    <n v="0"/>
    <n v="9.1979999999999986"/>
  </r>
  <r>
    <n v="5680"/>
    <x v="2832"/>
    <x v="0"/>
    <x v="1062"/>
    <d v="2013-08-04T00:00:00"/>
    <x v="1"/>
    <s v="SC-20680"/>
    <s v="Steve Carroll"/>
    <s v="Home Office"/>
    <s v="United States"/>
    <s v="Holland"/>
    <x v="12"/>
    <n v="49423"/>
    <x v="2"/>
    <s v="OFF-PA-10002120"/>
    <x v="1"/>
    <x v="10"/>
    <s v="Xerox 1889"/>
    <n v="109.92"/>
    <n v="2"/>
    <n v="0"/>
    <n v="53.860799999999998"/>
  </r>
  <r>
    <n v="5681"/>
    <x v="2833"/>
    <x v="0"/>
    <x v="446"/>
    <d v="2013-10-01T00:00:00"/>
    <x v="1"/>
    <s v="BP-11230"/>
    <s v="Benjamin Patterson"/>
    <s v="Consumer"/>
    <s v="United States"/>
    <s v="Broken Arrow"/>
    <x v="26"/>
    <n v="74012"/>
    <x v="2"/>
    <s v="OFF-BI-10001249"/>
    <x v="1"/>
    <x v="8"/>
    <s v="Avery Heavy-Duty EZD View Binder with Locking Rings"/>
    <n v="6.38"/>
    <n v="1"/>
    <n v="0"/>
    <n v="2.9347999999999996"/>
  </r>
  <r>
    <n v="5682"/>
    <x v="2833"/>
    <x v="0"/>
    <x v="446"/>
    <d v="2013-10-01T00:00:00"/>
    <x v="1"/>
    <s v="BP-11230"/>
    <s v="Benjamin Patterson"/>
    <s v="Consumer"/>
    <s v="United States"/>
    <s v="Broken Arrow"/>
    <x v="26"/>
    <n v="74012"/>
    <x v="2"/>
    <s v="OFF-PA-10001569"/>
    <x v="1"/>
    <x v="10"/>
    <s v="Xerox 232"/>
    <n v="6.48"/>
    <n v="1"/>
    <n v="0"/>
    <n v="3.1104000000000003"/>
  </r>
  <r>
    <n v="5683"/>
    <x v="2834"/>
    <x v="2"/>
    <x v="1063"/>
    <d v="2011-04-08T00:00:00"/>
    <x v="1"/>
    <s v="RD-19585"/>
    <s v="Rob Dowd"/>
    <s v="Consumer"/>
    <s v="United States"/>
    <s v="Athens"/>
    <x v="32"/>
    <n v="30605"/>
    <x v="0"/>
    <s v="OFF-PA-10004248"/>
    <x v="1"/>
    <x v="10"/>
    <s v="Xerox 1990"/>
    <n v="15.84"/>
    <n v="3"/>
    <n v="0"/>
    <n v="7.1280000000000001"/>
  </r>
  <r>
    <n v="5684"/>
    <x v="2834"/>
    <x v="2"/>
    <x v="1063"/>
    <d v="2011-04-08T00:00:00"/>
    <x v="1"/>
    <s v="RD-19585"/>
    <s v="Rob Dowd"/>
    <s v="Consumer"/>
    <s v="United States"/>
    <s v="Athens"/>
    <x v="32"/>
    <n v="30605"/>
    <x v="0"/>
    <s v="TEC-PH-10001128"/>
    <x v="2"/>
    <x v="7"/>
    <s v="Motorola Droid Maxx"/>
    <n v="1049.93"/>
    <n v="7"/>
    <n v="0"/>
    <n v="293.98040000000003"/>
  </r>
  <r>
    <n v="5685"/>
    <x v="2834"/>
    <x v="2"/>
    <x v="1063"/>
    <d v="2011-04-08T00:00:00"/>
    <x v="1"/>
    <s v="RD-19585"/>
    <s v="Rob Dowd"/>
    <s v="Consumer"/>
    <s v="United States"/>
    <s v="Athens"/>
    <x v="32"/>
    <n v="30605"/>
    <x v="0"/>
    <s v="OFF-AP-10003842"/>
    <x v="1"/>
    <x v="9"/>
    <s v="Euro-Pro Shark Turbo Vacuum"/>
    <n v="154.9"/>
    <n v="5"/>
    <n v="0"/>
    <n v="40.274000000000001"/>
  </r>
  <r>
    <n v="5686"/>
    <x v="2835"/>
    <x v="1"/>
    <x v="599"/>
    <d v="2012-11-05T00:00:00"/>
    <x v="3"/>
    <s v="KL-16645"/>
    <s v="Ken Lonsdale"/>
    <s v="Consumer"/>
    <s v="United States"/>
    <s v="Seattle"/>
    <x v="4"/>
    <n v="98105"/>
    <x v="1"/>
    <s v="OFF-BI-10002794"/>
    <x v="1"/>
    <x v="8"/>
    <s v="Avery Trapezoid Ring Binder, 3&quot; Capacity, Black, 1040 sheets"/>
    <n v="98.352000000000004"/>
    <n v="3"/>
    <n v="0.2"/>
    <n v="35.652599999999993"/>
  </r>
  <r>
    <n v="5687"/>
    <x v="2836"/>
    <x v="2"/>
    <x v="1064"/>
    <d v="2011-07-28T00:00:00"/>
    <x v="3"/>
    <s v="CK-12205"/>
    <s v="Chloris Kastensmidt"/>
    <s v="Consumer"/>
    <s v="United States"/>
    <s v="Apopka"/>
    <x v="2"/>
    <n v="32712"/>
    <x v="0"/>
    <s v="OFF-FA-10000621"/>
    <x v="1"/>
    <x v="13"/>
    <s v="OIC Colored Binder Clips, Assorted Sizes"/>
    <n v="14.320000000000002"/>
    <n v="5"/>
    <n v="0.2"/>
    <n v="5.1910000000000007"/>
  </r>
  <r>
    <n v="5688"/>
    <x v="2836"/>
    <x v="2"/>
    <x v="1064"/>
    <d v="2011-07-28T00:00:00"/>
    <x v="3"/>
    <s v="CK-12205"/>
    <s v="Chloris Kastensmidt"/>
    <s v="Consumer"/>
    <s v="United States"/>
    <s v="Apopka"/>
    <x v="2"/>
    <n v="32712"/>
    <x v="0"/>
    <s v="FUR-FU-10003623"/>
    <x v="0"/>
    <x v="5"/>
    <s v="DataProducts Ampli Magnifier Task Lamp, Black,"/>
    <n v="129.88800000000001"/>
    <n v="6"/>
    <n v="0.2"/>
    <n v="12.988799999999991"/>
  </r>
  <r>
    <n v="5689"/>
    <x v="2836"/>
    <x v="2"/>
    <x v="1064"/>
    <d v="2011-07-28T00:00:00"/>
    <x v="3"/>
    <s v="CK-12205"/>
    <s v="Chloris Kastensmidt"/>
    <s v="Consumer"/>
    <s v="United States"/>
    <s v="Apopka"/>
    <x v="2"/>
    <n v="32712"/>
    <x v="0"/>
    <s v="OFF-EN-10000781"/>
    <x v="1"/>
    <x v="12"/>
    <s v="#10- 4 1/8&quot; x 9 1/2&quot; Recycled Envelopes"/>
    <n v="48.944000000000003"/>
    <n v="7"/>
    <n v="0.2"/>
    <n v="16.518599999999999"/>
  </r>
  <r>
    <n v="5690"/>
    <x v="2837"/>
    <x v="1"/>
    <x v="207"/>
    <d v="2012-12-31T00:00:00"/>
    <x v="1"/>
    <s v="RB-19705"/>
    <s v="Roger Barcio"/>
    <s v="Home Office"/>
    <s v="United States"/>
    <s v="Houston"/>
    <x v="5"/>
    <n v="77070"/>
    <x v="2"/>
    <s v="FUR-CH-10002044"/>
    <x v="0"/>
    <x v="1"/>
    <s v="Office Star - Contemporary Task Swivel chair with 2-way adjustable arms, Plum"/>
    <n v="275.05799999999999"/>
    <n v="3"/>
    <n v="0.3"/>
    <n v="-90.376199999999997"/>
  </r>
  <r>
    <n v="5691"/>
    <x v="2838"/>
    <x v="1"/>
    <x v="895"/>
    <d v="2012-12-16T00:00:00"/>
    <x v="1"/>
    <s v="KM-16225"/>
    <s v="Kalyca Meade"/>
    <s v="Corporate"/>
    <s v="United States"/>
    <s v="Baltimore"/>
    <x v="39"/>
    <n v="21215"/>
    <x v="3"/>
    <s v="OFF-AR-10000817"/>
    <x v="1"/>
    <x v="6"/>
    <s v="Manco Dry-Lighter Erasable Highlighter"/>
    <n v="27.36"/>
    <n v="9"/>
    <n v="0"/>
    <n v="9.3023999999999987"/>
  </r>
  <r>
    <n v="5692"/>
    <x v="2838"/>
    <x v="1"/>
    <x v="895"/>
    <d v="2012-12-16T00:00:00"/>
    <x v="1"/>
    <s v="KM-16225"/>
    <s v="Kalyca Meade"/>
    <s v="Corporate"/>
    <s v="United States"/>
    <s v="Baltimore"/>
    <x v="39"/>
    <n v="21215"/>
    <x v="3"/>
    <s v="OFF-PA-10001509"/>
    <x v="1"/>
    <x v="10"/>
    <s v="Recycled Desk Saver Line &quot;While You Were Out&quot; Book, 5 1/2&quot; X 4&quot;"/>
    <n v="44.75"/>
    <n v="5"/>
    <n v="0"/>
    <n v="20.584999999999994"/>
  </r>
  <r>
    <n v="5693"/>
    <x v="2838"/>
    <x v="1"/>
    <x v="895"/>
    <d v="2012-12-16T00:00:00"/>
    <x v="1"/>
    <s v="KM-16225"/>
    <s v="Kalyca Meade"/>
    <s v="Corporate"/>
    <s v="United States"/>
    <s v="Baltimore"/>
    <x v="39"/>
    <n v="21215"/>
    <x v="3"/>
    <s v="TEC-PH-10004667"/>
    <x v="2"/>
    <x v="7"/>
    <s v="Cisco 8x8 Inc. 6753i IP Business Phone System"/>
    <n v="134.99"/>
    <n v="1"/>
    <n v="0"/>
    <n v="36.447299999999998"/>
  </r>
  <r>
    <n v="5694"/>
    <x v="2838"/>
    <x v="1"/>
    <x v="895"/>
    <d v="2012-12-16T00:00:00"/>
    <x v="1"/>
    <s v="KM-16225"/>
    <s v="Kalyca Meade"/>
    <s v="Corporate"/>
    <s v="United States"/>
    <s v="Baltimore"/>
    <x v="39"/>
    <n v="21215"/>
    <x v="3"/>
    <s v="OFF-PA-10000143"/>
    <x v="1"/>
    <x v="10"/>
    <s v="Astroparche Fine Business Paper"/>
    <n v="26.400000000000002"/>
    <n v="5"/>
    <n v="0"/>
    <n v="12.672000000000001"/>
  </r>
  <r>
    <n v="5695"/>
    <x v="2838"/>
    <x v="1"/>
    <x v="895"/>
    <d v="2012-12-16T00:00:00"/>
    <x v="1"/>
    <s v="KM-16225"/>
    <s v="Kalyca Meade"/>
    <s v="Corporate"/>
    <s v="United States"/>
    <s v="Baltimore"/>
    <x v="39"/>
    <n v="21215"/>
    <x v="3"/>
    <s v="FUR-CH-10000785"/>
    <x v="0"/>
    <x v="1"/>
    <s v="Global Ergonomic Managers Chair"/>
    <n v="542.93999999999994"/>
    <n v="3"/>
    <n v="0"/>
    <n v="141.1644"/>
  </r>
  <r>
    <n v="5696"/>
    <x v="2839"/>
    <x v="0"/>
    <x v="465"/>
    <d v="2013-05-08T00:00:00"/>
    <x v="0"/>
    <s v="AH-10465"/>
    <s v="Amy Hunt"/>
    <s v="Consumer"/>
    <s v="United States"/>
    <s v="San Francisco"/>
    <x v="1"/>
    <n v="94109"/>
    <x v="1"/>
    <s v="FUR-TA-10001676"/>
    <x v="0"/>
    <x v="3"/>
    <s v="Hon 61000 Series Interactive Training Tables"/>
    <n v="71.088000000000008"/>
    <n v="2"/>
    <n v="0.2"/>
    <n v="-1.7772000000000041"/>
  </r>
  <r>
    <n v="5697"/>
    <x v="2840"/>
    <x v="3"/>
    <x v="336"/>
    <d v="2014-10-19T00:00:00"/>
    <x v="1"/>
    <s v="AG-10765"/>
    <s v="Anthony Garverick"/>
    <s v="Home Office"/>
    <s v="United States"/>
    <s v="Chicago"/>
    <x v="10"/>
    <n v="60623"/>
    <x v="2"/>
    <s v="OFF-BI-10000309"/>
    <x v="1"/>
    <x v="8"/>
    <s v="GBC Twin Loop Wire Binding Elements, 9/16&quot; Spine, Black"/>
    <n v="27.395999999999997"/>
    <n v="9"/>
    <n v="0.8"/>
    <n v="-42.46380000000002"/>
  </r>
  <r>
    <n v="5698"/>
    <x v="2840"/>
    <x v="3"/>
    <x v="336"/>
    <d v="2014-10-19T00:00:00"/>
    <x v="1"/>
    <s v="AG-10765"/>
    <s v="Anthony Garverick"/>
    <s v="Home Office"/>
    <s v="United States"/>
    <s v="Chicago"/>
    <x v="10"/>
    <n v="60623"/>
    <x v="2"/>
    <s v="OFF-BI-10004224"/>
    <x v="1"/>
    <x v="8"/>
    <s v="Catalog Binders with Expanding Posts"/>
    <n v="13.455999999999998"/>
    <n v="1"/>
    <n v="0.8"/>
    <n v="-23.548000000000009"/>
  </r>
  <r>
    <n v="5699"/>
    <x v="2841"/>
    <x v="0"/>
    <x v="732"/>
    <d v="2013-11-06T00:00:00"/>
    <x v="3"/>
    <s v="EB-14170"/>
    <s v="Evan Bailliet"/>
    <s v="Consumer"/>
    <s v="United States"/>
    <s v="Laredo"/>
    <x v="5"/>
    <n v="78041"/>
    <x v="2"/>
    <s v="OFF-LA-10002312"/>
    <x v="1"/>
    <x v="2"/>
    <s v="Avery 490"/>
    <n v="11.840000000000002"/>
    <n v="1"/>
    <n v="0.2"/>
    <n v="4.4399999999999995"/>
  </r>
  <r>
    <n v="5700"/>
    <x v="2842"/>
    <x v="3"/>
    <x v="132"/>
    <d v="2014-11-09T00:00:00"/>
    <x v="1"/>
    <s v="PG-18895"/>
    <s v="Paul Gonzalez"/>
    <s v="Consumer"/>
    <s v="United States"/>
    <s v="San Francisco"/>
    <x v="1"/>
    <n v="94109"/>
    <x v="1"/>
    <s v="OFF-PA-10003022"/>
    <x v="1"/>
    <x v="10"/>
    <s v="Xerox 1992"/>
    <n v="35.880000000000003"/>
    <n v="6"/>
    <n v="0"/>
    <n v="17.581200000000003"/>
  </r>
  <r>
    <n v="5701"/>
    <x v="2843"/>
    <x v="0"/>
    <x v="390"/>
    <d v="2013-11-27T00:00:00"/>
    <x v="2"/>
    <s v="CA-12055"/>
    <s v="Cathy Armstrong"/>
    <s v="Home Office"/>
    <s v="United States"/>
    <s v="Cleveland"/>
    <x v="24"/>
    <n v="44105"/>
    <x v="3"/>
    <s v="OFF-EN-10001532"/>
    <x v="1"/>
    <x v="12"/>
    <s v="Brown Kraft Recycled Envelopes"/>
    <n v="40.752000000000002"/>
    <n v="3"/>
    <n v="0.2"/>
    <n v="15.281999999999998"/>
  </r>
  <r>
    <n v="5702"/>
    <x v="2843"/>
    <x v="0"/>
    <x v="390"/>
    <d v="2013-11-27T00:00:00"/>
    <x v="2"/>
    <s v="CA-12055"/>
    <s v="Cathy Armstrong"/>
    <s v="Home Office"/>
    <s v="United States"/>
    <s v="Cleveland"/>
    <x v="24"/>
    <n v="44105"/>
    <x v="3"/>
    <s v="TEC-AC-10004855"/>
    <x v="2"/>
    <x v="11"/>
    <s v="V7 USB Numeric Keypad"/>
    <n v="139.96000000000004"/>
    <n v="5"/>
    <n v="0.2"/>
    <n v="-22.743500000000004"/>
  </r>
  <r>
    <n v="5703"/>
    <x v="2844"/>
    <x v="2"/>
    <x v="637"/>
    <d v="2011-12-21T00:00:00"/>
    <x v="1"/>
    <s v="SS-20875"/>
    <s v="Sung Shariari"/>
    <s v="Consumer"/>
    <s v="United States"/>
    <s v="Marion"/>
    <x v="24"/>
    <n v="43302"/>
    <x v="3"/>
    <s v="OFF-AR-10003829"/>
    <x v="1"/>
    <x v="6"/>
    <s v="Newell 35"/>
    <n v="2.6240000000000001"/>
    <n v="1"/>
    <n v="0.2"/>
    <n v="0.29519999999999957"/>
  </r>
  <r>
    <n v="5704"/>
    <x v="2844"/>
    <x v="2"/>
    <x v="637"/>
    <d v="2011-12-21T00:00:00"/>
    <x v="1"/>
    <s v="SS-20875"/>
    <s v="Sung Shariari"/>
    <s v="Consumer"/>
    <s v="United States"/>
    <s v="Marion"/>
    <x v="24"/>
    <n v="43302"/>
    <x v="3"/>
    <s v="FUR-TA-10002645"/>
    <x v="0"/>
    <x v="3"/>
    <s v="Hon Rectangular Conference Tables"/>
    <n v="136.53"/>
    <n v="1"/>
    <n v="0.4"/>
    <n v="-52.336500000000029"/>
  </r>
  <r>
    <n v="5705"/>
    <x v="2844"/>
    <x v="2"/>
    <x v="637"/>
    <d v="2011-12-21T00:00:00"/>
    <x v="1"/>
    <s v="SS-20875"/>
    <s v="Sung Shariari"/>
    <s v="Consumer"/>
    <s v="United States"/>
    <s v="Marion"/>
    <x v="24"/>
    <n v="43302"/>
    <x v="3"/>
    <s v="TEC-AC-10003033"/>
    <x v="2"/>
    <x v="11"/>
    <s v="Plantronics CS510 - Over-the-Head monaural Wireless Headset System"/>
    <n v="263.95999999999998"/>
    <n v="1"/>
    <n v="0.2"/>
    <n v="42.893499999999975"/>
  </r>
  <r>
    <n v="5706"/>
    <x v="2845"/>
    <x v="2"/>
    <x v="935"/>
    <d v="2011-11-08T00:00:00"/>
    <x v="1"/>
    <s v="RP-19390"/>
    <s v="Resi Pölking"/>
    <s v="Consumer"/>
    <s v="United States"/>
    <s v="Fairfield"/>
    <x v="29"/>
    <n v="6824"/>
    <x v="3"/>
    <s v="OFF-SU-10002522"/>
    <x v="1"/>
    <x v="14"/>
    <s v="Acme Kleen Earth Office Shears"/>
    <n v="11.64"/>
    <n v="3"/>
    <n v="0"/>
    <n v="3.3755999999999986"/>
  </r>
  <r>
    <n v="5707"/>
    <x v="2846"/>
    <x v="3"/>
    <x v="585"/>
    <d v="2014-09-26T00:00:00"/>
    <x v="0"/>
    <s v="SC-20440"/>
    <s v="Shaun Chance"/>
    <s v="Corporate"/>
    <s v="United States"/>
    <s v="New York City"/>
    <x v="15"/>
    <n v="10009"/>
    <x v="3"/>
    <s v="OFF-BI-10004828"/>
    <x v="1"/>
    <x v="8"/>
    <s v="GBC Poly Designer Binding Covers"/>
    <n v="40.176000000000002"/>
    <n v="3"/>
    <n v="0.2"/>
    <n v="14.563799999999997"/>
  </r>
  <r>
    <n v="5708"/>
    <x v="2847"/>
    <x v="1"/>
    <x v="412"/>
    <d v="2012-05-15T00:00:00"/>
    <x v="1"/>
    <s v="NW-18400"/>
    <s v="Natalie Webber"/>
    <s v="Consumer"/>
    <s v="United States"/>
    <s v="New York City"/>
    <x v="15"/>
    <n v="10024"/>
    <x v="3"/>
    <s v="FUR-FU-10001095"/>
    <x v="0"/>
    <x v="5"/>
    <s v="DAX Black Cherry Wood-Tone Poster Frame"/>
    <n v="79.44"/>
    <n v="3"/>
    <n v="0"/>
    <n v="30.187200000000001"/>
  </r>
  <r>
    <n v="5709"/>
    <x v="2847"/>
    <x v="1"/>
    <x v="412"/>
    <d v="2012-05-15T00:00:00"/>
    <x v="1"/>
    <s v="NW-18400"/>
    <s v="Natalie Webber"/>
    <s v="Consumer"/>
    <s v="United States"/>
    <s v="New York City"/>
    <x v="15"/>
    <n v="10024"/>
    <x v="3"/>
    <s v="OFF-SU-10000157"/>
    <x v="1"/>
    <x v="14"/>
    <s v="Compact Automatic Electric Letter Opener"/>
    <n v="357.93"/>
    <n v="3"/>
    <n v="0"/>
    <n v="7.158600000000007"/>
  </r>
  <r>
    <n v="5710"/>
    <x v="2847"/>
    <x v="1"/>
    <x v="412"/>
    <d v="2012-05-15T00:00:00"/>
    <x v="1"/>
    <s v="NW-18400"/>
    <s v="Natalie Webber"/>
    <s v="Consumer"/>
    <s v="United States"/>
    <s v="New York City"/>
    <x v="15"/>
    <n v="10024"/>
    <x v="3"/>
    <s v="FUR-CH-10002647"/>
    <x v="0"/>
    <x v="1"/>
    <s v="Situations Contoured Folding Chairs, 4/Set"/>
    <n v="127.76400000000001"/>
    <n v="2"/>
    <n v="0.1"/>
    <n v="21.294000000000008"/>
  </r>
  <r>
    <n v="5711"/>
    <x v="2847"/>
    <x v="1"/>
    <x v="412"/>
    <d v="2012-05-15T00:00:00"/>
    <x v="1"/>
    <s v="NW-18400"/>
    <s v="Natalie Webber"/>
    <s v="Consumer"/>
    <s v="United States"/>
    <s v="New York City"/>
    <x v="15"/>
    <n v="10024"/>
    <x v="3"/>
    <s v="TEC-CO-10004115"/>
    <x v="2"/>
    <x v="16"/>
    <s v="Sharp AL-1530CS Digital Copier"/>
    <n v="2799.944"/>
    <n v="7"/>
    <n v="0.2"/>
    <n v="1014.9797"/>
  </r>
  <r>
    <n v="5712"/>
    <x v="2847"/>
    <x v="1"/>
    <x v="412"/>
    <d v="2012-05-15T00:00:00"/>
    <x v="1"/>
    <s v="NW-18400"/>
    <s v="Natalie Webber"/>
    <s v="Consumer"/>
    <s v="United States"/>
    <s v="New York City"/>
    <x v="15"/>
    <n v="10024"/>
    <x v="3"/>
    <s v="OFF-PA-10003363"/>
    <x v="1"/>
    <x v="10"/>
    <s v="Xerox 204"/>
    <n v="19.440000000000001"/>
    <n v="3"/>
    <n v="0"/>
    <n v="9.3312000000000008"/>
  </r>
  <r>
    <n v="5713"/>
    <x v="2848"/>
    <x v="3"/>
    <x v="689"/>
    <d v="2014-08-01T00:00:00"/>
    <x v="3"/>
    <s v="KW-16435"/>
    <s v="Katrina Willman"/>
    <s v="Consumer"/>
    <s v="United States"/>
    <s v="Chicago"/>
    <x v="10"/>
    <n v="60653"/>
    <x v="2"/>
    <s v="TEC-PH-10003092"/>
    <x v="2"/>
    <x v="7"/>
    <s v="Motorola L804"/>
    <n v="36.792000000000002"/>
    <n v="1"/>
    <n v="0.2"/>
    <n v="4.1390999999999991"/>
  </r>
  <r>
    <n v="5714"/>
    <x v="2849"/>
    <x v="2"/>
    <x v="72"/>
    <d v="2011-03-05T00:00:00"/>
    <x v="1"/>
    <s v="HR-14770"/>
    <s v="Hallie Redmond"/>
    <s v="Home Office"/>
    <s v="United States"/>
    <s v="New York City"/>
    <x v="15"/>
    <n v="10035"/>
    <x v="3"/>
    <s v="TEC-PH-10003655"/>
    <x v="2"/>
    <x v="7"/>
    <s v="Sannysis Cute Owl Design Soft Skin Case Cover for Samsung Galaxy S4"/>
    <n v="5.9399999999999995"/>
    <n v="3"/>
    <n v="0"/>
    <n v="1.6037999999999999"/>
  </r>
  <r>
    <n v="5715"/>
    <x v="2850"/>
    <x v="3"/>
    <x v="145"/>
    <d v="2014-09-30T00:00:00"/>
    <x v="1"/>
    <s v="AG-10900"/>
    <s v="Arthur Gainer"/>
    <s v="Consumer"/>
    <s v="United States"/>
    <s v="Richmond"/>
    <x v="17"/>
    <n v="23223"/>
    <x v="0"/>
    <s v="OFF-ST-10001476"/>
    <x v="1"/>
    <x v="4"/>
    <s v="Steel Personal Filing/Posting Tote"/>
    <n v="177.54999999999998"/>
    <n v="5"/>
    <n v="0"/>
    <n v="47.938500000000005"/>
  </r>
  <r>
    <n v="5716"/>
    <x v="2851"/>
    <x v="1"/>
    <x v="330"/>
    <d v="2012-10-12T00:00:00"/>
    <x v="0"/>
    <s v="BM-11650"/>
    <s v="Brian Moss"/>
    <s v="Corporate"/>
    <s v="United States"/>
    <s v="Ann Arbor"/>
    <x v="12"/>
    <n v="48104"/>
    <x v="2"/>
    <s v="TEC-AC-10002049"/>
    <x v="2"/>
    <x v="11"/>
    <s v="Logitech G19 Programmable Gaming Keyboard"/>
    <n v="619.94999999999993"/>
    <n v="5"/>
    <n v="0"/>
    <n v="111.59099999999995"/>
  </r>
  <r>
    <n v="5717"/>
    <x v="2851"/>
    <x v="1"/>
    <x v="330"/>
    <d v="2012-10-12T00:00:00"/>
    <x v="0"/>
    <s v="BM-11650"/>
    <s v="Brian Moss"/>
    <s v="Corporate"/>
    <s v="United States"/>
    <s v="Ann Arbor"/>
    <x v="12"/>
    <n v="48104"/>
    <x v="2"/>
    <s v="TEC-PH-10003875"/>
    <x v="2"/>
    <x v="7"/>
    <s v="KLD Oscar II Style Snap-on Ultra Thin Side Flip Synthetic Leather Cover Case for HTC One HTC M7"/>
    <n v="29.160000000000004"/>
    <n v="3"/>
    <n v="0"/>
    <n v="8.4563999999999986"/>
  </r>
  <r>
    <n v="5718"/>
    <x v="2851"/>
    <x v="1"/>
    <x v="330"/>
    <d v="2012-10-12T00:00:00"/>
    <x v="0"/>
    <s v="BM-11650"/>
    <s v="Brian Moss"/>
    <s v="Corporate"/>
    <s v="United States"/>
    <s v="Ann Arbor"/>
    <x v="12"/>
    <n v="48104"/>
    <x v="2"/>
    <s v="OFF-EN-10003286"/>
    <x v="1"/>
    <x v="12"/>
    <s v="Staples"/>
    <n v="57.959999999999994"/>
    <n v="7"/>
    <n v="0"/>
    <n v="27.241199999999996"/>
  </r>
  <r>
    <n v="5719"/>
    <x v="2851"/>
    <x v="1"/>
    <x v="330"/>
    <d v="2012-10-12T00:00:00"/>
    <x v="0"/>
    <s v="BM-11650"/>
    <s v="Brian Moss"/>
    <s v="Corporate"/>
    <s v="United States"/>
    <s v="Ann Arbor"/>
    <x v="12"/>
    <n v="48104"/>
    <x v="2"/>
    <s v="OFF-AP-10003971"/>
    <x v="1"/>
    <x v="9"/>
    <s v="Belkin 6 Outlet Metallic Surge Strip"/>
    <n v="29.402999999999999"/>
    <n v="3"/>
    <n v="0.1"/>
    <n v="5.2272000000000007"/>
  </r>
  <r>
    <n v="5720"/>
    <x v="2852"/>
    <x v="3"/>
    <x v="1065"/>
    <d v="2014-04-03T00:00:00"/>
    <x v="0"/>
    <s v="RD-19720"/>
    <s v="Roger Demir"/>
    <s v="Consumer"/>
    <s v="United States"/>
    <s v="Lafayette"/>
    <x v="14"/>
    <n v="47905"/>
    <x v="2"/>
    <s v="OFF-ST-10001031"/>
    <x v="1"/>
    <x v="4"/>
    <s v="Adjustable Personal File Tote"/>
    <n v="81.400000000000006"/>
    <n v="5"/>
    <n v="0"/>
    <n v="21.164000000000005"/>
  </r>
  <r>
    <n v="5721"/>
    <x v="2853"/>
    <x v="1"/>
    <x v="717"/>
    <d v="2012-11-17T00:00:00"/>
    <x v="2"/>
    <s v="KB-16585"/>
    <s v="Ken Black"/>
    <s v="Corporate"/>
    <s v="United States"/>
    <s v="Springfield"/>
    <x v="21"/>
    <n v="97477"/>
    <x v="1"/>
    <s v="OFF-FA-10000304"/>
    <x v="1"/>
    <x v="13"/>
    <s v="Advantus Push Pins"/>
    <n v="8.7200000000000006"/>
    <n v="5"/>
    <n v="0.2"/>
    <n v="2.289000000000001"/>
  </r>
  <r>
    <n v="5722"/>
    <x v="2853"/>
    <x v="1"/>
    <x v="717"/>
    <d v="2012-11-17T00:00:00"/>
    <x v="2"/>
    <s v="KB-16585"/>
    <s v="Ken Black"/>
    <s v="Corporate"/>
    <s v="United States"/>
    <s v="Springfield"/>
    <x v="21"/>
    <n v="97477"/>
    <x v="1"/>
    <s v="TEC-AC-10000358"/>
    <x v="2"/>
    <x v="11"/>
    <s v="Imation Secure Drive + Hardware Encrypted USB flash drive - 16 GB"/>
    <n v="91.176000000000016"/>
    <n v="3"/>
    <n v="0.2"/>
    <n v="4.5587999999999944"/>
  </r>
  <r>
    <n v="5723"/>
    <x v="2853"/>
    <x v="1"/>
    <x v="717"/>
    <d v="2012-11-17T00:00:00"/>
    <x v="2"/>
    <s v="KB-16585"/>
    <s v="Ken Black"/>
    <s v="Corporate"/>
    <s v="United States"/>
    <s v="Springfield"/>
    <x v="21"/>
    <n v="97477"/>
    <x v="1"/>
    <s v="TEC-AC-10002800"/>
    <x v="2"/>
    <x v="11"/>
    <s v="Plantronics Audio 478 Stereo USB Headset"/>
    <n v="159.96800000000002"/>
    <n v="4"/>
    <n v="0.2"/>
    <n v="29.993999999999986"/>
  </r>
  <r>
    <n v="5724"/>
    <x v="2854"/>
    <x v="0"/>
    <x v="182"/>
    <d v="2013-10-01T00:00:00"/>
    <x v="1"/>
    <s v="DW-13585"/>
    <s v="Dorothy Wardle"/>
    <s v="Corporate"/>
    <s v="United States"/>
    <s v="San Francisco"/>
    <x v="1"/>
    <n v="94109"/>
    <x v="1"/>
    <s v="OFF-PA-10004735"/>
    <x v="1"/>
    <x v="10"/>
    <s v="Xerox 1905"/>
    <n v="12.96"/>
    <n v="2"/>
    <n v="0"/>
    <n v="6.2208000000000006"/>
  </r>
  <r>
    <n v="5725"/>
    <x v="2855"/>
    <x v="2"/>
    <x v="358"/>
    <d v="2011-09-27T00:00:00"/>
    <x v="1"/>
    <s v="VG-21805"/>
    <s v="Vivek Grady"/>
    <s v="Corporate"/>
    <s v="United States"/>
    <s v="Chicago"/>
    <x v="10"/>
    <n v="60653"/>
    <x v="2"/>
    <s v="OFF-ST-10002574"/>
    <x v="1"/>
    <x v="4"/>
    <s v="SAFCO Commercial Wire Shelving, Black"/>
    <n v="331.536"/>
    <n v="3"/>
    <n v="0.2"/>
    <n v="-82.884"/>
  </r>
  <r>
    <n v="5726"/>
    <x v="2856"/>
    <x v="1"/>
    <x v="12"/>
    <d v="2012-09-27T00:00:00"/>
    <x v="2"/>
    <s v="DR-12880"/>
    <s v="Dan Reichenbach"/>
    <s v="Corporate"/>
    <s v="United States"/>
    <s v="New York City"/>
    <x v="15"/>
    <n v="10011"/>
    <x v="3"/>
    <s v="TEC-AC-10004171"/>
    <x v="2"/>
    <x v="11"/>
    <s v="Razer Kraken 7.1 Surround Sound Over Ear USB Gaming Headset"/>
    <n v="899.91"/>
    <n v="9"/>
    <n v="0"/>
    <n v="395.96040000000005"/>
  </r>
  <r>
    <n v="5727"/>
    <x v="2857"/>
    <x v="1"/>
    <x v="124"/>
    <d v="2012-05-08T00:00:00"/>
    <x v="1"/>
    <s v="AH-10690"/>
    <s v="Anna Häberlin"/>
    <s v="Corporate"/>
    <s v="United States"/>
    <s v="Houston"/>
    <x v="5"/>
    <n v="77095"/>
    <x v="2"/>
    <s v="TEC-PH-10002922"/>
    <x v="2"/>
    <x v="7"/>
    <s v="ShoreTel ShorePhone IP 230 VoIP phone"/>
    <n v="946.34400000000005"/>
    <n v="7"/>
    <n v="0.2"/>
    <n v="118.29299999999989"/>
  </r>
  <r>
    <n v="5728"/>
    <x v="2858"/>
    <x v="3"/>
    <x v="166"/>
    <d v="2014-12-14T00:00:00"/>
    <x v="1"/>
    <s v="JP-15520"/>
    <s v="Jeremy Pistek"/>
    <s v="Consumer"/>
    <s v="United States"/>
    <s v="Madison"/>
    <x v="6"/>
    <n v="53711"/>
    <x v="2"/>
    <s v="TEC-AC-10003023"/>
    <x v="2"/>
    <x v="11"/>
    <s v="Logitech G105 Gaming Keyboard"/>
    <n v="178.10999999999999"/>
    <n v="3"/>
    <n v="0"/>
    <n v="32.059799999999996"/>
  </r>
  <r>
    <n v="5729"/>
    <x v="2858"/>
    <x v="3"/>
    <x v="166"/>
    <d v="2014-12-14T00:00:00"/>
    <x v="1"/>
    <s v="JP-15520"/>
    <s v="Jeremy Pistek"/>
    <s v="Consumer"/>
    <s v="United States"/>
    <s v="Madison"/>
    <x v="6"/>
    <n v="53711"/>
    <x v="2"/>
    <s v="OFF-AP-10003590"/>
    <x v="1"/>
    <x v="9"/>
    <s v="Hoover WindTunnel Plus Canister Vacuum"/>
    <n v="1089.75"/>
    <n v="3"/>
    <n v="0"/>
    <n v="305.13000000000011"/>
  </r>
  <r>
    <n v="5730"/>
    <x v="2858"/>
    <x v="3"/>
    <x v="166"/>
    <d v="2014-12-14T00:00:00"/>
    <x v="1"/>
    <s v="JP-15520"/>
    <s v="Jeremy Pistek"/>
    <s v="Consumer"/>
    <s v="United States"/>
    <s v="Madison"/>
    <x v="6"/>
    <n v="53711"/>
    <x v="2"/>
    <s v="OFF-LA-10003510"/>
    <x v="1"/>
    <x v="2"/>
    <s v="Avery 4027 File Folder Labels for Dot Matrix Printers, 5000 Labels per Box, White"/>
    <n v="61.06"/>
    <n v="2"/>
    <n v="0"/>
    <n v="28.087600000000002"/>
  </r>
  <r>
    <n v="5731"/>
    <x v="2858"/>
    <x v="3"/>
    <x v="166"/>
    <d v="2014-12-14T00:00:00"/>
    <x v="1"/>
    <s v="JP-15520"/>
    <s v="Jeremy Pistek"/>
    <s v="Consumer"/>
    <s v="United States"/>
    <s v="Madison"/>
    <x v="6"/>
    <n v="53711"/>
    <x v="2"/>
    <s v="FUR-BO-10003159"/>
    <x v="0"/>
    <x v="0"/>
    <s v="Sauder Camden County Collection Libraries, Planked Cherry Finish"/>
    <n v="459.92"/>
    <n v="4"/>
    <n v="0"/>
    <n v="41.392799999999966"/>
  </r>
  <r>
    <n v="5732"/>
    <x v="2858"/>
    <x v="3"/>
    <x v="166"/>
    <d v="2014-12-14T00:00:00"/>
    <x v="1"/>
    <s v="JP-15520"/>
    <s v="Jeremy Pistek"/>
    <s v="Consumer"/>
    <s v="United States"/>
    <s v="Madison"/>
    <x v="6"/>
    <n v="53711"/>
    <x v="2"/>
    <s v="OFF-PA-10002713"/>
    <x v="1"/>
    <x v="10"/>
    <s v="Adams Phone Message Book, 200 Message Capacity, 8 1/16” x 11”"/>
    <n v="27.52"/>
    <n v="4"/>
    <n v="0"/>
    <n v="12.659199999999998"/>
  </r>
  <r>
    <n v="5733"/>
    <x v="2859"/>
    <x v="3"/>
    <x v="222"/>
    <d v="2014-07-03T00:00:00"/>
    <x v="2"/>
    <s v="DR-12880"/>
    <s v="Dan Reichenbach"/>
    <s v="Corporate"/>
    <s v="United States"/>
    <s v="Milford"/>
    <x v="29"/>
    <n v="6460"/>
    <x v="3"/>
    <s v="FUR-BO-10002598"/>
    <x v="0"/>
    <x v="0"/>
    <s v="Hon Metal Bookcases, Putty"/>
    <n v="638.82000000000005"/>
    <n v="9"/>
    <n v="0"/>
    <n v="185.25779999999997"/>
  </r>
  <r>
    <n v="5734"/>
    <x v="2859"/>
    <x v="3"/>
    <x v="222"/>
    <d v="2014-07-03T00:00:00"/>
    <x v="2"/>
    <s v="DR-12880"/>
    <s v="Dan Reichenbach"/>
    <s v="Corporate"/>
    <s v="United States"/>
    <s v="Milford"/>
    <x v="29"/>
    <n v="6460"/>
    <x v="3"/>
    <s v="OFF-SU-10002537"/>
    <x v="1"/>
    <x v="14"/>
    <s v="Acme Box Cutter Scissors"/>
    <n v="30.69"/>
    <n v="3"/>
    <n v="0"/>
    <n v="7.9794000000000018"/>
  </r>
  <r>
    <n v="5735"/>
    <x v="2859"/>
    <x v="3"/>
    <x v="222"/>
    <d v="2014-07-03T00:00:00"/>
    <x v="2"/>
    <s v="DR-12880"/>
    <s v="Dan Reichenbach"/>
    <s v="Corporate"/>
    <s v="United States"/>
    <s v="Milford"/>
    <x v="29"/>
    <n v="6460"/>
    <x v="3"/>
    <s v="FUR-FU-10003976"/>
    <x v="0"/>
    <x v="5"/>
    <s v="DAX Executive Solid Wood Document Frame, Desktop or Hang, Mahogany, 5 x 7"/>
    <n v="25.16"/>
    <n v="2"/>
    <n v="0"/>
    <n v="8.5543999999999976"/>
  </r>
  <r>
    <n v="5736"/>
    <x v="2860"/>
    <x v="2"/>
    <x v="290"/>
    <d v="2011-07-03T00:00:00"/>
    <x v="1"/>
    <s v="JK-15625"/>
    <s v="Jim Karlsson"/>
    <s v="Consumer"/>
    <s v="United States"/>
    <s v="New York City"/>
    <x v="15"/>
    <n v="10024"/>
    <x v="3"/>
    <s v="OFF-BI-10000174"/>
    <x v="1"/>
    <x v="8"/>
    <s v="Wilson Jones Clip &amp; Carry Folder Binder Tool for Ring Binders, Clear"/>
    <n v="13.919999999999998"/>
    <n v="3"/>
    <n v="0.2"/>
    <n v="4.8720000000000008"/>
  </r>
  <r>
    <n v="5737"/>
    <x v="2861"/>
    <x v="2"/>
    <x v="407"/>
    <d v="2011-01-26T00:00:00"/>
    <x v="1"/>
    <s v="MV-17485"/>
    <s v="Mark Van Huff"/>
    <s v="Consumer"/>
    <s v="United States"/>
    <s v="Los Angeles"/>
    <x v="1"/>
    <n v="90049"/>
    <x v="1"/>
    <s v="OFF-PA-10002893"/>
    <x v="1"/>
    <x v="10"/>
    <s v="Wirebound Service Call Books, 5 1/2&quot; x 4&quot;"/>
    <n v="19.36"/>
    <n v="2"/>
    <n v="0"/>
    <n v="9.2927999999999997"/>
  </r>
  <r>
    <n v="5738"/>
    <x v="2861"/>
    <x v="2"/>
    <x v="407"/>
    <d v="2011-01-26T00:00:00"/>
    <x v="1"/>
    <s v="MV-17485"/>
    <s v="Mark Van Huff"/>
    <s v="Consumer"/>
    <s v="United States"/>
    <s v="Los Angeles"/>
    <x v="1"/>
    <n v="90049"/>
    <x v="1"/>
    <s v="FUR-FU-10003194"/>
    <x v="0"/>
    <x v="5"/>
    <s v="Eldon Expressions Desk Accessory, Wood Pencil Holder, Oak"/>
    <n v="19.3"/>
    <n v="2"/>
    <n v="0"/>
    <n v="5.7899999999999991"/>
  </r>
  <r>
    <n v="5739"/>
    <x v="2862"/>
    <x v="3"/>
    <x v="413"/>
    <d v="2014-01-07T00:00:00"/>
    <x v="1"/>
    <s v="BP-11155"/>
    <s v="Becky Pak"/>
    <s v="Consumer"/>
    <s v="United States"/>
    <s v="San Francisco"/>
    <x v="1"/>
    <n v="94109"/>
    <x v="1"/>
    <s v="OFF-BI-10004233"/>
    <x v="1"/>
    <x v="8"/>
    <s v="GBC Pre-Punched Binding Paper, Plastic, White, 8-1/2&quot; x 11&quot;"/>
    <n v="38.376000000000005"/>
    <n v="3"/>
    <n v="0.2"/>
    <n v="13.4316"/>
  </r>
  <r>
    <n v="5740"/>
    <x v="2863"/>
    <x v="3"/>
    <x v="615"/>
    <d v="2014-04-01T00:00:00"/>
    <x v="2"/>
    <s v="DH-13075"/>
    <s v="Dave Hallsten"/>
    <s v="Corporate"/>
    <s v="United States"/>
    <s v="Fairfield"/>
    <x v="1"/>
    <n v="94533"/>
    <x v="1"/>
    <s v="OFF-PA-10000232"/>
    <x v="1"/>
    <x v="10"/>
    <s v="Xerox 1975"/>
    <n v="12.96"/>
    <n v="2"/>
    <n v="0"/>
    <n v="6.3504000000000005"/>
  </r>
  <r>
    <n v="5741"/>
    <x v="2863"/>
    <x v="3"/>
    <x v="615"/>
    <d v="2014-04-01T00:00:00"/>
    <x v="2"/>
    <s v="DH-13075"/>
    <s v="Dave Hallsten"/>
    <s v="Corporate"/>
    <s v="United States"/>
    <s v="Fairfield"/>
    <x v="1"/>
    <n v="94533"/>
    <x v="1"/>
    <s v="FUR-FU-10001095"/>
    <x v="0"/>
    <x v="5"/>
    <s v="DAX Black Cherry Wood-Tone Poster Frame"/>
    <n v="26.48"/>
    <n v="1"/>
    <n v="0"/>
    <n v="10.0624"/>
  </r>
  <r>
    <n v="5742"/>
    <x v="2863"/>
    <x v="3"/>
    <x v="615"/>
    <d v="2014-04-01T00:00:00"/>
    <x v="2"/>
    <s v="DH-13075"/>
    <s v="Dave Hallsten"/>
    <s v="Corporate"/>
    <s v="United States"/>
    <s v="Fairfield"/>
    <x v="1"/>
    <n v="94533"/>
    <x v="1"/>
    <s v="TEC-MA-10004679"/>
    <x v="2"/>
    <x v="15"/>
    <s v="StarTech.com 10/100 VDSL2 Ethernet Extender Kit"/>
    <n v="532.72"/>
    <n v="2"/>
    <n v="0.2"/>
    <n v="53.271999999999991"/>
  </r>
  <r>
    <n v="5743"/>
    <x v="2863"/>
    <x v="3"/>
    <x v="615"/>
    <d v="2014-04-01T00:00:00"/>
    <x v="2"/>
    <s v="DH-13075"/>
    <s v="Dave Hallsten"/>
    <s v="Corporate"/>
    <s v="United States"/>
    <s v="Fairfield"/>
    <x v="1"/>
    <n v="94533"/>
    <x v="1"/>
    <s v="OFF-PA-10003651"/>
    <x v="1"/>
    <x v="10"/>
    <s v="Xerox 1968"/>
    <n v="26.72"/>
    <n v="4"/>
    <n v="0"/>
    <n v="12.8256"/>
  </r>
  <r>
    <n v="5744"/>
    <x v="2863"/>
    <x v="3"/>
    <x v="615"/>
    <d v="2014-04-01T00:00:00"/>
    <x v="2"/>
    <s v="DH-13075"/>
    <s v="Dave Hallsten"/>
    <s v="Corporate"/>
    <s v="United States"/>
    <s v="Fairfield"/>
    <x v="1"/>
    <n v="94533"/>
    <x v="1"/>
    <s v="OFF-PA-10000743"/>
    <x v="1"/>
    <x v="10"/>
    <s v="Xerox 1977"/>
    <n v="20.04"/>
    <n v="3"/>
    <n v="0"/>
    <n v="9.6191999999999993"/>
  </r>
  <r>
    <n v="5745"/>
    <x v="2863"/>
    <x v="3"/>
    <x v="615"/>
    <d v="2014-04-01T00:00:00"/>
    <x v="2"/>
    <s v="DH-13075"/>
    <s v="Dave Hallsten"/>
    <s v="Corporate"/>
    <s v="United States"/>
    <s v="Fairfield"/>
    <x v="1"/>
    <n v="94533"/>
    <x v="1"/>
    <s v="OFF-ST-10002743"/>
    <x v="1"/>
    <x v="4"/>
    <s v="SAFCO Boltless Steel Shelving"/>
    <n v="795.48"/>
    <n v="7"/>
    <n v="0"/>
    <n v="7.9547999999999632"/>
  </r>
  <r>
    <n v="5746"/>
    <x v="2863"/>
    <x v="3"/>
    <x v="615"/>
    <d v="2014-04-01T00:00:00"/>
    <x v="2"/>
    <s v="DH-13075"/>
    <s v="Dave Hallsten"/>
    <s v="Corporate"/>
    <s v="United States"/>
    <s v="Fairfield"/>
    <x v="1"/>
    <n v="94533"/>
    <x v="1"/>
    <s v="FUR-FU-10003829"/>
    <x v="0"/>
    <x v="5"/>
    <s v="Stackable Trays"/>
    <n v="21.560000000000002"/>
    <n v="7"/>
    <n v="0"/>
    <n v="6.8991999999999987"/>
  </r>
  <r>
    <n v="5747"/>
    <x v="2864"/>
    <x v="0"/>
    <x v="16"/>
    <d v="2013-12-13T00:00:00"/>
    <x v="1"/>
    <s v="LH-16900"/>
    <s v="Lena Hernandez"/>
    <s v="Consumer"/>
    <s v="United States"/>
    <s v="Greenville"/>
    <x v="3"/>
    <n v="27834"/>
    <x v="0"/>
    <s v="TEC-PH-10002496"/>
    <x v="2"/>
    <x v="7"/>
    <s v="Cisco SPA301"/>
    <n v="249.58400000000003"/>
    <n v="2"/>
    <n v="0.2"/>
    <n v="31.197999999999986"/>
  </r>
  <r>
    <n v="5748"/>
    <x v="2864"/>
    <x v="0"/>
    <x v="16"/>
    <d v="2013-12-13T00:00:00"/>
    <x v="1"/>
    <s v="LH-16900"/>
    <s v="Lena Hernandez"/>
    <s v="Consumer"/>
    <s v="United States"/>
    <s v="Greenville"/>
    <x v="3"/>
    <n v="27834"/>
    <x v="0"/>
    <s v="TEC-AC-10002473"/>
    <x v="2"/>
    <x v="11"/>
    <s v="Maxell 4.7GB DVD-R"/>
    <n v="68.111999999999995"/>
    <n v="3"/>
    <n v="0.2"/>
    <n v="17.879399999999997"/>
  </r>
  <r>
    <n v="5749"/>
    <x v="2864"/>
    <x v="0"/>
    <x v="16"/>
    <d v="2013-12-13T00:00:00"/>
    <x v="1"/>
    <s v="LH-16900"/>
    <s v="Lena Hernandez"/>
    <s v="Consumer"/>
    <s v="United States"/>
    <s v="Greenville"/>
    <x v="3"/>
    <n v="27834"/>
    <x v="0"/>
    <s v="TEC-AC-10004877"/>
    <x v="2"/>
    <x v="11"/>
    <s v="Imation 30456 USB Flash Drive 8GB"/>
    <n v="16.560000000000002"/>
    <n v="3"/>
    <n v="0.2"/>
    <n v="-2.4840000000000018"/>
  </r>
  <r>
    <n v="5750"/>
    <x v="2865"/>
    <x v="3"/>
    <x v="551"/>
    <d v="2014-11-23T00:00:00"/>
    <x v="1"/>
    <s v="DK-13090"/>
    <s v="Dave Kipp"/>
    <s v="Consumer"/>
    <s v="United States"/>
    <s v="Long Beach"/>
    <x v="15"/>
    <n v="11561"/>
    <x v="3"/>
    <s v="TEC-PH-10000923"/>
    <x v="2"/>
    <x v="7"/>
    <s v="Belkin SportFit Armband For iPhone 5s/5c, Fuchsia"/>
    <n v="74.95"/>
    <n v="5"/>
    <n v="0"/>
    <n v="36.725500000000004"/>
  </r>
  <r>
    <n v="5751"/>
    <x v="2866"/>
    <x v="2"/>
    <x v="992"/>
    <d v="2011-06-05T00:00:00"/>
    <x v="1"/>
    <s v="SS-20410"/>
    <s v="Shahid Shariari"/>
    <s v="Consumer"/>
    <s v="United States"/>
    <s v="Buffalo Grove"/>
    <x v="10"/>
    <n v="60089"/>
    <x v="2"/>
    <s v="FUR-TA-10001539"/>
    <x v="0"/>
    <x v="3"/>
    <s v="Chromcraft Rectangular Conference Tables"/>
    <n v="355.45499999999998"/>
    <n v="3"/>
    <n v="0.5"/>
    <n v="-184.83660000000003"/>
  </r>
  <r>
    <n v="5752"/>
    <x v="2867"/>
    <x v="0"/>
    <x v="115"/>
    <d v="2013-01-28T00:00:00"/>
    <x v="1"/>
    <s v="FP-14320"/>
    <s v="Frank Preis"/>
    <s v="Consumer"/>
    <s v="United States"/>
    <s v="San Diego"/>
    <x v="1"/>
    <n v="92037"/>
    <x v="1"/>
    <s v="OFF-LA-10003498"/>
    <x v="1"/>
    <x v="2"/>
    <s v="Avery 475"/>
    <n v="44.400000000000006"/>
    <n v="3"/>
    <n v="0"/>
    <n v="22.200000000000003"/>
  </r>
  <r>
    <n v="5753"/>
    <x v="2867"/>
    <x v="0"/>
    <x v="115"/>
    <d v="2013-01-28T00:00:00"/>
    <x v="1"/>
    <s v="FP-14320"/>
    <s v="Frank Preis"/>
    <s v="Consumer"/>
    <s v="United States"/>
    <s v="San Diego"/>
    <x v="1"/>
    <n v="92037"/>
    <x v="1"/>
    <s v="OFF-LA-10004484"/>
    <x v="1"/>
    <x v="2"/>
    <s v="Avery 476"/>
    <n v="20.65"/>
    <n v="5"/>
    <n v="0"/>
    <n v="9.4989999999999988"/>
  </r>
  <r>
    <n v="5754"/>
    <x v="2868"/>
    <x v="0"/>
    <x v="1066"/>
    <d v="2013-02-10T00:00:00"/>
    <x v="1"/>
    <s v="LC-17050"/>
    <s v="Liz Carlisle"/>
    <s v="Consumer"/>
    <s v="United States"/>
    <s v="Richmond"/>
    <x v="0"/>
    <n v="40475"/>
    <x v="0"/>
    <s v="FUR-CH-10000015"/>
    <x v="0"/>
    <x v="1"/>
    <s v="Hon Multipurpose Stacking Arm Chairs"/>
    <n v="866.4"/>
    <n v="4"/>
    <n v="0"/>
    <n v="225.26400000000001"/>
  </r>
  <r>
    <n v="5755"/>
    <x v="2869"/>
    <x v="1"/>
    <x v="368"/>
    <d v="2012-04-03T00:00:00"/>
    <x v="0"/>
    <s v="AS-10240"/>
    <s v="Alan Shonely"/>
    <s v="Consumer"/>
    <s v="United States"/>
    <s v="Springfield"/>
    <x v="17"/>
    <n v="22153"/>
    <x v="0"/>
    <s v="OFF-AR-10003732"/>
    <x v="1"/>
    <x v="6"/>
    <s v="Newell 333"/>
    <n v="5.56"/>
    <n v="2"/>
    <n v="0"/>
    <n v="1.4455999999999998"/>
  </r>
  <r>
    <n v="5756"/>
    <x v="2870"/>
    <x v="2"/>
    <x v="1005"/>
    <d v="2011-10-18T00:00:00"/>
    <x v="1"/>
    <s v="HG-15025"/>
    <s v="Hunter Glantz"/>
    <s v="Consumer"/>
    <s v="United States"/>
    <s v="Fort Worth"/>
    <x v="5"/>
    <n v="76106"/>
    <x v="2"/>
    <s v="OFF-AP-10004052"/>
    <x v="1"/>
    <x v="9"/>
    <s v="Hoover Replacement Belts For Soft Guard &amp; Commercial Ltweight Upright Vacs, 2/Pk"/>
    <n v="3.1599999999999993"/>
    <n v="4"/>
    <n v="0.8"/>
    <n v="-8.532"/>
  </r>
  <r>
    <n v="5757"/>
    <x v="2870"/>
    <x v="2"/>
    <x v="1005"/>
    <d v="2011-10-18T00:00:00"/>
    <x v="1"/>
    <s v="HG-15025"/>
    <s v="Hunter Glantz"/>
    <s v="Consumer"/>
    <s v="United States"/>
    <s v="Fort Worth"/>
    <x v="5"/>
    <n v="76106"/>
    <x v="2"/>
    <s v="TEC-CO-10002095"/>
    <x v="2"/>
    <x v="16"/>
    <s v="Hewlett Packard 610 Color Digital Copier / Printer"/>
    <n v="1999.96"/>
    <n v="5"/>
    <n v="0.2"/>
    <n v="624.98749999999995"/>
  </r>
  <r>
    <n v="5758"/>
    <x v="2871"/>
    <x v="1"/>
    <x v="1067"/>
    <d v="2012-08-16T00:00:00"/>
    <x v="1"/>
    <s v="BW-11065"/>
    <s v="Barry Weirich"/>
    <s v="Consumer"/>
    <s v="United States"/>
    <s v="Raleigh"/>
    <x v="3"/>
    <n v="27604"/>
    <x v="0"/>
    <s v="FUR-FU-10004270"/>
    <x v="0"/>
    <x v="5"/>
    <s v="Executive Impressions 13&quot; Clairmont Wall Clock"/>
    <n v="46.152000000000001"/>
    <n v="3"/>
    <n v="0.2"/>
    <n v="12.114900000000002"/>
  </r>
  <r>
    <n v="5759"/>
    <x v="2872"/>
    <x v="1"/>
    <x v="6"/>
    <d v="2012-11-23T00:00:00"/>
    <x v="2"/>
    <s v="BH-11710"/>
    <s v="Brosina Hoffman"/>
    <s v="Consumer"/>
    <s v="United States"/>
    <s v="Hialeah"/>
    <x v="2"/>
    <n v="33012"/>
    <x v="0"/>
    <s v="TEC-MA-10000423"/>
    <x v="2"/>
    <x v="15"/>
    <s v="Texas Instruments TI-34 Scientific Calculator"/>
    <n v="32.984999999999999"/>
    <n v="3"/>
    <n v="0.5"/>
    <n v="-1.9791000000000025"/>
  </r>
  <r>
    <n v="5760"/>
    <x v="2873"/>
    <x v="0"/>
    <x v="945"/>
    <d v="2013-12-31T00:00:00"/>
    <x v="3"/>
    <s v="JP-16135"/>
    <s v="Julie Prescott"/>
    <s v="Home Office"/>
    <s v="United States"/>
    <s v="Los Angeles"/>
    <x v="1"/>
    <n v="90032"/>
    <x v="1"/>
    <s v="OFF-ST-10001526"/>
    <x v="1"/>
    <x v="4"/>
    <s v="Iceberg Mobile Mega Data/Printer Cart "/>
    <n v="481.32"/>
    <n v="4"/>
    <n v="0"/>
    <n v="125.14319999999998"/>
  </r>
  <r>
    <n v="5761"/>
    <x v="2873"/>
    <x v="0"/>
    <x v="945"/>
    <d v="2013-12-31T00:00:00"/>
    <x v="3"/>
    <s v="JP-16135"/>
    <s v="Julie Prescott"/>
    <s v="Home Office"/>
    <s v="United States"/>
    <s v="Los Angeles"/>
    <x v="1"/>
    <n v="90032"/>
    <x v="1"/>
    <s v="OFF-BI-10002194"/>
    <x v="1"/>
    <x v="8"/>
    <s v="Cardinal Hold-It CD Pocket"/>
    <n v="6.3840000000000003"/>
    <n v="1"/>
    <n v="0.2"/>
    <n v="2.1546000000000003"/>
  </r>
  <r>
    <n v="5762"/>
    <x v="2874"/>
    <x v="3"/>
    <x v="801"/>
    <d v="2014-08-16T00:00:00"/>
    <x v="2"/>
    <s v="JM-16195"/>
    <s v="Justin MacKendrick"/>
    <s v="Consumer"/>
    <s v="United States"/>
    <s v="Lake Forest"/>
    <x v="1"/>
    <n v="92630"/>
    <x v="1"/>
    <s v="OFF-AP-10000828"/>
    <x v="1"/>
    <x v="9"/>
    <s v="Avanti 4.4 Cu. Ft. Refrigerator"/>
    <n v="542.93999999999994"/>
    <n v="3"/>
    <n v="0"/>
    <n v="152.02319999999997"/>
  </r>
  <r>
    <n v="5763"/>
    <x v="2874"/>
    <x v="3"/>
    <x v="801"/>
    <d v="2014-08-16T00:00:00"/>
    <x v="2"/>
    <s v="JM-16195"/>
    <s v="Justin MacKendrick"/>
    <s v="Consumer"/>
    <s v="United States"/>
    <s v="Lake Forest"/>
    <x v="1"/>
    <n v="92630"/>
    <x v="1"/>
    <s v="FUR-FU-10001473"/>
    <x v="0"/>
    <x v="5"/>
    <s v="DAX Wood Document Frame"/>
    <n v="54.92"/>
    <n v="4"/>
    <n v="0"/>
    <n v="19.7712"/>
  </r>
  <r>
    <n v="5764"/>
    <x v="2875"/>
    <x v="1"/>
    <x v="502"/>
    <d v="2012-11-05T00:00:00"/>
    <x v="2"/>
    <s v="FH-14365"/>
    <s v="Fred Hopkins"/>
    <s v="Corporate"/>
    <s v="United States"/>
    <s v="Long Beach"/>
    <x v="15"/>
    <n v="11561"/>
    <x v="3"/>
    <s v="FUR-CH-10004983"/>
    <x v="0"/>
    <x v="1"/>
    <s v="Office Star - Mid Back Dual function Ergonomic High Back Chair with 2-Way Adjustable Arms"/>
    <n v="1448.8200000000002"/>
    <n v="10"/>
    <n v="0.1"/>
    <n v="209.27399999999992"/>
  </r>
  <r>
    <n v="5765"/>
    <x v="2876"/>
    <x v="1"/>
    <x v="229"/>
    <d v="2012-09-12T00:00:00"/>
    <x v="0"/>
    <s v="MC-17575"/>
    <s v="Matt Collins"/>
    <s v="Consumer"/>
    <s v="United States"/>
    <s v="Seattle"/>
    <x v="4"/>
    <n v="98103"/>
    <x v="1"/>
    <s v="OFF-ST-10003994"/>
    <x v="1"/>
    <x v="4"/>
    <s v="Belkin 19&quot; Center-Weighted Shelf, Gray"/>
    <n v="353.88"/>
    <n v="6"/>
    <n v="0"/>
    <n v="17.693999999999988"/>
  </r>
  <r>
    <n v="5766"/>
    <x v="2877"/>
    <x v="2"/>
    <x v="1068"/>
    <d v="2011-11-14T00:00:00"/>
    <x v="1"/>
    <s v="EB-13870"/>
    <s v="Emily Burns"/>
    <s v="Consumer"/>
    <s v="United States"/>
    <s v="Redding"/>
    <x v="1"/>
    <n v="96003"/>
    <x v="1"/>
    <s v="TEC-PH-10004447"/>
    <x v="2"/>
    <x v="7"/>
    <s v="Toshiba IPT2010-SD IP Telephone"/>
    <n v="333.57600000000002"/>
    <n v="3"/>
    <n v="0.2"/>
    <n v="25.018199999999993"/>
  </r>
  <r>
    <n v="5767"/>
    <x v="2878"/>
    <x v="0"/>
    <x v="750"/>
    <d v="2013-10-16T00:00:00"/>
    <x v="1"/>
    <s v="PM-19135"/>
    <s v="Peter McVee"/>
    <s v="Home Office"/>
    <s v="United States"/>
    <s v="San Antonio"/>
    <x v="5"/>
    <n v="78207"/>
    <x v="2"/>
    <s v="OFF-LA-10004545"/>
    <x v="1"/>
    <x v="2"/>
    <s v="Avery 50"/>
    <n v="60.144000000000005"/>
    <n v="6"/>
    <n v="0.2"/>
    <n v="20.298599999999993"/>
  </r>
  <r>
    <n v="5768"/>
    <x v="2879"/>
    <x v="3"/>
    <x v="565"/>
    <d v="2014-09-13T00:00:00"/>
    <x v="0"/>
    <s v="AR-10345"/>
    <s v="Alex Russell"/>
    <s v="Corporate"/>
    <s v="United States"/>
    <s v="Houston"/>
    <x v="5"/>
    <n v="77070"/>
    <x v="2"/>
    <s v="TEC-AC-10003116"/>
    <x v="2"/>
    <x v="11"/>
    <s v="Memorex Froggy Flash Drive 8 GB"/>
    <n v="85.2"/>
    <n v="6"/>
    <n v="0.2"/>
    <n v="20.234999999999996"/>
  </r>
  <r>
    <n v="5769"/>
    <x v="2880"/>
    <x v="1"/>
    <x v="1069"/>
    <d v="2012-03-01T00:00:00"/>
    <x v="1"/>
    <s v="SS-20875"/>
    <s v="Sung Shariari"/>
    <s v="Consumer"/>
    <s v="United States"/>
    <s v="Leominster"/>
    <x v="31"/>
    <n v="1453"/>
    <x v="3"/>
    <s v="OFF-LA-10001641"/>
    <x v="1"/>
    <x v="2"/>
    <s v="Avery 518"/>
    <n v="3.15"/>
    <n v="1"/>
    <n v="0"/>
    <n v="1.512"/>
  </r>
  <r>
    <n v="5770"/>
    <x v="2880"/>
    <x v="1"/>
    <x v="1069"/>
    <d v="2012-03-01T00:00:00"/>
    <x v="1"/>
    <s v="SS-20875"/>
    <s v="Sung Shariari"/>
    <s v="Consumer"/>
    <s v="United States"/>
    <s v="Leominster"/>
    <x v="31"/>
    <n v="1453"/>
    <x v="3"/>
    <s v="OFF-PA-10002377"/>
    <x v="1"/>
    <x v="10"/>
    <s v="Adams Telephone Message Book W/Dividers/Space For Phone Numbers, 5 1/4&quot;X8 1/2&quot;, 200/Messages"/>
    <n v="22.72"/>
    <n v="4"/>
    <n v="0"/>
    <n v="10.223999999999998"/>
  </r>
  <r>
    <n v="5771"/>
    <x v="2881"/>
    <x v="1"/>
    <x v="496"/>
    <d v="2012-09-28T00:00:00"/>
    <x v="1"/>
    <s v="SC-20440"/>
    <s v="Shaun Chance"/>
    <s v="Corporate"/>
    <s v="United States"/>
    <s v="Los Angeles"/>
    <x v="1"/>
    <n v="90032"/>
    <x v="1"/>
    <s v="FUR-FU-10000010"/>
    <x v="0"/>
    <x v="5"/>
    <s v="DAX Value U-Channel Document Frames, Easel Back"/>
    <n v="14.91"/>
    <n v="3"/>
    <n v="0"/>
    <n v="4.6220999999999997"/>
  </r>
  <r>
    <n v="5772"/>
    <x v="2881"/>
    <x v="1"/>
    <x v="496"/>
    <d v="2012-09-28T00:00:00"/>
    <x v="1"/>
    <s v="SC-20440"/>
    <s v="Shaun Chance"/>
    <s v="Corporate"/>
    <s v="United States"/>
    <s v="Los Angeles"/>
    <x v="1"/>
    <n v="90032"/>
    <x v="1"/>
    <s v="OFF-AP-10002651"/>
    <x v="1"/>
    <x v="9"/>
    <s v="Hoover Upright Vacuum With Dirt Cup"/>
    <n v="1158.1199999999999"/>
    <n v="4"/>
    <n v="0"/>
    <n v="335.85479999999984"/>
  </r>
  <r>
    <n v="5773"/>
    <x v="2882"/>
    <x v="1"/>
    <x v="650"/>
    <d v="2012-12-01T00:00:00"/>
    <x v="1"/>
    <s v="EA-14035"/>
    <s v="Erin Ashbrook"/>
    <s v="Corporate"/>
    <s v="United States"/>
    <s v="Springfield"/>
    <x v="25"/>
    <n v="65807"/>
    <x v="2"/>
    <s v="TEC-CO-10002313"/>
    <x v="2"/>
    <x v="16"/>
    <s v="Canon PC1080F Personal Copier"/>
    <n v="599.99"/>
    <n v="1"/>
    <n v="0"/>
    <n v="233.99610000000001"/>
  </r>
  <r>
    <n v="5774"/>
    <x v="2883"/>
    <x v="0"/>
    <x v="1070"/>
    <d v="2013-09-07T00:00:00"/>
    <x v="1"/>
    <s v="TP-21130"/>
    <s v="Theone Pippenger"/>
    <s v="Consumer"/>
    <s v="United States"/>
    <s v="Waco"/>
    <x v="5"/>
    <n v="76706"/>
    <x v="2"/>
    <s v="OFF-ST-10001580"/>
    <x v="1"/>
    <x v="4"/>
    <s v="Super Decoflex Portable Personal File"/>
    <n v="23.968000000000004"/>
    <n v="2"/>
    <n v="0.2"/>
    <n v="2.3967999999999989"/>
  </r>
  <r>
    <n v="5775"/>
    <x v="2884"/>
    <x v="0"/>
    <x v="408"/>
    <d v="2013-04-17T00:00:00"/>
    <x v="1"/>
    <s v="BP-11290"/>
    <s v="Beth Paige"/>
    <s v="Consumer"/>
    <s v="United States"/>
    <s v="Los Angeles"/>
    <x v="1"/>
    <n v="90036"/>
    <x v="1"/>
    <s v="FUR-CH-10001545"/>
    <x v="0"/>
    <x v="1"/>
    <s v="Hon Comfortask Task/Swivel Chairs"/>
    <n v="638.28800000000012"/>
    <n v="7"/>
    <n v="0.2"/>
    <n v="-31.914400000000015"/>
  </r>
  <r>
    <n v="5776"/>
    <x v="2884"/>
    <x v="0"/>
    <x v="408"/>
    <d v="2013-04-17T00:00:00"/>
    <x v="1"/>
    <s v="BP-11290"/>
    <s v="Beth Paige"/>
    <s v="Consumer"/>
    <s v="United States"/>
    <s v="Los Angeles"/>
    <x v="1"/>
    <n v="90036"/>
    <x v="1"/>
    <s v="OFF-BI-10004826"/>
    <x v="1"/>
    <x v="8"/>
    <s v="JM Magazine Binder"/>
    <n v="13.208000000000002"/>
    <n v="1"/>
    <n v="0.2"/>
    <n v="4.6228000000000007"/>
  </r>
  <r>
    <n v="5777"/>
    <x v="2885"/>
    <x v="0"/>
    <x v="429"/>
    <d v="2013-12-09T00:00:00"/>
    <x v="1"/>
    <s v="LM-17065"/>
    <s v="Liz MacKendrick"/>
    <s v="Consumer"/>
    <s v="United States"/>
    <s v="Auburn"/>
    <x v="15"/>
    <n v="13021"/>
    <x v="3"/>
    <s v="OFF-BI-10000301"/>
    <x v="1"/>
    <x v="8"/>
    <s v="GBC Instant Report Kit"/>
    <n v="15.528"/>
    <n v="3"/>
    <n v="0.2"/>
    <n v="5.8230000000000004"/>
  </r>
  <r>
    <n v="5778"/>
    <x v="2886"/>
    <x v="0"/>
    <x v="429"/>
    <d v="2013-12-10T00:00:00"/>
    <x v="1"/>
    <s v="KT-16465"/>
    <s v="Kean Takahito"/>
    <s v="Consumer"/>
    <s v="United States"/>
    <s v="San Francisco"/>
    <x v="1"/>
    <n v="94109"/>
    <x v="1"/>
    <s v="OFF-PA-10000994"/>
    <x v="1"/>
    <x v="10"/>
    <s v="Xerox 1915"/>
    <n v="104.85"/>
    <n v="1"/>
    <n v="0"/>
    <n v="50.327999999999996"/>
  </r>
  <r>
    <n v="5779"/>
    <x v="2887"/>
    <x v="2"/>
    <x v="7"/>
    <d v="2011-11-18T00:00:00"/>
    <x v="1"/>
    <s v="AP-10915"/>
    <s v="Arthur Prichep"/>
    <s v="Consumer"/>
    <s v="United States"/>
    <s v="Los Angeles"/>
    <x v="1"/>
    <n v="90008"/>
    <x v="1"/>
    <s v="OFF-AR-10003156"/>
    <x v="1"/>
    <x v="6"/>
    <s v="50 Colored Long Pencils"/>
    <n v="30.48"/>
    <n v="3"/>
    <n v="0"/>
    <n v="7.9248000000000012"/>
  </r>
  <r>
    <n v="5780"/>
    <x v="2887"/>
    <x v="2"/>
    <x v="7"/>
    <d v="2011-11-18T00:00:00"/>
    <x v="1"/>
    <s v="AP-10915"/>
    <s v="Arthur Prichep"/>
    <s v="Consumer"/>
    <s v="United States"/>
    <s v="Los Angeles"/>
    <x v="1"/>
    <n v="90008"/>
    <x v="1"/>
    <s v="FUR-CH-10000988"/>
    <x v="0"/>
    <x v="1"/>
    <s v="Hon Olson Stacker Stools"/>
    <n v="112.64800000000001"/>
    <n v="1"/>
    <n v="0.2"/>
    <n v="11.264799999999997"/>
  </r>
  <r>
    <n v="5781"/>
    <x v="2888"/>
    <x v="1"/>
    <x v="788"/>
    <d v="2012-04-09T00:00:00"/>
    <x v="1"/>
    <s v="JD-15790"/>
    <s v="John Dryer"/>
    <s v="Consumer"/>
    <s v="United States"/>
    <s v="Los Angeles"/>
    <x v="1"/>
    <n v="90049"/>
    <x v="1"/>
    <s v="TEC-MA-10003329"/>
    <x v="2"/>
    <x v="15"/>
    <s v="Vtech AT&amp;T CL2940 Corded Speakerphone, Black"/>
    <n v="71.975999999999999"/>
    <n v="3"/>
    <n v="0.2"/>
    <n v="24.291899999999998"/>
  </r>
  <r>
    <n v="5782"/>
    <x v="2889"/>
    <x v="1"/>
    <x v="295"/>
    <d v="2012-12-16T00:00:00"/>
    <x v="0"/>
    <s v="XP-21865"/>
    <s v="Xylona Preis"/>
    <s v="Consumer"/>
    <s v="United States"/>
    <s v="Chico"/>
    <x v="1"/>
    <n v="95928"/>
    <x v="1"/>
    <s v="OFF-AR-10001547"/>
    <x v="1"/>
    <x v="6"/>
    <s v="Newell 311"/>
    <n v="2.21"/>
    <n v="1"/>
    <n v="0"/>
    <n v="0.59670000000000001"/>
  </r>
  <r>
    <n v="5783"/>
    <x v="2889"/>
    <x v="1"/>
    <x v="295"/>
    <d v="2012-12-16T00:00:00"/>
    <x v="0"/>
    <s v="XP-21865"/>
    <s v="Xylona Preis"/>
    <s v="Consumer"/>
    <s v="United States"/>
    <s v="Chico"/>
    <x v="1"/>
    <n v="95928"/>
    <x v="1"/>
    <s v="OFF-EN-10003072"/>
    <x v="1"/>
    <x v="12"/>
    <s v="Peel &amp; Seel Envelopes"/>
    <n v="15.52"/>
    <n v="4"/>
    <n v="0"/>
    <n v="7.4496000000000002"/>
  </r>
  <r>
    <n v="5784"/>
    <x v="2889"/>
    <x v="1"/>
    <x v="295"/>
    <d v="2012-12-16T00:00:00"/>
    <x v="0"/>
    <s v="XP-21865"/>
    <s v="Xylona Preis"/>
    <s v="Consumer"/>
    <s v="United States"/>
    <s v="Chico"/>
    <x v="1"/>
    <n v="95928"/>
    <x v="1"/>
    <s v="OFF-PA-10000726"/>
    <x v="1"/>
    <x v="10"/>
    <s v="Black Print Carbonless Snap-Off Rapid Letter, 8 1/2&quot; x 7&quot;"/>
    <n v="36.44"/>
    <n v="4"/>
    <n v="0"/>
    <n v="16.397999999999996"/>
  </r>
  <r>
    <n v="5785"/>
    <x v="2890"/>
    <x v="3"/>
    <x v="280"/>
    <d v="2014-10-09T00:00:00"/>
    <x v="1"/>
    <s v="JK-16090"/>
    <s v="Juliana Krohn"/>
    <s v="Consumer"/>
    <s v="United States"/>
    <s v="Springfield"/>
    <x v="21"/>
    <n v="97477"/>
    <x v="1"/>
    <s v="FUR-BO-10001972"/>
    <x v="0"/>
    <x v="0"/>
    <s v="O'Sullivan 4-Shelf Bookcase in Odessa Pine"/>
    <n v="217.76400000000001"/>
    <n v="6"/>
    <n v="0.7"/>
    <n v="-384.71640000000002"/>
  </r>
  <r>
    <n v="5786"/>
    <x v="2890"/>
    <x v="3"/>
    <x v="280"/>
    <d v="2014-10-09T00:00:00"/>
    <x v="1"/>
    <s v="JK-16090"/>
    <s v="Juliana Krohn"/>
    <s v="Consumer"/>
    <s v="United States"/>
    <s v="Springfield"/>
    <x v="21"/>
    <n v="97477"/>
    <x v="1"/>
    <s v="OFF-SU-10004664"/>
    <x v="1"/>
    <x v="14"/>
    <s v="Acme Softgrip Scissors"/>
    <n v="39.072000000000003"/>
    <n v="6"/>
    <n v="0.2"/>
    <n v="4.3955999999999982"/>
  </r>
  <r>
    <n v="5787"/>
    <x v="2890"/>
    <x v="3"/>
    <x v="280"/>
    <d v="2014-10-09T00:00:00"/>
    <x v="1"/>
    <s v="JK-16090"/>
    <s v="Juliana Krohn"/>
    <s v="Consumer"/>
    <s v="United States"/>
    <s v="Springfield"/>
    <x v="21"/>
    <n v="97477"/>
    <x v="1"/>
    <s v="OFF-BI-10003676"/>
    <x v="1"/>
    <x v="8"/>
    <s v="GBC Standard Recycled Report Covers, Clear Plastic Sheets"/>
    <n v="22.638000000000002"/>
    <n v="7"/>
    <n v="0.7"/>
    <n v="-16.601199999999999"/>
  </r>
  <r>
    <n v="5788"/>
    <x v="2890"/>
    <x v="3"/>
    <x v="280"/>
    <d v="2014-10-09T00:00:00"/>
    <x v="1"/>
    <s v="JK-16090"/>
    <s v="Juliana Krohn"/>
    <s v="Consumer"/>
    <s v="United States"/>
    <s v="Springfield"/>
    <x v="21"/>
    <n v="97477"/>
    <x v="1"/>
    <s v="OFF-AR-10003727"/>
    <x v="1"/>
    <x v="6"/>
    <s v="Berol Giant Pencil Sharpener"/>
    <n v="95.143999999999991"/>
    <n v="7"/>
    <n v="0.2"/>
    <n v="10.703699999999987"/>
  </r>
  <r>
    <n v="5789"/>
    <x v="2891"/>
    <x v="3"/>
    <x v="318"/>
    <d v="2014-04-15T00:00:00"/>
    <x v="0"/>
    <s v="MG-18205"/>
    <s v="Mitch Gastineau"/>
    <s v="Corporate"/>
    <s v="United States"/>
    <s v="Jacksonville"/>
    <x v="2"/>
    <n v="32216"/>
    <x v="0"/>
    <s v="FUR-FU-10003829"/>
    <x v="0"/>
    <x v="5"/>
    <s v="Stackable Trays"/>
    <n v="12.320000000000002"/>
    <n v="5"/>
    <n v="0.2"/>
    <n v="1.8479999999999985"/>
  </r>
  <r>
    <n v="5790"/>
    <x v="2891"/>
    <x v="3"/>
    <x v="318"/>
    <d v="2014-04-15T00:00:00"/>
    <x v="0"/>
    <s v="MG-18205"/>
    <s v="Mitch Gastineau"/>
    <s v="Corporate"/>
    <s v="United States"/>
    <s v="Jacksonville"/>
    <x v="2"/>
    <n v="32216"/>
    <x v="0"/>
    <s v="OFF-BI-10003712"/>
    <x v="1"/>
    <x v="8"/>
    <s v="Acco Pressboard Covers with Storage Hooks, 14 7/8&quot; x 11&quot;, Light Blue"/>
    <n v="4.4190000000000005"/>
    <n v="3"/>
    <n v="0.7"/>
    <n v="-3.0933000000000002"/>
  </r>
  <r>
    <n v="5791"/>
    <x v="2892"/>
    <x v="3"/>
    <x v="365"/>
    <d v="2014-10-03T00:00:00"/>
    <x v="2"/>
    <s v="PG-18820"/>
    <s v="Patrick Gardner"/>
    <s v="Consumer"/>
    <s v="United States"/>
    <s v="Bakersfield"/>
    <x v="1"/>
    <n v="93309"/>
    <x v="1"/>
    <s v="OFF-FA-10002280"/>
    <x v="1"/>
    <x v="13"/>
    <s v="Advantus Plastic Paper Clips"/>
    <n v="35"/>
    <n v="7"/>
    <n v="0"/>
    <n v="16.8"/>
  </r>
  <r>
    <n v="5792"/>
    <x v="2892"/>
    <x v="3"/>
    <x v="365"/>
    <d v="2014-10-03T00:00:00"/>
    <x v="2"/>
    <s v="PG-18820"/>
    <s v="Patrick Gardner"/>
    <s v="Consumer"/>
    <s v="United States"/>
    <s v="Bakersfield"/>
    <x v="1"/>
    <n v="93309"/>
    <x v="1"/>
    <s v="FUR-CH-10002961"/>
    <x v="0"/>
    <x v="1"/>
    <s v="Leather Task Chair, Black"/>
    <n v="72.784000000000006"/>
    <n v="1"/>
    <n v="0.2"/>
    <n v="0"/>
  </r>
  <r>
    <n v="5793"/>
    <x v="2892"/>
    <x v="3"/>
    <x v="365"/>
    <d v="2014-10-03T00:00:00"/>
    <x v="2"/>
    <s v="PG-18820"/>
    <s v="Patrick Gardner"/>
    <s v="Consumer"/>
    <s v="United States"/>
    <s v="Bakersfield"/>
    <x v="1"/>
    <n v="93309"/>
    <x v="1"/>
    <s v="OFF-AP-10002578"/>
    <x v="1"/>
    <x v="9"/>
    <s v="Fellowes Premier Superior Surge Suppressor, 10-Outlet, With Phone and Remote"/>
    <n v="97.84"/>
    <n v="2"/>
    <n v="0"/>
    <n v="25.438400000000001"/>
  </r>
  <r>
    <n v="5794"/>
    <x v="2892"/>
    <x v="3"/>
    <x v="365"/>
    <d v="2014-10-03T00:00:00"/>
    <x v="2"/>
    <s v="PG-18820"/>
    <s v="Patrick Gardner"/>
    <s v="Consumer"/>
    <s v="United States"/>
    <s v="Bakersfield"/>
    <x v="1"/>
    <n v="93309"/>
    <x v="1"/>
    <s v="FUR-FU-10004848"/>
    <x v="0"/>
    <x v="5"/>
    <s v="Howard Miller 13-3/4&quot; Diameter Brushed Chrome Round Wall Clock"/>
    <n v="51.75"/>
    <n v="1"/>
    <n v="0"/>
    <n v="15.524999999999999"/>
  </r>
  <r>
    <n v="5795"/>
    <x v="2892"/>
    <x v="3"/>
    <x v="365"/>
    <d v="2014-10-03T00:00:00"/>
    <x v="2"/>
    <s v="PG-18820"/>
    <s v="Patrick Gardner"/>
    <s v="Consumer"/>
    <s v="United States"/>
    <s v="Bakersfield"/>
    <x v="1"/>
    <n v="93309"/>
    <x v="1"/>
    <s v="OFF-BI-10003364"/>
    <x v="1"/>
    <x v="8"/>
    <s v="Binding Machine Supplies"/>
    <n v="46.672000000000004"/>
    <n v="2"/>
    <n v="0.2"/>
    <n v="16.3352"/>
  </r>
  <r>
    <n v="5796"/>
    <x v="2893"/>
    <x v="2"/>
    <x v="411"/>
    <d v="2011-10-03T00:00:00"/>
    <x v="0"/>
    <s v="LD-17005"/>
    <s v="Lisa DeCherney"/>
    <s v="Consumer"/>
    <s v="United States"/>
    <s v="New York City"/>
    <x v="15"/>
    <n v="10011"/>
    <x v="3"/>
    <s v="OFF-ST-10002615"/>
    <x v="1"/>
    <x v="4"/>
    <s v="Dual Level, Single-Width Filing Carts"/>
    <n v="1395.54"/>
    <n v="9"/>
    <n v="0"/>
    <n v="362.84040000000005"/>
  </r>
  <r>
    <n v="5797"/>
    <x v="2893"/>
    <x v="2"/>
    <x v="411"/>
    <d v="2011-10-03T00:00:00"/>
    <x v="0"/>
    <s v="LD-17005"/>
    <s v="Lisa DeCherney"/>
    <s v="Consumer"/>
    <s v="United States"/>
    <s v="New York City"/>
    <x v="15"/>
    <n v="10011"/>
    <x v="3"/>
    <s v="FUR-FU-10000521"/>
    <x v="0"/>
    <x v="5"/>
    <s v="Seth Thomas 14&quot; Putty-Colored Wall Clock"/>
    <n v="117.36"/>
    <n v="4"/>
    <n v="0"/>
    <n v="36.381599999999992"/>
  </r>
  <r>
    <n v="5798"/>
    <x v="2893"/>
    <x v="2"/>
    <x v="411"/>
    <d v="2011-10-03T00:00:00"/>
    <x v="0"/>
    <s v="LD-17005"/>
    <s v="Lisa DeCherney"/>
    <s v="Consumer"/>
    <s v="United States"/>
    <s v="New York City"/>
    <x v="15"/>
    <n v="10011"/>
    <x v="3"/>
    <s v="OFF-LA-10000121"/>
    <x v="1"/>
    <x v="2"/>
    <s v="Avery 48"/>
    <n v="18.899999999999999"/>
    <n v="3"/>
    <n v="0"/>
    <n v="8.6939999999999991"/>
  </r>
  <r>
    <n v="5799"/>
    <x v="2893"/>
    <x v="2"/>
    <x v="411"/>
    <d v="2011-10-03T00:00:00"/>
    <x v="0"/>
    <s v="LD-17005"/>
    <s v="Lisa DeCherney"/>
    <s v="Consumer"/>
    <s v="United States"/>
    <s v="New York City"/>
    <x v="15"/>
    <n v="10011"/>
    <x v="3"/>
    <s v="OFF-PA-10001289"/>
    <x v="1"/>
    <x v="10"/>
    <s v="White Computer Printout Paper by Universal"/>
    <n v="77.52"/>
    <n v="2"/>
    <n v="0"/>
    <n v="37.9848"/>
  </r>
  <r>
    <n v="5800"/>
    <x v="2894"/>
    <x v="2"/>
    <x v="1071"/>
    <d v="2011-08-25T00:00:00"/>
    <x v="0"/>
    <s v="CR-12730"/>
    <s v="Craig Reiter"/>
    <s v="Consumer"/>
    <s v="United States"/>
    <s v="Chicago"/>
    <x v="10"/>
    <n v="60610"/>
    <x v="2"/>
    <s v="FUR-CH-10004495"/>
    <x v="0"/>
    <x v="1"/>
    <s v="Global Leather and Oak Executive Chair, Black"/>
    <n v="421.37200000000001"/>
    <n v="2"/>
    <n v="0.3"/>
    <n v="-6.0196000000000538"/>
  </r>
  <r>
    <n v="5801"/>
    <x v="2895"/>
    <x v="2"/>
    <x v="384"/>
    <d v="2011-07-14T00:00:00"/>
    <x v="2"/>
    <s v="MN-17935"/>
    <s v="Michael Nguyen"/>
    <s v="Consumer"/>
    <s v="United States"/>
    <s v="El Paso"/>
    <x v="5"/>
    <n v="79907"/>
    <x v="2"/>
    <s v="TEC-PH-10000895"/>
    <x v="2"/>
    <x v="7"/>
    <s v="Polycom VVX 310 VoIP phone"/>
    <n v="575.96800000000007"/>
    <n v="4"/>
    <n v="0.2"/>
    <n v="43.197600000000023"/>
  </r>
  <r>
    <n v="5802"/>
    <x v="2895"/>
    <x v="2"/>
    <x v="384"/>
    <d v="2011-07-14T00:00:00"/>
    <x v="2"/>
    <s v="MN-17935"/>
    <s v="Michael Nguyen"/>
    <s v="Consumer"/>
    <s v="United States"/>
    <s v="El Paso"/>
    <x v="5"/>
    <n v="79907"/>
    <x v="2"/>
    <s v="OFF-PA-10000552"/>
    <x v="1"/>
    <x v="10"/>
    <s v="Xerox 200"/>
    <n v="10.368000000000002"/>
    <n v="2"/>
    <n v="0.2"/>
    <n v="3.6288"/>
  </r>
  <r>
    <n v="5803"/>
    <x v="2896"/>
    <x v="1"/>
    <x v="204"/>
    <d v="2012-03-24T00:00:00"/>
    <x v="2"/>
    <s v="RD-19900"/>
    <s v="Ruben Dartt"/>
    <s v="Consumer"/>
    <s v="United States"/>
    <s v="Thousand Oaks"/>
    <x v="1"/>
    <n v="91360"/>
    <x v="1"/>
    <s v="TEC-PH-10000376"/>
    <x v="2"/>
    <x v="7"/>
    <s v="Square Credit Card Reader"/>
    <n v="15.984000000000002"/>
    <n v="2"/>
    <n v="0.2"/>
    <n v="1.1988000000000003"/>
  </r>
  <r>
    <n v="5804"/>
    <x v="2897"/>
    <x v="3"/>
    <x v="605"/>
    <d v="2014-05-20T00:00:00"/>
    <x v="1"/>
    <s v="JP-16135"/>
    <s v="Julie Prescott"/>
    <s v="Home Office"/>
    <s v="United States"/>
    <s v="Springfield"/>
    <x v="24"/>
    <n v="45503"/>
    <x v="3"/>
    <s v="OFF-AR-10003504"/>
    <x v="1"/>
    <x v="6"/>
    <s v="Newell 347"/>
    <n v="10.272000000000002"/>
    <n v="3"/>
    <n v="0.2"/>
    <n v="1.1555999999999984"/>
  </r>
  <r>
    <n v="5805"/>
    <x v="2898"/>
    <x v="3"/>
    <x v="38"/>
    <d v="2014-11-20T00:00:00"/>
    <x v="1"/>
    <s v="KE-16420"/>
    <s v="Katrina Edelman"/>
    <s v="Corporate"/>
    <s v="United States"/>
    <s v="Dallas"/>
    <x v="5"/>
    <n v="75220"/>
    <x v="2"/>
    <s v="OFF-ST-10000943"/>
    <x v="1"/>
    <x v="4"/>
    <s v="Eldon ProFile File 'N Store Portable File Tub Letter/Legal Size Black"/>
    <n v="61.792000000000002"/>
    <n v="4"/>
    <n v="0.2"/>
    <n v="6.1792000000000016"/>
  </r>
  <r>
    <n v="5806"/>
    <x v="2898"/>
    <x v="3"/>
    <x v="38"/>
    <d v="2014-11-20T00:00:00"/>
    <x v="1"/>
    <s v="KE-16420"/>
    <s v="Katrina Edelman"/>
    <s v="Corporate"/>
    <s v="United States"/>
    <s v="Dallas"/>
    <x v="5"/>
    <n v="75220"/>
    <x v="2"/>
    <s v="FUR-BO-10003441"/>
    <x v="0"/>
    <x v="0"/>
    <s v="Bush Westfield Collection Bookcases, Fully Assembled"/>
    <n v="205.99919999999997"/>
    <n v="3"/>
    <n v="0.32"/>
    <n v="-27.264600000000016"/>
  </r>
  <r>
    <n v="5807"/>
    <x v="2899"/>
    <x v="0"/>
    <x v="913"/>
    <d v="2013-09-08T00:00:00"/>
    <x v="0"/>
    <s v="DL-13315"/>
    <s v="Delfina Latchford"/>
    <s v="Consumer"/>
    <s v="United States"/>
    <s v="Knoxville"/>
    <x v="18"/>
    <n v="37918"/>
    <x v="0"/>
    <s v="OFF-PA-10002195"/>
    <x v="1"/>
    <x v="10"/>
    <s v="RSVP Cards &amp; Envelopes, Blank White, 8-1/2&quot; X 11&quot;, 24 Cards/25 Envelopes/Set"/>
    <n v="12.192"/>
    <n v="3"/>
    <n v="0.2"/>
    <n v="4.1147999999999998"/>
  </r>
  <r>
    <n v="5808"/>
    <x v="2899"/>
    <x v="0"/>
    <x v="913"/>
    <d v="2013-09-08T00:00:00"/>
    <x v="0"/>
    <s v="DL-13315"/>
    <s v="Delfina Latchford"/>
    <s v="Consumer"/>
    <s v="United States"/>
    <s v="Knoxville"/>
    <x v="18"/>
    <n v="37918"/>
    <x v="0"/>
    <s v="OFF-AP-10001205"/>
    <x v="1"/>
    <x v="9"/>
    <s v="Belkin 5 Outlet SurgeMaster Power Centers"/>
    <n v="87.168000000000006"/>
    <n v="2"/>
    <n v="0.2"/>
    <n v="8.7168000000000063"/>
  </r>
  <r>
    <n v="5809"/>
    <x v="2899"/>
    <x v="0"/>
    <x v="913"/>
    <d v="2013-09-08T00:00:00"/>
    <x v="0"/>
    <s v="DL-13315"/>
    <s v="Delfina Latchford"/>
    <s v="Consumer"/>
    <s v="United States"/>
    <s v="Knoxville"/>
    <x v="18"/>
    <n v="37918"/>
    <x v="0"/>
    <s v="OFF-AR-10002987"/>
    <x v="1"/>
    <x v="6"/>
    <s v="Prismacolor Color Pencil Set"/>
    <n v="31.744"/>
    <n v="2"/>
    <n v="0.2"/>
    <n v="8.3328000000000024"/>
  </r>
  <r>
    <n v="5810"/>
    <x v="2900"/>
    <x v="0"/>
    <x v="1072"/>
    <d v="2013-02-11T00:00:00"/>
    <x v="1"/>
    <s v="KB-16240"/>
    <s v="Karen Bern"/>
    <s v="Corporate"/>
    <s v="United States"/>
    <s v="Chattanooga"/>
    <x v="18"/>
    <n v="37421"/>
    <x v="0"/>
    <s v="FUR-FU-10000723"/>
    <x v="0"/>
    <x v="5"/>
    <s v="Deflect-o EconoMat Studded, No Bevel Mat for Low Pile Carpeting"/>
    <n v="132.22400000000002"/>
    <n v="4"/>
    <n v="0.2"/>
    <n v="-18.180799999999998"/>
  </r>
  <r>
    <n v="5811"/>
    <x v="2901"/>
    <x v="1"/>
    <x v="204"/>
    <d v="2012-03-26T00:00:00"/>
    <x v="1"/>
    <s v="JD-16150"/>
    <s v="Justin Deggeller"/>
    <s v="Corporate"/>
    <s v="United States"/>
    <s v="San Diego"/>
    <x v="1"/>
    <n v="92037"/>
    <x v="1"/>
    <s v="OFF-PA-10003127"/>
    <x v="1"/>
    <x v="10"/>
    <s v="Staples"/>
    <n v="105.52"/>
    <n v="4"/>
    <n v="0"/>
    <n v="48.539199999999994"/>
  </r>
  <r>
    <n v="5812"/>
    <x v="2901"/>
    <x v="1"/>
    <x v="204"/>
    <d v="2012-03-26T00:00:00"/>
    <x v="1"/>
    <s v="JD-16150"/>
    <s v="Justin Deggeller"/>
    <s v="Corporate"/>
    <s v="United States"/>
    <s v="San Diego"/>
    <x v="1"/>
    <n v="92037"/>
    <x v="1"/>
    <s v="FUR-FU-10000747"/>
    <x v="0"/>
    <x v="5"/>
    <s v="Tenex B1-RE Series Chair Mats for Low Pile Carpets"/>
    <n v="91.96"/>
    <n v="2"/>
    <n v="0"/>
    <n v="15.633199999999988"/>
  </r>
  <r>
    <n v="5813"/>
    <x v="2901"/>
    <x v="1"/>
    <x v="204"/>
    <d v="2012-03-26T00:00:00"/>
    <x v="1"/>
    <s v="JD-16150"/>
    <s v="Justin Deggeller"/>
    <s v="Corporate"/>
    <s v="United States"/>
    <s v="San Diego"/>
    <x v="1"/>
    <n v="92037"/>
    <x v="1"/>
    <s v="TEC-PH-10001795"/>
    <x v="2"/>
    <x v="7"/>
    <s v="ClearOne CHATAttach 160 - speaker phone"/>
    <n v="1487.9760000000001"/>
    <n v="3"/>
    <n v="0.2"/>
    <n v="185.99699999999984"/>
  </r>
  <r>
    <n v="5814"/>
    <x v="2902"/>
    <x v="1"/>
    <x v="740"/>
    <d v="2012-07-03T00:00:00"/>
    <x v="2"/>
    <s v="SR-20740"/>
    <s v="Steven Roelle"/>
    <s v="Home Office"/>
    <s v="United States"/>
    <s v="New York City"/>
    <x v="15"/>
    <n v="10024"/>
    <x v="3"/>
    <s v="OFF-PA-10003797"/>
    <x v="1"/>
    <x v="10"/>
    <s v="Xerox 209"/>
    <n v="19.440000000000001"/>
    <n v="3"/>
    <n v="0"/>
    <n v="9.3312000000000008"/>
  </r>
  <r>
    <n v="5815"/>
    <x v="2903"/>
    <x v="1"/>
    <x v="925"/>
    <d v="2012-06-17T00:00:00"/>
    <x v="2"/>
    <s v="AC-10450"/>
    <s v="Amy Cox"/>
    <s v="Consumer"/>
    <s v="United States"/>
    <s v="Tampa"/>
    <x v="2"/>
    <n v="33614"/>
    <x v="0"/>
    <s v="TEC-AC-10002718"/>
    <x v="2"/>
    <x v="11"/>
    <s v="Belkin Standard 104 key USB Keyboard"/>
    <n v="11.672000000000001"/>
    <n v="1"/>
    <n v="0.2"/>
    <n v="-0.7295000000000007"/>
  </r>
  <r>
    <n v="5816"/>
    <x v="2904"/>
    <x v="2"/>
    <x v="35"/>
    <d v="2011-11-26T00:00:00"/>
    <x v="3"/>
    <s v="LS-17245"/>
    <s v="Lynn Smith"/>
    <s v="Consumer"/>
    <s v="United States"/>
    <s v="Utica"/>
    <x v="15"/>
    <n v="13501"/>
    <x v="3"/>
    <s v="TEC-PH-10002170"/>
    <x v="2"/>
    <x v="7"/>
    <s v="ClearSounds CSC500 Amplified Spirit Phone Corded phone"/>
    <n v="279.95999999999998"/>
    <n v="4"/>
    <n v="0"/>
    <n v="78.388800000000003"/>
  </r>
  <r>
    <n v="5817"/>
    <x v="2904"/>
    <x v="2"/>
    <x v="35"/>
    <d v="2011-11-26T00:00:00"/>
    <x v="3"/>
    <s v="LS-17245"/>
    <s v="Lynn Smith"/>
    <s v="Consumer"/>
    <s v="United States"/>
    <s v="Utica"/>
    <x v="15"/>
    <n v="13501"/>
    <x v="3"/>
    <s v="OFF-BI-10001078"/>
    <x v="1"/>
    <x v="8"/>
    <s v="Acco PRESSTEX Data Binder with Storage Hooks, Dark Blue, 14 7/8&quot; X 11&quot;"/>
    <n v="12.912000000000001"/>
    <n v="3"/>
    <n v="0.2"/>
    <n v="4.6806000000000001"/>
  </r>
  <r>
    <n v="5818"/>
    <x v="2904"/>
    <x v="2"/>
    <x v="35"/>
    <d v="2011-11-26T00:00:00"/>
    <x v="3"/>
    <s v="LS-17245"/>
    <s v="Lynn Smith"/>
    <s v="Consumer"/>
    <s v="United States"/>
    <s v="Utica"/>
    <x v="15"/>
    <n v="13501"/>
    <x v="3"/>
    <s v="OFF-BI-10001031"/>
    <x v="1"/>
    <x v="8"/>
    <s v="Pressboard Data Binders by Wilson Jones"/>
    <n v="17.088000000000001"/>
    <n v="4"/>
    <n v="0.2"/>
    <n v="5.767199999999999"/>
  </r>
  <r>
    <n v="5819"/>
    <x v="2904"/>
    <x v="2"/>
    <x v="35"/>
    <d v="2011-11-26T00:00:00"/>
    <x v="3"/>
    <s v="LS-17245"/>
    <s v="Lynn Smith"/>
    <s v="Consumer"/>
    <s v="United States"/>
    <s v="Utica"/>
    <x v="15"/>
    <n v="13501"/>
    <x v="3"/>
    <s v="OFF-LA-10001158"/>
    <x v="1"/>
    <x v="2"/>
    <s v="Avery Address/Shipping Labels for Typewriters, 4&quot; x 2&quot;"/>
    <n v="93.149999999999991"/>
    <n v="9"/>
    <n v="0"/>
    <n v="44.712000000000003"/>
  </r>
  <r>
    <n v="5820"/>
    <x v="2904"/>
    <x v="2"/>
    <x v="35"/>
    <d v="2011-11-26T00:00:00"/>
    <x v="3"/>
    <s v="LS-17245"/>
    <s v="Lynn Smith"/>
    <s v="Consumer"/>
    <s v="United States"/>
    <s v="Utica"/>
    <x v="15"/>
    <n v="13501"/>
    <x v="3"/>
    <s v="OFF-LA-10001613"/>
    <x v="1"/>
    <x v="2"/>
    <s v="Avery File Folder Labels"/>
    <n v="11.52"/>
    <n v="4"/>
    <n v="0"/>
    <n v="5.6448"/>
  </r>
  <r>
    <n v="5821"/>
    <x v="2905"/>
    <x v="3"/>
    <x v="605"/>
    <d v="2014-05-19T00:00:00"/>
    <x v="1"/>
    <s v="CS-12175"/>
    <s v="Charles Sheldon"/>
    <s v="Corporate"/>
    <s v="United States"/>
    <s v="San Francisco"/>
    <x v="1"/>
    <n v="94122"/>
    <x v="1"/>
    <s v="OFF-SU-10000157"/>
    <x v="1"/>
    <x v="14"/>
    <s v="Compact Automatic Electric Letter Opener"/>
    <n v="238.62"/>
    <n v="2"/>
    <n v="0"/>
    <n v="4.7724000000000046"/>
  </r>
  <r>
    <n v="5822"/>
    <x v="2905"/>
    <x v="3"/>
    <x v="605"/>
    <d v="2014-05-19T00:00:00"/>
    <x v="1"/>
    <s v="CS-12175"/>
    <s v="Charles Sheldon"/>
    <s v="Corporate"/>
    <s v="United States"/>
    <s v="San Francisco"/>
    <x v="1"/>
    <n v="94122"/>
    <x v="1"/>
    <s v="OFF-AP-10004868"/>
    <x v="1"/>
    <x v="9"/>
    <s v="Hoover Commercial Soft Guard Upright Vacuum And Disposable Filtration Bags"/>
    <n v="7.77"/>
    <n v="1"/>
    <n v="0"/>
    <n v="2.0979000000000001"/>
  </r>
  <r>
    <n v="5823"/>
    <x v="2905"/>
    <x v="3"/>
    <x v="605"/>
    <d v="2014-05-19T00:00:00"/>
    <x v="1"/>
    <s v="CS-12175"/>
    <s v="Charles Sheldon"/>
    <s v="Corporate"/>
    <s v="United States"/>
    <s v="San Francisco"/>
    <x v="1"/>
    <n v="94122"/>
    <x v="1"/>
    <s v="FUR-TA-10001520"/>
    <x v="0"/>
    <x v="3"/>
    <s v="Lesro Sheffield Collection Coffee Table, End Table, Center Table, Corner Table"/>
    <n v="285.48"/>
    <n v="5"/>
    <n v="0.2"/>
    <n v="-10.705500000000043"/>
  </r>
  <r>
    <n v="5824"/>
    <x v="2905"/>
    <x v="3"/>
    <x v="605"/>
    <d v="2014-05-19T00:00:00"/>
    <x v="1"/>
    <s v="CS-12175"/>
    <s v="Charles Sheldon"/>
    <s v="Corporate"/>
    <s v="United States"/>
    <s v="San Francisco"/>
    <x v="1"/>
    <n v="94122"/>
    <x v="1"/>
    <s v="OFF-BI-10001900"/>
    <x v="1"/>
    <x v="8"/>
    <s v="DXL Angle-View Binders with Locking Rings, Black"/>
    <n v="19.168000000000003"/>
    <n v="4"/>
    <n v="0.2"/>
    <n v="6.4691999999999998"/>
  </r>
  <r>
    <n v="5825"/>
    <x v="2906"/>
    <x v="2"/>
    <x v="1073"/>
    <d v="2011-05-02T00:00:00"/>
    <x v="3"/>
    <s v="AR-10510"/>
    <s v="Andrew Roberts"/>
    <s v="Consumer"/>
    <s v="United States"/>
    <s v="Columbus"/>
    <x v="24"/>
    <n v="43229"/>
    <x v="3"/>
    <s v="OFF-AP-10003971"/>
    <x v="1"/>
    <x v="9"/>
    <s v="Belkin 6 Outlet Metallic Surge Strip"/>
    <n v="26.136000000000003"/>
    <n v="3"/>
    <n v="0.2"/>
    <n v="1.9602000000000004"/>
  </r>
  <r>
    <n v="5826"/>
    <x v="2907"/>
    <x v="3"/>
    <x v="213"/>
    <d v="2014-09-07T00:00:00"/>
    <x v="0"/>
    <s v="KB-16405"/>
    <s v="Katrina Bavinger"/>
    <s v="Home Office"/>
    <s v="United States"/>
    <s v="New York City"/>
    <x v="15"/>
    <n v="10035"/>
    <x v="3"/>
    <s v="OFF-PA-10000418"/>
    <x v="1"/>
    <x v="10"/>
    <s v="Xerox 189"/>
    <n v="419.4"/>
    <n v="4"/>
    <n v="0"/>
    <n v="201.31199999999998"/>
  </r>
  <r>
    <n v="5827"/>
    <x v="2907"/>
    <x v="3"/>
    <x v="213"/>
    <d v="2014-09-07T00:00:00"/>
    <x v="0"/>
    <s v="KB-16405"/>
    <s v="Katrina Bavinger"/>
    <s v="Home Office"/>
    <s v="United States"/>
    <s v="New York City"/>
    <x v="15"/>
    <n v="10035"/>
    <x v="3"/>
    <s v="FUR-CH-10004626"/>
    <x v="0"/>
    <x v="1"/>
    <s v="Office Star Flex Back Scooter Chair with Aluminum Finish Frame"/>
    <n v="90.801000000000002"/>
    <n v="1"/>
    <n v="0.1"/>
    <n v="14.124599999999999"/>
  </r>
  <r>
    <n v="5828"/>
    <x v="2907"/>
    <x v="3"/>
    <x v="213"/>
    <d v="2014-09-07T00:00:00"/>
    <x v="0"/>
    <s v="KB-16405"/>
    <s v="Katrina Bavinger"/>
    <s v="Home Office"/>
    <s v="United States"/>
    <s v="New York City"/>
    <x v="15"/>
    <n v="10035"/>
    <x v="3"/>
    <s v="FUR-CH-10004860"/>
    <x v="0"/>
    <x v="1"/>
    <s v="Global Low Back Tilter Chair"/>
    <n v="181.76400000000001"/>
    <n v="2"/>
    <n v="0.1"/>
    <n v="-8.0784000000000198"/>
  </r>
  <r>
    <n v="5829"/>
    <x v="2907"/>
    <x v="3"/>
    <x v="213"/>
    <d v="2014-09-07T00:00:00"/>
    <x v="0"/>
    <s v="KB-16405"/>
    <s v="Katrina Bavinger"/>
    <s v="Home Office"/>
    <s v="United States"/>
    <s v="New York City"/>
    <x v="15"/>
    <n v="10035"/>
    <x v="3"/>
    <s v="OFF-AR-10003251"/>
    <x v="1"/>
    <x v="6"/>
    <s v="Prang Drawing Pencil Set"/>
    <n v="5.56"/>
    <n v="2"/>
    <n v="0"/>
    <n v="2.2239999999999998"/>
  </r>
  <r>
    <n v="5830"/>
    <x v="2908"/>
    <x v="0"/>
    <x v="275"/>
    <d v="2013-12-08T00:00:00"/>
    <x v="1"/>
    <s v="MM-17920"/>
    <s v="Michael Moore"/>
    <s v="Consumer"/>
    <s v="United States"/>
    <s v="Richmond"/>
    <x v="14"/>
    <n v="47374"/>
    <x v="2"/>
    <s v="FUR-TA-10004575"/>
    <x v="0"/>
    <x v="3"/>
    <s v="Hon 5100 Series Wood Tables"/>
    <n v="581.96"/>
    <n v="2"/>
    <n v="0"/>
    <n v="104.75279999999998"/>
  </r>
  <r>
    <n v="5831"/>
    <x v="2908"/>
    <x v="0"/>
    <x v="275"/>
    <d v="2013-12-08T00:00:00"/>
    <x v="1"/>
    <s v="MM-17920"/>
    <s v="Michael Moore"/>
    <s v="Consumer"/>
    <s v="United States"/>
    <s v="Richmond"/>
    <x v="14"/>
    <n v="47374"/>
    <x v="2"/>
    <s v="FUR-CH-10004754"/>
    <x v="0"/>
    <x v="1"/>
    <s v="Global Stack Chair with Arms, Black"/>
    <n v="29.98"/>
    <n v="1"/>
    <n v="0"/>
    <n v="8.0945999999999998"/>
  </r>
  <r>
    <n v="5832"/>
    <x v="2909"/>
    <x v="1"/>
    <x v="1074"/>
    <d v="2012-07-22T00:00:00"/>
    <x v="1"/>
    <s v="RF-19735"/>
    <s v="Roland Fjeld"/>
    <s v="Consumer"/>
    <s v="United States"/>
    <s v="San Diego"/>
    <x v="1"/>
    <n v="92105"/>
    <x v="1"/>
    <s v="TEC-AC-10003095"/>
    <x v="2"/>
    <x v="11"/>
    <s v="Logitech G35 7.1-Channel Surround Sound Headset"/>
    <n v="519.96"/>
    <n v="4"/>
    <n v="0"/>
    <n v="176.78640000000001"/>
  </r>
  <r>
    <n v="5833"/>
    <x v="2910"/>
    <x v="0"/>
    <x v="658"/>
    <d v="2013-07-27T00:00:00"/>
    <x v="1"/>
    <s v="BP-11290"/>
    <s v="Beth Paige"/>
    <s v="Consumer"/>
    <s v="United States"/>
    <s v="Concord"/>
    <x v="3"/>
    <n v="28027"/>
    <x v="0"/>
    <s v="OFF-LA-10000262"/>
    <x v="1"/>
    <x v="2"/>
    <s v="Avery 494"/>
    <n v="6.2640000000000002"/>
    <n v="3"/>
    <n v="0.2"/>
    <n v="2.0358000000000001"/>
  </r>
  <r>
    <n v="5834"/>
    <x v="2910"/>
    <x v="0"/>
    <x v="658"/>
    <d v="2013-07-27T00:00:00"/>
    <x v="1"/>
    <s v="BP-11290"/>
    <s v="Beth Paige"/>
    <s v="Consumer"/>
    <s v="United States"/>
    <s v="Concord"/>
    <x v="3"/>
    <n v="28027"/>
    <x v="0"/>
    <s v="FUR-CH-10002961"/>
    <x v="0"/>
    <x v="1"/>
    <s v="Leather Task Chair, Black"/>
    <n v="363.92"/>
    <n v="5"/>
    <n v="0.2"/>
    <n v="0"/>
  </r>
  <r>
    <n v="5835"/>
    <x v="2911"/>
    <x v="1"/>
    <x v="988"/>
    <d v="2012-06-16T00:00:00"/>
    <x v="1"/>
    <s v="MJ-17740"/>
    <s v="Max Jones"/>
    <s v="Consumer"/>
    <s v="United States"/>
    <s v="Miami"/>
    <x v="2"/>
    <n v="33178"/>
    <x v="0"/>
    <s v="OFF-BI-10003876"/>
    <x v="1"/>
    <x v="8"/>
    <s v="Green Canvas Binder for 8-1/2&quot; x 14&quot; Sheets"/>
    <n v="64.2"/>
    <n v="5"/>
    <n v="0.7"/>
    <n v="-42.799999999999983"/>
  </r>
  <r>
    <n v="5836"/>
    <x v="2911"/>
    <x v="1"/>
    <x v="988"/>
    <d v="2012-06-16T00:00:00"/>
    <x v="1"/>
    <s v="MJ-17740"/>
    <s v="Max Jones"/>
    <s v="Consumer"/>
    <s v="United States"/>
    <s v="Miami"/>
    <x v="2"/>
    <n v="33178"/>
    <x v="0"/>
    <s v="OFF-BI-10002133"/>
    <x v="1"/>
    <x v="8"/>
    <s v="Wilson Jones Elliptical Ring 3 1/2&quot; Capacity Binders, 800 sheets"/>
    <n v="38.520000000000003"/>
    <n v="3"/>
    <n v="0.7"/>
    <n v="-26.963999999999999"/>
  </r>
  <r>
    <n v="5837"/>
    <x v="2911"/>
    <x v="1"/>
    <x v="988"/>
    <d v="2012-06-16T00:00:00"/>
    <x v="1"/>
    <s v="MJ-17740"/>
    <s v="Max Jones"/>
    <s v="Consumer"/>
    <s v="United States"/>
    <s v="Miami"/>
    <x v="2"/>
    <n v="33178"/>
    <x v="0"/>
    <s v="TEC-AC-10004396"/>
    <x v="2"/>
    <x v="11"/>
    <s v="Logitech Keyboard K120"/>
    <n v="72.599999999999994"/>
    <n v="5"/>
    <n v="0.2"/>
    <n v="-8.1674999999999933"/>
  </r>
  <r>
    <n v="5838"/>
    <x v="2912"/>
    <x v="3"/>
    <x v="344"/>
    <d v="2014-12-04T00:00:00"/>
    <x v="1"/>
    <s v="DO-13645"/>
    <s v="Doug O'Connell"/>
    <s v="Consumer"/>
    <s v="United States"/>
    <s v="Los Angeles"/>
    <x v="1"/>
    <n v="90036"/>
    <x v="1"/>
    <s v="TEC-PH-10004100"/>
    <x v="2"/>
    <x v="7"/>
    <s v="Griffin GC17055 Auxiliary Audio Cable"/>
    <n v="57.567999999999998"/>
    <n v="4"/>
    <n v="0.2"/>
    <n v="5.7568000000000019"/>
  </r>
  <r>
    <n v="5839"/>
    <x v="2913"/>
    <x v="1"/>
    <x v="1075"/>
    <d v="2012-04-03T00:00:00"/>
    <x v="1"/>
    <s v="MV-17485"/>
    <s v="Mark Van Huff"/>
    <s v="Consumer"/>
    <s v="United States"/>
    <s v="Seattle"/>
    <x v="4"/>
    <n v="98115"/>
    <x v="1"/>
    <s v="OFF-ST-10000636"/>
    <x v="1"/>
    <x v="4"/>
    <s v="Rogers Profile Extra Capacity Storage Tub"/>
    <n v="83.699999999999989"/>
    <n v="5"/>
    <n v="0"/>
    <n v="3.3479999999999954"/>
  </r>
  <r>
    <n v="5840"/>
    <x v="2914"/>
    <x v="1"/>
    <x v="357"/>
    <d v="2012-09-26T00:00:00"/>
    <x v="0"/>
    <s v="MG-17875"/>
    <s v="Michael Grace"/>
    <s v="Home Office"/>
    <s v="United States"/>
    <s v="Arlington"/>
    <x v="17"/>
    <n v="22204"/>
    <x v="0"/>
    <s v="OFF-PA-10001972"/>
    <x v="1"/>
    <x v="10"/>
    <s v="Xerox 214"/>
    <n v="32.400000000000006"/>
    <n v="5"/>
    <n v="0"/>
    <n v="15.552000000000001"/>
  </r>
  <r>
    <n v="5841"/>
    <x v="2914"/>
    <x v="1"/>
    <x v="357"/>
    <d v="2012-09-26T00:00:00"/>
    <x v="0"/>
    <s v="MG-17875"/>
    <s v="Michael Grace"/>
    <s v="Home Office"/>
    <s v="United States"/>
    <s v="Arlington"/>
    <x v="17"/>
    <n v="22204"/>
    <x v="0"/>
    <s v="FUR-FU-10002554"/>
    <x v="0"/>
    <x v="5"/>
    <s v="Westinghouse Floor Lamp with Metal Mesh Shade, Black"/>
    <n v="47.98"/>
    <n v="2"/>
    <n v="0"/>
    <n v="11.035399999999996"/>
  </r>
  <r>
    <n v="5842"/>
    <x v="2915"/>
    <x v="1"/>
    <x v="972"/>
    <d v="2012-11-21T00:00:00"/>
    <x v="1"/>
    <s v="BS-11665"/>
    <s v="Brian Stugart"/>
    <s v="Consumer"/>
    <s v="United States"/>
    <s v="San Diego"/>
    <x v="1"/>
    <n v="92105"/>
    <x v="1"/>
    <s v="TEC-PH-10003174"/>
    <x v="2"/>
    <x v="7"/>
    <s v="RCA ViSYS 25825 Wireless digital phone"/>
    <n v="415.96800000000007"/>
    <n v="4"/>
    <n v="0.2"/>
    <n v="51.995999999999981"/>
  </r>
  <r>
    <n v="5843"/>
    <x v="2915"/>
    <x v="1"/>
    <x v="972"/>
    <d v="2012-11-21T00:00:00"/>
    <x v="1"/>
    <s v="BS-11665"/>
    <s v="Brian Stugart"/>
    <s v="Consumer"/>
    <s v="United States"/>
    <s v="San Diego"/>
    <x v="1"/>
    <n v="92105"/>
    <x v="1"/>
    <s v="OFF-ST-10001418"/>
    <x v="1"/>
    <x v="4"/>
    <s v="Carina Media Storage Towers in Natural &amp; Black"/>
    <n v="304.89999999999998"/>
    <n v="5"/>
    <n v="0"/>
    <n v="6.097999999999999"/>
  </r>
  <r>
    <n v="5844"/>
    <x v="2915"/>
    <x v="1"/>
    <x v="972"/>
    <d v="2012-11-21T00:00:00"/>
    <x v="1"/>
    <s v="BS-11665"/>
    <s v="Brian Stugart"/>
    <s v="Consumer"/>
    <s v="United States"/>
    <s v="San Diego"/>
    <x v="1"/>
    <n v="92105"/>
    <x v="1"/>
    <s v="FUR-FU-10002813"/>
    <x v="0"/>
    <x v="5"/>
    <s v="DAX Contemporary Wood Frame with Silver Metal Mat, Desktop, 11 x 14 Size"/>
    <n v="80.959999999999994"/>
    <n v="4"/>
    <n v="0"/>
    <n v="29.145599999999995"/>
  </r>
  <r>
    <n v="5845"/>
    <x v="2915"/>
    <x v="1"/>
    <x v="972"/>
    <d v="2012-11-21T00:00:00"/>
    <x v="1"/>
    <s v="BS-11665"/>
    <s v="Brian Stugart"/>
    <s v="Consumer"/>
    <s v="United States"/>
    <s v="San Diego"/>
    <x v="1"/>
    <n v="92105"/>
    <x v="1"/>
    <s v="OFF-ST-10000129"/>
    <x v="1"/>
    <x v="4"/>
    <s v="Fellowes Recycled Storage Drawers"/>
    <n v="777.21"/>
    <n v="7"/>
    <n v="0"/>
    <n v="54.404699999999963"/>
  </r>
  <r>
    <n v="5846"/>
    <x v="2915"/>
    <x v="1"/>
    <x v="972"/>
    <d v="2012-11-21T00:00:00"/>
    <x v="1"/>
    <s v="BS-11665"/>
    <s v="Brian Stugart"/>
    <s v="Consumer"/>
    <s v="United States"/>
    <s v="San Diego"/>
    <x v="1"/>
    <n v="92105"/>
    <x v="1"/>
    <s v="OFF-PA-10001639"/>
    <x v="1"/>
    <x v="10"/>
    <s v="Xerox 203"/>
    <n v="32.400000000000006"/>
    <n v="5"/>
    <n v="0"/>
    <n v="15.552000000000001"/>
  </r>
  <r>
    <n v="5847"/>
    <x v="2915"/>
    <x v="1"/>
    <x v="972"/>
    <d v="2012-11-21T00:00:00"/>
    <x v="1"/>
    <s v="BS-11665"/>
    <s v="Brian Stugart"/>
    <s v="Consumer"/>
    <s v="United States"/>
    <s v="San Diego"/>
    <x v="1"/>
    <n v="92105"/>
    <x v="1"/>
    <s v="FUR-CH-10001708"/>
    <x v="0"/>
    <x v="1"/>
    <s v="Office Star - Contemporary Swivel Chair with Padded Adjustable Arms and Flex Back"/>
    <n v="225.56799999999998"/>
    <n v="2"/>
    <n v="0.2"/>
    <n v="2.8195999999999799"/>
  </r>
  <r>
    <n v="5848"/>
    <x v="2915"/>
    <x v="1"/>
    <x v="972"/>
    <d v="2012-11-21T00:00:00"/>
    <x v="1"/>
    <s v="BS-11665"/>
    <s v="Brian Stugart"/>
    <s v="Consumer"/>
    <s v="United States"/>
    <s v="San Diego"/>
    <x v="1"/>
    <n v="92105"/>
    <x v="1"/>
    <s v="FUR-FU-10001591"/>
    <x v="0"/>
    <x v="5"/>
    <s v="Advantus Panel Wall Certificate Holder - 8.5x11"/>
    <n v="36.599999999999994"/>
    <n v="3"/>
    <n v="0"/>
    <n v="15.372000000000002"/>
  </r>
  <r>
    <n v="5849"/>
    <x v="2916"/>
    <x v="1"/>
    <x v="113"/>
    <d v="2012-11-14T00:00:00"/>
    <x v="1"/>
    <s v="PO-19180"/>
    <s v="Philisse Overcash"/>
    <s v="Home Office"/>
    <s v="United States"/>
    <s v="Roseville"/>
    <x v="11"/>
    <n v="55113"/>
    <x v="2"/>
    <s v="OFF-AP-10003849"/>
    <x v="1"/>
    <x v="9"/>
    <s v="Hoover Shoulder Vac Commercial Portable Vacuum"/>
    <n v="715.64"/>
    <n v="2"/>
    <n v="0"/>
    <n v="178.90999999999997"/>
  </r>
  <r>
    <n v="5850"/>
    <x v="2916"/>
    <x v="1"/>
    <x v="113"/>
    <d v="2012-11-14T00:00:00"/>
    <x v="1"/>
    <s v="PO-19180"/>
    <s v="Philisse Overcash"/>
    <s v="Home Office"/>
    <s v="United States"/>
    <s v="Roseville"/>
    <x v="11"/>
    <n v="55113"/>
    <x v="2"/>
    <s v="OFF-ST-10000078"/>
    <x v="1"/>
    <x v="4"/>
    <s v="Tennsco 6- and 18-Compartment Lockers"/>
    <n v="795.51"/>
    <n v="3"/>
    <n v="0"/>
    <n v="143.19179999999994"/>
  </r>
  <r>
    <n v="5851"/>
    <x v="2916"/>
    <x v="1"/>
    <x v="113"/>
    <d v="2012-11-14T00:00:00"/>
    <x v="1"/>
    <s v="PO-19180"/>
    <s v="Philisse Overcash"/>
    <s v="Home Office"/>
    <s v="United States"/>
    <s v="Roseville"/>
    <x v="11"/>
    <n v="55113"/>
    <x v="2"/>
    <s v="TEC-CO-10001571"/>
    <x v="2"/>
    <x v="16"/>
    <s v="Sharp 1540cs Digital Laser Copier"/>
    <n v="549.99"/>
    <n v="1"/>
    <n v="0"/>
    <n v="274.995"/>
  </r>
  <r>
    <n v="5852"/>
    <x v="2916"/>
    <x v="1"/>
    <x v="113"/>
    <d v="2012-11-14T00:00:00"/>
    <x v="1"/>
    <s v="PO-19180"/>
    <s v="Philisse Overcash"/>
    <s v="Home Office"/>
    <s v="United States"/>
    <s v="Roseville"/>
    <x v="11"/>
    <n v="55113"/>
    <x v="2"/>
    <s v="OFF-BI-10001658"/>
    <x v="1"/>
    <x v="8"/>
    <s v="GBC Standard Therm-A-Bind Covers"/>
    <n v="74.760000000000005"/>
    <n v="3"/>
    <n v="0"/>
    <n v="34.389600000000002"/>
  </r>
  <r>
    <n v="5853"/>
    <x v="2916"/>
    <x v="1"/>
    <x v="113"/>
    <d v="2012-11-14T00:00:00"/>
    <x v="1"/>
    <s v="PO-19180"/>
    <s v="Philisse Overcash"/>
    <s v="Home Office"/>
    <s v="United States"/>
    <s v="Roseville"/>
    <x v="11"/>
    <n v="55113"/>
    <x v="2"/>
    <s v="FUR-FU-10004351"/>
    <x v="0"/>
    <x v="5"/>
    <s v="Staples"/>
    <n v="29.22"/>
    <n v="3"/>
    <n v="0"/>
    <n v="12.856800000000002"/>
  </r>
  <r>
    <n v="5854"/>
    <x v="2917"/>
    <x v="2"/>
    <x v="1076"/>
    <d v="2011-09-14T00:00:00"/>
    <x v="1"/>
    <s v="DA-13450"/>
    <s v="Dianna Arnett"/>
    <s v="Home Office"/>
    <s v="United States"/>
    <s v="Virginia Beach"/>
    <x v="17"/>
    <n v="23464"/>
    <x v="0"/>
    <s v="OFF-BI-10003314"/>
    <x v="1"/>
    <x v="8"/>
    <s v="Tuff Stuff Recycled Round Ring Binders"/>
    <n v="9.64"/>
    <n v="2"/>
    <n v="0"/>
    <n v="4.7236000000000002"/>
  </r>
  <r>
    <n v="5855"/>
    <x v="2918"/>
    <x v="1"/>
    <x v="1077"/>
    <d v="2012-08-11T00:00:00"/>
    <x v="1"/>
    <s v="AH-10690"/>
    <s v="Anna Häberlin"/>
    <s v="Corporate"/>
    <s v="United States"/>
    <s v="Dallas"/>
    <x v="5"/>
    <n v="75220"/>
    <x v="2"/>
    <s v="OFF-ST-10001505"/>
    <x v="1"/>
    <x v="4"/>
    <s v="Perma STOR-ALL Hanging File Box, 13 1/8&quot;W x 12 1/4&quot;D x 10 1/2&quot;H"/>
    <n v="33.488000000000007"/>
    <n v="7"/>
    <n v="0.2"/>
    <n v="-1.2558000000000051"/>
  </r>
  <r>
    <n v="5856"/>
    <x v="2918"/>
    <x v="1"/>
    <x v="1077"/>
    <d v="2012-08-11T00:00:00"/>
    <x v="1"/>
    <s v="AH-10690"/>
    <s v="Anna Häberlin"/>
    <s v="Corporate"/>
    <s v="United States"/>
    <s v="Dallas"/>
    <x v="5"/>
    <n v="75220"/>
    <x v="2"/>
    <s v="OFF-SU-10003567"/>
    <x v="1"/>
    <x v="14"/>
    <s v="Stiletto Hand Letter Openers"/>
    <n v="23.04"/>
    <n v="3"/>
    <n v="0.2"/>
    <n v="-4.895999999999999"/>
  </r>
  <r>
    <n v="5857"/>
    <x v="2918"/>
    <x v="1"/>
    <x v="1077"/>
    <d v="2012-08-11T00:00:00"/>
    <x v="1"/>
    <s v="AH-10690"/>
    <s v="Anna Häberlin"/>
    <s v="Corporate"/>
    <s v="United States"/>
    <s v="Dallas"/>
    <x v="5"/>
    <n v="75220"/>
    <x v="2"/>
    <s v="OFF-BI-10002982"/>
    <x v="1"/>
    <x v="8"/>
    <s v="Avery Self-Adhesive Photo Pockets for Polaroid Photos"/>
    <n v="1.3619999999999997"/>
    <n v="1"/>
    <n v="0.8"/>
    <n v="-2.1792000000000007"/>
  </r>
  <r>
    <n v="5858"/>
    <x v="2918"/>
    <x v="1"/>
    <x v="1077"/>
    <d v="2012-08-11T00:00:00"/>
    <x v="1"/>
    <s v="AH-10690"/>
    <s v="Anna Häberlin"/>
    <s v="Corporate"/>
    <s v="United States"/>
    <s v="Dallas"/>
    <x v="5"/>
    <n v="75220"/>
    <x v="2"/>
    <s v="FUR-FU-10002364"/>
    <x v="0"/>
    <x v="5"/>
    <s v="Eldon Expressions Wood Desk Accessories, Oak"/>
    <n v="14.76"/>
    <n v="5"/>
    <n v="0.6"/>
    <n v="-11.439000000000004"/>
  </r>
  <r>
    <n v="5859"/>
    <x v="2919"/>
    <x v="3"/>
    <x v="213"/>
    <d v="2014-09-08T00:00:00"/>
    <x v="0"/>
    <s v="JK-15730"/>
    <s v="Joe Kamberova"/>
    <s v="Consumer"/>
    <s v="United States"/>
    <s v="Concord"/>
    <x v="1"/>
    <n v="94521"/>
    <x v="1"/>
    <s v="FUR-BO-10004218"/>
    <x v="0"/>
    <x v="0"/>
    <s v="Bush Heritage Pine Collection 5-Shelf Bookcase, Albany Pine Finish, *Special Order"/>
    <n v="239.66599999999997"/>
    <n v="2"/>
    <n v="0.15"/>
    <n v="14.097999999999999"/>
  </r>
  <r>
    <n v="5860"/>
    <x v="2920"/>
    <x v="1"/>
    <x v="549"/>
    <d v="2012-11-08T00:00:00"/>
    <x v="1"/>
    <s v="MS-17530"/>
    <s v="MaryBeth Skach"/>
    <s v="Consumer"/>
    <s v="United States"/>
    <s v="Conway"/>
    <x v="36"/>
    <n v="72032"/>
    <x v="0"/>
    <s v="FUR-TA-10002530"/>
    <x v="0"/>
    <x v="3"/>
    <s v="Iceberg OfficeWorks 42&quot; Round Tables"/>
    <n v="301.95999999999998"/>
    <n v="2"/>
    <n v="0"/>
    <n v="45.293999999999983"/>
  </r>
  <r>
    <n v="5861"/>
    <x v="2921"/>
    <x v="1"/>
    <x v="1078"/>
    <d v="2012-05-04T00:00:00"/>
    <x v="0"/>
    <s v="JK-15640"/>
    <s v="Jim Kriz"/>
    <s v="Home Office"/>
    <s v="United States"/>
    <s v="Philadelphia"/>
    <x v="9"/>
    <n v="19120"/>
    <x v="3"/>
    <s v="OFF-PA-10001526"/>
    <x v="1"/>
    <x v="10"/>
    <s v="Xerox 1949"/>
    <n v="7.9680000000000009"/>
    <n v="2"/>
    <n v="0.2"/>
    <n v="2.8884000000000007"/>
  </r>
  <r>
    <n v="5862"/>
    <x v="2922"/>
    <x v="0"/>
    <x v="766"/>
    <d v="2013-05-05T00:00:00"/>
    <x v="0"/>
    <s v="CM-12235"/>
    <s v="Chris McAfee"/>
    <s v="Consumer"/>
    <s v="United States"/>
    <s v="Little Rock"/>
    <x v="36"/>
    <n v="72209"/>
    <x v="0"/>
    <s v="OFF-PA-10001497"/>
    <x v="1"/>
    <x v="10"/>
    <s v="Xerox 1914"/>
    <n v="109.92"/>
    <n v="2"/>
    <n v="0"/>
    <n v="53.860799999999998"/>
  </r>
  <r>
    <n v="5863"/>
    <x v="2922"/>
    <x v="0"/>
    <x v="766"/>
    <d v="2013-05-05T00:00:00"/>
    <x v="0"/>
    <s v="CM-12235"/>
    <s v="Chris McAfee"/>
    <s v="Consumer"/>
    <s v="United States"/>
    <s v="Little Rock"/>
    <x v="36"/>
    <n v="72209"/>
    <x v="0"/>
    <s v="OFF-PA-10003936"/>
    <x v="1"/>
    <x v="10"/>
    <s v="Xerox 1994"/>
    <n v="19.440000000000001"/>
    <n v="3"/>
    <n v="0"/>
    <n v="9.3312000000000008"/>
  </r>
  <r>
    <n v="5864"/>
    <x v="2922"/>
    <x v="0"/>
    <x v="766"/>
    <d v="2013-05-05T00:00:00"/>
    <x v="0"/>
    <s v="CM-12235"/>
    <s v="Chris McAfee"/>
    <s v="Consumer"/>
    <s v="United States"/>
    <s v="Little Rock"/>
    <x v="36"/>
    <n v="72209"/>
    <x v="0"/>
    <s v="OFF-AR-10000716"/>
    <x v="1"/>
    <x v="6"/>
    <s v="DIXON Ticonderoga Erasable Checking Pencils"/>
    <n v="11.16"/>
    <n v="2"/>
    <n v="0"/>
    <n v="4.3524000000000003"/>
  </r>
  <r>
    <n v="5865"/>
    <x v="2923"/>
    <x v="2"/>
    <x v="79"/>
    <d v="2011-08-07T00:00:00"/>
    <x v="0"/>
    <s v="RS-19420"/>
    <s v="Ricardo Sperren"/>
    <s v="Corporate"/>
    <s v="United States"/>
    <s v="Meriden"/>
    <x v="29"/>
    <n v="6450"/>
    <x v="3"/>
    <s v="OFF-AP-10002765"/>
    <x v="1"/>
    <x v="9"/>
    <s v="Fellowes Advanced Computer Series Surge Protectors"/>
    <n v="79.47"/>
    <n v="3"/>
    <n v="0"/>
    <n v="22.251600000000003"/>
  </r>
  <r>
    <n v="5866"/>
    <x v="2923"/>
    <x v="2"/>
    <x v="79"/>
    <d v="2011-08-07T00:00:00"/>
    <x v="0"/>
    <s v="RS-19420"/>
    <s v="Ricardo Sperren"/>
    <s v="Corporate"/>
    <s v="United States"/>
    <s v="Meriden"/>
    <x v="29"/>
    <n v="6450"/>
    <x v="3"/>
    <s v="OFF-AR-10004165"/>
    <x v="1"/>
    <x v="6"/>
    <s v="Binney &amp; Smith inkTank Erasable Pocket Highlighter, Chisel Tip, Yellow"/>
    <n v="4.5599999999999996"/>
    <n v="2"/>
    <n v="0"/>
    <n v="2.0064000000000002"/>
  </r>
  <r>
    <n v="5867"/>
    <x v="2923"/>
    <x v="2"/>
    <x v="79"/>
    <d v="2011-08-07T00:00:00"/>
    <x v="0"/>
    <s v="RS-19420"/>
    <s v="Ricardo Sperren"/>
    <s v="Corporate"/>
    <s v="United States"/>
    <s v="Meriden"/>
    <x v="29"/>
    <n v="6450"/>
    <x v="3"/>
    <s v="FUR-CH-10002335"/>
    <x v="0"/>
    <x v="1"/>
    <s v="Hon GuestStacker Chair"/>
    <n v="1133.3499999999999"/>
    <n v="5"/>
    <n v="0"/>
    <n v="294.67100000000005"/>
  </r>
  <r>
    <n v="5868"/>
    <x v="2924"/>
    <x v="0"/>
    <x v="810"/>
    <d v="2013-01-08T00:00:00"/>
    <x v="1"/>
    <s v="BP-11185"/>
    <s v="Ben Peterman"/>
    <s v="Corporate"/>
    <s v="United States"/>
    <s v="Philadelphia"/>
    <x v="9"/>
    <n v="19143"/>
    <x v="3"/>
    <s v="OFF-AR-10004078"/>
    <x v="1"/>
    <x v="6"/>
    <s v="Newell 312"/>
    <n v="4.6719999999999997"/>
    <n v="1"/>
    <n v="0.2"/>
    <n v="0.58399999999999985"/>
  </r>
  <r>
    <n v="5869"/>
    <x v="2924"/>
    <x v="0"/>
    <x v="810"/>
    <d v="2013-01-08T00:00:00"/>
    <x v="1"/>
    <s v="BP-11185"/>
    <s v="Ben Peterman"/>
    <s v="Corporate"/>
    <s v="United States"/>
    <s v="Philadelphia"/>
    <x v="9"/>
    <n v="19143"/>
    <x v="3"/>
    <s v="OFF-BI-10002026"/>
    <x v="1"/>
    <x v="8"/>
    <s v="Avery Arch Ring Binders"/>
    <n v="104.58000000000001"/>
    <n v="6"/>
    <n v="0.7"/>
    <n v="-80.178000000000026"/>
  </r>
  <r>
    <n v="5870"/>
    <x v="2925"/>
    <x v="0"/>
    <x v="77"/>
    <d v="2013-11-13T00:00:00"/>
    <x v="1"/>
    <s v="MA-17995"/>
    <s v="Michelle Arnett"/>
    <s v="Home Office"/>
    <s v="United States"/>
    <s v="Cheyenne"/>
    <x v="47"/>
    <n v="82001"/>
    <x v="1"/>
    <s v="FUR-CH-10001215"/>
    <x v="0"/>
    <x v="1"/>
    <s v="Global Troy Executive Leather Low-Back Tilter"/>
    <n v="1603.1360000000002"/>
    <n v="4"/>
    <n v="0.2"/>
    <n v="100.19599999999997"/>
  </r>
  <r>
    <n v="5871"/>
    <x v="2926"/>
    <x v="0"/>
    <x v="403"/>
    <d v="2013-06-15T00:00:00"/>
    <x v="3"/>
    <s v="EB-13705"/>
    <s v="Ed Braxton"/>
    <s v="Corporate"/>
    <s v="United States"/>
    <s v="Anaheim"/>
    <x v="1"/>
    <n v="92804"/>
    <x v="1"/>
    <s v="FUR-TA-10001771"/>
    <x v="0"/>
    <x v="3"/>
    <s v="Bush Cubix Conference Tables, Fully Assembled"/>
    <n v="1293.4879999999998"/>
    <n v="7"/>
    <n v="0.2"/>
    <n v="80.843000000000075"/>
  </r>
  <r>
    <n v="5872"/>
    <x v="2927"/>
    <x v="0"/>
    <x v="446"/>
    <d v="2013-09-29T00:00:00"/>
    <x v="1"/>
    <s v="RD-19900"/>
    <s v="Ruben Dartt"/>
    <s v="Consumer"/>
    <s v="United States"/>
    <s v="Bloomington"/>
    <x v="14"/>
    <n v="47401"/>
    <x v="2"/>
    <s v="FUR-FU-10004006"/>
    <x v="0"/>
    <x v="5"/>
    <s v="Deflect-o DuraMat Lighweight, Studded, Beveled Mat for Low Pile Carpeting"/>
    <n v="127.94999999999999"/>
    <n v="3"/>
    <n v="0"/>
    <n v="21.751499999999986"/>
  </r>
  <r>
    <n v="5873"/>
    <x v="2928"/>
    <x v="3"/>
    <x v="983"/>
    <d v="2014-04-04T00:00:00"/>
    <x v="1"/>
    <s v="ME-17320"/>
    <s v="Maria Etezadi"/>
    <s v="Home Office"/>
    <s v="United States"/>
    <s v="Columbus"/>
    <x v="32"/>
    <n v="31907"/>
    <x v="0"/>
    <s v="OFF-ST-10003282"/>
    <x v="1"/>
    <x v="4"/>
    <s v="Advantus 10-Drawer Portable Organizer, Chrome Metal Frame, Smoke Drawers"/>
    <n v="59.76"/>
    <n v="1"/>
    <n v="0"/>
    <n v="16.732800000000005"/>
  </r>
  <r>
    <n v="5874"/>
    <x v="2929"/>
    <x v="3"/>
    <x v="400"/>
    <d v="2014-06-05T00:00:00"/>
    <x v="3"/>
    <s v="EH-14005"/>
    <s v="Erica Hernandez"/>
    <s v="Home Office"/>
    <s v="United States"/>
    <s v="Jonesboro"/>
    <x v="36"/>
    <n v="72401"/>
    <x v="0"/>
    <s v="OFF-BI-10002353"/>
    <x v="1"/>
    <x v="8"/>
    <s v="GBC VeloBind Cover Sets"/>
    <n v="108.08"/>
    <n v="7"/>
    <n v="0"/>
    <n v="54.04"/>
  </r>
  <r>
    <n v="5875"/>
    <x v="2929"/>
    <x v="3"/>
    <x v="400"/>
    <d v="2014-06-05T00:00:00"/>
    <x v="3"/>
    <s v="EH-14005"/>
    <s v="Erica Hernandez"/>
    <s v="Home Office"/>
    <s v="United States"/>
    <s v="Jonesboro"/>
    <x v="36"/>
    <n v="72401"/>
    <x v="0"/>
    <s v="OFF-BI-10004141"/>
    <x v="1"/>
    <x v="8"/>
    <s v="Insertable Tab Indexes For Data Binders"/>
    <n v="9.5400000000000009"/>
    <n v="3"/>
    <n v="0"/>
    <n v="4.3883999999999999"/>
  </r>
  <r>
    <n v="5876"/>
    <x v="2930"/>
    <x v="1"/>
    <x v="1003"/>
    <d v="2012-04-09T00:00:00"/>
    <x v="2"/>
    <s v="FM-14290"/>
    <s v="Frank Merwin"/>
    <s v="Home Office"/>
    <s v="United States"/>
    <s v="Philadelphia"/>
    <x v="9"/>
    <n v="19140"/>
    <x v="3"/>
    <s v="OFF-AR-10001954"/>
    <x v="1"/>
    <x v="6"/>
    <s v="Newell 331"/>
    <n v="11.736000000000001"/>
    <n v="3"/>
    <n v="0.2"/>
    <n v="1.0268999999999999"/>
  </r>
  <r>
    <n v="5877"/>
    <x v="2931"/>
    <x v="2"/>
    <x v="371"/>
    <d v="2011-05-26T00:00:00"/>
    <x v="1"/>
    <s v="FG-14260"/>
    <s v="Frank Gastineau"/>
    <s v="Home Office"/>
    <s v="United States"/>
    <s v="Lawrence"/>
    <x v="31"/>
    <n v="1841"/>
    <x v="3"/>
    <s v="OFF-BI-10001071"/>
    <x v="1"/>
    <x v="8"/>
    <s v="GBC ProClick Punch Binding System"/>
    <n v="447.85999999999996"/>
    <n v="7"/>
    <n v="0"/>
    <n v="219.45140000000001"/>
  </r>
  <r>
    <n v="5878"/>
    <x v="2931"/>
    <x v="2"/>
    <x v="371"/>
    <d v="2011-05-26T00:00:00"/>
    <x v="1"/>
    <s v="FG-14260"/>
    <s v="Frank Gastineau"/>
    <s v="Home Office"/>
    <s v="United States"/>
    <s v="Lawrence"/>
    <x v="31"/>
    <n v="1841"/>
    <x v="3"/>
    <s v="OFF-PA-10003022"/>
    <x v="1"/>
    <x v="10"/>
    <s v="Xerox 1992"/>
    <n v="17.940000000000001"/>
    <n v="3"/>
    <n v="0"/>
    <n v="8.7906000000000013"/>
  </r>
  <r>
    <n v="5879"/>
    <x v="2931"/>
    <x v="2"/>
    <x v="371"/>
    <d v="2011-05-26T00:00:00"/>
    <x v="1"/>
    <s v="FG-14260"/>
    <s v="Frank Gastineau"/>
    <s v="Home Office"/>
    <s v="United States"/>
    <s v="Lawrence"/>
    <x v="31"/>
    <n v="1841"/>
    <x v="3"/>
    <s v="OFF-AP-10001293"/>
    <x v="1"/>
    <x v="9"/>
    <s v="Belkin 8 Outlet Surge Protector"/>
    <n v="245.88"/>
    <n v="6"/>
    <n v="0"/>
    <n v="68.846399999999988"/>
  </r>
  <r>
    <n v="5880"/>
    <x v="2932"/>
    <x v="0"/>
    <x v="64"/>
    <d v="2013-09-12T00:00:00"/>
    <x v="1"/>
    <s v="MV-17485"/>
    <s v="Mark Van Huff"/>
    <s v="Consumer"/>
    <s v="United States"/>
    <s v="New York City"/>
    <x v="15"/>
    <n v="10011"/>
    <x v="3"/>
    <s v="OFF-PA-10001815"/>
    <x v="1"/>
    <x v="10"/>
    <s v="Xerox 1885"/>
    <n v="192.16"/>
    <n v="4"/>
    <n v="0"/>
    <n v="92.236799999999988"/>
  </r>
  <r>
    <n v="5881"/>
    <x v="2933"/>
    <x v="0"/>
    <x v="31"/>
    <d v="2013-09-23T00:00:00"/>
    <x v="1"/>
    <s v="JW-15220"/>
    <s v="Jane Waco"/>
    <s v="Corporate"/>
    <s v="United States"/>
    <s v="San Diego"/>
    <x v="1"/>
    <n v="92105"/>
    <x v="1"/>
    <s v="FUR-CH-10001215"/>
    <x v="0"/>
    <x v="1"/>
    <s v="Global Troy Executive Leather Low-Back Tilter"/>
    <n v="801.5680000000001"/>
    <n v="2"/>
    <n v="0.2"/>
    <n v="50.097999999999985"/>
  </r>
  <r>
    <n v="5882"/>
    <x v="2933"/>
    <x v="0"/>
    <x v="31"/>
    <d v="2013-09-23T00:00:00"/>
    <x v="1"/>
    <s v="JW-15220"/>
    <s v="Jane Waco"/>
    <s v="Corporate"/>
    <s v="United States"/>
    <s v="San Diego"/>
    <x v="1"/>
    <n v="92105"/>
    <x v="1"/>
    <s v="OFF-PA-10000100"/>
    <x v="1"/>
    <x v="10"/>
    <s v="Xerox 1945"/>
    <n v="368.91"/>
    <n v="9"/>
    <n v="0"/>
    <n v="180.76590000000002"/>
  </r>
  <r>
    <n v="5883"/>
    <x v="2933"/>
    <x v="0"/>
    <x v="31"/>
    <d v="2013-09-23T00:00:00"/>
    <x v="1"/>
    <s v="JW-15220"/>
    <s v="Jane Waco"/>
    <s v="Corporate"/>
    <s v="United States"/>
    <s v="San Diego"/>
    <x v="1"/>
    <n v="92105"/>
    <x v="1"/>
    <s v="FUR-CH-10002880"/>
    <x v="0"/>
    <x v="1"/>
    <s v="Global High-Back Leather Tilter, Burgundy"/>
    <n v="885.52800000000002"/>
    <n v="9"/>
    <n v="0.2"/>
    <n v="-99.621900000000068"/>
  </r>
  <r>
    <n v="5884"/>
    <x v="2934"/>
    <x v="0"/>
    <x v="69"/>
    <d v="2013-03-16T00:00:00"/>
    <x v="0"/>
    <s v="EH-13765"/>
    <s v="Edward Hooks"/>
    <s v="Corporate"/>
    <s v="United States"/>
    <s v="San Francisco"/>
    <x v="1"/>
    <n v="94109"/>
    <x v="1"/>
    <s v="FUR-FU-10004712"/>
    <x v="0"/>
    <x v="5"/>
    <s v="Westinghouse Mesh Shade Clip-On Gooseneck Lamp, Black"/>
    <n v="28.28"/>
    <n v="2"/>
    <n v="0"/>
    <n v="7.352800000000002"/>
  </r>
  <r>
    <n v="5885"/>
    <x v="2934"/>
    <x v="0"/>
    <x v="69"/>
    <d v="2013-03-16T00:00:00"/>
    <x v="0"/>
    <s v="EH-13765"/>
    <s v="Edward Hooks"/>
    <s v="Corporate"/>
    <s v="United States"/>
    <s v="San Francisco"/>
    <x v="1"/>
    <n v="94109"/>
    <x v="1"/>
    <s v="OFF-SU-10000151"/>
    <x v="1"/>
    <x v="14"/>
    <s v="High Speed Automatic Electric Letter Opener"/>
    <n v="4912.59"/>
    <n v="3"/>
    <n v="0"/>
    <n v="196.50359999999978"/>
  </r>
  <r>
    <n v="5886"/>
    <x v="2935"/>
    <x v="2"/>
    <x v="1079"/>
    <d v="2011-10-17T00:00:00"/>
    <x v="3"/>
    <s v="LS-17245"/>
    <s v="Lynn Smith"/>
    <s v="Consumer"/>
    <s v="United States"/>
    <s v="San Francisco"/>
    <x v="1"/>
    <n v="94110"/>
    <x v="1"/>
    <s v="OFF-BI-10000136"/>
    <x v="1"/>
    <x v="8"/>
    <s v="Avery Non-Stick Heavy Duty View Round Locking Ring Binders"/>
    <n v="14.352000000000002"/>
    <n v="3"/>
    <n v="0.2"/>
    <n v="5.0231999999999992"/>
  </r>
  <r>
    <n v="5887"/>
    <x v="2935"/>
    <x v="2"/>
    <x v="1079"/>
    <d v="2011-10-17T00:00:00"/>
    <x v="3"/>
    <s v="LS-17245"/>
    <s v="Lynn Smith"/>
    <s v="Consumer"/>
    <s v="United States"/>
    <s v="San Francisco"/>
    <x v="1"/>
    <n v="94110"/>
    <x v="1"/>
    <s v="TEC-AC-10003610"/>
    <x v="2"/>
    <x v="11"/>
    <s v="Logitech Illuminated - Keyboard"/>
    <n v="179.97"/>
    <n v="3"/>
    <n v="0"/>
    <n v="86.385600000000011"/>
  </r>
  <r>
    <n v="5888"/>
    <x v="2936"/>
    <x v="3"/>
    <x v="1048"/>
    <d v="2014-10-12T00:00:00"/>
    <x v="2"/>
    <s v="BP-11050"/>
    <s v="Barry Pond"/>
    <s v="Corporate"/>
    <s v="United States"/>
    <s v="Cranston"/>
    <x v="34"/>
    <n v="2920"/>
    <x v="3"/>
    <s v="OFF-ST-10001837"/>
    <x v="1"/>
    <x v="4"/>
    <s v="SAFCO Mobile Desk Side File, Wire Frame"/>
    <n v="42.76"/>
    <n v="1"/>
    <n v="0"/>
    <n v="11.117599999999999"/>
  </r>
  <r>
    <n v="5889"/>
    <x v="2937"/>
    <x v="1"/>
    <x v="820"/>
    <d v="2012-05-12T00:00:00"/>
    <x v="1"/>
    <s v="CC-12220"/>
    <s v="Chris Cortes"/>
    <s v="Consumer"/>
    <s v="United States"/>
    <s v="Owensboro"/>
    <x v="0"/>
    <n v="42301"/>
    <x v="0"/>
    <s v="OFF-PA-10001952"/>
    <x v="1"/>
    <x v="10"/>
    <s v="Xerox 1902"/>
    <n v="45.68"/>
    <n v="2"/>
    <n v="0"/>
    <n v="21.012799999999999"/>
  </r>
  <r>
    <n v="5890"/>
    <x v="2938"/>
    <x v="0"/>
    <x v="167"/>
    <d v="2013-04-18T00:00:00"/>
    <x v="2"/>
    <s v="JM-15580"/>
    <s v="Jill Matthias"/>
    <s v="Consumer"/>
    <s v="United States"/>
    <s v="Baltimore"/>
    <x v="39"/>
    <n v="21215"/>
    <x v="3"/>
    <s v="OFF-BI-10002414"/>
    <x v="1"/>
    <x v="8"/>
    <s v="GBC ProClick Spines for 32-Hole Punch"/>
    <n v="25.06"/>
    <n v="2"/>
    <n v="0"/>
    <n v="11.778199999999998"/>
  </r>
  <r>
    <n v="5891"/>
    <x v="2939"/>
    <x v="0"/>
    <x v="831"/>
    <d v="2013-11-27T00:00:00"/>
    <x v="1"/>
    <s v="RD-19720"/>
    <s v="Roger Demir"/>
    <s v="Consumer"/>
    <s v="United States"/>
    <s v="Chicago"/>
    <x v="10"/>
    <n v="60610"/>
    <x v="2"/>
    <s v="OFF-PA-10001790"/>
    <x v="1"/>
    <x v="10"/>
    <s v="Xerox 1910"/>
    <n v="38.432000000000002"/>
    <n v="1"/>
    <n v="0.2"/>
    <n v="13.451199999999996"/>
  </r>
  <r>
    <n v="5892"/>
    <x v="2939"/>
    <x v="0"/>
    <x v="831"/>
    <d v="2013-11-27T00:00:00"/>
    <x v="1"/>
    <s v="RD-19720"/>
    <s v="Roger Demir"/>
    <s v="Consumer"/>
    <s v="United States"/>
    <s v="Chicago"/>
    <x v="10"/>
    <n v="60610"/>
    <x v="2"/>
    <s v="OFF-ST-10001590"/>
    <x v="1"/>
    <x v="4"/>
    <s v="Tenex Personal Project File with Scoop Front Design, Black"/>
    <n v="21.568000000000001"/>
    <n v="2"/>
    <n v="0.2"/>
    <n v="1.6175999999999986"/>
  </r>
  <r>
    <n v="5893"/>
    <x v="2939"/>
    <x v="0"/>
    <x v="831"/>
    <d v="2013-11-27T00:00:00"/>
    <x v="1"/>
    <s v="RD-19720"/>
    <s v="Roger Demir"/>
    <s v="Consumer"/>
    <s v="United States"/>
    <s v="Chicago"/>
    <x v="10"/>
    <n v="60610"/>
    <x v="2"/>
    <s v="TEC-AC-10003657"/>
    <x v="2"/>
    <x v="11"/>
    <s v="Lenovo 17-Key USB Numeric Keypad"/>
    <n v="81.576000000000008"/>
    <n v="3"/>
    <n v="0.2"/>
    <n v="2.0393999999999934"/>
  </r>
  <r>
    <n v="5894"/>
    <x v="2940"/>
    <x v="3"/>
    <x v="18"/>
    <d v="2014-09-15T00:00:00"/>
    <x v="1"/>
    <s v="SS-20410"/>
    <s v="Shahid Shariari"/>
    <s v="Consumer"/>
    <s v="United States"/>
    <s v="Atlanta"/>
    <x v="32"/>
    <n v="30318"/>
    <x v="0"/>
    <s v="OFF-BI-10004876"/>
    <x v="1"/>
    <x v="8"/>
    <s v="Wilson Jones Suede Grain Vinyl Binders"/>
    <n v="2.78"/>
    <n v="1"/>
    <n v="0"/>
    <n v="1.3621999999999999"/>
  </r>
  <r>
    <n v="5895"/>
    <x v="2941"/>
    <x v="3"/>
    <x v="428"/>
    <d v="2014-09-15T00:00:00"/>
    <x v="1"/>
    <s v="KD-16495"/>
    <s v="Keith Dawkins"/>
    <s v="Corporate"/>
    <s v="United States"/>
    <s v="Los Angeles"/>
    <x v="1"/>
    <n v="90036"/>
    <x v="1"/>
    <s v="OFF-ST-10003123"/>
    <x v="1"/>
    <x v="4"/>
    <s v="Fellowes Bases and Tops For Staxonsteel/High-Stak Systems"/>
    <n v="99.87"/>
    <n v="3"/>
    <n v="0"/>
    <n v="23.968799999999998"/>
  </r>
  <r>
    <n v="5896"/>
    <x v="2942"/>
    <x v="2"/>
    <x v="301"/>
    <d v="2011-11-08T00:00:00"/>
    <x v="1"/>
    <s v="PL-18925"/>
    <s v="Paul Lucas"/>
    <s v="Home Office"/>
    <s v="United States"/>
    <s v="Los Angeles"/>
    <x v="1"/>
    <n v="90049"/>
    <x v="1"/>
    <s v="OFF-LA-10003498"/>
    <x v="1"/>
    <x v="2"/>
    <s v="Avery 475"/>
    <n v="44.400000000000006"/>
    <n v="3"/>
    <n v="0"/>
    <n v="22.200000000000003"/>
  </r>
  <r>
    <n v="5897"/>
    <x v="2942"/>
    <x v="2"/>
    <x v="301"/>
    <d v="2011-11-08T00:00:00"/>
    <x v="1"/>
    <s v="PL-18925"/>
    <s v="Paul Lucas"/>
    <s v="Home Office"/>
    <s v="United States"/>
    <s v="Los Angeles"/>
    <x v="1"/>
    <n v="90049"/>
    <x v="1"/>
    <s v="OFF-PA-10004947"/>
    <x v="1"/>
    <x v="10"/>
    <s v="Staples"/>
    <n v="21.400000000000002"/>
    <n v="5"/>
    <n v="0"/>
    <n v="9.629999999999999"/>
  </r>
  <r>
    <n v="5898"/>
    <x v="2943"/>
    <x v="0"/>
    <x v="1015"/>
    <d v="2013-04-10T00:00:00"/>
    <x v="1"/>
    <s v="ZD-21925"/>
    <s v="Zuschuss Donatelli"/>
    <s v="Consumer"/>
    <s v="United States"/>
    <s v="Richmond"/>
    <x v="14"/>
    <n v="47374"/>
    <x v="2"/>
    <s v="FUR-FU-10003799"/>
    <x v="0"/>
    <x v="5"/>
    <s v="Seth Thomas 13 1/2&quot; Wall Clock"/>
    <n v="71.12"/>
    <n v="4"/>
    <n v="0"/>
    <n v="22.047199999999997"/>
  </r>
  <r>
    <n v="5899"/>
    <x v="2943"/>
    <x v="0"/>
    <x v="1015"/>
    <d v="2013-04-10T00:00:00"/>
    <x v="1"/>
    <s v="ZD-21925"/>
    <s v="Zuschuss Donatelli"/>
    <s v="Consumer"/>
    <s v="United States"/>
    <s v="Richmond"/>
    <x v="14"/>
    <n v="47374"/>
    <x v="2"/>
    <s v="TEC-PH-10000673"/>
    <x v="2"/>
    <x v="7"/>
    <s v="Plantronics Voyager Pro HD - Bluetooth Headset"/>
    <n v="259.95999999999998"/>
    <n v="4"/>
    <n v="0"/>
    <n v="124.7808"/>
  </r>
  <r>
    <n v="5900"/>
    <x v="2944"/>
    <x v="3"/>
    <x v="602"/>
    <d v="2014-01-17T00:00:00"/>
    <x v="1"/>
    <s v="LS-16945"/>
    <s v="Linda Southworth"/>
    <s v="Corporate"/>
    <s v="United States"/>
    <s v="San Francisco"/>
    <x v="1"/>
    <n v="94110"/>
    <x v="1"/>
    <s v="OFF-EN-10002621"/>
    <x v="1"/>
    <x v="12"/>
    <s v="Staples"/>
    <n v="9.7799999999999994"/>
    <n v="1"/>
    <n v="0"/>
    <n v="4.8899999999999997"/>
  </r>
  <r>
    <n v="5901"/>
    <x v="2945"/>
    <x v="1"/>
    <x v="312"/>
    <d v="2012-11-24T00:00:00"/>
    <x v="1"/>
    <s v="PB-18805"/>
    <s v="Patrick Bzostek"/>
    <s v="Home Office"/>
    <s v="United States"/>
    <s v="San Francisco"/>
    <x v="1"/>
    <n v="94122"/>
    <x v="1"/>
    <s v="OFF-BI-10004528"/>
    <x v="1"/>
    <x v="8"/>
    <s v="Cardinal Poly Pocket Divider Pockets for Ring Binders"/>
    <n v="24.192"/>
    <n v="9"/>
    <n v="0.2"/>
    <n v="7.5599999999999987"/>
  </r>
  <r>
    <n v="5902"/>
    <x v="2946"/>
    <x v="0"/>
    <x v="581"/>
    <d v="2013-12-03T00:00:00"/>
    <x v="1"/>
    <s v="PC-18745"/>
    <s v="Pamela Coakley"/>
    <s v="Corporate"/>
    <s v="United States"/>
    <s v="Westfield"/>
    <x v="30"/>
    <n v="7090"/>
    <x v="3"/>
    <s v="FUR-FU-10001889"/>
    <x v="0"/>
    <x v="5"/>
    <s v="Ultra Door Pull Handle"/>
    <n v="31.56"/>
    <n v="3"/>
    <n v="0"/>
    <n v="10.4148"/>
  </r>
  <r>
    <n v="5903"/>
    <x v="2947"/>
    <x v="3"/>
    <x v="44"/>
    <d v="2014-11-07T00:00:00"/>
    <x v="3"/>
    <s v="FM-14290"/>
    <s v="Frank Merwin"/>
    <s v="Home Office"/>
    <s v="United States"/>
    <s v="San Francisco"/>
    <x v="1"/>
    <n v="94122"/>
    <x v="1"/>
    <s v="OFF-PA-10000157"/>
    <x v="1"/>
    <x v="10"/>
    <s v="Xerox 191"/>
    <n v="59.94"/>
    <n v="3"/>
    <n v="0"/>
    <n v="28.171799999999998"/>
  </r>
  <r>
    <n v="5904"/>
    <x v="2947"/>
    <x v="3"/>
    <x v="44"/>
    <d v="2014-11-07T00:00:00"/>
    <x v="3"/>
    <s v="FM-14290"/>
    <s v="Frank Merwin"/>
    <s v="Home Office"/>
    <s v="United States"/>
    <s v="San Francisco"/>
    <x v="1"/>
    <n v="94122"/>
    <x v="1"/>
    <s v="OFF-PA-10002764"/>
    <x v="1"/>
    <x v="10"/>
    <s v="Staples"/>
    <n v="45.36"/>
    <n v="4"/>
    <n v="0"/>
    <n v="22.226399999999998"/>
  </r>
  <r>
    <n v="5905"/>
    <x v="2947"/>
    <x v="3"/>
    <x v="44"/>
    <d v="2014-11-07T00:00:00"/>
    <x v="3"/>
    <s v="FM-14290"/>
    <s v="Frank Merwin"/>
    <s v="Home Office"/>
    <s v="United States"/>
    <s v="San Francisco"/>
    <x v="1"/>
    <n v="94122"/>
    <x v="1"/>
    <s v="OFF-PA-10000143"/>
    <x v="1"/>
    <x v="10"/>
    <s v="Astroparche Fine Business Paper"/>
    <n v="26.400000000000002"/>
    <n v="5"/>
    <n v="0"/>
    <n v="12.672000000000001"/>
  </r>
  <r>
    <n v="5906"/>
    <x v="2947"/>
    <x v="3"/>
    <x v="44"/>
    <d v="2014-11-07T00:00:00"/>
    <x v="3"/>
    <s v="FM-14290"/>
    <s v="Frank Merwin"/>
    <s v="Home Office"/>
    <s v="United States"/>
    <s v="San Francisco"/>
    <x v="1"/>
    <n v="94122"/>
    <x v="1"/>
    <s v="OFF-LA-10000414"/>
    <x v="1"/>
    <x v="2"/>
    <s v="Avery 503"/>
    <n v="41.4"/>
    <n v="4"/>
    <n v="0"/>
    <n v="19.872"/>
  </r>
  <r>
    <n v="5907"/>
    <x v="2947"/>
    <x v="3"/>
    <x v="44"/>
    <d v="2014-11-07T00:00:00"/>
    <x v="3"/>
    <s v="FM-14290"/>
    <s v="Frank Merwin"/>
    <s v="Home Office"/>
    <s v="United States"/>
    <s v="San Francisco"/>
    <x v="1"/>
    <n v="94122"/>
    <x v="1"/>
    <s v="TEC-AC-10003441"/>
    <x v="2"/>
    <x v="11"/>
    <s v="Kingston Digital DataTraveler 32GB USB 2.0"/>
    <n v="16.95"/>
    <n v="1"/>
    <n v="0"/>
    <n v="1.0169999999999995"/>
  </r>
  <r>
    <n v="5908"/>
    <x v="2948"/>
    <x v="0"/>
    <x v="499"/>
    <d v="2013-12-08T00:00:00"/>
    <x v="1"/>
    <s v="KD-16495"/>
    <s v="Keith Dawkins"/>
    <s v="Corporate"/>
    <s v="United States"/>
    <s v="San Jose"/>
    <x v="1"/>
    <n v="95123"/>
    <x v="1"/>
    <s v="OFF-BI-10002353"/>
    <x v="1"/>
    <x v="8"/>
    <s v="GBC VeloBind Cover Sets"/>
    <n v="24.704000000000001"/>
    <n v="2"/>
    <n v="0.2"/>
    <n v="9.2639999999999993"/>
  </r>
  <r>
    <n v="5909"/>
    <x v="2948"/>
    <x v="0"/>
    <x v="499"/>
    <d v="2013-12-08T00:00:00"/>
    <x v="1"/>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x v="2948"/>
    <x v="0"/>
    <x v="499"/>
    <d v="2013-12-08T00:00:00"/>
    <x v="1"/>
    <s v="KD-16495"/>
    <s v="Keith Dawkins"/>
    <s v="Corporate"/>
    <s v="United States"/>
    <s v="San Jose"/>
    <x v="1"/>
    <n v="95123"/>
    <x v="1"/>
    <s v="FUR-FU-10003026"/>
    <x v="0"/>
    <x v="5"/>
    <s v="Eldon Regeneration Recycled Desk Accessories, Black"/>
    <n v="14.52"/>
    <n v="3"/>
    <n v="0"/>
    <n v="5.6627999999999998"/>
  </r>
  <r>
    <n v="5911"/>
    <x v="2948"/>
    <x v="0"/>
    <x v="499"/>
    <d v="2013-12-08T00:00:00"/>
    <x v="1"/>
    <s v="KD-16495"/>
    <s v="Keith Dawkins"/>
    <s v="Corporate"/>
    <s v="United States"/>
    <s v="San Jose"/>
    <x v="1"/>
    <n v="95123"/>
    <x v="1"/>
    <s v="OFF-BI-10000632"/>
    <x v="1"/>
    <x v="8"/>
    <s v="Satellite Sectional Post Binders"/>
    <n v="104.184"/>
    <n v="3"/>
    <n v="0.2"/>
    <n v="33.8598"/>
  </r>
  <r>
    <n v="5912"/>
    <x v="2949"/>
    <x v="0"/>
    <x v="907"/>
    <d v="2013-12-23T00:00:00"/>
    <x v="1"/>
    <s v="SC-20680"/>
    <s v="Steve Carroll"/>
    <s v="Home Office"/>
    <s v="United States"/>
    <s v="Seattle"/>
    <x v="4"/>
    <n v="98115"/>
    <x v="1"/>
    <s v="OFF-ST-10001328"/>
    <x v="1"/>
    <x v="4"/>
    <s v="Personal Filing Tote with Lid, Black/Gray"/>
    <n v="46.53"/>
    <n v="3"/>
    <n v="0"/>
    <n v="13.028400000000001"/>
  </r>
  <r>
    <n v="5913"/>
    <x v="2950"/>
    <x v="2"/>
    <x v="829"/>
    <d v="2011-08-26T00:00:00"/>
    <x v="0"/>
    <s v="DW-13585"/>
    <s v="Dorothy Wardle"/>
    <s v="Corporate"/>
    <s v="United States"/>
    <s v="Owensboro"/>
    <x v="0"/>
    <n v="42301"/>
    <x v="0"/>
    <s v="OFF-SU-10004661"/>
    <x v="1"/>
    <x v="14"/>
    <s v="Acme Titanium Bonded Scissors"/>
    <n v="25.5"/>
    <n v="3"/>
    <n v="0"/>
    <n v="6.63"/>
  </r>
  <r>
    <n v="5914"/>
    <x v="2951"/>
    <x v="1"/>
    <x v="14"/>
    <d v="2012-09-23T00:00:00"/>
    <x v="1"/>
    <s v="PF-19120"/>
    <s v="Peter Fuller"/>
    <s v="Consumer"/>
    <s v="United States"/>
    <s v="New York City"/>
    <x v="15"/>
    <n v="10035"/>
    <x v="3"/>
    <s v="OFF-ST-10000617"/>
    <x v="1"/>
    <x v="4"/>
    <s v="Woodgrain Magazine Files by Perma"/>
    <n v="14.9"/>
    <n v="5"/>
    <n v="0"/>
    <n v="1.0429999999999984"/>
  </r>
  <r>
    <n v="5915"/>
    <x v="2951"/>
    <x v="1"/>
    <x v="14"/>
    <d v="2012-09-23T00:00:00"/>
    <x v="1"/>
    <s v="PF-19120"/>
    <s v="Peter Fuller"/>
    <s v="Consumer"/>
    <s v="United States"/>
    <s v="New York City"/>
    <x v="15"/>
    <n v="10035"/>
    <x v="3"/>
    <s v="OFF-LA-10002762"/>
    <x v="1"/>
    <x v="2"/>
    <s v="Avery 485"/>
    <n v="87.71"/>
    <n v="7"/>
    <n v="0"/>
    <n v="41.223699999999994"/>
  </r>
  <r>
    <n v="5916"/>
    <x v="2951"/>
    <x v="1"/>
    <x v="14"/>
    <d v="2012-09-23T00:00:00"/>
    <x v="1"/>
    <s v="PF-19120"/>
    <s v="Peter Fuller"/>
    <s v="Consumer"/>
    <s v="United States"/>
    <s v="New York City"/>
    <x v="15"/>
    <n v="10035"/>
    <x v="3"/>
    <s v="FUR-CH-10001973"/>
    <x v="0"/>
    <x v="1"/>
    <s v="Office Star Flex Back Scooter Chair with White Frame"/>
    <n v="199.76400000000001"/>
    <n v="2"/>
    <n v="0.1"/>
    <n v="8.8783999999999956"/>
  </r>
  <r>
    <n v="5917"/>
    <x v="2951"/>
    <x v="1"/>
    <x v="14"/>
    <d v="2012-09-23T00:00:00"/>
    <x v="1"/>
    <s v="PF-19120"/>
    <s v="Peter Fuller"/>
    <s v="Consumer"/>
    <s v="United States"/>
    <s v="New York City"/>
    <x v="15"/>
    <n v="10035"/>
    <x v="3"/>
    <s v="OFF-ST-10003058"/>
    <x v="1"/>
    <x v="4"/>
    <s v="Eldon Mobile Mega Data Cart  Mega Stackable  Add-On Trays"/>
    <n v="94.6"/>
    <n v="4"/>
    <n v="0"/>
    <n v="27.433999999999997"/>
  </r>
  <r>
    <n v="5918"/>
    <x v="2951"/>
    <x v="1"/>
    <x v="14"/>
    <d v="2012-09-23T00:00:00"/>
    <x v="1"/>
    <s v="PF-19120"/>
    <s v="Peter Fuller"/>
    <s v="Consumer"/>
    <s v="United States"/>
    <s v="New York City"/>
    <x v="15"/>
    <n v="10035"/>
    <x v="3"/>
    <s v="FUR-BO-10004834"/>
    <x v="0"/>
    <x v="0"/>
    <s v="Riverside Palais Royal Lawyers Bookcase, Royale Cherry Finish"/>
    <n v="4228.7040000000006"/>
    <n v="6"/>
    <n v="0.2"/>
    <n v="158.57639999999992"/>
  </r>
  <r>
    <n v="5919"/>
    <x v="2951"/>
    <x v="1"/>
    <x v="14"/>
    <d v="2012-09-23T00:00:00"/>
    <x v="1"/>
    <s v="PF-19120"/>
    <s v="Peter Fuller"/>
    <s v="Consumer"/>
    <s v="United States"/>
    <s v="New York City"/>
    <x v="15"/>
    <n v="10035"/>
    <x v="3"/>
    <s v="FUR-BO-10002213"/>
    <x v="0"/>
    <x v="0"/>
    <s v="DMI Eclipse Executive Suite Bookcases"/>
    <n v="2003.9200000000003"/>
    <n v="5"/>
    <n v="0.2"/>
    <n v="-25.049000000000149"/>
  </r>
  <r>
    <n v="5920"/>
    <x v="2951"/>
    <x v="1"/>
    <x v="14"/>
    <d v="2012-09-23T00:00:00"/>
    <x v="1"/>
    <s v="PF-19120"/>
    <s v="Peter Fuller"/>
    <s v="Consumer"/>
    <s v="United States"/>
    <s v="New York City"/>
    <x v="15"/>
    <n v="10035"/>
    <x v="3"/>
    <s v="TEC-PH-10002170"/>
    <x v="2"/>
    <x v="7"/>
    <s v="ClearSounds CSC500 Amplified Spirit Phone Corded phone"/>
    <n v="209.96999999999997"/>
    <n v="3"/>
    <n v="0"/>
    <n v="58.791600000000003"/>
  </r>
  <r>
    <n v="5921"/>
    <x v="2951"/>
    <x v="1"/>
    <x v="14"/>
    <d v="2012-09-23T00:00:00"/>
    <x v="1"/>
    <s v="PF-19120"/>
    <s v="Peter Fuller"/>
    <s v="Consumer"/>
    <s v="United States"/>
    <s v="New York City"/>
    <x v="15"/>
    <n v="10035"/>
    <x v="3"/>
    <s v="TEC-AC-10003033"/>
    <x v="2"/>
    <x v="11"/>
    <s v="Plantronics CS510 - Over-the-Head monaural Wireless Headset System"/>
    <n v="659.9"/>
    <n v="2"/>
    <n v="0"/>
    <n v="217.76699999999994"/>
  </r>
  <r>
    <n v="5922"/>
    <x v="2951"/>
    <x v="1"/>
    <x v="14"/>
    <d v="2012-09-23T00:00:00"/>
    <x v="1"/>
    <s v="PF-19120"/>
    <s v="Peter Fuller"/>
    <s v="Consumer"/>
    <s v="United States"/>
    <s v="New York City"/>
    <x v="15"/>
    <n v="10035"/>
    <x v="3"/>
    <s v="OFF-PA-10004071"/>
    <x v="1"/>
    <x v="10"/>
    <s v="Eaton Premium Continuous-Feed Paper, 25% Cotton, Letter Size, White, 1000 Shts/Box"/>
    <n v="110.96"/>
    <n v="2"/>
    <n v="0"/>
    <n v="53.260799999999996"/>
  </r>
  <r>
    <n v="5923"/>
    <x v="2951"/>
    <x v="1"/>
    <x v="14"/>
    <d v="2012-09-23T00:00:00"/>
    <x v="1"/>
    <s v="PF-19120"/>
    <s v="Peter Fuller"/>
    <s v="Consumer"/>
    <s v="United States"/>
    <s v="New York City"/>
    <x v="15"/>
    <n v="10035"/>
    <x v="3"/>
    <s v="TEC-PH-10000169"/>
    <x v="2"/>
    <x v="7"/>
    <s v="ARKON Windshield Dashboard Air Vent Car Mount Holder"/>
    <n v="67.8"/>
    <n v="4"/>
    <n v="0"/>
    <n v="1.3559999999999945"/>
  </r>
  <r>
    <n v="5924"/>
    <x v="2952"/>
    <x v="0"/>
    <x v="491"/>
    <d v="2013-12-01T00:00:00"/>
    <x v="0"/>
    <s v="DK-13225"/>
    <s v="Dean Katz"/>
    <s v="Corporate"/>
    <s v="United States"/>
    <s v="New York City"/>
    <x v="15"/>
    <n v="10011"/>
    <x v="3"/>
    <s v="FUR-TA-10002958"/>
    <x v="0"/>
    <x v="3"/>
    <s v="Bevis Oval Conference Table, Walnut"/>
    <n v="313.17599999999999"/>
    <n v="2"/>
    <n v="0.4"/>
    <n v="-120.05080000000007"/>
  </r>
  <r>
    <n v="5925"/>
    <x v="2953"/>
    <x v="3"/>
    <x v="123"/>
    <d v="2014-11-23T00:00:00"/>
    <x v="0"/>
    <s v="RB-19435"/>
    <s v="Richard Bierner"/>
    <s v="Consumer"/>
    <s v="United States"/>
    <s v="Springfield"/>
    <x v="17"/>
    <n v="22153"/>
    <x v="0"/>
    <s v="OFF-AR-10001177"/>
    <x v="1"/>
    <x v="6"/>
    <s v="Newell 349"/>
    <n v="22.959999999999997"/>
    <n v="7"/>
    <n v="0"/>
    <n v="6.6583999999999968"/>
  </r>
  <r>
    <n v="5926"/>
    <x v="2954"/>
    <x v="3"/>
    <x v="95"/>
    <d v="2014-06-09T00:00:00"/>
    <x v="1"/>
    <s v="GD-14590"/>
    <s v="Giulietta Dortch"/>
    <s v="Corporate"/>
    <s v="United States"/>
    <s v="Bellingham"/>
    <x v="4"/>
    <n v="98226"/>
    <x v="1"/>
    <s v="TEC-AC-10004975"/>
    <x v="2"/>
    <x v="11"/>
    <s v="Plantronics Audio 995 Wireless Stereo Headset"/>
    <n v="1099.5"/>
    <n v="10"/>
    <n v="0"/>
    <n v="362.83500000000004"/>
  </r>
  <r>
    <n v="5927"/>
    <x v="2955"/>
    <x v="2"/>
    <x v="918"/>
    <d v="2011-04-12T00:00:00"/>
    <x v="1"/>
    <s v="RA-19885"/>
    <s v="Ruben Ausman"/>
    <s v="Corporate"/>
    <s v="United States"/>
    <s v="Decatur"/>
    <x v="19"/>
    <n v="35601"/>
    <x v="0"/>
    <s v="FUR-TA-10001086"/>
    <x v="0"/>
    <x v="3"/>
    <s v="SAFCO PlanMaster Boards, 60w x 37-1/2d, White Melamine"/>
    <n v="1215.92"/>
    <n v="8"/>
    <n v="0"/>
    <n v="316.13920000000007"/>
  </r>
  <r>
    <n v="5928"/>
    <x v="2956"/>
    <x v="2"/>
    <x v="856"/>
    <d v="2011-10-15T00:00:00"/>
    <x v="1"/>
    <s v="DB-13555"/>
    <s v="Dorothy Badders"/>
    <s v="Corporate"/>
    <s v="United States"/>
    <s v="Fayetteville"/>
    <x v="36"/>
    <n v="72701"/>
    <x v="0"/>
    <s v="OFF-LA-10000240"/>
    <x v="1"/>
    <x v="2"/>
    <s v="Self-Adhesive Address Labels for Typewriters by Universal"/>
    <n v="7.31"/>
    <n v="1"/>
    <n v="0"/>
    <n v="3.4356999999999998"/>
  </r>
  <r>
    <n v="5929"/>
    <x v="2956"/>
    <x v="2"/>
    <x v="856"/>
    <d v="2011-10-15T00:00:00"/>
    <x v="1"/>
    <s v="DB-13555"/>
    <s v="Dorothy Badders"/>
    <s v="Corporate"/>
    <s v="United States"/>
    <s v="Fayetteville"/>
    <x v="36"/>
    <n v="72701"/>
    <x v="0"/>
    <s v="FUR-FU-10002107"/>
    <x v="0"/>
    <x v="5"/>
    <s v="Eldon Pizzaz Desk Accessories"/>
    <n v="8.92"/>
    <n v="4"/>
    <n v="0"/>
    <n v="3.9248000000000003"/>
  </r>
  <r>
    <n v="5930"/>
    <x v="2957"/>
    <x v="3"/>
    <x v="437"/>
    <d v="2014-07-10T00:00:00"/>
    <x v="2"/>
    <s v="RL-19615"/>
    <s v="Rob Lucas"/>
    <s v="Consumer"/>
    <s v="United States"/>
    <s v="Philadelphia"/>
    <x v="9"/>
    <n v="19120"/>
    <x v="3"/>
    <s v="FUR-BO-10001519"/>
    <x v="0"/>
    <x v="0"/>
    <s v="O'Sullivan 3-Shelf Heavy-Duty Bookcases"/>
    <n v="87.210000000000008"/>
    <n v="3"/>
    <n v="0.5"/>
    <n v="-45.349200000000003"/>
  </r>
  <r>
    <n v="5931"/>
    <x v="2957"/>
    <x v="3"/>
    <x v="437"/>
    <d v="2014-07-10T00:00:00"/>
    <x v="2"/>
    <s v="RL-19615"/>
    <s v="Rob Lucas"/>
    <s v="Consumer"/>
    <s v="United States"/>
    <s v="Philadelphia"/>
    <x v="9"/>
    <n v="19120"/>
    <x v="3"/>
    <s v="OFF-PA-10004100"/>
    <x v="1"/>
    <x v="10"/>
    <s v="Xerox 216"/>
    <n v="15.552000000000003"/>
    <n v="3"/>
    <n v="0.2"/>
    <n v="5.4432"/>
  </r>
  <r>
    <n v="5932"/>
    <x v="2957"/>
    <x v="3"/>
    <x v="437"/>
    <d v="2014-07-10T00:00:00"/>
    <x v="2"/>
    <s v="RL-19615"/>
    <s v="Rob Lucas"/>
    <s v="Consumer"/>
    <s v="United States"/>
    <s v="Philadelphia"/>
    <x v="9"/>
    <n v="19120"/>
    <x v="3"/>
    <s v="TEC-PH-10001363"/>
    <x v="2"/>
    <x v="7"/>
    <s v="Apple iPhone 5S"/>
    <n v="683.98799999999994"/>
    <n v="2"/>
    <n v="0.4"/>
    <n v="-113.9980000000001"/>
  </r>
  <r>
    <n v="5933"/>
    <x v="2957"/>
    <x v="3"/>
    <x v="437"/>
    <d v="2014-07-10T00:00:00"/>
    <x v="2"/>
    <s v="RL-19615"/>
    <s v="Rob Lucas"/>
    <s v="Consumer"/>
    <s v="United States"/>
    <s v="Philadelphia"/>
    <x v="9"/>
    <n v="19120"/>
    <x v="3"/>
    <s v="OFF-ST-10004835"/>
    <x v="1"/>
    <x v="4"/>
    <s v="Plastic Stacking Crates &amp; Casters"/>
    <n v="13.392000000000001"/>
    <n v="3"/>
    <n v="0.2"/>
    <n v="1.0044"/>
  </r>
  <r>
    <n v="5934"/>
    <x v="2957"/>
    <x v="3"/>
    <x v="437"/>
    <d v="2014-07-10T00:00:00"/>
    <x v="2"/>
    <s v="RL-19615"/>
    <s v="Rob Lucas"/>
    <s v="Consumer"/>
    <s v="United States"/>
    <s v="Philadelphia"/>
    <x v="9"/>
    <n v="19120"/>
    <x v="3"/>
    <s v="TEC-AC-10002018"/>
    <x v="2"/>
    <x v="11"/>
    <s v="AmazonBasics 3-Button USB Wired Mouse"/>
    <n v="16.776000000000003"/>
    <n v="3"/>
    <n v="0.2"/>
    <n v="4.8231000000000002"/>
  </r>
  <r>
    <n v="5935"/>
    <x v="2957"/>
    <x v="3"/>
    <x v="437"/>
    <d v="2014-07-10T00:00:00"/>
    <x v="2"/>
    <s v="RL-19615"/>
    <s v="Rob Lucas"/>
    <s v="Consumer"/>
    <s v="United States"/>
    <s v="Philadelphia"/>
    <x v="9"/>
    <n v="19120"/>
    <x v="3"/>
    <s v="TEC-AC-10003033"/>
    <x v="2"/>
    <x v="11"/>
    <s v="Plantronics CS510 - Over-the-Head monaural Wireless Headset System"/>
    <n v="527.91999999999996"/>
    <n v="2"/>
    <n v="0.2"/>
    <n v="85.786999999999949"/>
  </r>
  <r>
    <n v="5936"/>
    <x v="2958"/>
    <x v="0"/>
    <x v="975"/>
    <d v="2013-07-05T00:00:00"/>
    <x v="3"/>
    <s v="RB-19465"/>
    <s v="Rick Bensley"/>
    <s v="Home Office"/>
    <s v="United States"/>
    <s v="Seattle"/>
    <x v="4"/>
    <n v="98103"/>
    <x v="1"/>
    <s v="FUR-FU-10000221"/>
    <x v="0"/>
    <x v="5"/>
    <s v="Master Caster Door Stop, Brown"/>
    <n v="25.4"/>
    <n v="5"/>
    <n v="0"/>
    <n v="8.6359999999999992"/>
  </r>
  <r>
    <n v="5937"/>
    <x v="2958"/>
    <x v="0"/>
    <x v="975"/>
    <d v="2013-07-05T00:00:00"/>
    <x v="3"/>
    <s v="RB-19465"/>
    <s v="Rick Bensley"/>
    <s v="Home Office"/>
    <s v="United States"/>
    <s v="Seattle"/>
    <x v="4"/>
    <n v="98103"/>
    <x v="1"/>
    <s v="TEC-PH-10001198"/>
    <x v="2"/>
    <x v="7"/>
    <s v="Avaya 4621SW VoIP phone"/>
    <n v="177.48000000000002"/>
    <n v="3"/>
    <n v="0.2"/>
    <n v="19.966499999999982"/>
  </r>
  <r>
    <n v="5938"/>
    <x v="2958"/>
    <x v="0"/>
    <x v="975"/>
    <d v="2013-07-05T00:00:00"/>
    <x v="3"/>
    <s v="RB-19465"/>
    <s v="Rick Bensley"/>
    <s v="Home Office"/>
    <s v="United States"/>
    <s v="Seattle"/>
    <x v="4"/>
    <n v="98103"/>
    <x v="1"/>
    <s v="TEC-PH-10002564"/>
    <x v="2"/>
    <x v="7"/>
    <s v="OtterBox Defender Series Case - Samsung Galaxy S4"/>
    <n v="71.975999999999999"/>
    <n v="3"/>
    <n v="0.2"/>
    <n v="8.9969999999999892"/>
  </r>
  <r>
    <n v="5939"/>
    <x v="2959"/>
    <x v="3"/>
    <x v="240"/>
    <d v="2014-05-26T00:00:00"/>
    <x v="1"/>
    <s v="JF-15295"/>
    <s v="Jason Fortune-"/>
    <s v="Consumer"/>
    <s v="United States"/>
    <s v="Plano"/>
    <x v="5"/>
    <n v="75023"/>
    <x v="2"/>
    <s v="TEC-PH-10003811"/>
    <x v="2"/>
    <x v="7"/>
    <s v="Jabra Supreme Plus Driver Edition Headset"/>
    <n v="95.992000000000004"/>
    <n v="1"/>
    <n v="0.2"/>
    <n v="9.5991999999999997"/>
  </r>
  <r>
    <n v="5940"/>
    <x v="2959"/>
    <x v="3"/>
    <x v="240"/>
    <d v="2014-05-26T00:00:00"/>
    <x v="1"/>
    <s v="JF-15295"/>
    <s v="Jason Fortune-"/>
    <s v="Consumer"/>
    <s v="United States"/>
    <s v="Plano"/>
    <x v="5"/>
    <n v="75023"/>
    <x v="2"/>
    <s v="OFF-LA-10004178"/>
    <x v="1"/>
    <x v="2"/>
    <s v="Avery 491"/>
    <n v="13.216000000000001"/>
    <n v="4"/>
    <n v="0.2"/>
    <n v="4.2951999999999995"/>
  </r>
  <r>
    <n v="5941"/>
    <x v="2960"/>
    <x v="3"/>
    <x v="386"/>
    <d v="2014-10-15T00:00:00"/>
    <x v="0"/>
    <s v="RW-19690"/>
    <s v="Robert Waldorf"/>
    <s v="Consumer"/>
    <s v="United States"/>
    <s v="Los Angeles"/>
    <x v="1"/>
    <n v="90049"/>
    <x v="1"/>
    <s v="TEC-AC-10001465"/>
    <x v="2"/>
    <x v="11"/>
    <s v="SanDisk Cruzer 64 GB USB Flash Drive"/>
    <n v="435.84000000000003"/>
    <n v="12"/>
    <n v="0"/>
    <n v="130.75199999999995"/>
  </r>
  <r>
    <n v="5942"/>
    <x v="2960"/>
    <x v="3"/>
    <x v="386"/>
    <d v="2014-10-15T00:00:00"/>
    <x v="0"/>
    <s v="RW-19690"/>
    <s v="Robert Waldorf"/>
    <s v="Consumer"/>
    <s v="United States"/>
    <s v="Los Angeles"/>
    <x v="1"/>
    <n v="90049"/>
    <x v="1"/>
    <s v="OFF-AR-10000940"/>
    <x v="1"/>
    <x v="6"/>
    <s v="Newell 343"/>
    <n v="5.88"/>
    <n v="2"/>
    <n v="0"/>
    <n v="1.5876000000000001"/>
  </r>
  <r>
    <n v="5943"/>
    <x v="2961"/>
    <x v="0"/>
    <x v="876"/>
    <d v="2013-08-14T00:00:00"/>
    <x v="1"/>
    <s v="VG-21790"/>
    <s v="Vivek Gonzalez"/>
    <s v="Consumer"/>
    <s v="United States"/>
    <s v="Los Angeles"/>
    <x v="1"/>
    <n v="90032"/>
    <x v="1"/>
    <s v="TEC-PH-10001700"/>
    <x v="2"/>
    <x v="7"/>
    <s v="Panasonic KX-TG6844B Expandable Digital Cordless Telephone"/>
    <n v="211.16800000000001"/>
    <n v="4"/>
    <n v="0.2"/>
    <n v="18.477200000000011"/>
  </r>
  <r>
    <n v="5944"/>
    <x v="2962"/>
    <x v="2"/>
    <x v="55"/>
    <d v="2011-08-29T00:00:00"/>
    <x v="1"/>
    <s v="JM-15265"/>
    <s v="Janet Molinari"/>
    <s v="Corporate"/>
    <s v="United States"/>
    <s v="Los Angeles"/>
    <x v="1"/>
    <n v="90036"/>
    <x v="1"/>
    <s v="FUR-FU-10000771"/>
    <x v="0"/>
    <x v="5"/>
    <s v="Eldon 200 Class Desk Accessories, Smoke"/>
    <n v="6.28"/>
    <n v="1"/>
    <n v="0"/>
    <n v="2.6376000000000004"/>
  </r>
  <r>
    <n v="5945"/>
    <x v="2962"/>
    <x v="2"/>
    <x v="55"/>
    <d v="2011-08-29T00:00:00"/>
    <x v="1"/>
    <s v="JM-15265"/>
    <s v="Janet Molinari"/>
    <s v="Corporate"/>
    <s v="United States"/>
    <s v="Los Angeles"/>
    <x v="1"/>
    <n v="90036"/>
    <x v="1"/>
    <s v="TEC-AC-10002399"/>
    <x v="2"/>
    <x v="11"/>
    <s v="SanDisk Cruzer 32 GB USB Flash Drive"/>
    <n v="95.1"/>
    <n v="5"/>
    <n v="0"/>
    <n v="30.431999999999995"/>
  </r>
  <r>
    <n v="5946"/>
    <x v="2962"/>
    <x v="2"/>
    <x v="55"/>
    <d v="2011-08-29T00:00:00"/>
    <x v="1"/>
    <s v="JM-15265"/>
    <s v="Janet Molinari"/>
    <s v="Corporate"/>
    <s v="United States"/>
    <s v="Los Angeles"/>
    <x v="1"/>
    <n v="90036"/>
    <x v="1"/>
    <s v="OFF-PA-10004983"/>
    <x v="1"/>
    <x v="10"/>
    <s v="Xerox 23"/>
    <n v="25.92"/>
    <n v="4"/>
    <n v="0"/>
    <n v="12.441600000000001"/>
  </r>
  <r>
    <n v="5947"/>
    <x v="2962"/>
    <x v="2"/>
    <x v="55"/>
    <d v="2011-08-29T00:00:00"/>
    <x v="1"/>
    <s v="JM-15265"/>
    <s v="Janet Molinari"/>
    <s v="Corporate"/>
    <s v="United States"/>
    <s v="Los Angeles"/>
    <x v="1"/>
    <n v="90036"/>
    <x v="1"/>
    <s v="OFF-ST-10004258"/>
    <x v="1"/>
    <x v="4"/>
    <s v="Portable Personal File Box"/>
    <n v="48.84"/>
    <n v="4"/>
    <n v="0"/>
    <n v="13.186800000000005"/>
  </r>
  <r>
    <n v="5948"/>
    <x v="2963"/>
    <x v="1"/>
    <x v="471"/>
    <d v="2012-09-18T00:00:00"/>
    <x v="0"/>
    <s v="BE-11455"/>
    <s v="Brad Eason"/>
    <s v="Home Office"/>
    <s v="United States"/>
    <s v="Des Moines"/>
    <x v="23"/>
    <n v="50315"/>
    <x v="2"/>
    <s v="OFF-BI-10004040"/>
    <x v="1"/>
    <x v="8"/>
    <s v="Wilson Jones Impact Binders"/>
    <n v="25.9"/>
    <n v="5"/>
    <n v="0"/>
    <n v="12.690999999999999"/>
  </r>
  <r>
    <n v="5949"/>
    <x v="2964"/>
    <x v="3"/>
    <x v="916"/>
    <d v="2014-03-06T00:00:00"/>
    <x v="3"/>
    <s v="CB-12535"/>
    <s v="Claudia Bergmann"/>
    <s v="Corporate"/>
    <s v="United States"/>
    <s v="Southaven"/>
    <x v="35"/>
    <n v="38671"/>
    <x v="0"/>
    <s v="OFF-EN-10003862"/>
    <x v="1"/>
    <x v="12"/>
    <s v="Laser &amp; Ink Jet Business Envelopes"/>
    <n v="42.68"/>
    <n v="4"/>
    <n v="0"/>
    <n v="19.6328"/>
  </r>
  <r>
    <n v="5950"/>
    <x v="2964"/>
    <x v="3"/>
    <x v="916"/>
    <d v="2014-03-06T00:00:00"/>
    <x v="3"/>
    <s v="CB-12535"/>
    <s v="Claudia Bergmann"/>
    <s v="Corporate"/>
    <s v="United States"/>
    <s v="Southaven"/>
    <x v="35"/>
    <n v="38671"/>
    <x v="0"/>
    <s v="TEC-AC-10004571"/>
    <x v="2"/>
    <x v="11"/>
    <s v="Logitech G700s Rechargeable Gaming Mouse"/>
    <n v="299.96999999999997"/>
    <n v="3"/>
    <n v="0"/>
    <n v="125.98740000000001"/>
  </r>
  <r>
    <n v="5951"/>
    <x v="2964"/>
    <x v="3"/>
    <x v="916"/>
    <d v="2014-03-06T00:00:00"/>
    <x v="3"/>
    <s v="CB-12535"/>
    <s v="Claudia Bergmann"/>
    <s v="Corporate"/>
    <s v="United States"/>
    <s v="Southaven"/>
    <x v="35"/>
    <n v="38671"/>
    <x v="0"/>
    <s v="OFF-AP-10000891"/>
    <x v="1"/>
    <x v="9"/>
    <s v="Kensington 7 Outlet MasterPiece HOMEOFFICE Power Control Center"/>
    <n v="262.24"/>
    <n v="2"/>
    <n v="0"/>
    <n v="78.671999999999997"/>
  </r>
  <r>
    <n v="5952"/>
    <x v="2964"/>
    <x v="3"/>
    <x v="916"/>
    <d v="2014-03-06T00:00:00"/>
    <x v="3"/>
    <s v="CB-12535"/>
    <s v="Claudia Bergmann"/>
    <s v="Corporate"/>
    <s v="United States"/>
    <s v="Southaven"/>
    <x v="35"/>
    <n v="38671"/>
    <x v="0"/>
    <s v="OFF-BI-10002026"/>
    <x v="1"/>
    <x v="8"/>
    <s v="Ibico Recycled Linen-Style Covers"/>
    <n v="234.36"/>
    <n v="6"/>
    <n v="0"/>
    <n v="112.49279999999999"/>
  </r>
  <r>
    <n v="5953"/>
    <x v="2965"/>
    <x v="3"/>
    <x v="4"/>
    <d v="2014-04-22T00:00:00"/>
    <x v="1"/>
    <s v="SD-20485"/>
    <s v="Shirley Daniels"/>
    <s v="Home Office"/>
    <s v="United States"/>
    <s v="Houston"/>
    <x v="5"/>
    <n v="77041"/>
    <x v="2"/>
    <s v="OFF-PA-10001826"/>
    <x v="1"/>
    <x v="10"/>
    <s v="Xerox 207"/>
    <n v="20.736000000000004"/>
    <n v="4"/>
    <n v="0.2"/>
    <n v="7.2576000000000001"/>
  </r>
  <r>
    <n v="5954"/>
    <x v="2966"/>
    <x v="2"/>
    <x v="809"/>
    <d v="2011-03-31T00:00:00"/>
    <x v="2"/>
    <s v="SG-20890"/>
    <s v="Susan Gilcrest"/>
    <s v="Corporate"/>
    <s v="United States"/>
    <s v="New York City"/>
    <x v="15"/>
    <n v="10009"/>
    <x v="3"/>
    <s v="OFF-AR-10001231"/>
    <x v="1"/>
    <x v="6"/>
    <s v="Sanford EarthWrite Recycled Pencils, Medium Soft, #2"/>
    <n v="10.5"/>
    <n v="5"/>
    <n v="0"/>
    <n v="2.9400000000000004"/>
  </r>
  <r>
    <n v="5955"/>
    <x v="2967"/>
    <x v="2"/>
    <x v="7"/>
    <d v="2011-11-15T00:00:00"/>
    <x v="0"/>
    <s v="TS-21430"/>
    <s v="Tom Stivers"/>
    <s v="Corporate"/>
    <s v="United States"/>
    <s v="Reading"/>
    <x v="9"/>
    <n v="19601"/>
    <x v="3"/>
    <s v="FUR-FU-10000409"/>
    <x v="0"/>
    <x v="5"/>
    <s v="GE 4 Foot Flourescent Tube, 40 Watt"/>
    <n v="23.968000000000004"/>
    <n v="2"/>
    <n v="0.2"/>
    <n v="7.7896000000000001"/>
  </r>
  <r>
    <n v="5956"/>
    <x v="2967"/>
    <x v="2"/>
    <x v="7"/>
    <d v="2011-11-15T00:00:00"/>
    <x v="0"/>
    <s v="TS-21430"/>
    <s v="Tom Stivers"/>
    <s v="Corporate"/>
    <s v="United States"/>
    <s v="Reading"/>
    <x v="9"/>
    <n v="19601"/>
    <x v="3"/>
    <s v="FUR-BO-10002545"/>
    <x v="0"/>
    <x v="0"/>
    <s v="Atlantic Metals Mobile 3-Shelf Bookcases, Custom Colors"/>
    <n v="521.96"/>
    <n v="4"/>
    <n v="0.5"/>
    <n v="-250.54079999999999"/>
  </r>
  <r>
    <n v="5957"/>
    <x v="2968"/>
    <x v="0"/>
    <x v="299"/>
    <d v="2013-03-16T00:00:00"/>
    <x v="0"/>
    <s v="DK-13225"/>
    <s v="Dean Katz"/>
    <s v="Corporate"/>
    <s v="United States"/>
    <s v="San Francisco"/>
    <x v="1"/>
    <n v="94109"/>
    <x v="1"/>
    <s v="OFF-ST-10002756"/>
    <x v="1"/>
    <x v="4"/>
    <s v="Tennsco Stur-D-Stor Boltless Shelving, 5 Shelves, 24&quot; Deep, Sand"/>
    <n v="676.55"/>
    <n v="5"/>
    <n v="0"/>
    <n v="6.7655000000000598"/>
  </r>
  <r>
    <n v="5958"/>
    <x v="2968"/>
    <x v="0"/>
    <x v="299"/>
    <d v="2013-03-16T00:00:00"/>
    <x v="0"/>
    <s v="DK-13225"/>
    <s v="Dean Katz"/>
    <s v="Corporate"/>
    <s v="United States"/>
    <s v="San Francisco"/>
    <x v="1"/>
    <n v="94109"/>
    <x v="1"/>
    <s v="OFF-AP-10003842"/>
    <x v="1"/>
    <x v="9"/>
    <s v="Euro-Pro Shark Turbo Vacuum"/>
    <n v="154.9"/>
    <n v="5"/>
    <n v="0"/>
    <n v="40.274000000000001"/>
  </r>
  <r>
    <n v="5959"/>
    <x v="2968"/>
    <x v="0"/>
    <x v="299"/>
    <d v="2013-03-16T00:00:00"/>
    <x v="0"/>
    <s v="DK-13225"/>
    <s v="Dean Katz"/>
    <s v="Corporate"/>
    <s v="United States"/>
    <s v="San Francisco"/>
    <x v="1"/>
    <n v="94109"/>
    <x v="1"/>
    <s v="OFF-EN-10004459"/>
    <x v="1"/>
    <x v="12"/>
    <s v="Security-Tint Envelopes"/>
    <n v="30.56"/>
    <n v="4"/>
    <n v="0"/>
    <n v="14.974399999999999"/>
  </r>
  <r>
    <n v="5960"/>
    <x v="2968"/>
    <x v="0"/>
    <x v="299"/>
    <d v="2013-03-16T00:00:00"/>
    <x v="0"/>
    <s v="DK-13225"/>
    <s v="Dean Katz"/>
    <s v="Corporate"/>
    <s v="United States"/>
    <s v="San Francisco"/>
    <x v="1"/>
    <n v="94109"/>
    <x v="1"/>
    <s v="FUR-CH-10003746"/>
    <x v="0"/>
    <x v="1"/>
    <s v="Hon 4070 Series Pagoda Round Back Stacking Chairs"/>
    <n v="770.35200000000009"/>
    <n v="3"/>
    <n v="0.2"/>
    <n v="77.035199999999975"/>
  </r>
  <r>
    <n v="5961"/>
    <x v="2969"/>
    <x v="3"/>
    <x v="839"/>
    <d v="2014-02-15T00:00:00"/>
    <x v="0"/>
    <s v="ML-17395"/>
    <s v="Marina Lichtenstein"/>
    <s v="Corporate"/>
    <s v="United States"/>
    <s v="Los Angeles"/>
    <x v="1"/>
    <n v="90045"/>
    <x v="1"/>
    <s v="FUR-FU-10003142"/>
    <x v="0"/>
    <x v="5"/>
    <s v="Master Big Foot Doorstop, Beige"/>
    <n v="21.12"/>
    <n v="4"/>
    <n v="0"/>
    <n v="6.5471999999999984"/>
  </r>
  <r>
    <n v="5962"/>
    <x v="2970"/>
    <x v="2"/>
    <x v="7"/>
    <d v="2011-11-13T00:00:00"/>
    <x v="0"/>
    <s v="MA-17560"/>
    <s v="Matt Abelman"/>
    <s v="Home Office"/>
    <s v="United States"/>
    <s v="Los Angeles"/>
    <x v="1"/>
    <n v="90004"/>
    <x v="1"/>
    <s v="TEC-PH-10001425"/>
    <x v="2"/>
    <x v="7"/>
    <s v="Mophie Juice Pack Helium for iPhone"/>
    <n v="575.928"/>
    <n v="9"/>
    <n v="0.2"/>
    <n v="57.592799999999983"/>
  </r>
  <r>
    <n v="5963"/>
    <x v="2970"/>
    <x v="2"/>
    <x v="7"/>
    <d v="2011-11-13T00:00:00"/>
    <x v="0"/>
    <s v="MA-17560"/>
    <s v="Matt Abelman"/>
    <s v="Home Office"/>
    <s v="United States"/>
    <s v="Los Angeles"/>
    <x v="1"/>
    <n v="90004"/>
    <x v="1"/>
    <s v="OFF-AP-10001626"/>
    <x v="1"/>
    <x v="9"/>
    <s v="Commercial WindTunnel Clean Air Upright Vacuum, Replacement Belts, Filtration Bags"/>
    <n v="7.78"/>
    <n v="2"/>
    <n v="0"/>
    <n v="2.0228000000000002"/>
  </r>
  <r>
    <n v="5964"/>
    <x v="2970"/>
    <x v="2"/>
    <x v="7"/>
    <d v="2011-11-13T00:00:00"/>
    <x v="0"/>
    <s v="MA-17560"/>
    <s v="Matt Abelman"/>
    <s v="Home Office"/>
    <s v="United States"/>
    <s v="Los Angeles"/>
    <x v="1"/>
    <n v="90004"/>
    <x v="1"/>
    <s v="OFF-PA-10003625"/>
    <x v="1"/>
    <x v="10"/>
    <s v="Xerox 1979"/>
    <n v="123.92"/>
    <n v="4"/>
    <n v="0"/>
    <n v="55.763999999999996"/>
  </r>
  <r>
    <n v="5965"/>
    <x v="2971"/>
    <x v="3"/>
    <x v="648"/>
    <d v="2014-08-26T00:00:00"/>
    <x v="1"/>
    <s v="LR-17035"/>
    <s v="Lisa Ryan"/>
    <s v="Corporate"/>
    <s v="United States"/>
    <s v="San Francisco"/>
    <x v="1"/>
    <n v="94109"/>
    <x v="1"/>
    <s v="OFF-SU-10004768"/>
    <x v="1"/>
    <x v="14"/>
    <s v="Acme Kleencut Forged Steel Scissors"/>
    <n v="17.22"/>
    <n v="3"/>
    <n v="0"/>
    <n v="5.1659999999999986"/>
  </r>
  <r>
    <n v="5966"/>
    <x v="2971"/>
    <x v="3"/>
    <x v="648"/>
    <d v="2014-08-26T00:00:00"/>
    <x v="1"/>
    <s v="LR-17035"/>
    <s v="Lisa Ryan"/>
    <s v="Corporate"/>
    <s v="United States"/>
    <s v="San Francisco"/>
    <x v="1"/>
    <n v="94109"/>
    <x v="1"/>
    <s v="OFF-ST-10000777"/>
    <x v="1"/>
    <x v="4"/>
    <s v="Companion Letter/Legal File, Black"/>
    <n v="226.56"/>
    <n v="6"/>
    <n v="0"/>
    <n v="63.436800000000005"/>
  </r>
  <r>
    <n v="5967"/>
    <x v="2971"/>
    <x v="3"/>
    <x v="648"/>
    <d v="2014-08-26T00:00:00"/>
    <x v="1"/>
    <s v="LR-17035"/>
    <s v="Lisa Ryan"/>
    <s v="Corporate"/>
    <s v="United States"/>
    <s v="San Francisco"/>
    <x v="1"/>
    <n v="94109"/>
    <x v="1"/>
    <s v="TEC-PH-10003171"/>
    <x v="2"/>
    <x v="7"/>
    <s v="Plantronics Encore H101 Dual Earpieces Headset"/>
    <n v="107.88"/>
    <n v="3"/>
    <n v="0.2"/>
    <n v="10.787999999999997"/>
  </r>
  <r>
    <n v="5968"/>
    <x v="2972"/>
    <x v="0"/>
    <x v="804"/>
    <d v="2013-01-17T00:00:00"/>
    <x v="2"/>
    <s v="BE-11335"/>
    <s v="Bill Eplett"/>
    <s v="Home Office"/>
    <s v="United States"/>
    <s v="New York City"/>
    <x v="15"/>
    <n v="10009"/>
    <x v="3"/>
    <s v="OFF-PA-10001033"/>
    <x v="1"/>
    <x v="10"/>
    <s v="Xerox 1893"/>
    <n v="81.98"/>
    <n v="2"/>
    <n v="0"/>
    <n v="40.170200000000001"/>
  </r>
  <r>
    <n v="5969"/>
    <x v="2973"/>
    <x v="2"/>
    <x v="836"/>
    <d v="2011-07-22T00:00:00"/>
    <x v="2"/>
    <s v="CC-12145"/>
    <s v="Charles Crestani"/>
    <s v="Consumer"/>
    <s v="United States"/>
    <s v="San Diego"/>
    <x v="1"/>
    <n v="92105"/>
    <x v="1"/>
    <s v="OFF-PA-10000418"/>
    <x v="1"/>
    <x v="10"/>
    <s v="Xerox 189"/>
    <n v="104.85"/>
    <n v="1"/>
    <n v="0"/>
    <n v="50.327999999999996"/>
  </r>
  <r>
    <n v="5970"/>
    <x v="2973"/>
    <x v="2"/>
    <x v="836"/>
    <d v="2011-07-22T00:00:00"/>
    <x v="2"/>
    <s v="CC-12145"/>
    <s v="Charles Crestani"/>
    <s v="Consumer"/>
    <s v="United States"/>
    <s v="San Diego"/>
    <x v="1"/>
    <n v="92105"/>
    <x v="1"/>
    <s v="OFF-BI-10001982"/>
    <x v="1"/>
    <x v="8"/>
    <s v="Wilson Jones Custom Binder Spines &amp; Labels"/>
    <n v="8.7040000000000006"/>
    <n v="2"/>
    <n v="0.2"/>
    <n v="3.1551999999999998"/>
  </r>
  <r>
    <n v="5971"/>
    <x v="2973"/>
    <x v="2"/>
    <x v="836"/>
    <d v="2011-07-22T00:00:00"/>
    <x v="2"/>
    <s v="CC-12145"/>
    <s v="Charles Crestani"/>
    <s v="Consumer"/>
    <s v="United States"/>
    <s v="San Diego"/>
    <x v="1"/>
    <n v="92105"/>
    <x v="1"/>
    <s v="OFF-PA-10002230"/>
    <x v="1"/>
    <x v="10"/>
    <s v="Xerox 1897"/>
    <n v="19.920000000000002"/>
    <n v="4"/>
    <n v="0"/>
    <n v="9.7608000000000015"/>
  </r>
  <r>
    <n v="5972"/>
    <x v="2973"/>
    <x v="2"/>
    <x v="836"/>
    <d v="2011-07-22T00:00:00"/>
    <x v="2"/>
    <s v="CC-12145"/>
    <s v="Charles Crestani"/>
    <s v="Consumer"/>
    <s v="United States"/>
    <s v="San Diego"/>
    <x v="1"/>
    <n v="92105"/>
    <x v="1"/>
    <s v="FUR-FU-10003577"/>
    <x v="0"/>
    <x v="5"/>
    <s v="Nu-Dell Leatherette Frames"/>
    <n v="43.019999999999996"/>
    <n v="3"/>
    <n v="0"/>
    <n v="15.4872"/>
  </r>
  <r>
    <n v="5973"/>
    <x v="2974"/>
    <x v="3"/>
    <x v="695"/>
    <d v="2014-02-12T00:00:00"/>
    <x v="1"/>
    <s v="BD-11770"/>
    <s v="Bryan Davis"/>
    <s v="Consumer"/>
    <s v="United States"/>
    <s v="New York City"/>
    <x v="15"/>
    <n v="10024"/>
    <x v="3"/>
    <s v="FUR-BO-10001811"/>
    <x v="0"/>
    <x v="0"/>
    <s v="Atlantic Metals Mobile 5-Shelf Bookcases, Custom Colors"/>
    <n v="240.78400000000002"/>
    <n v="1"/>
    <n v="0.2"/>
    <n v="30.097999999999978"/>
  </r>
  <r>
    <n v="5974"/>
    <x v="2975"/>
    <x v="1"/>
    <x v="707"/>
    <d v="2012-12-29T00:00:00"/>
    <x v="1"/>
    <s v="JK-15640"/>
    <s v="Jim Kriz"/>
    <s v="Home Office"/>
    <s v="United States"/>
    <s v="New York City"/>
    <x v="15"/>
    <n v="10011"/>
    <x v="3"/>
    <s v="OFF-AP-10003779"/>
    <x v="1"/>
    <x v="9"/>
    <s v="Kensington 7 Outlet MasterPiece Power Center with Fax/Phone Line Protection"/>
    <n v="414.96"/>
    <n v="2"/>
    <n v="0"/>
    <n v="124.48799999999994"/>
  </r>
  <r>
    <n v="5975"/>
    <x v="2976"/>
    <x v="0"/>
    <x v="750"/>
    <d v="2013-10-14T00:00:00"/>
    <x v="1"/>
    <s v="DB-13615"/>
    <s v="Doug Bickford"/>
    <s v="Consumer"/>
    <s v="United States"/>
    <s v="Charlotte"/>
    <x v="3"/>
    <n v="28205"/>
    <x v="0"/>
    <s v="OFF-ST-10000676"/>
    <x v="1"/>
    <x v="4"/>
    <s v="Fellowes Econo/Stor Drawers"/>
    <n v="387.72"/>
    <n v="5"/>
    <n v="0.2"/>
    <n v="-67.851000000000028"/>
  </r>
  <r>
    <n v="5976"/>
    <x v="2977"/>
    <x v="3"/>
    <x v="1002"/>
    <d v="2014-07-18T00:00:00"/>
    <x v="1"/>
    <s v="RR-19525"/>
    <s v="Rick Reed"/>
    <s v="Corporate"/>
    <s v="United States"/>
    <s v="Overland Park"/>
    <x v="41"/>
    <n v="66212"/>
    <x v="2"/>
    <s v="OFF-ST-10001496"/>
    <x v="1"/>
    <x v="4"/>
    <s v="Standard Rollaway File with Lock"/>
    <n v="360.38"/>
    <n v="2"/>
    <n v="0"/>
    <n v="93.698800000000006"/>
  </r>
  <r>
    <n v="5977"/>
    <x v="2977"/>
    <x v="3"/>
    <x v="1002"/>
    <d v="2014-07-18T00:00:00"/>
    <x v="1"/>
    <s v="RR-19525"/>
    <s v="Rick Reed"/>
    <s v="Corporate"/>
    <s v="United States"/>
    <s v="Overland Park"/>
    <x v="41"/>
    <n v="66212"/>
    <x v="2"/>
    <s v="OFF-PA-10003673"/>
    <x v="1"/>
    <x v="10"/>
    <s v="Strathmore Photo Mount Cards"/>
    <n v="13.56"/>
    <n v="2"/>
    <n v="0"/>
    <n v="6.2375999999999996"/>
  </r>
  <r>
    <n v="5978"/>
    <x v="2978"/>
    <x v="3"/>
    <x v="558"/>
    <d v="2014-04-26T00:00:00"/>
    <x v="2"/>
    <s v="SV-20935"/>
    <s v="Susan Vittorini"/>
    <s v="Consumer"/>
    <s v="United States"/>
    <s v="Mesa"/>
    <x v="16"/>
    <n v="85204"/>
    <x v="1"/>
    <s v="TEC-PH-10004614"/>
    <x v="2"/>
    <x v="7"/>
    <s v="AT&amp;T 841000 Phone"/>
    <n v="552"/>
    <n v="10"/>
    <n v="0.2"/>
    <n v="34.5"/>
  </r>
  <r>
    <n v="5979"/>
    <x v="2979"/>
    <x v="2"/>
    <x v="557"/>
    <d v="2011-09-13T00:00:00"/>
    <x v="1"/>
    <s v="RB-19465"/>
    <s v="Rick Bensley"/>
    <s v="Home Office"/>
    <s v="United States"/>
    <s v="Tulsa"/>
    <x v="26"/>
    <n v="74133"/>
    <x v="2"/>
    <s v="FUR-TA-10001039"/>
    <x v="0"/>
    <x v="3"/>
    <s v="KI Adjustable-Height Table"/>
    <n v="429.90000000000003"/>
    <n v="5"/>
    <n v="0"/>
    <n v="111.77400000000003"/>
  </r>
  <r>
    <n v="5980"/>
    <x v="2979"/>
    <x v="2"/>
    <x v="557"/>
    <d v="2011-09-13T00:00:00"/>
    <x v="1"/>
    <s v="RB-19465"/>
    <s v="Rick Bensley"/>
    <s v="Home Office"/>
    <s v="United States"/>
    <s v="Tulsa"/>
    <x v="26"/>
    <n v="74133"/>
    <x v="2"/>
    <s v="OFF-BI-10000474"/>
    <x v="1"/>
    <x v="8"/>
    <s v="Avery Recycled Flexi-View Covers for Binding Systems"/>
    <n v="32.06"/>
    <n v="2"/>
    <n v="0"/>
    <n v="15.3888"/>
  </r>
  <r>
    <n v="5981"/>
    <x v="2979"/>
    <x v="2"/>
    <x v="557"/>
    <d v="2011-09-13T00:00:00"/>
    <x v="1"/>
    <s v="RB-19465"/>
    <s v="Rick Bensley"/>
    <s v="Home Office"/>
    <s v="United States"/>
    <s v="Tulsa"/>
    <x v="26"/>
    <n v="74133"/>
    <x v="2"/>
    <s v="FUR-CH-10004698"/>
    <x v="0"/>
    <x v="1"/>
    <s v="Padded Folding Chairs, Black, 4/Carton"/>
    <n v="161.96"/>
    <n v="2"/>
    <n v="0"/>
    <n v="45.348800000000011"/>
  </r>
  <r>
    <n v="5982"/>
    <x v="2979"/>
    <x v="2"/>
    <x v="557"/>
    <d v="2011-09-13T00:00:00"/>
    <x v="1"/>
    <s v="RB-19465"/>
    <s v="Rick Bensley"/>
    <s v="Home Office"/>
    <s v="United States"/>
    <s v="Tulsa"/>
    <x v="26"/>
    <n v="74133"/>
    <x v="2"/>
    <s v="OFF-ST-10003327"/>
    <x v="1"/>
    <x v="4"/>
    <s v="Akro-Mils 12-Gallon Tote"/>
    <n v="19.86"/>
    <n v="2"/>
    <n v="0"/>
    <n v="5.7593999999999976"/>
  </r>
  <r>
    <n v="5983"/>
    <x v="2980"/>
    <x v="0"/>
    <x v="831"/>
    <d v="2013-11-29T00:00:00"/>
    <x v="1"/>
    <s v="MV-18190"/>
    <s v="Mike Vittorini"/>
    <s v="Consumer"/>
    <s v="United States"/>
    <s v="New York City"/>
    <x v="15"/>
    <n v="10035"/>
    <x v="3"/>
    <s v="OFF-PA-10000232"/>
    <x v="1"/>
    <x v="10"/>
    <s v="Xerox 1975"/>
    <n v="12.96"/>
    <n v="2"/>
    <n v="0"/>
    <n v="6.3504000000000005"/>
  </r>
  <r>
    <n v="5984"/>
    <x v="2981"/>
    <x v="3"/>
    <x v="118"/>
    <d v="2014-09-19T00:00:00"/>
    <x v="0"/>
    <s v="EH-14185"/>
    <s v="Evan Henry"/>
    <s v="Consumer"/>
    <s v="United States"/>
    <s v="Philadelphia"/>
    <x v="9"/>
    <n v="19143"/>
    <x v="3"/>
    <s v="OFF-PA-10003657"/>
    <x v="1"/>
    <x v="10"/>
    <s v="Xerox 1927"/>
    <n v="20.544000000000004"/>
    <n v="6"/>
    <n v="0.2"/>
    <n v="6.4199999999999964"/>
  </r>
  <r>
    <n v="5985"/>
    <x v="2982"/>
    <x v="0"/>
    <x v="1080"/>
    <d v="2013-07-26T00:00:00"/>
    <x v="1"/>
    <s v="JS-16030"/>
    <s v="Joy Smith"/>
    <s v="Consumer"/>
    <s v="United States"/>
    <s v="Hattiesburg"/>
    <x v="35"/>
    <n v="39401"/>
    <x v="0"/>
    <s v="FUR-FU-10001185"/>
    <x v="0"/>
    <x v="5"/>
    <s v="Advantus Employee of the Month Certificate Frame, 11 x 13-1/2"/>
    <n v="185.57999999999998"/>
    <n v="6"/>
    <n v="0"/>
    <n v="76.087800000000001"/>
  </r>
  <r>
    <n v="5986"/>
    <x v="2982"/>
    <x v="0"/>
    <x v="1080"/>
    <d v="2013-07-26T00:00:00"/>
    <x v="1"/>
    <s v="JS-16030"/>
    <s v="Joy Smith"/>
    <s v="Consumer"/>
    <s v="United States"/>
    <s v="Hattiesburg"/>
    <x v="35"/>
    <n v="39401"/>
    <x v="0"/>
    <s v="OFF-BI-10003007"/>
    <x v="1"/>
    <x v="8"/>
    <s v="Premium Transparent Presentation Covers, No Pattern/Clear, 8 1/2&quot; x 11&quot;"/>
    <n v="77.56"/>
    <n v="2"/>
    <n v="0"/>
    <n v="35.677599999999998"/>
  </r>
  <r>
    <n v="5987"/>
    <x v="2982"/>
    <x v="0"/>
    <x v="1080"/>
    <d v="2013-07-26T00:00:00"/>
    <x v="1"/>
    <s v="JS-16030"/>
    <s v="Joy Smith"/>
    <s v="Consumer"/>
    <s v="United States"/>
    <s v="Hattiesburg"/>
    <x v="35"/>
    <n v="39401"/>
    <x v="0"/>
    <s v="OFF-ST-10002485"/>
    <x v="1"/>
    <x v="4"/>
    <s v="Rogers Deluxe File Chest"/>
    <n v="87.92"/>
    <n v="4"/>
    <n v="0"/>
    <n v="0.87919999999999732"/>
  </r>
  <r>
    <n v="5988"/>
    <x v="2982"/>
    <x v="0"/>
    <x v="1080"/>
    <d v="2013-07-26T00:00:00"/>
    <x v="1"/>
    <s v="JS-16030"/>
    <s v="Joy Smith"/>
    <s v="Consumer"/>
    <s v="United States"/>
    <s v="Hattiesburg"/>
    <x v="35"/>
    <n v="39401"/>
    <x v="0"/>
    <s v="OFF-PA-10001033"/>
    <x v="1"/>
    <x v="10"/>
    <s v="Xerox 1893"/>
    <n v="245.94"/>
    <n v="6"/>
    <n v="0"/>
    <n v="120.51060000000001"/>
  </r>
  <r>
    <n v="5989"/>
    <x v="2982"/>
    <x v="0"/>
    <x v="1080"/>
    <d v="2013-07-26T00:00:00"/>
    <x v="1"/>
    <s v="JS-16030"/>
    <s v="Joy Smith"/>
    <s v="Consumer"/>
    <s v="United States"/>
    <s v="Hattiesburg"/>
    <x v="35"/>
    <n v="39401"/>
    <x v="0"/>
    <s v="OFF-BI-10000404"/>
    <x v="1"/>
    <x v="8"/>
    <s v="Avery Printable Repositionable Plastic Tabs"/>
    <n v="8.6"/>
    <n v="1"/>
    <n v="0"/>
    <n v="4.0419999999999998"/>
  </r>
  <r>
    <n v="5990"/>
    <x v="2982"/>
    <x v="0"/>
    <x v="1080"/>
    <d v="2013-07-26T00:00:00"/>
    <x v="1"/>
    <s v="JS-16030"/>
    <s v="Joy Smith"/>
    <s v="Consumer"/>
    <s v="United States"/>
    <s v="Hattiesburg"/>
    <x v="35"/>
    <n v="39401"/>
    <x v="0"/>
    <s v="FUR-BO-10003546"/>
    <x v="0"/>
    <x v="0"/>
    <s v="Hon 4-Shelf Metal Bookcases"/>
    <n v="504.90000000000003"/>
    <n v="5"/>
    <n v="0"/>
    <n v="126.22500000000002"/>
  </r>
  <r>
    <n v="5991"/>
    <x v="2983"/>
    <x v="3"/>
    <x v="175"/>
    <d v="2014-09-22T00:00:00"/>
    <x v="1"/>
    <s v="ES-14020"/>
    <s v="Erica Smith"/>
    <s v="Consumer"/>
    <s v="United States"/>
    <s v="Los Angeles"/>
    <x v="1"/>
    <n v="90049"/>
    <x v="1"/>
    <s v="OFF-BI-10004390"/>
    <x v="1"/>
    <x v="8"/>
    <s v="GBC DocuBind 200 Manual Binding Machine"/>
    <n v="2357.4880000000003"/>
    <n v="7"/>
    <n v="0.2"/>
    <n v="884.05799999999999"/>
  </r>
  <r>
    <n v="5992"/>
    <x v="2983"/>
    <x v="3"/>
    <x v="175"/>
    <d v="2014-09-22T00:00:00"/>
    <x v="1"/>
    <s v="ES-14020"/>
    <s v="Erica Smith"/>
    <s v="Consumer"/>
    <s v="United States"/>
    <s v="Los Angeles"/>
    <x v="1"/>
    <n v="90049"/>
    <x v="1"/>
    <s v="TEC-PH-10001700"/>
    <x v="2"/>
    <x v="7"/>
    <s v="Panasonic KX-TG6844B Expandable Digital Cordless Telephone"/>
    <n v="369.54399999999998"/>
    <n v="7"/>
    <n v="0.2"/>
    <n v="32.335100000000025"/>
  </r>
  <r>
    <n v="5993"/>
    <x v="2983"/>
    <x v="3"/>
    <x v="175"/>
    <d v="2014-09-22T00:00:00"/>
    <x v="1"/>
    <s v="ES-14020"/>
    <s v="Erica Smith"/>
    <s v="Consumer"/>
    <s v="United States"/>
    <s v="Los Angeles"/>
    <x v="1"/>
    <n v="90049"/>
    <x v="1"/>
    <s v="FUR-CH-10003396"/>
    <x v="0"/>
    <x v="1"/>
    <s v="Global Deluxe Steno Chair"/>
    <n v="184.75200000000001"/>
    <n v="3"/>
    <n v="0.2"/>
    <n v="-20.784600000000012"/>
  </r>
  <r>
    <n v="5994"/>
    <x v="2984"/>
    <x v="0"/>
    <x v="25"/>
    <d v="2013-12-12T00:00:00"/>
    <x v="3"/>
    <s v="NS-18640"/>
    <s v="Noel Staavos"/>
    <s v="Corporate"/>
    <s v="United States"/>
    <s v="Columbus"/>
    <x v="24"/>
    <n v="43229"/>
    <x v="3"/>
    <s v="OFF-ST-10001558"/>
    <x v="1"/>
    <x v="4"/>
    <s v="Acco Perma 4000 Stacking Storage Drawers"/>
    <n v="64.959999999999994"/>
    <n v="5"/>
    <n v="0.2"/>
    <n v="-4.0599999999999987"/>
  </r>
  <r>
    <n v="5995"/>
    <x v="2984"/>
    <x v="0"/>
    <x v="25"/>
    <d v="2013-12-12T00:00:00"/>
    <x v="3"/>
    <s v="NS-18640"/>
    <s v="Noel Staavos"/>
    <s v="Corporate"/>
    <s v="United States"/>
    <s v="Columbus"/>
    <x v="24"/>
    <n v="43229"/>
    <x v="3"/>
    <s v="OFF-SU-10004782"/>
    <x v="1"/>
    <x v="14"/>
    <s v="Elite 5&quot; Scissors"/>
    <n v="13.52"/>
    <n v="2"/>
    <n v="0.2"/>
    <n v="1.6899999999999986"/>
  </r>
  <r>
    <n v="5996"/>
    <x v="2984"/>
    <x v="0"/>
    <x v="25"/>
    <d v="2013-12-12T00:00:00"/>
    <x v="3"/>
    <s v="NS-18640"/>
    <s v="Noel Staavos"/>
    <s v="Corporate"/>
    <s v="United States"/>
    <s v="Columbus"/>
    <x v="24"/>
    <n v="43229"/>
    <x v="3"/>
    <s v="FUR-CH-10003298"/>
    <x v="0"/>
    <x v="1"/>
    <s v="Office Star - Contemporary Task Swivel chair with Loop Arms, Charcoal"/>
    <n v="458.42999999999995"/>
    <n v="5"/>
    <n v="0.3"/>
    <n v="-137.52900000000002"/>
  </r>
  <r>
    <n v="5997"/>
    <x v="2984"/>
    <x v="0"/>
    <x v="25"/>
    <d v="2013-12-12T00:00:00"/>
    <x v="3"/>
    <s v="NS-18640"/>
    <s v="Noel Staavos"/>
    <s v="Corporate"/>
    <s v="United States"/>
    <s v="Columbus"/>
    <x v="24"/>
    <n v="43229"/>
    <x v="3"/>
    <s v="OFF-AP-10000576"/>
    <x v="1"/>
    <x v="9"/>
    <s v="Belkin 325VA UPS Surge Protector, 6'"/>
    <n v="387.13600000000002"/>
    <n v="4"/>
    <n v="0.2"/>
    <n v="24.196000000000012"/>
  </r>
  <r>
    <n v="5998"/>
    <x v="2984"/>
    <x v="0"/>
    <x v="25"/>
    <d v="2013-12-12T00:00:00"/>
    <x v="3"/>
    <s v="NS-18640"/>
    <s v="Noel Staavos"/>
    <s v="Corporate"/>
    <s v="United States"/>
    <s v="Columbus"/>
    <x v="24"/>
    <n v="43229"/>
    <x v="3"/>
    <s v="FUR-TA-10003008"/>
    <x v="0"/>
    <x v="3"/>
    <s v="Lesro Round Back Collection Coffee Table, End Table"/>
    <n v="328.59000000000003"/>
    <n v="3"/>
    <n v="0.4"/>
    <n v="-147.8655"/>
  </r>
  <r>
    <n v="5999"/>
    <x v="2985"/>
    <x v="2"/>
    <x v="325"/>
    <d v="2011-12-14T00:00:00"/>
    <x v="1"/>
    <s v="SH-19975"/>
    <s v="Sally Hughsby"/>
    <s v="Corporate"/>
    <s v="United States"/>
    <s v="Caldwell"/>
    <x v="45"/>
    <n v="83605"/>
    <x v="1"/>
    <s v="FUR-CH-10001708"/>
    <x v="0"/>
    <x v="1"/>
    <s v="Office Star - Contemporary Swivel Chair with Padded Adjustable Arms and Flex Back"/>
    <n v="338.35199999999998"/>
    <n v="3"/>
    <n v="0.2"/>
    <n v="4.2293999999999699"/>
  </r>
  <r>
    <n v="6000"/>
    <x v="2985"/>
    <x v="2"/>
    <x v="325"/>
    <d v="2011-12-14T00:00:00"/>
    <x v="1"/>
    <s v="SH-19975"/>
    <s v="Sally Hughsby"/>
    <s v="Corporate"/>
    <s v="United States"/>
    <s v="Caldwell"/>
    <x v="45"/>
    <n v="83605"/>
    <x v="1"/>
    <s v="OFF-PA-10000019"/>
    <x v="1"/>
    <x v="10"/>
    <s v="Xerox 1931"/>
    <n v="25.92"/>
    <n v="4"/>
    <n v="0"/>
    <n v="12.441600000000001"/>
  </r>
  <r>
    <n v="6001"/>
    <x v="2985"/>
    <x v="2"/>
    <x v="325"/>
    <d v="2011-12-14T00:00:00"/>
    <x v="1"/>
    <s v="SH-19975"/>
    <s v="Sally Hughsby"/>
    <s v="Corporate"/>
    <s v="United States"/>
    <s v="Caldwell"/>
    <x v="45"/>
    <n v="83605"/>
    <x v="1"/>
    <s v="OFF-PA-10002222"/>
    <x v="1"/>
    <x v="10"/>
    <s v="Xerox Color Copier Paper, 11&quot; x 17&quot;, Ream"/>
    <n v="91.36"/>
    <n v="4"/>
    <n v="0"/>
    <n v="42.025599999999997"/>
  </r>
  <r>
    <n v="6002"/>
    <x v="2986"/>
    <x v="2"/>
    <x v="736"/>
    <d v="2011-12-17T00:00:00"/>
    <x v="1"/>
    <s v="RF-19345"/>
    <s v="Randy Ferguson"/>
    <s v="Corporate"/>
    <s v="United States"/>
    <s v="Phoenix"/>
    <x v="16"/>
    <n v="85023"/>
    <x v="1"/>
    <s v="FUR-FU-10002553"/>
    <x v="0"/>
    <x v="5"/>
    <s v="Electrix Incandescent Magnifying Lamp, Black"/>
    <n v="87.960000000000008"/>
    <n v="3"/>
    <n v="0.2"/>
    <n v="7.6965000000000039"/>
  </r>
  <r>
    <n v="6003"/>
    <x v="2986"/>
    <x v="2"/>
    <x v="736"/>
    <d v="2011-12-17T00:00:00"/>
    <x v="1"/>
    <s v="RF-19345"/>
    <s v="Randy Ferguson"/>
    <s v="Corporate"/>
    <s v="United States"/>
    <s v="Phoenix"/>
    <x v="16"/>
    <n v="85023"/>
    <x v="1"/>
    <s v="OFF-BI-10002103"/>
    <x v="1"/>
    <x v="8"/>
    <s v="Cardinal Slant-D Ring Binder, Heavy Gauge Vinyl"/>
    <n v="5.2140000000000004"/>
    <n v="2"/>
    <n v="0.7"/>
    <n v="-4.1711999999999989"/>
  </r>
  <r>
    <n v="6004"/>
    <x v="2987"/>
    <x v="3"/>
    <x v="296"/>
    <d v="2014-09-28T00:00:00"/>
    <x v="1"/>
    <s v="DL-12865"/>
    <s v="Dan Lawera"/>
    <s v="Consumer"/>
    <s v="United States"/>
    <s v="Miami"/>
    <x v="2"/>
    <n v="33142"/>
    <x v="0"/>
    <s v="OFF-BI-10002794"/>
    <x v="1"/>
    <x v="8"/>
    <s v="Avery Trapezoid Ring Binder, 3&quot; Capacity, Black, 1040 sheets"/>
    <n v="12.294"/>
    <n v="1"/>
    <n v="0.7"/>
    <n v="-8.6057999999999986"/>
  </r>
  <r>
    <n v="6005"/>
    <x v="2988"/>
    <x v="3"/>
    <x v="210"/>
    <d v="2014-09-12T00:00:00"/>
    <x v="1"/>
    <s v="AG-10390"/>
    <s v="Allen Goldenen"/>
    <s v="Consumer"/>
    <s v="United States"/>
    <s v="Los Angeles"/>
    <x v="1"/>
    <n v="90004"/>
    <x v="1"/>
    <s v="FUR-FU-10002597"/>
    <x v="0"/>
    <x v="5"/>
    <s v="C-Line Magnetic Cubicle Keepers, Clear Polypropylene"/>
    <n v="19.760000000000002"/>
    <n v="4"/>
    <n v="0"/>
    <n v="8.2992000000000008"/>
  </r>
  <r>
    <n v="6006"/>
    <x v="2989"/>
    <x v="1"/>
    <x v="121"/>
    <d v="2012-11-07T00:00:00"/>
    <x v="1"/>
    <s v="SW-20245"/>
    <s v="Scot Wooten"/>
    <s v="Consumer"/>
    <s v="United States"/>
    <s v="Troy"/>
    <x v="15"/>
    <n v="12180"/>
    <x v="3"/>
    <s v="FUR-CH-10003535"/>
    <x v="0"/>
    <x v="1"/>
    <s v="Global Armless Task Chair, Royal Blue"/>
    <n v="109.764"/>
    <n v="2"/>
    <n v="0.1"/>
    <n v="8.5371999999999968"/>
  </r>
  <r>
    <n v="6007"/>
    <x v="2990"/>
    <x v="3"/>
    <x v="157"/>
    <d v="2014-12-19T00:00:00"/>
    <x v="1"/>
    <s v="KN-16390"/>
    <s v="Katherine Nockton"/>
    <s v="Corporate"/>
    <s v="United States"/>
    <s v="New Bedford"/>
    <x v="31"/>
    <n v="2740"/>
    <x v="3"/>
    <s v="TEC-PH-10001527"/>
    <x v="2"/>
    <x v="7"/>
    <s v="Plantronics MX500i Earset"/>
    <n v="128.85000000000002"/>
    <n v="3"/>
    <n v="0"/>
    <n v="3.8654999999999973"/>
  </r>
  <r>
    <n v="6008"/>
    <x v="2991"/>
    <x v="3"/>
    <x v="719"/>
    <d v="2014-04-04T00:00:00"/>
    <x v="2"/>
    <s v="GB-14530"/>
    <s v="George Bell"/>
    <s v="Corporate"/>
    <s v="United States"/>
    <s v="Florence"/>
    <x v="20"/>
    <n v="29501"/>
    <x v="0"/>
    <s v="FUR-FU-10004006"/>
    <x v="0"/>
    <x v="5"/>
    <s v="Deflect-o DuraMat Lighweight, Studded, Beveled Mat for Low Pile Carpeting"/>
    <n v="127.94999999999999"/>
    <n v="3"/>
    <n v="0"/>
    <n v="21.751499999999986"/>
  </r>
  <r>
    <n v="6009"/>
    <x v="2992"/>
    <x v="1"/>
    <x v="1081"/>
    <d v="2013-01-03T00:00:00"/>
    <x v="1"/>
    <s v="CL-12565"/>
    <s v="Clay Ludtke"/>
    <s v="Consumer"/>
    <s v="United States"/>
    <s v="Los Angeles"/>
    <x v="1"/>
    <n v="90049"/>
    <x v="1"/>
    <s v="OFF-PA-10000595"/>
    <x v="1"/>
    <x v="10"/>
    <s v="Xerox 1929"/>
    <n v="68.52"/>
    <n v="3"/>
    <n v="0"/>
    <n v="31.519199999999998"/>
  </r>
  <r>
    <n v="6010"/>
    <x v="2992"/>
    <x v="1"/>
    <x v="1081"/>
    <d v="2013-01-03T00:00:00"/>
    <x v="1"/>
    <s v="CL-12565"/>
    <s v="Clay Ludtke"/>
    <s v="Consumer"/>
    <s v="United States"/>
    <s v="Los Angeles"/>
    <x v="1"/>
    <n v="90049"/>
    <x v="1"/>
    <s v="OFF-ST-10000798"/>
    <x v="1"/>
    <x v="4"/>
    <s v="2300 Heavy-Duty Transfer File Systems by Perma"/>
    <n v="74.94"/>
    <n v="3"/>
    <n v="0"/>
    <n v="14.238599999999995"/>
  </r>
  <r>
    <n v="6011"/>
    <x v="2992"/>
    <x v="1"/>
    <x v="1081"/>
    <d v="2013-01-03T00:00:00"/>
    <x v="1"/>
    <s v="CL-12565"/>
    <s v="Clay Ludtke"/>
    <s v="Consumer"/>
    <s v="United States"/>
    <s v="Los Angeles"/>
    <x v="1"/>
    <n v="90049"/>
    <x v="1"/>
    <s v="TEC-MA-10004002"/>
    <x v="2"/>
    <x v="15"/>
    <s v="Zebra GX420t Direct Thermal/Thermal Transfer Printer"/>
    <n v="2548.5600000000004"/>
    <n v="6"/>
    <n v="0.2"/>
    <n v="286.71299999999962"/>
  </r>
  <r>
    <n v="6012"/>
    <x v="2992"/>
    <x v="1"/>
    <x v="1081"/>
    <d v="2013-01-03T00:00:00"/>
    <x v="1"/>
    <s v="CL-12565"/>
    <s v="Clay Ludtke"/>
    <s v="Consumer"/>
    <s v="United States"/>
    <s v="Los Angeles"/>
    <x v="1"/>
    <n v="90049"/>
    <x v="1"/>
    <s v="OFF-EN-10003296"/>
    <x v="1"/>
    <x v="12"/>
    <s v="Tyvek Side-Opening Peel &amp; Seel Expanding Envelopes"/>
    <n v="271.44"/>
    <n v="3"/>
    <n v="0"/>
    <n v="122.148"/>
  </r>
  <r>
    <n v="6013"/>
    <x v="2992"/>
    <x v="1"/>
    <x v="1081"/>
    <d v="2013-01-03T00:00:00"/>
    <x v="1"/>
    <s v="CL-12565"/>
    <s v="Clay Ludtke"/>
    <s v="Consumer"/>
    <s v="United States"/>
    <s v="Los Angeles"/>
    <x v="1"/>
    <n v="90049"/>
    <x v="1"/>
    <s v="TEC-PH-10004345"/>
    <x v="2"/>
    <x v="7"/>
    <s v="Cisco SPA 502G IP Phone"/>
    <n v="287.88"/>
    <n v="3"/>
    <n v="0.2"/>
    <n v="35.984999999999999"/>
  </r>
  <r>
    <n v="6014"/>
    <x v="2993"/>
    <x v="0"/>
    <x v="612"/>
    <d v="2013-03-12T00:00:00"/>
    <x v="2"/>
    <s v="KF-16285"/>
    <s v="Karen Ferguson"/>
    <s v="Home Office"/>
    <s v="United States"/>
    <s v="Los Angeles"/>
    <x v="1"/>
    <n v="90008"/>
    <x v="1"/>
    <s v="OFF-PA-10004405"/>
    <x v="1"/>
    <x v="10"/>
    <s v="Rediform Voice Mail Log Books"/>
    <n v="14.9"/>
    <n v="5"/>
    <n v="0"/>
    <n v="7.1519999999999992"/>
  </r>
  <r>
    <n v="6015"/>
    <x v="2993"/>
    <x v="0"/>
    <x v="612"/>
    <d v="2013-03-12T00:00:00"/>
    <x v="2"/>
    <s v="KF-16285"/>
    <s v="Karen Ferguson"/>
    <s v="Home Office"/>
    <s v="United States"/>
    <s v="Los Angeles"/>
    <x v="1"/>
    <n v="90008"/>
    <x v="1"/>
    <s v="TEC-PH-10002885"/>
    <x v="2"/>
    <x v="7"/>
    <s v="Apple iPhone 5"/>
    <n v="4158.9120000000003"/>
    <n v="8"/>
    <n v="0.2"/>
    <n v="363.90480000000025"/>
  </r>
  <r>
    <n v="6016"/>
    <x v="2994"/>
    <x v="2"/>
    <x v="322"/>
    <d v="2011-04-12T00:00:00"/>
    <x v="1"/>
    <s v="AY-10555"/>
    <s v="Andy Yotov"/>
    <s v="Corporate"/>
    <s v="United States"/>
    <s v="Los Angeles"/>
    <x v="1"/>
    <n v="90049"/>
    <x v="1"/>
    <s v="FUR-FU-10000747"/>
    <x v="0"/>
    <x v="5"/>
    <s v="Tenex B1-RE Series Chair Mats for Low Pile Carpets"/>
    <n v="91.96"/>
    <n v="2"/>
    <n v="0"/>
    <n v="15.633199999999988"/>
  </r>
  <r>
    <n v="6017"/>
    <x v="2994"/>
    <x v="2"/>
    <x v="322"/>
    <d v="2011-04-12T00:00:00"/>
    <x v="1"/>
    <s v="AY-10555"/>
    <s v="Andy Yotov"/>
    <s v="Corporate"/>
    <s v="United States"/>
    <s v="Los Angeles"/>
    <x v="1"/>
    <n v="90049"/>
    <x v="1"/>
    <s v="FUR-FU-10001918"/>
    <x v="0"/>
    <x v="5"/>
    <s v="C-Line Cubicle Keepers Polyproplyene Holder With Velcro Backings"/>
    <n v="33.11"/>
    <n v="7"/>
    <n v="0"/>
    <n v="12.912900000000004"/>
  </r>
  <r>
    <n v="6018"/>
    <x v="2994"/>
    <x v="2"/>
    <x v="322"/>
    <d v="2011-04-12T00:00:00"/>
    <x v="1"/>
    <s v="AY-10555"/>
    <s v="Andy Yotov"/>
    <s v="Corporate"/>
    <s v="United States"/>
    <s v="Los Angeles"/>
    <x v="1"/>
    <n v="90049"/>
    <x v="1"/>
    <s v="OFF-PA-10003309"/>
    <x v="1"/>
    <x v="10"/>
    <s v="Xerox 211"/>
    <n v="19.440000000000001"/>
    <n v="3"/>
    <n v="0"/>
    <n v="9.3312000000000008"/>
  </r>
  <r>
    <n v="6019"/>
    <x v="2994"/>
    <x v="2"/>
    <x v="322"/>
    <d v="2011-04-12T00:00:00"/>
    <x v="1"/>
    <s v="AY-10555"/>
    <s v="Andy Yotov"/>
    <s v="Corporate"/>
    <s v="United States"/>
    <s v="Los Angeles"/>
    <x v="1"/>
    <n v="90049"/>
    <x v="1"/>
    <s v="OFF-PA-10001977"/>
    <x v="1"/>
    <x v="10"/>
    <s v="Xerox 194"/>
    <n v="55.48"/>
    <n v="1"/>
    <n v="0"/>
    <n v="26.630399999999998"/>
  </r>
  <r>
    <n v="6020"/>
    <x v="2995"/>
    <x v="2"/>
    <x v="1082"/>
    <d v="2011-10-10T00:00:00"/>
    <x v="0"/>
    <s v="BD-11635"/>
    <s v="Brian Derr"/>
    <s v="Consumer"/>
    <s v="United States"/>
    <s v="Columbus"/>
    <x v="24"/>
    <n v="43229"/>
    <x v="3"/>
    <s v="OFF-AP-10002892"/>
    <x v="1"/>
    <x v="9"/>
    <s v="Belkin F5C206VTEL 6 Outlet Surge"/>
    <n v="91.92"/>
    <n v="5"/>
    <n v="0.2"/>
    <n v="11.489999999999991"/>
  </r>
  <r>
    <n v="6021"/>
    <x v="2996"/>
    <x v="0"/>
    <x v="572"/>
    <d v="2013-08-14T00:00:00"/>
    <x v="3"/>
    <s v="HG-15025"/>
    <s v="Hunter Glantz"/>
    <s v="Consumer"/>
    <s v="United States"/>
    <s v="Kenner"/>
    <x v="28"/>
    <n v="70065"/>
    <x v="0"/>
    <s v="OFF-AP-10002222"/>
    <x v="1"/>
    <x v="9"/>
    <s v="Staples"/>
    <n v="17.34"/>
    <n v="2"/>
    <n v="0"/>
    <n v="4.6818000000000008"/>
  </r>
  <r>
    <n v="6022"/>
    <x v="2996"/>
    <x v="0"/>
    <x v="572"/>
    <d v="2013-08-14T00:00:00"/>
    <x v="3"/>
    <s v="HG-15025"/>
    <s v="Hunter Glantz"/>
    <s v="Consumer"/>
    <s v="United States"/>
    <s v="Kenner"/>
    <x v="28"/>
    <n v="70065"/>
    <x v="0"/>
    <s v="TEC-AC-10000158"/>
    <x v="2"/>
    <x v="11"/>
    <s v="Sony 64GB Class 10 Micro SDHC R40 Memory Card"/>
    <n v="71.98"/>
    <n v="2"/>
    <n v="0"/>
    <n v="15.1158"/>
  </r>
  <r>
    <n v="6023"/>
    <x v="2997"/>
    <x v="2"/>
    <x v="664"/>
    <d v="2011-11-21T00:00:00"/>
    <x v="1"/>
    <s v="CB-12025"/>
    <s v="Cassandra Brandow"/>
    <s v="Consumer"/>
    <s v="United States"/>
    <s v="Cedar Hill"/>
    <x v="5"/>
    <n v="75104"/>
    <x v="2"/>
    <s v="OFF-EN-10002600"/>
    <x v="1"/>
    <x v="12"/>
    <s v="Redi-Strip #10 Envelopes, 4 1/8 x 9 1/2"/>
    <n v="7.080000000000001"/>
    <n v="3"/>
    <n v="0.2"/>
    <n v="2.4779999999999989"/>
  </r>
  <r>
    <n v="6024"/>
    <x v="2998"/>
    <x v="3"/>
    <x v="558"/>
    <d v="2014-04-28T00:00:00"/>
    <x v="2"/>
    <s v="LS-16945"/>
    <s v="Linda Southworth"/>
    <s v="Corporate"/>
    <s v="United States"/>
    <s v="Providence"/>
    <x v="34"/>
    <n v="2908"/>
    <x v="3"/>
    <s v="TEC-AC-10004855"/>
    <x v="2"/>
    <x v="11"/>
    <s v="V7 USB Numeric Keypad"/>
    <n v="69.98"/>
    <n v="2"/>
    <n v="0"/>
    <n v="4.8986000000000018"/>
  </r>
  <r>
    <n v="6025"/>
    <x v="2999"/>
    <x v="3"/>
    <x v="1043"/>
    <d v="2014-08-27T00:00:00"/>
    <x v="0"/>
    <s v="DM-13015"/>
    <s v="Darrin Martin"/>
    <s v="Consumer"/>
    <s v="United States"/>
    <s v="Lancaster"/>
    <x v="24"/>
    <n v="43130"/>
    <x v="3"/>
    <s v="OFF-AP-10000938"/>
    <x v="1"/>
    <x v="9"/>
    <s v="Avanti 1.7 Cu. Ft. Refrigerator"/>
    <n v="646.27200000000005"/>
    <n v="8"/>
    <n v="0.2"/>
    <n v="64.627199999999988"/>
  </r>
  <r>
    <n v="6026"/>
    <x v="2999"/>
    <x v="3"/>
    <x v="1043"/>
    <d v="2014-08-27T00:00:00"/>
    <x v="0"/>
    <s v="DM-13015"/>
    <s v="Darrin Martin"/>
    <s v="Consumer"/>
    <s v="United States"/>
    <s v="Lancaster"/>
    <x v="24"/>
    <n v="43130"/>
    <x v="3"/>
    <s v="OFF-PA-10002195"/>
    <x v="1"/>
    <x v="10"/>
    <s v="Xerox 1966"/>
    <n v="10.368000000000002"/>
    <n v="2"/>
    <n v="0.2"/>
    <n v="3.7584"/>
  </r>
  <r>
    <n v="6027"/>
    <x v="3000"/>
    <x v="3"/>
    <x v="660"/>
    <d v="2014-03-03T00:00:00"/>
    <x v="1"/>
    <s v="AC-10615"/>
    <s v="Ann Chong"/>
    <s v="Corporate"/>
    <s v="United States"/>
    <s v="Seattle"/>
    <x v="4"/>
    <n v="98115"/>
    <x v="1"/>
    <s v="OFF-FA-10002701"/>
    <x v="1"/>
    <x v="13"/>
    <s v="Alliance Rubber Bands"/>
    <n v="8.4"/>
    <n v="5"/>
    <n v="0"/>
    <n v="0.33599999999999963"/>
  </r>
  <r>
    <n v="6028"/>
    <x v="3000"/>
    <x v="3"/>
    <x v="660"/>
    <d v="2014-03-03T00:00:00"/>
    <x v="1"/>
    <s v="AC-10615"/>
    <s v="Ann Chong"/>
    <s v="Corporate"/>
    <s v="United States"/>
    <s v="Seattle"/>
    <x v="4"/>
    <n v="98115"/>
    <x v="1"/>
    <s v="TEC-PH-10003589"/>
    <x v="2"/>
    <x v="7"/>
    <s v="invisibleSHIELD by ZAGG Smudge-Free Screen Protector"/>
    <n v="71.959999999999994"/>
    <n v="5"/>
    <n v="0.2"/>
    <n v="25.185999999999996"/>
  </r>
  <r>
    <n v="6029"/>
    <x v="3001"/>
    <x v="0"/>
    <x v="258"/>
    <d v="2013-11-22T00:00:00"/>
    <x v="2"/>
    <s v="LT-17110"/>
    <s v="Liz Thompson"/>
    <s v="Consumer"/>
    <s v="United States"/>
    <s v="Jacksonville"/>
    <x v="3"/>
    <n v="28540"/>
    <x v="0"/>
    <s v="OFF-AR-10003752"/>
    <x v="1"/>
    <x v="6"/>
    <s v="Deluxe Chalkboard Eraser Cleaner"/>
    <n v="18.48"/>
    <n v="2"/>
    <n v="0.2"/>
    <n v="6.0059999999999993"/>
  </r>
  <r>
    <n v="6030"/>
    <x v="3002"/>
    <x v="0"/>
    <x v="696"/>
    <d v="2013-11-16T00:00:00"/>
    <x v="2"/>
    <s v="TB-21250"/>
    <s v="Tim Brockman"/>
    <s v="Consumer"/>
    <s v="United States"/>
    <s v="Los Angeles"/>
    <x v="1"/>
    <n v="90049"/>
    <x v="1"/>
    <s v="OFF-AR-10003829"/>
    <x v="1"/>
    <x v="6"/>
    <s v="Newell 35"/>
    <n v="9.84"/>
    <n v="3"/>
    <n v="0"/>
    <n v="2.8535999999999988"/>
  </r>
  <r>
    <n v="6031"/>
    <x v="3003"/>
    <x v="3"/>
    <x v="91"/>
    <d v="2014-07-07T00:00:00"/>
    <x v="3"/>
    <s v="AH-10585"/>
    <s v="Angele Hood"/>
    <s v="Consumer"/>
    <s v="United States"/>
    <s v="Miami"/>
    <x v="2"/>
    <n v="33142"/>
    <x v="0"/>
    <s v="FUR-CH-10000155"/>
    <x v="0"/>
    <x v="1"/>
    <s v="Global Comet Stacking Armless Chair"/>
    <n v="239.24"/>
    <n v="1"/>
    <n v="0.2"/>
    <n v="23.924000000000007"/>
  </r>
  <r>
    <n v="6032"/>
    <x v="3004"/>
    <x v="0"/>
    <x v="591"/>
    <d v="2014-01-02T00:00:00"/>
    <x v="1"/>
    <s v="SS-20140"/>
    <s v="Saphhira Shifley"/>
    <s v="Corporate"/>
    <s v="United States"/>
    <s v="Nashua"/>
    <x v="38"/>
    <n v="3060"/>
    <x v="3"/>
    <s v="FUR-FU-10003142"/>
    <x v="0"/>
    <x v="5"/>
    <s v="Master Big Foot Doorstop, Beige"/>
    <n v="21.12"/>
    <n v="4"/>
    <n v="0"/>
    <n v="6.5471999999999984"/>
  </r>
  <r>
    <n v="6033"/>
    <x v="3005"/>
    <x v="3"/>
    <x v="756"/>
    <d v="2014-04-26T00:00:00"/>
    <x v="2"/>
    <s v="TD-20995"/>
    <s v="Tamara Dahlen"/>
    <s v="Consumer"/>
    <s v="United States"/>
    <s v="New York City"/>
    <x v="15"/>
    <n v="10011"/>
    <x v="3"/>
    <s v="OFF-SU-10001218"/>
    <x v="1"/>
    <x v="14"/>
    <s v="Fiskars Softgrip Scissors"/>
    <n v="54.900000000000006"/>
    <n v="5"/>
    <n v="0"/>
    <n v="15.372000000000003"/>
  </r>
  <r>
    <n v="6034"/>
    <x v="3006"/>
    <x v="1"/>
    <x v="639"/>
    <d v="2012-12-18T00:00:00"/>
    <x v="1"/>
    <s v="PP-18955"/>
    <s v="Paul Prost"/>
    <s v="Home Office"/>
    <s v="United States"/>
    <s v="Los Angeles"/>
    <x v="1"/>
    <n v="90036"/>
    <x v="1"/>
    <s v="FUR-FU-10002963"/>
    <x v="0"/>
    <x v="5"/>
    <s v="Master Caster Door Stop, Gray"/>
    <n v="15.24"/>
    <n v="3"/>
    <n v="0"/>
    <n v="5.1815999999999995"/>
  </r>
  <r>
    <n v="6035"/>
    <x v="3007"/>
    <x v="1"/>
    <x v="1083"/>
    <d v="2012-04-25T00:00:00"/>
    <x v="1"/>
    <s v="PG-18820"/>
    <s v="Patrick Gardner"/>
    <s v="Consumer"/>
    <s v="United States"/>
    <s v="Carrollton"/>
    <x v="5"/>
    <n v="75007"/>
    <x v="2"/>
    <s v="OFF-AP-10002578"/>
    <x v="1"/>
    <x v="9"/>
    <s v="Fellowes Premier Superior Surge Suppressor, 10-Outlet, With Phone and Remote"/>
    <n v="19.567999999999998"/>
    <n v="2"/>
    <n v="0.8"/>
    <n v="-52.833600000000004"/>
  </r>
  <r>
    <n v="6036"/>
    <x v="3007"/>
    <x v="1"/>
    <x v="1083"/>
    <d v="2012-04-25T00:00:00"/>
    <x v="1"/>
    <s v="PG-18820"/>
    <s v="Patrick Gardner"/>
    <s v="Consumer"/>
    <s v="United States"/>
    <s v="Carrollton"/>
    <x v="5"/>
    <n v="75007"/>
    <x v="2"/>
    <s v="OFF-BI-10003925"/>
    <x v="1"/>
    <x v="8"/>
    <s v="Fellowes PB300 Plastic Comb Binding Machine"/>
    <n v="310.39199999999994"/>
    <n v="4"/>
    <n v="0.8"/>
    <n v="-512.14680000000021"/>
  </r>
  <r>
    <n v="6037"/>
    <x v="3008"/>
    <x v="0"/>
    <x v="913"/>
    <d v="2013-09-09T00:00:00"/>
    <x v="1"/>
    <s v="AA-10645"/>
    <s v="Anna Andreadi"/>
    <s v="Consumer"/>
    <s v="United States"/>
    <s v="Georgetown"/>
    <x v="0"/>
    <n v="40324"/>
    <x v="0"/>
    <s v="FUR-FU-10003347"/>
    <x v="0"/>
    <x v="5"/>
    <s v="Coloredge Poster Frame"/>
    <n v="42.599999999999994"/>
    <n v="3"/>
    <n v="0"/>
    <n v="16.614000000000001"/>
  </r>
  <r>
    <n v="6038"/>
    <x v="3008"/>
    <x v="0"/>
    <x v="913"/>
    <d v="2013-09-09T00:00:00"/>
    <x v="1"/>
    <s v="AA-10645"/>
    <s v="Anna Andreadi"/>
    <s v="Consumer"/>
    <s v="United States"/>
    <s v="Georgetown"/>
    <x v="0"/>
    <n v="40324"/>
    <x v="0"/>
    <s v="OFF-BI-10000315"/>
    <x v="1"/>
    <x v="8"/>
    <s v="Poly Designer Cover &amp; Back"/>
    <n v="113.94"/>
    <n v="6"/>
    <n v="0"/>
    <n v="54.691199999999995"/>
  </r>
  <r>
    <n v="6039"/>
    <x v="3008"/>
    <x v="0"/>
    <x v="913"/>
    <d v="2013-09-09T00:00:00"/>
    <x v="1"/>
    <s v="AA-10645"/>
    <s v="Anna Andreadi"/>
    <s v="Consumer"/>
    <s v="United States"/>
    <s v="Georgetown"/>
    <x v="0"/>
    <n v="40324"/>
    <x v="0"/>
    <s v="OFF-ST-10002583"/>
    <x v="1"/>
    <x v="4"/>
    <s v="Fellowes Neat Ideas Storage Cubes"/>
    <n v="129.91999999999999"/>
    <n v="4"/>
    <n v="0"/>
    <n v="5.1967999999999961"/>
  </r>
  <r>
    <n v="6040"/>
    <x v="3008"/>
    <x v="0"/>
    <x v="913"/>
    <d v="2013-09-09T00:00:00"/>
    <x v="1"/>
    <s v="AA-10645"/>
    <s v="Anna Andreadi"/>
    <s v="Consumer"/>
    <s v="United States"/>
    <s v="Georgetown"/>
    <x v="0"/>
    <n v="40324"/>
    <x v="0"/>
    <s v="OFF-AR-10003469"/>
    <x v="1"/>
    <x v="6"/>
    <s v="Nontoxic Chalk"/>
    <n v="5.28"/>
    <n v="3"/>
    <n v="0"/>
    <n v="2.5343999999999998"/>
  </r>
  <r>
    <n v="6041"/>
    <x v="3009"/>
    <x v="3"/>
    <x v="241"/>
    <d v="2014-09-30T00:00:00"/>
    <x v="1"/>
    <s v="FA-14230"/>
    <s v="Frank Atkinson"/>
    <s v="Corporate"/>
    <s v="United States"/>
    <s v="Los Angeles"/>
    <x v="1"/>
    <n v="90008"/>
    <x v="1"/>
    <s v="TEC-PH-10001817"/>
    <x v="2"/>
    <x v="7"/>
    <s v="Wilson Electronics DB Pro Signal Booster"/>
    <n v="859.2"/>
    <n v="3"/>
    <n v="0.2"/>
    <n v="75.180000000000064"/>
  </r>
  <r>
    <n v="6042"/>
    <x v="3009"/>
    <x v="3"/>
    <x v="241"/>
    <d v="2014-09-30T00:00:00"/>
    <x v="1"/>
    <s v="FA-14230"/>
    <s v="Frank Atkinson"/>
    <s v="Corporate"/>
    <s v="United States"/>
    <s v="Los Angeles"/>
    <x v="1"/>
    <n v="90008"/>
    <x v="1"/>
    <s v="TEC-MA-10001031"/>
    <x v="2"/>
    <x v="15"/>
    <s v="Socket Bluetooth Cordless Hand Scanner (CHS)"/>
    <n v="506.28"/>
    <n v="3"/>
    <n v="0.2"/>
    <n v="177.19799999999998"/>
  </r>
  <r>
    <n v="6043"/>
    <x v="3010"/>
    <x v="0"/>
    <x v="1084"/>
    <d v="2013-02-08T00:00:00"/>
    <x v="1"/>
    <s v="TB-21520"/>
    <s v="Tracy Blumstein"/>
    <s v="Consumer"/>
    <s v="United States"/>
    <s v="Sierra Vista"/>
    <x v="16"/>
    <n v="85635"/>
    <x v="1"/>
    <s v="FUR-FU-10002088"/>
    <x v="0"/>
    <x v="5"/>
    <s v="Nu-Dell Float Frame 11 x 14 1/2"/>
    <n v="14.368000000000002"/>
    <n v="2"/>
    <n v="0.2"/>
    <n v="3.9512"/>
  </r>
  <r>
    <n v="6044"/>
    <x v="3011"/>
    <x v="3"/>
    <x v="240"/>
    <d v="2014-05-25T00:00:00"/>
    <x v="0"/>
    <s v="AH-10075"/>
    <s v="Adam Hart"/>
    <s v="Corporate"/>
    <s v="United States"/>
    <s v="Knoxville"/>
    <x v="18"/>
    <n v="37918"/>
    <x v="0"/>
    <s v="FUR-CH-10001482"/>
    <x v="0"/>
    <x v="1"/>
    <s v="Office Star - Mesh Screen back chair with Vinyl seat"/>
    <n v="314.35199999999998"/>
    <n v="3"/>
    <n v="0.2"/>
    <n v="-35.36460000000001"/>
  </r>
  <r>
    <n v="6045"/>
    <x v="3011"/>
    <x v="3"/>
    <x v="240"/>
    <d v="2014-05-25T00:00:00"/>
    <x v="0"/>
    <s v="AH-10075"/>
    <s v="Adam Hart"/>
    <s v="Corporate"/>
    <s v="United States"/>
    <s v="Knoxville"/>
    <x v="18"/>
    <n v="37918"/>
    <x v="0"/>
    <s v="OFF-PA-10001526"/>
    <x v="1"/>
    <x v="10"/>
    <s v="Xerox 1949"/>
    <n v="27.888000000000002"/>
    <n v="7"/>
    <n v="0.2"/>
    <n v="10.109400000000001"/>
  </r>
  <r>
    <n v="6046"/>
    <x v="3012"/>
    <x v="1"/>
    <x v="37"/>
    <d v="2012-09-08T00:00:00"/>
    <x v="1"/>
    <s v="CP-12085"/>
    <s v="Cathy Prescott"/>
    <s v="Corporate"/>
    <s v="United States"/>
    <s v="Tucson"/>
    <x v="16"/>
    <n v="85705"/>
    <x v="1"/>
    <s v="FUR-FU-10002937"/>
    <x v="0"/>
    <x v="5"/>
    <s v="GE 48&quot; Fluorescent Tube, Cool White Energy Saver, 34 Watts, 30/Box"/>
    <n v="238.15200000000004"/>
    <n v="3"/>
    <n v="0.2"/>
    <n v="89.306999999999988"/>
  </r>
  <r>
    <n v="6047"/>
    <x v="3013"/>
    <x v="0"/>
    <x v="632"/>
    <d v="2013-06-17T00:00:00"/>
    <x v="1"/>
    <s v="BF-11215"/>
    <s v="Benjamin Farhat"/>
    <s v="Home Office"/>
    <s v="United States"/>
    <s v="Minneapolis"/>
    <x v="11"/>
    <n v="55407"/>
    <x v="2"/>
    <s v="FUR-TA-10001771"/>
    <x v="0"/>
    <x v="3"/>
    <s v="Bush Cubix Conference Tables, Fully Assembled"/>
    <n v="692.93999999999994"/>
    <n v="3"/>
    <n v="0"/>
    <n v="173.23500000000001"/>
  </r>
  <r>
    <n v="6048"/>
    <x v="3014"/>
    <x v="1"/>
    <x v="209"/>
    <d v="2012-11-11T00:00:00"/>
    <x v="1"/>
    <s v="CP-12340"/>
    <s v="Christine Phan"/>
    <s v="Corporate"/>
    <s v="United States"/>
    <s v="Miami"/>
    <x v="2"/>
    <n v="33142"/>
    <x v="0"/>
    <s v="OFF-BI-10003305"/>
    <x v="1"/>
    <x v="8"/>
    <s v="Avery Hanging File Binders"/>
    <n v="16.146000000000004"/>
    <n v="9"/>
    <n v="0.7"/>
    <n v="-12.916800000000002"/>
  </r>
  <r>
    <n v="6049"/>
    <x v="3014"/>
    <x v="1"/>
    <x v="209"/>
    <d v="2012-11-11T00:00:00"/>
    <x v="1"/>
    <s v="CP-12340"/>
    <s v="Christine Phan"/>
    <s v="Corporate"/>
    <s v="United States"/>
    <s v="Miami"/>
    <x v="2"/>
    <n v="33142"/>
    <x v="0"/>
    <s v="OFF-BI-10001359"/>
    <x v="1"/>
    <x v="8"/>
    <s v="GBC DocuBind TL300 Electric Binding System"/>
    <n v="1345.4850000000001"/>
    <n v="5"/>
    <n v="0.7"/>
    <n v="-1031.5385000000001"/>
  </r>
  <r>
    <n v="6050"/>
    <x v="3015"/>
    <x v="0"/>
    <x v="1085"/>
    <d v="2013-06-19T00:00:00"/>
    <x v="2"/>
    <s v="LS-17245"/>
    <s v="Lynn Smith"/>
    <s v="Consumer"/>
    <s v="United States"/>
    <s v="Houston"/>
    <x v="5"/>
    <n v="77036"/>
    <x v="2"/>
    <s v="OFF-PA-10000483"/>
    <x v="1"/>
    <x v="10"/>
    <s v="Xerox 19"/>
    <n v="173.48800000000003"/>
    <n v="7"/>
    <n v="0.2"/>
    <n v="54.214999999999982"/>
  </r>
  <r>
    <n v="6051"/>
    <x v="3016"/>
    <x v="1"/>
    <x v="334"/>
    <d v="2012-04-30T00:00:00"/>
    <x v="1"/>
    <s v="TS-21655"/>
    <s v="Trudy Schmidt"/>
    <s v="Consumer"/>
    <s v="United States"/>
    <s v="Milwaukee"/>
    <x v="6"/>
    <n v="53209"/>
    <x v="2"/>
    <s v="OFF-AR-10000658"/>
    <x v="1"/>
    <x v="6"/>
    <s v="Newell 324"/>
    <n v="57.75"/>
    <n v="5"/>
    <n v="0"/>
    <n v="16.170000000000002"/>
  </r>
  <r>
    <n v="6052"/>
    <x v="3016"/>
    <x v="1"/>
    <x v="334"/>
    <d v="2012-04-30T00:00:00"/>
    <x v="1"/>
    <s v="TS-21655"/>
    <s v="Trudy Schmidt"/>
    <s v="Consumer"/>
    <s v="United States"/>
    <s v="Milwaukee"/>
    <x v="6"/>
    <n v="53209"/>
    <x v="2"/>
    <s v="OFF-AP-10001205"/>
    <x v="1"/>
    <x v="9"/>
    <s v="Belkin 5 Outlet SurgeMaster Power Centers"/>
    <n v="272.39999999999998"/>
    <n v="5"/>
    <n v="0"/>
    <n v="76.27200000000002"/>
  </r>
  <r>
    <n v="6053"/>
    <x v="3017"/>
    <x v="0"/>
    <x v="713"/>
    <d v="2013-09-27T00:00:00"/>
    <x v="0"/>
    <s v="JS-15940"/>
    <s v="Joni Sundaresam"/>
    <s v="Home Office"/>
    <s v="United States"/>
    <s v="Lancaster"/>
    <x v="24"/>
    <n v="43130"/>
    <x v="3"/>
    <s v="OFF-PA-10002586"/>
    <x v="1"/>
    <x v="10"/>
    <s v="Xerox 1970"/>
    <n v="11.952000000000002"/>
    <n v="3"/>
    <n v="0.2"/>
    <n v="4.0338000000000003"/>
  </r>
  <r>
    <n v="6054"/>
    <x v="3017"/>
    <x v="0"/>
    <x v="713"/>
    <d v="2013-09-27T00:00:00"/>
    <x v="0"/>
    <s v="JS-15940"/>
    <s v="Joni Sundaresam"/>
    <s v="Home Office"/>
    <s v="United States"/>
    <s v="Lancaster"/>
    <x v="24"/>
    <n v="43130"/>
    <x v="3"/>
    <s v="FUR-FU-10004963"/>
    <x v="0"/>
    <x v="5"/>
    <s v="Eldon 400 Class Desk Accessories, Black Carbon"/>
    <n v="28"/>
    <n v="4"/>
    <n v="0.2"/>
    <n v="7.7000000000000028"/>
  </r>
  <r>
    <n v="6055"/>
    <x v="3017"/>
    <x v="0"/>
    <x v="713"/>
    <d v="2013-09-27T00:00:00"/>
    <x v="0"/>
    <s v="JS-15940"/>
    <s v="Joni Sundaresam"/>
    <s v="Home Office"/>
    <s v="United States"/>
    <s v="Lancaster"/>
    <x v="24"/>
    <n v="43130"/>
    <x v="3"/>
    <s v="OFF-BI-10002071"/>
    <x v="1"/>
    <x v="8"/>
    <s v="Fellowes Black Plastic Comb Bindings"/>
    <n v="12.201000000000001"/>
    <n v="7"/>
    <n v="0.7"/>
    <n v="-9.7607999999999961"/>
  </r>
  <r>
    <n v="6056"/>
    <x v="3018"/>
    <x v="0"/>
    <x v="298"/>
    <d v="2013-08-21T00:00:00"/>
    <x v="2"/>
    <s v="NF-18385"/>
    <s v="Natalie Fritzler"/>
    <s v="Consumer"/>
    <s v="United States"/>
    <s v="Edinburg"/>
    <x v="5"/>
    <n v="78539"/>
    <x v="2"/>
    <s v="OFF-BI-10001617"/>
    <x v="1"/>
    <x v="8"/>
    <s v="GBC Wire Binding Combs"/>
    <n v="2.0679999999999996"/>
    <n v="1"/>
    <n v="0.8"/>
    <n v="-3.4122000000000003"/>
  </r>
  <r>
    <n v="6057"/>
    <x v="3018"/>
    <x v="0"/>
    <x v="298"/>
    <d v="2013-08-21T00:00:00"/>
    <x v="2"/>
    <s v="NF-18385"/>
    <s v="Natalie Fritzler"/>
    <s v="Consumer"/>
    <s v="United States"/>
    <s v="Edinburg"/>
    <x v="5"/>
    <n v="78539"/>
    <x v="2"/>
    <s v="OFF-PA-10004665"/>
    <x v="1"/>
    <x v="10"/>
    <s v="Advantus Motivational Note Cards"/>
    <n v="83.84"/>
    <n v="8"/>
    <n v="0.2"/>
    <n v="30.391999999999996"/>
  </r>
  <r>
    <n v="6058"/>
    <x v="3019"/>
    <x v="2"/>
    <x v="1086"/>
    <d v="2011-03-08T00:00:00"/>
    <x v="1"/>
    <s v="KN-16705"/>
    <s v="Kristina Nunn"/>
    <s v="Home Office"/>
    <s v="United States"/>
    <s v="New York City"/>
    <x v="15"/>
    <n v="10009"/>
    <x v="3"/>
    <s v="OFF-EN-10001990"/>
    <x v="1"/>
    <x v="12"/>
    <s v="Staples"/>
    <n v="11.36"/>
    <n v="2"/>
    <n v="0"/>
    <n v="5.3391999999999991"/>
  </r>
  <r>
    <n v="6059"/>
    <x v="3019"/>
    <x v="2"/>
    <x v="1086"/>
    <d v="2011-03-08T00:00:00"/>
    <x v="1"/>
    <s v="KN-16705"/>
    <s v="Kristina Nunn"/>
    <s v="Home Office"/>
    <s v="United States"/>
    <s v="New York City"/>
    <x v="15"/>
    <n v="10009"/>
    <x v="3"/>
    <s v="OFF-PA-10000587"/>
    <x v="1"/>
    <x v="10"/>
    <s v="Array Parchment Paper, Assorted Colors"/>
    <n v="36.4"/>
    <n v="5"/>
    <n v="0"/>
    <n v="17.472000000000001"/>
  </r>
  <r>
    <n v="6060"/>
    <x v="3020"/>
    <x v="2"/>
    <x v="125"/>
    <d v="2012-01-03T00:00:00"/>
    <x v="1"/>
    <s v="GA-14725"/>
    <s v="Guy Armstrong"/>
    <s v="Consumer"/>
    <s v="United States"/>
    <s v="Philadelphia"/>
    <x v="9"/>
    <n v="19120"/>
    <x v="3"/>
    <s v="TEC-AC-10004859"/>
    <x v="2"/>
    <x v="11"/>
    <s v="Maxell Pro 80 Minute CD-R, 10/Pack"/>
    <n v="27.968000000000004"/>
    <n v="2"/>
    <n v="0.2"/>
    <n v="6.9920000000000009"/>
  </r>
  <r>
    <n v="6061"/>
    <x v="3021"/>
    <x v="1"/>
    <x v="889"/>
    <d v="2012-04-16T00:00:00"/>
    <x v="1"/>
    <s v="EH-14125"/>
    <s v="Eugene Hildebrand"/>
    <s v="Home Office"/>
    <s v="United States"/>
    <s v="Rochester"/>
    <x v="15"/>
    <n v="14609"/>
    <x v="3"/>
    <s v="OFF-ST-10001476"/>
    <x v="1"/>
    <x v="4"/>
    <s v="Steel Personal Filing/Posting Tote"/>
    <n v="142.04"/>
    <n v="4"/>
    <n v="0"/>
    <n v="38.350800000000007"/>
  </r>
  <r>
    <n v="6062"/>
    <x v="3021"/>
    <x v="1"/>
    <x v="889"/>
    <d v="2012-04-16T00:00:00"/>
    <x v="1"/>
    <s v="EH-14125"/>
    <s v="Eugene Hildebrand"/>
    <s v="Home Office"/>
    <s v="United States"/>
    <s v="Rochester"/>
    <x v="15"/>
    <n v="14609"/>
    <x v="3"/>
    <s v="OFF-AR-10002804"/>
    <x v="1"/>
    <x v="6"/>
    <s v="Faber Castell Col-Erase Pencils"/>
    <n v="14.669999999999998"/>
    <n v="3"/>
    <n v="0"/>
    <n v="6.0147000000000004"/>
  </r>
  <r>
    <n v="6063"/>
    <x v="3022"/>
    <x v="1"/>
    <x v="707"/>
    <d v="2012-12-30T00:00:00"/>
    <x v="0"/>
    <s v="RA-19285"/>
    <s v="Ralph Arnett"/>
    <s v="Consumer"/>
    <s v="United States"/>
    <s v="San Diego"/>
    <x v="1"/>
    <n v="92037"/>
    <x v="1"/>
    <s v="TEC-CO-10004202"/>
    <x v="2"/>
    <x v="16"/>
    <s v="Brother DCP1000 Digital 3 in 1 Multifunction Machine"/>
    <n v="1199.96"/>
    <n v="5"/>
    <n v="0.2"/>
    <n v="224.99249999999995"/>
  </r>
  <r>
    <n v="6064"/>
    <x v="3022"/>
    <x v="1"/>
    <x v="707"/>
    <d v="2012-12-30T00:00:00"/>
    <x v="0"/>
    <s v="RA-19285"/>
    <s v="Ralph Arnett"/>
    <s v="Consumer"/>
    <s v="United States"/>
    <s v="San Diego"/>
    <x v="1"/>
    <n v="92037"/>
    <x v="1"/>
    <s v="OFF-PA-10001307"/>
    <x v="1"/>
    <x v="10"/>
    <s v="Important Message Pads, 50 4-1/4 x 5-1/2 Forms per Pad"/>
    <n v="12.600000000000001"/>
    <n v="3"/>
    <n v="0"/>
    <n v="6.1739999999999995"/>
  </r>
  <r>
    <n v="6065"/>
    <x v="3022"/>
    <x v="1"/>
    <x v="707"/>
    <d v="2012-12-30T00:00:00"/>
    <x v="0"/>
    <s v="RA-19285"/>
    <s v="Ralph Arnett"/>
    <s v="Consumer"/>
    <s v="United States"/>
    <s v="San Diego"/>
    <x v="1"/>
    <n v="92037"/>
    <x v="1"/>
    <s v="OFF-PA-10001667"/>
    <x v="1"/>
    <x v="10"/>
    <s v="Great White Multi-Use Recycled Paper (20Lb. and 84 Bright)"/>
    <n v="17.940000000000001"/>
    <n v="3"/>
    <n v="0"/>
    <n v="8.0730000000000004"/>
  </r>
  <r>
    <n v="6066"/>
    <x v="3023"/>
    <x v="1"/>
    <x v="57"/>
    <d v="2012-04-07T00:00:00"/>
    <x v="2"/>
    <s v="TT-21070"/>
    <s v="Ted Trevino"/>
    <s v="Consumer"/>
    <s v="United States"/>
    <s v="Philadelphia"/>
    <x v="9"/>
    <n v="19120"/>
    <x v="3"/>
    <s v="OFF-LA-10001569"/>
    <x v="1"/>
    <x v="2"/>
    <s v="Avery 499"/>
    <n v="23.904000000000003"/>
    <n v="6"/>
    <n v="0.2"/>
    <n v="7.7687999999999988"/>
  </r>
  <r>
    <n v="6067"/>
    <x v="3024"/>
    <x v="1"/>
    <x v="184"/>
    <d v="2012-01-23T00:00:00"/>
    <x v="1"/>
    <s v="AH-10465"/>
    <s v="Amy Hunt"/>
    <s v="Consumer"/>
    <s v="United States"/>
    <s v="Bartlett"/>
    <x v="18"/>
    <n v="38134"/>
    <x v="0"/>
    <s v="OFF-SU-10000898"/>
    <x v="1"/>
    <x v="14"/>
    <s v="Acme Hot Forged Carbon Steel Scissors with Nickel-Plated Handles, 3 7/8&quot; Cut, 8&quot;L"/>
    <n v="88.960000000000008"/>
    <n v="8"/>
    <n v="0.2"/>
    <n v="10.007999999999988"/>
  </r>
  <r>
    <n v="6068"/>
    <x v="3025"/>
    <x v="3"/>
    <x v="968"/>
    <d v="2014-05-25T00:00:00"/>
    <x v="1"/>
    <s v="CC-12430"/>
    <s v="Chuck Clark"/>
    <s v="Home Office"/>
    <s v="United States"/>
    <s v="Lakewood"/>
    <x v="1"/>
    <n v="90712"/>
    <x v="1"/>
    <s v="FUR-CH-10000225"/>
    <x v="0"/>
    <x v="1"/>
    <s v="Global Geo Office Task Chair, Gray"/>
    <n v="518.27200000000005"/>
    <n v="8"/>
    <n v="0.2"/>
    <n v="-97.176000000000073"/>
  </r>
  <r>
    <n v="6069"/>
    <x v="3025"/>
    <x v="3"/>
    <x v="968"/>
    <d v="2014-05-25T00:00:00"/>
    <x v="1"/>
    <s v="CC-12430"/>
    <s v="Chuck Clark"/>
    <s v="Home Office"/>
    <s v="United States"/>
    <s v="Lakewood"/>
    <x v="1"/>
    <n v="90712"/>
    <x v="1"/>
    <s v="FUR-FU-10002191"/>
    <x v="0"/>
    <x v="5"/>
    <s v="G.E. Halogen Desk Lamp Bulbs"/>
    <n v="6.98"/>
    <n v="1"/>
    <n v="0"/>
    <n v="3.3504"/>
  </r>
  <r>
    <n v="6070"/>
    <x v="3025"/>
    <x v="3"/>
    <x v="968"/>
    <d v="2014-05-25T00:00:00"/>
    <x v="1"/>
    <s v="CC-12430"/>
    <s v="Chuck Clark"/>
    <s v="Home Office"/>
    <s v="United States"/>
    <s v="Lakewood"/>
    <x v="1"/>
    <n v="90712"/>
    <x v="1"/>
    <s v="TEC-MA-10003176"/>
    <x v="2"/>
    <x v="15"/>
    <s v="Okidata B400 Printer"/>
    <n v="343.20000000000005"/>
    <n v="1"/>
    <n v="0.2"/>
    <n v="38.609999999999957"/>
  </r>
  <r>
    <n v="6071"/>
    <x v="3026"/>
    <x v="3"/>
    <x v="802"/>
    <d v="2014-08-21T00:00:00"/>
    <x v="1"/>
    <s v="KD-16495"/>
    <s v="Keith Dawkins"/>
    <s v="Corporate"/>
    <s v="United States"/>
    <s v="Philadelphia"/>
    <x v="9"/>
    <n v="19120"/>
    <x v="3"/>
    <s v="OFF-LA-10004093"/>
    <x v="1"/>
    <x v="2"/>
    <s v="Avery 486"/>
    <n v="17.544"/>
    <n v="3"/>
    <n v="0.2"/>
    <n v="5.9210999999999983"/>
  </r>
  <r>
    <n v="6072"/>
    <x v="3027"/>
    <x v="1"/>
    <x v="620"/>
    <d v="2013-01-04T00:00:00"/>
    <x v="1"/>
    <s v="BG-11035"/>
    <s v="Barry Gonzalez"/>
    <s v="Consumer"/>
    <s v="United States"/>
    <s v="Austin"/>
    <x v="5"/>
    <n v="78745"/>
    <x v="2"/>
    <s v="OFF-ST-10000025"/>
    <x v="1"/>
    <x v="4"/>
    <s v="Fellowes Stor/Drawer Steel Plus Storage Drawers"/>
    <n v="152.68800000000002"/>
    <n v="2"/>
    <n v="0.2"/>
    <n v="-26.720400000000019"/>
  </r>
  <r>
    <n v="6073"/>
    <x v="3027"/>
    <x v="1"/>
    <x v="620"/>
    <d v="2013-01-04T00:00:00"/>
    <x v="1"/>
    <s v="BG-11035"/>
    <s v="Barry Gonzalez"/>
    <s v="Consumer"/>
    <s v="United States"/>
    <s v="Austin"/>
    <x v="5"/>
    <n v="78745"/>
    <x v="2"/>
    <s v="OFF-FA-10001561"/>
    <x v="1"/>
    <x v="13"/>
    <s v="Stockwell Push Pins"/>
    <n v="3.4880000000000004"/>
    <n v="2"/>
    <n v="0.2"/>
    <n v="0.56679999999999997"/>
  </r>
  <r>
    <n v="6074"/>
    <x v="3027"/>
    <x v="1"/>
    <x v="620"/>
    <d v="2013-01-04T00:00:00"/>
    <x v="1"/>
    <s v="BG-11035"/>
    <s v="Barry Gonzalez"/>
    <s v="Consumer"/>
    <s v="United States"/>
    <s v="Austin"/>
    <x v="5"/>
    <n v="78745"/>
    <x v="2"/>
    <s v="OFF-SU-10001225"/>
    <x v="1"/>
    <x v="14"/>
    <s v="Staples"/>
    <n v="5.8880000000000008"/>
    <n v="2"/>
    <n v="0.2"/>
    <n v="-1.3248000000000004"/>
  </r>
  <r>
    <n v="6075"/>
    <x v="3028"/>
    <x v="3"/>
    <x v="53"/>
    <d v="2014-12-30T00:00:00"/>
    <x v="1"/>
    <s v="FH-14365"/>
    <s v="Fred Hopkins"/>
    <s v="Corporate"/>
    <s v="United States"/>
    <s v="Los Angeles"/>
    <x v="1"/>
    <n v="90008"/>
    <x v="1"/>
    <s v="OFF-BI-10001718"/>
    <x v="1"/>
    <x v="8"/>
    <s v="GBC DocuBind P50 Personal Binding Machine"/>
    <n v="153.55199999999999"/>
    <n v="3"/>
    <n v="0.2"/>
    <n v="51.823799999999999"/>
  </r>
  <r>
    <n v="6076"/>
    <x v="3028"/>
    <x v="3"/>
    <x v="53"/>
    <d v="2014-12-30T00:00:00"/>
    <x v="1"/>
    <s v="FH-14365"/>
    <s v="Fred Hopkins"/>
    <s v="Corporate"/>
    <s v="United States"/>
    <s v="Los Angeles"/>
    <x v="1"/>
    <n v="90008"/>
    <x v="1"/>
    <s v="OFF-ST-10002756"/>
    <x v="1"/>
    <x v="4"/>
    <s v="Tennsco Stur-D-Stor Boltless Shelving, 5 Shelves, 24&quot; Deep, Sand"/>
    <n v="270.62"/>
    <n v="2"/>
    <n v="0"/>
    <n v="2.7062000000000239"/>
  </r>
  <r>
    <n v="6077"/>
    <x v="3029"/>
    <x v="0"/>
    <x v="142"/>
    <d v="2013-09-08T00:00:00"/>
    <x v="1"/>
    <s v="PG-18820"/>
    <s v="Patrick Gardner"/>
    <s v="Consumer"/>
    <s v="United States"/>
    <s v="New York City"/>
    <x v="15"/>
    <n v="10011"/>
    <x v="3"/>
    <s v="TEC-AC-10001432"/>
    <x v="2"/>
    <x v="11"/>
    <s v="Enermax Aurora Lite Keyboard"/>
    <n v="468.90000000000003"/>
    <n v="6"/>
    <n v="0"/>
    <n v="206.31600000000006"/>
  </r>
  <r>
    <n v="6078"/>
    <x v="3029"/>
    <x v="0"/>
    <x v="142"/>
    <d v="2013-09-08T00:00:00"/>
    <x v="1"/>
    <s v="PG-18820"/>
    <s v="Patrick Gardner"/>
    <s v="Consumer"/>
    <s v="United States"/>
    <s v="New York City"/>
    <x v="15"/>
    <n v="10011"/>
    <x v="3"/>
    <s v="TEC-AC-10003399"/>
    <x v="2"/>
    <x v="11"/>
    <s v="Memorex Mini Travel Drive 64 GB USB 2.0 Flash Drive"/>
    <n v="72.48"/>
    <n v="2"/>
    <n v="0"/>
    <n v="30.441600000000001"/>
  </r>
  <r>
    <n v="6079"/>
    <x v="3029"/>
    <x v="0"/>
    <x v="142"/>
    <d v="2013-09-08T00:00:00"/>
    <x v="1"/>
    <s v="PG-18820"/>
    <s v="Patrick Gardner"/>
    <s v="Consumer"/>
    <s v="United States"/>
    <s v="New York City"/>
    <x v="15"/>
    <n v="10011"/>
    <x v="3"/>
    <s v="OFF-SU-10001574"/>
    <x v="1"/>
    <x v="14"/>
    <s v="Acme Value Line Scissors"/>
    <n v="10.95"/>
    <n v="3"/>
    <n v="0"/>
    <n v="3.2849999999999993"/>
  </r>
  <r>
    <n v="6080"/>
    <x v="3029"/>
    <x v="0"/>
    <x v="142"/>
    <d v="2013-09-08T00:00:00"/>
    <x v="1"/>
    <s v="PG-18820"/>
    <s v="Patrick Gardner"/>
    <s v="Consumer"/>
    <s v="United States"/>
    <s v="New York City"/>
    <x v="15"/>
    <n v="10011"/>
    <x v="3"/>
    <s v="FUR-FU-10004864"/>
    <x v="0"/>
    <x v="5"/>
    <s v="Howard Miller 14-1/2&quot; Diameter Chrome Round Wall Clock"/>
    <n v="191.82"/>
    <n v="3"/>
    <n v="0"/>
    <n v="61.382399999999997"/>
  </r>
  <r>
    <n v="6081"/>
    <x v="3030"/>
    <x v="3"/>
    <x v="485"/>
    <d v="2014-08-09T00:00:00"/>
    <x v="2"/>
    <s v="NZ-18565"/>
    <s v="Nick Zandusky"/>
    <s v="Home Office"/>
    <s v="United States"/>
    <s v="Houston"/>
    <x v="5"/>
    <n v="77070"/>
    <x v="2"/>
    <s v="OFF-ST-10001172"/>
    <x v="1"/>
    <x v="4"/>
    <s v="Tennsco Lockers, Sand"/>
    <n v="151.05600000000001"/>
    <n v="9"/>
    <n v="0.2"/>
    <n v="7.5527999999999977"/>
  </r>
  <r>
    <n v="6082"/>
    <x v="3031"/>
    <x v="2"/>
    <x v="1087"/>
    <d v="2011-02-19T00:00:00"/>
    <x v="3"/>
    <s v="TB-21595"/>
    <s v="Troy Blackwell"/>
    <s v="Consumer"/>
    <s v="United States"/>
    <s v="Lubbock"/>
    <x v="5"/>
    <n v="79424"/>
    <x v="2"/>
    <s v="FUR-FU-10002396"/>
    <x v="0"/>
    <x v="5"/>
    <s v="DAX Copper Panel Document Frame, 5 x 7 Size"/>
    <n v="25.16"/>
    <n v="5"/>
    <n v="0.6"/>
    <n v="-11.321999999999999"/>
  </r>
  <r>
    <n v="6083"/>
    <x v="3032"/>
    <x v="0"/>
    <x v="441"/>
    <d v="2013-11-28T00:00:00"/>
    <x v="1"/>
    <s v="JE-15475"/>
    <s v="Jeremy Ellison"/>
    <s v="Consumer"/>
    <s v="United States"/>
    <s v="Houston"/>
    <x v="5"/>
    <n v="77095"/>
    <x v="2"/>
    <s v="OFF-BI-10004040"/>
    <x v="1"/>
    <x v="8"/>
    <s v="Wilson Jones Impact Binders"/>
    <n v="6.2159999999999993"/>
    <n v="6"/>
    <n v="0.8"/>
    <n v="-9.634800000000002"/>
  </r>
  <r>
    <n v="6084"/>
    <x v="3032"/>
    <x v="0"/>
    <x v="441"/>
    <d v="2013-11-28T00:00:00"/>
    <x v="1"/>
    <s v="JE-15475"/>
    <s v="Jeremy Ellison"/>
    <s v="Consumer"/>
    <s v="United States"/>
    <s v="Houston"/>
    <x v="5"/>
    <n v="77095"/>
    <x v="2"/>
    <s v="OFF-AR-10003481"/>
    <x v="1"/>
    <x v="6"/>
    <s v="Newell 348"/>
    <n v="23.616"/>
    <n v="9"/>
    <n v="0.2"/>
    <n v="2.6567999999999969"/>
  </r>
  <r>
    <n v="6085"/>
    <x v="3032"/>
    <x v="0"/>
    <x v="441"/>
    <d v="2013-11-28T00:00:00"/>
    <x v="1"/>
    <s v="JE-15475"/>
    <s v="Jeremy Ellison"/>
    <s v="Consumer"/>
    <s v="United States"/>
    <s v="Houston"/>
    <x v="5"/>
    <n v="77095"/>
    <x v="2"/>
    <s v="TEC-AC-10000387"/>
    <x v="2"/>
    <x v="11"/>
    <s v="KeyTronic KT800P2 - Keyboard - Black"/>
    <n v="24.032"/>
    <n v="2"/>
    <n v="0.2"/>
    <n v="-0.60080000000000044"/>
  </r>
  <r>
    <n v="6086"/>
    <x v="3032"/>
    <x v="0"/>
    <x v="441"/>
    <d v="2013-11-28T00:00:00"/>
    <x v="1"/>
    <s v="JE-15475"/>
    <s v="Jeremy Ellison"/>
    <s v="Consumer"/>
    <s v="United States"/>
    <s v="Houston"/>
    <x v="5"/>
    <n v="77095"/>
    <x v="2"/>
    <s v="OFF-LA-10000262"/>
    <x v="1"/>
    <x v="2"/>
    <s v="Avery 494"/>
    <n v="2.0880000000000001"/>
    <n v="1"/>
    <n v="0.2"/>
    <n v="0.67859999999999987"/>
  </r>
  <r>
    <n v="6087"/>
    <x v="3032"/>
    <x v="0"/>
    <x v="441"/>
    <d v="2013-11-28T00:00:00"/>
    <x v="1"/>
    <s v="JE-15475"/>
    <s v="Jeremy Ellison"/>
    <s v="Consumer"/>
    <s v="United States"/>
    <s v="Houston"/>
    <x v="5"/>
    <n v="77095"/>
    <x v="2"/>
    <s v="OFF-BI-10003196"/>
    <x v="1"/>
    <x v="8"/>
    <s v="Accohide Poly Flexible Ring Binders"/>
    <n v="4.4879999999999995"/>
    <n v="6"/>
    <n v="0.8"/>
    <n v="-6.7320000000000011"/>
  </r>
  <r>
    <n v="6088"/>
    <x v="3033"/>
    <x v="1"/>
    <x v="639"/>
    <d v="2012-12-18T00:00:00"/>
    <x v="1"/>
    <s v="EH-13945"/>
    <s v="Eric Hoffmann"/>
    <s v="Consumer"/>
    <s v="United States"/>
    <s v="Costa Mesa"/>
    <x v="1"/>
    <n v="92627"/>
    <x v="1"/>
    <s v="FUR-FU-10004351"/>
    <x v="0"/>
    <x v="5"/>
    <s v="Staples"/>
    <n v="29.22"/>
    <n v="3"/>
    <n v="0"/>
    <n v="12.856800000000002"/>
  </r>
  <r>
    <n v="6089"/>
    <x v="3034"/>
    <x v="1"/>
    <x v="385"/>
    <d v="2012-06-17T00:00:00"/>
    <x v="1"/>
    <s v="BF-10975"/>
    <s v="Barbara Fisher"/>
    <s v="Corporate"/>
    <s v="United States"/>
    <s v="Roswell"/>
    <x v="32"/>
    <n v="30076"/>
    <x v="0"/>
    <s v="OFF-PA-10001870"/>
    <x v="1"/>
    <x v="10"/>
    <s v="Xerox 202"/>
    <n v="6.48"/>
    <n v="1"/>
    <n v="0"/>
    <n v="3.1104000000000003"/>
  </r>
  <r>
    <n v="6090"/>
    <x v="3035"/>
    <x v="3"/>
    <x v="116"/>
    <d v="2015-01-01T00:00:00"/>
    <x v="0"/>
    <s v="PC-18745"/>
    <s v="Pamela Coakley"/>
    <s v="Corporate"/>
    <s v="United States"/>
    <s v="Loveland"/>
    <x v="22"/>
    <n v="80538"/>
    <x v="1"/>
    <s v="OFF-BI-10002813"/>
    <x v="1"/>
    <x v="8"/>
    <s v="Avery Reinforcements for Hole-Punch Pages"/>
    <n v="1.1880000000000002"/>
    <n v="2"/>
    <n v="0.7"/>
    <n v="-0.98999999999999977"/>
  </r>
  <r>
    <n v="6091"/>
    <x v="3036"/>
    <x v="3"/>
    <x v="1088"/>
    <d v="2014-09-27T00:00:00"/>
    <x v="1"/>
    <s v="SV-20365"/>
    <s v="Seth Vernon"/>
    <s v="Consumer"/>
    <s v="United States"/>
    <s v="New York City"/>
    <x v="15"/>
    <n v="10035"/>
    <x v="3"/>
    <s v="FUR-CH-10003846"/>
    <x v="0"/>
    <x v="1"/>
    <s v="Hon Valutask Swivel Chairs"/>
    <n v="272.64600000000002"/>
    <n v="3"/>
    <n v="0.1"/>
    <n v="18.176400000000008"/>
  </r>
  <r>
    <n v="6092"/>
    <x v="3036"/>
    <x v="3"/>
    <x v="1088"/>
    <d v="2014-09-27T00:00:00"/>
    <x v="1"/>
    <s v="SV-20365"/>
    <s v="Seth Vernon"/>
    <s v="Consumer"/>
    <s v="United States"/>
    <s v="New York City"/>
    <x v="15"/>
    <n v="10035"/>
    <x v="3"/>
    <s v="TEC-AC-10002647"/>
    <x v="2"/>
    <x v="11"/>
    <s v="Logitech Wireless Boombox Speaker - portable - wireless, wired"/>
    <n v="212.8"/>
    <n v="2"/>
    <n v="0"/>
    <n v="95.759999999999991"/>
  </r>
  <r>
    <n v="6093"/>
    <x v="3036"/>
    <x v="3"/>
    <x v="1088"/>
    <d v="2014-09-27T00:00:00"/>
    <x v="1"/>
    <s v="SV-20365"/>
    <s v="Seth Vernon"/>
    <s v="Consumer"/>
    <s v="United States"/>
    <s v="New York City"/>
    <x v="15"/>
    <n v="10035"/>
    <x v="3"/>
    <s v="OFF-PA-10000807"/>
    <x v="1"/>
    <x v="10"/>
    <s v="TOPS &quot;Important Message&quot; Pads, Canary, 4-1/4 x 5-1/2, 50 Sheets per Pad"/>
    <n v="38.520000000000003"/>
    <n v="9"/>
    <n v="0"/>
    <n v="18.104400000000002"/>
  </r>
  <r>
    <n v="6094"/>
    <x v="3036"/>
    <x v="3"/>
    <x v="1088"/>
    <d v="2014-09-27T00:00:00"/>
    <x v="1"/>
    <s v="SV-20365"/>
    <s v="Seth Vernon"/>
    <s v="Consumer"/>
    <s v="United States"/>
    <s v="New York City"/>
    <x v="15"/>
    <n v="10035"/>
    <x v="3"/>
    <s v="TEC-AC-10001465"/>
    <x v="2"/>
    <x v="11"/>
    <s v="SanDisk Cruzer 64 GB USB Flash Drive"/>
    <n v="72.64"/>
    <n v="2"/>
    <n v="0"/>
    <n v="21.791999999999994"/>
  </r>
  <r>
    <n v="6095"/>
    <x v="3036"/>
    <x v="3"/>
    <x v="1088"/>
    <d v="2014-09-27T00:00:00"/>
    <x v="1"/>
    <s v="SV-20365"/>
    <s v="Seth Vernon"/>
    <s v="Consumer"/>
    <s v="United States"/>
    <s v="New York City"/>
    <x v="15"/>
    <n v="10035"/>
    <x v="3"/>
    <s v="OFF-ST-10000615"/>
    <x v="1"/>
    <x v="4"/>
    <s v="SimpliFile Personal File, Black Granite, 15w x 6-15/16d x 11-1/4h"/>
    <n v="45.4"/>
    <n v="4"/>
    <n v="0"/>
    <n v="12.712000000000003"/>
  </r>
  <r>
    <n v="6096"/>
    <x v="3036"/>
    <x v="3"/>
    <x v="1088"/>
    <d v="2014-09-27T00:00:00"/>
    <x v="1"/>
    <s v="SV-20365"/>
    <s v="Seth Vernon"/>
    <s v="Consumer"/>
    <s v="United States"/>
    <s v="New York City"/>
    <x v="15"/>
    <n v="10035"/>
    <x v="3"/>
    <s v="OFF-PA-10002713"/>
    <x v="1"/>
    <x v="10"/>
    <s v="Adams Phone Message Book, 200 Message Capacity, 8 1/16” x 11”"/>
    <n v="13.76"/>
    <n v="2"/>
    <n v="0"/>
    <n v="6.3295999999999992"/>
  </r>
  <r>
    <n v="6097"/>
    <x v="3036"/>
    <x v="3"/>
    <x v="1088"/>
    <d v="2014-09-27T00:00:00"/>
    <x v="1"/>
    <s v="SV-20365"/>
    <s v="Seth Vernon"/>
    <s v="Consumer"/>
    <s v="United States"/>
    <s v="New York City"/>
    <x v="15"/>
    <n v="10035"/>
    <x v="3"/>
    <s v="FUR-CH-10003061"/>
    <x v="0"/>
    <x v="1"/>
    <s v="Global Leather Task Chair, Black"/>
    <n v="80.991"/>
    <n v="1"/>
    <n v="0.1"/>
    <n v="8.0990999999999875"/>
  </r>
  <r>
    <n v="6098"/>
    <x v="3036"/>
    <x v="3"/>
    <x v="1088"/>
    <d v="2014-09-27T00:00:00"/>
    <x v="1"/>
    <s v="SV-20365"/>
    <s v="Seth Vernon"/>
    <s v="Consumer"/>
    <s v="United States"/>
    <s v="New York City"/>
    <x v="15"/>
    <n v="10035"/>
    <x v="3"/>
    <s v="OFF-BI-10000343"/>
    <x v="1"/>
    <x v="8"/>
    <s v="Pressboard Covers with Storage Hooks, 9 1/2&quot; x 11&quot;, Light Blue"/>
    <n v="11.784000000000001"/>
    <n v="3"/>
    <n v="0.2"/>
    <n v="3.9770999999999996"/>
  </r>
  <r>
    <n v="6099"/>
    <x v="3036"/>
    <x v="3"/>
    <x v="1088"/>
    <d v="2014-09-27T00:00:00"/>
    <x v="1"/>
    <s v="SV-20365"/>
    <s v="Seth Vernon"/>
    <s v="Consumer"/>
    <s v="United States"/>
    <s v="New York City"/>
    <x v="15"/>
    <n v="10035"/>
    <x v="3"/>
    <s v="OFF-FA-10000304"/>
    <x v="1"/>
    <x v="13"/>
    <s v="Advantus Push Pins"/>
    <n v="4.3600000000000003"/>
    <n v="2"/>
    <n v="0"/>
    <n v="1.7876000000000003"/>
  </r>
  <r>
    <n v="6100"/>
    <x v="3036"/>
    <x v="3"/>
    <x v="1088"/>
    <d v="2014-09-27T00:00:00"/>
    <x v="1"/>
    <s v="SV-20365"/>
    <s v="Seth Vernon"/>
    <s v="Consumer"/>
    <s v="United States"/>
    <s v="New York City"/>
    <x v="15"/>
    <n v="10035"/>
    <x v="3"/>
    <s v="FUR-CH-10004086"/>
    <x v="0"/>
    <x v="1"/>
    <s v="Hon 4070 Series Pagoda Armless Upholstered Stacking Chairs"/>
    <n v="2888.1270000000004"/>
    <n v="11"/>
    <n v="0.1"/>
    <n v="609.71569999999997"/>
  </r>
  <r>
    <n v="6101"/>
    <x v="3036"/>
    <x v="3"/>
    <x v="1088"/>
    <d v="2014-09-27T00:00:00"/>
    <x v="1"/>
    <s v="SV-20365"/>
    <s v="Seth Vernon"/>
    <s v="Consumer"/>
    <s v="United States"/>
    <s v="New York City"/>
    <x v="15"/>
    <n v="10035"/>
    <x v="3"/>
    <s v="TEC-PH-10002885"/>
    <x v="2"/>
    <x v="7"/>
    <s v="Apple iPhone 5"/>
    <n v="1299.6600000000001"/>
    <n v="2"/>
    <n v="0"/>
    <n v="350.90820000000008"/>
  </r>
  <r>
    <n v="6102"/>
    <x v="3036"/>
    <x v="3"/>
    <x v="1088"/>
    <d v="2014-09-27T00:00:00"/>
    <x v="1"/>
    <s v="SV-20365"/>
    <s v="Seth Vernon"/>
    <s v="Consumer"/>
    <s v="United States"/>
    <s v="New York City"/>
    <x v="15"/>
    <n v="10035"/>
    <x v="3"/>
    <s v="FUR-CH-10001215"/>
    <x v="0"/>
    <x v="1"/>
    <s v="Global Troy Executive Leather Low-Back Tilter"/>
    <n v="2254.41"/>
    <n v="5"/>
    <n v="0.1"/>
    <n v="375.73500000000001"/>
  </r>
  <r>
    <n v="6103"/>
    <x v="3036"/>
    <x v="3"/>
    <x v="1088"/>
    <d v="2014-09-27T00:00:00"/>
    <x v="1"/>
    <s v="SV-20365"/>
    <s v="Seth Vernon"/>
    <s v="Consumer"/>
    <s v="United States"/>
    <s v="New York City"/>
    <x v="15"/>
    <n v="10035"/>
    <x v="3"/>
    <s v="TEC-PH-10000215"/>
    <x v="2"/>
    <x v="7"/>
    <s v="Plantronics Cordless Phone Headset with In-line Volume - M214C"/>
    <n v="104.85000000000001"/>
    <n v="3"/>
    <n v="0"/>
    <n v="28.309500000000007"/>
  </r>
  <r>
    <n v="6104"/>
    <x v="3036"/>
    <x v="3"/>
    <x v="1088"/>
    <d v="2014-09-27T00:00:00"/>
    <x v="1"/>
    <s v="SV-20365"/>
    <s v="Seth Vernon"/>
    <s v="Consumer"/>
    <s v="United States"/>
    <s v="New York City"/>
    <x v="15"/>
    <n v="10035"/>
    <x v="3"/>
    <s v="TEC-AC-10001998"/>
    <x v="2"/>
    <x v="11"/>
    <s v="Logitech LS21 Speaker System - PC Multimedia - 2.1-CH - Wired"/>
    <n v="59.97"/>
    <n v="3"/>
    <n v="0"/>
    <n v="20.389799999999994"/>
  </r>
  <r>
    <n v="6105"/>
    <x v="3037"/>
    <x v="3"/>
    <x v="1029"/>
    <d v="2014-08-25T00:00:00"/>
    <x v="2"/>
    <s v="Dp-13240"/>
    <s v="Dean percer"/>
    <s v="Home Office"/>
    <s v="United States"/>
    <s v="Philadelphia"/>
    <x v="9"/>
    <n v="19143"/>
    <x v="3"/>
    <s v="FUR-TA-10002356"/>
    <x v="0"/>
    <x v="3"/>
    <s v="Bevis Boat-Shaped Conference Table"/>
    <n v="314.53199999999998"/>
    <n v="2"/>
    <n v="0.4"/>
    <n v="-83.875200000000035"/>
  </r>
  <r>
    <n v="6106"/>
    <x v="3038"/>
    <x v="1"/>
    <x v="652"/>
    <d v="2012-06-22T00:00:00"/>
    <x v="1"/>
    <s v="HR-14830"/>
    <s v="Harold Ryan"/>
    <s v="Corporate"/>
    <s v="United States"/>
    <s v="Miami"/>
    <x v="2"/>
    <n v="33178"/>
    <x v="0"/>
    <s v="OFF-AR-10002399"/>
    <x v="1"/>
    <x v="6"/>
    <s v="Dixon Prang Watercolor Pencils, 10-Color Set with Brush"/>
    <n v="13.632"/>
    <n v="4"/>
    <n v="0.2"/>
    <n v="3.5783999999999998"/>
  </r>
  <r>
    <n v="6107"/>
    <x v="3039"/>
    <x v="2"/>
    <x v="414"/>
    <d v="2011-12-25T00:00:00"/>
    <x v="1"/>
    <s v="WB-21850"/>
    <s v="William Brown"/>
    <s v="Consumer"/>
    <s v="United States"/>
    <s v="Grand Prairie"/>
    <x v="5"/>
    <n v="75051"/>
    <x v="2"/>
    <s v="OFF-AP-10001563"/>
    <x v="1"/>
    <x v="9"/>
    <s v="Belkin Premiere Surge Master II 8-outlet surge protector"/>
    <n v="19.431999999999995"/>
    <n v="2"/>
    <n v="0.8"/>
    <n v="-49.551600000000022"/>
  </r>
  <r>
    <n v="6108"/>
    <x v="3039"/>
    <x v="2"/>
    <x v="414"/>
    <d v="2011-12-25T00:00:00"/>
    <x v="1"/>
    <s v="WB-21850"/>
    <s v="William Brown"/>
    <s v="Consumer"/>
    <s v="United States"/>
    <s v="Grand Prairie"/>
    <x v="5"/>
    <n v="75051"/>
    <x v="2"/>
    <s v="TEC-AC-10004510"/>
    <x v="2"/>
    <x v="11"/>
    <s v="Logitech Desktop MK120 Mouse and keyboard Combo"/>
    <n v="65.44"/>
    <n v="5"/>
    <n v="0.2"/>
    <n v="-8.1800000000000033"/>
  </r>
  <r>
    <n v="6109"/>
    <x v="3040"/>
    <x v="0"/>
    <x v="108"/>
    <d v="2013-09-17T00:00:00"/>
    <x v="1"/>
    <s v="AS-10090"/>
    <s v="Adam Shillingsburg"/>
    <s v="Consumer"/>
    <s v="United States"/>
    <s v="Chicago"/>
    <x v="10"/>
    <n v="60653"/>
    <x v="2"/>
    <s v="OFF-LA-10001982"/>
    <x v="1"/>
    <x v="2"/>
    <s v="Smead Alpha-Z Color-Coded Name Labels First Letter Starter Set"/>
    <n v="6"/>
    <n v="2"/>
    <n v="0.2"/>
    <n v="2.0999999999999996"/>
  </r>
  <r>
    <n v="6110"/>
    <x v="3040"/>
    <x v="0"/>
    <x v="108"/>
    <d v="2013-09-17T00:00:00"/>
    <x v="1"/>
    <s v="AS-10090"/>
    <s v="Adam Shillingsburg"/>
    <s v="Consumer"/>
    <s v="United States"/>
    <s v="Chicago"/>
    <x v="10"/>
    <n v="60653"/>
    <x v="2"/>
    <s v="OFF-BI-10004141"/>
    <x v="1"/>
    <x v="8"/>
    <s v="Insertable Tab Indexes For Data Binders"/>
    <n v="1.9079999999999997"/>
    <n v="3"/>
    <n v="0.8"/>
    <n v="-3.2436000000000016"/>
  </r>
  <r>
    <n v="6111"/>
    <x v="3041"/>
    <x v="0"/>
    <x v="396"/>
    <d v="2013-11-17T00:00:00"/>
    <x v="1"/>
    <s v="SP-20920"/>
    <s v="Susan Pistek"/>
    <s v="Consumer"/>
    <s v="United States"/>
    <s v="Parma"/>
    <x v="24"/>
    <n v="44134"/>
    <x v="3"/>
    <s v="FUR-CH-10004495"/>
    <x v="0"/>
    <x v="1"/>
    <s v="Global Leather and Oak Executive Chair, Black"/>
    <n v="1474.8020000000001"/>
    <n v="7"/>
    <n v="0.3"/>
    <n v="-21.068600000000174"/>
  </r>
  <r>
    <n v="6112"/>
    <x v="3041"/>
    <x v="0"/>
    <x v="396"/>
    <d v="2013-11-17T00:00:00"/>
    <x v="1"/>
    <s v="SP-20920"/>
    <s v="Susan Pistek"/>
    <s v="Consumer"/>
    <s v="United States"/>
    <s v="Parma"/>
    <x v="24"/>
    <n v="44134"/>
    <x v="3"/>
    <s v="OFF-AP-10002311"/>
    <x v="1"/>
    <x v="9"/>
    <s v="Holmes Replacement Filter for HEPA Air Cleaner, Very Large Room, HEPA Filter"/>
    <n v="110.096"/>
    <n v="2"/>
    <n v="0.2"/>
    <n v="33.028800000000004"/>
  </r>
  <r>
    <n v="6113"/>
    <x v="3041"/>
    <x v="0"/>
    <x v="396"/>
    <d v="2013-11-17T00:00:00"/>
    <x v="1"/>
    <s v="SP-20920"/>
    <s v="Susan Pistek"/>
    <s v="Consumer"/>
    <s v="United States"/>
    <s v="Parma"/>
    <x v="24"/>
    <n v="44134"/>
    <x v="3"/>
    <s v="OFF-FA-10000585"/>
    <x v="1"/>
    <x v="13"/>
    <s v="OIC Bulk Pack Metal Binder Clips"/>
    <n v="16.752000000000002"/>
    <n v="6"/>
    <n v="0.2"/>
    <n v="5.4443999999999999"/>
  </r>
  <r>
    <n v="6114"/>
    <x v="3041"/>
    <x v="0"/>
    <x v="396"/>
    <d v="2013-11-17T00:00:00"/>
    <x v="1"/>
    <s v="SP-20920"/>
    <s v="Susan Pistek"/>
    <s v="Consumer"/>
    <s v="United States"/>
    <s v="Parma"/>
    <x v="24"/>
    <n v="44134"/>
    <x v="3"/>
    <s v="FUR-CH-10000454"/>
    <x v="0"/>
    <x v="1"/>
    <s v="Hon Deluxe Fabric Upholstered Stacking Chairs, Rounded Back"/>
    <n v="1537.0739999999998"/>
    <n v="9"/>
    <n v="0.3"/>
    <n v="0"/>
  </r>
  <r>
    <n v="6115"/>
    <x v="3041"/>
    <x v="0"/>
    <x v="396"/>
    <d v="2013-11-17T00:00:00"/>
    <x v="1"/>
    <s v="SP-20920"/>
    <s v="Susan Pistek"/>
    <s v="Consumer"/>
    <s v="United States"/>
    <s v="Parma"/>
    <x v="24"/>
    <n v="44134"/>
    <x v="3"/>
    <s v="FUR-CH-10003746"/>
    <x v="0"/>
    <x v="1"/>
    <s v="Hon 4070 Series Pagoda Round Back Stacking Chairs"/>
    <n v="449.37200000000001"/>
    <n v="2"/>
    <n v="0.3"/>
    <n v="-12.839199999999977"/>
  </r>
  <r>
    <n v="6116"/>
    <x v="3042"/>
    <x v="0"/>
    <x v="560"/>
    <d v="2013-03-21T00:00:00"/>
    <x v="1"/>
    <s v="SP-20650"/>
    <s v="Stephanie Phelps"/>
    <s v="Corporate"/>
    <s v="United States"/>
    <s v="Redwood City"/>
    <x v="1"/>
    <n v="94061"/>
    <x v="1"/>
    <s v="OFF-BI-10003291"/>
    <x v="1"/>
    <x v="8"/>
    <s v="Wilson Jones Leather-Like Binders with DublLock Round Rings"/>
    <n v="41.904000000000003"/>
    <n v="6"/>
    <n v="0.2"/>
    <n v="14.142599999999996"/>
  </r>
  <r>
    <n v="6117"/>
    <x v="3043"/>
    <x v="0"/>
    <x v="373"/>
    <d v="2013-11-20T00:00:00"/>
    <x v="1"/>
    <s v="CM-12655"/>
    <s v="Corinna Mitchell"/>
    <s v="Home Office"/>
    <s v="United States"/>
    <s v="New York City"/>
    <x v="15"/>
    <n v="10011"/>
    <x v="3"/>
    <s v="TEC-PH-10002114"/>
    <x v="2"/>
    <x v="7"/>
    <s v="Xiaomi Mi3"/>
    <n v="2279.96"/>
    <n v="4"/>
    <n v="0"/>
    <n v="592.78960000000006"/>
  </r>
  <r>
    <n v="6118"/>
    <x v="3043"/>
    <x v="0"/>
    <x v="373"/>
    <d v="2013-11-20T00:00:00"/>
    <x v="1"/>
    <s v="CM-12655"/>
    <s v="Corinna Mitchell"/>
    <s v="Home Office"/>
    <s v="United States"/>
    <s v="New York City"/>
    <x v="15"/>
    <n v="10011"/>
    <x v="3"/>
    <s v="OFF-LA-10001569"/>
    <x v="1"/>
    <x v="2"/>
    <s v="Avery 499"/>
    <n v="14.940000000000001"/>
    <n v="3"/>
    <n v="0"/>
    <n v="6.8723999999999998"/>
  </r>
  <r>
    <n v="6119"/>
    <x v="3044"/>
    <x v="3"/>
    <x v="20"/>
    <d v="2014-09-26T00:00:00"/>
    <x v="1"/>
    <s v="JR-16210"/>
    <s v="Justin Ritter"/>
    <s v="Corporate"/>
    <s v="United States"/>
    <s v="Springfield"/>
    <x v="21"/>
    <n v="97477"/>
    <x v="1"/>
    <s v="TEC-PH-10001425"/>
    <x v="2"/>
    <x v="7"/>
    <s v="Mophie Juice Pack Helium for iPhone"/>
    <n v="191.976"/>
    <n v="3"/>
    <n v="0.2"/>
    <n v="19.197599999999994"/>
  </r>
  <r>
    <n v="6120"/>
    <x v="3044"/>
    <x v="3"/>
    <x v="20"/>
    <d v="2014-09-26T00:00:00"/>
    <x v="1"/>
    <s v="JR-16210"/>
    <s v="Justin Ritter"/>
    <s v="Corporate"/>
    <s v="United States"/>
    <s v="Springfield"/>
    <x v="21"/>
    <n v="97477"/>
    <x v="1"/>
    <s v="OFF-AR-10001915"/>
    <x v="1"/>
    <x v="6"/>
    <s v="Peel-Off China Markers"/>
    <n v="23.832000000000001"/>
    <n v="3"/>
    <n v="0.2"/>
    <n v="6.5538000000000007"/>
  </r>
  <r>
    <n v="6121"/>
    <x v="3044"/>
    <x v="3"/>
    <x v="20"/>
    <d v="2014-09-26T00:00:00"/>
    <x v="1"/>
    <s v="JR-16210"/>
    <s v="Justin Ritter"/>
    <s v="Corporate"/>
    <s v="United States"/>
    <s v="Springfield"/>
    <x v="21"/>
    <n v="97477"/>
    <x v="1"/>
    <s v="FUR-FU-10004864"/>
    <x v="0"/>
    <x v="5"/>
    <s v="Howard Miller 14-1/2&quot; Diameter Chrome Round Wall Clock"/>
    <n v="409.21600000000001"/>
    <n v="8"/>
    <n v="0.2"/>
    <n v="61.38239999999999"/>
  </r>
  <r>
    <n v="6122"/>
    <x v="3044"/>
    <x v="3"/>
    <x v="20"/>
    <d v="2014-09-26T00:00:00"/>
    <x v="1"/>
    <s v="JR-16210"/>
    <s v="Justin Ritter"/>
    <s v="Corporate"/>
    <s v="United States"/>
    <s v="Springfield"/>
    <x v="21"/>
    <n v="97477"/>
    <x v="1"/>
    <s v="FUR-BO-10001972"/>
    <x v="0"/>
    <x v="0"/>
    <s v="O'Sullivan 4-Shelf Bookcase in Odessa Pine"/>
    <n v="72.588000000000008"/>
    <n v="2"/>
    <n v="0.7"/>
    <n v="-128.2388"/>
  </r>
  <r>
    <n v="6123"/>
    <x v="3045"/>
    <x v="3"/>
    <x v="769"/>
    <d v="2014-12-10T00:00:00"/>
    <x v="1"/>
    <s v="CB-12415"/>
    <s v="Christy Brittain"/>
    <s v="Consumer"/>
    <s v="United States"/>
    <s v="Chicago"/>
    <x v="10"/>
    <n v="60610"/>
    <x v="2"/>
    <s v="OFF-ST-10000532"/>
    <x v="1"/>
    <x v="4"/>
    <s v="Advantus Rolling Drawer Organizers"/>
    <n v="61.567999999999998"/>
    <n v="2"/>
    <n v="0.2"/>
    <n v="4.6175999999999995"/>
  </r>
  <r>
    <n v="6124"/>
    <x v="3046"/>
    <x v="1"/>
    <x v="284"/>
    <d v="2012-09-05T00:00:00"/>
    <x v="1"/>
    <s v="SD-20485"/>
    <s v="Shirley Daniels"/>
    <s v="Home Office"/>
    <s v="United States"/>
    <s v="Bedford"/>
    <x v="5"/>
    <n v="76021"/>
    <x v="2"/>
    <s v="OFF-PA-10003883"/>
    <x v="1"/>
    <x v="10"/>
    <s v="Message Book, Phone, Wirebound Standard Line Memo, 2 3/4&quot; X 5&quot;"/>
    <n v="20.96"/>
    <n v="4"/>
    <n v="0.2"/>
    <n v="6.8119999999999994"/>
  </r>
  <r>
    <n v="6125"/>
    <x v="3047"/>
    <x v="3"/>
    <x v="95"/>
    <d v="2014-06-08T00:00:00"/>
    <x v="1"/>
    <s v="SS-20140"/>
    <s v="Saphhira Shifley"/>
    <s v="Corporate"/>
    <s v="United States"/>
    <s v="Los Angeles"/>
    <x v="1"/>
    <n v="90036"/>
    <x v="1"/>
    <s v="TEC-AC-10003038"/>
    <x v="2"/>
    <x v="11"/>
    <s v="Kingston Digital DataTraveler 16GB USB 2.0"/>
    <n v="44.75"/>
    <n v="5"/>
    <n v="0"/>
    <n v="8.5024999999999942"/>
  </r>
  <r>
    <n v="6126"/>
    <x v="3047"/>
    <x v="3"/>
    <x v="95"/>
    <d v="2014-06-08T00:00:00"/>
    <x v="1"/>
    <s v="SS-20140"/>
    <s v="Saphhira Shifley"/>
    <s v="Corporate"/>
    <s v="United States"/>
    <s v="Los Angeles"/>
    <x v="1"/>
    <n v="90036"/>
    <x v="1"/>
    <s v="OFF-PA-10001593"/>
    <x v="1"/>
    <x v="10"/>
    <s v="Xerox 1947"/>
    <n v="11.96"/>
    <n v="2"/>
    <n v="0"/>
    <n v="5.3819999999999997"/>
  </r>
  <r>
    <n v="6127"/>
    <x v="3047"/>
    <x v="3"/>
    <x v="95"/>
    <d v="2014-06-08T00:00:00"/>
    <x v="1"/>
    <s v="SS-20140"/>
    <s v="Saphhira Shifley"/>
    <s v="Corporate"/>
    <s v="United States"/>
    <s v="Los Angeles"/>
    <x v="1"/>
    <n v="90036"/>
    <x v="1"/>
    <s v="OFF-BI-10002049"/>
    <x v="1"/>
    <x v="8"/>
    <s v="UniKeep View Case Binders"/>
    <n v="3.9119999999999999"/>
    <n v="1"/>
    <n v="0.2"/>
    <n v="1.2713999999999996"/>
  </r>
  <r>
    <n v="6128"/>
    <x v="3048"/>
    <x v="0"/>
    <x v="1044"/>
    <d v="2013-04-07T00:00:00"/>
    <x v="1"/>
    <s v="EH-13990"/>
    <s v="Erica Hackney"/>
    <s v="Consumer"/>
    <s v="United States"/>
    <s v="New York City"/>
    <x v="15"/>
    <n v="10009"/>
    <x v="3"/>
    <s v="FUR-CH-10003817"/>
    <x v="0"/>
    <x v="1"/>
    <s v="Global Value Steno Chair, Gray"/>
    <n v="327.99600000000004"/>
    <n v="6"/>
    <n v="0.1"/>
    <n v="54.666000000000011"/>
  </r>
  <r>
    <n v="6129"/>
    <x v="3049"/>
    <x v="2"/>
    <x v="1089"/>
    <d v="2011-10-28T00:00:00"/>
    <x v="2"/>
    <s v="AH-10030"/>
    <s v="Aaron Hawkins"/>
    <s v="Corporate"/>
    <s v="United States"/>
    <s v="San Francisco"/>
    <x v="1"/>
    <n v="94109"/>
    <x v="1"/>
    <s v="OFF-BI-10002353"/>
    <x v="1"/>
    <x v="8"/>
    <s v="GBC VeloBind Cover Sets"/>
    <n v="49.408000000000001"/>
    <n v="4"/>
    <n v="0.2"/>
    <n v="18.527999999999999"/>
  </r>
  <r>
    <n v="6130"/>
    <x v="3050"/>
    <x v="3"/>
    <x v="606"/>
    <d v="2014-04-03T00:00:00"/>
    <x v="1"/>
    <s v="EM-14200"/>
    <s v="Evan Minnotte"/>
    <s v="Home Office"/>
    <s v="United States"/>
    <s v="Virginia Beach"/>
    <x v="17"/>
    <n v="23464"/>
    <x v="0"/>
    <s v="TEC-AC-10003116"/>
    <x v="2"/>
    <x v="11"/>
    <s v="Memorex Froggy Flash Drive 8 GB"/>
    <n v="53.25"/>
    <n v="3"/>
    <n v="0"/>
    <n v="20.767499999999998"/>
  </r>
  <r>
    <n v="6131"/>
    <x v="3050"/>
    <x v="3"/>
    <x v="606"/>
    <d v="2014-04-03T00:00:00"/>
    <x v="1"/>
    <s v="EM-14200"/>
    <s v="Evan Minnotte"/>
    <s v="Home Office"/>
    <s v="United States"/>
    <s v="Virginia Beach"/>
    <x v="17"/>
    <n v="23464"/>
    <x v="0"/>
    <s v="OFF-FA-10003021"/>
    <x v="1"/>
    <x v="13"/>
    <s v="Staples"/>
    <n v="3.76"/>
    <n v="2"/>
    <n v="0"/>
    <n v="1.3159999999999998"/>
  </r>
  <r>
    <n v="6132"/>
    <x v="3051"/>
    <x v="2"/>
    <x v="422"/>
    <d v="2011-12-31T00:00:00"/>
    <x v="1"/>
    <s v="TB-21190"/>
    <s v="Thomas Brumley"/>
    <s v="Home Office"/>
    <s v="United States"/>
    <s v="New York City"/>
    <x v="15"/>
    <n v="10011"/>
    <x v="3"/>
    <s v="FUR-CH-10004477"/>
    <x v="0"/>
    <x v="1"/>
    <s v="Global Push Button Manager's Chair, Indigo"/>
    <n v="767.21400000000006"/>
    <n v="14"/>
    <n v="0.1"/>
    <n v="161.96739999999997"/>
  </r>
  <r>
    <n v="6133"/>
    <x v="3052"/>
    <x v="3"/>
    <x v="175"/>
    <d v="2014-09-21T00:00:00"/>
    <x v="1"/>
    <s v="AB-10165"/>
    <s v="Alan Barnes"/>
    <s v="Consumer"/>
    <s v="United States"/>
    <s v="Lebanon"/>
    <x v="18"/>
    <n v="37087"/>
    <x v="0"/>
    <s v="OFF-PA-10001033"/>
    <x v="1"/>
    <x v="10"/>
    <s v="Xerox 1893"/>
    <n v="163.96"/>
    <n v="5"/>
    <n v="0.2"/>
    <n v="59.435499999999998"/>
  </r>
  <r>
    <n v="6134"/>
    <x v="3053"/>
    <x v="0"/>
    <x v="765"/>
    <d v="2013-08-20T00:00:00"/>
    <x v="2"/>
    <s v="AO-10810"/>
    <s v="Anthony O'Donnell"/>
    <s v="Corporate"/>
    <s v="United States"/>
    <s v="Los Angeles"/>
    <x v="1"/>
    <n v="90045"/>
    <x v="1"/>
    <s v="FUR-TA-10004152"/>
    <x v="0"/>
    <x v="3"/>
    <s v="Barricks 18&quot; x 48&quot; Non-Folding Utility Table with Bottom Storage Shelf"/>
    <n v="161.28"/>
    <n v="2"/>
    <n v="0.2"/>
    <n v="12.095999999999997"/>
  </r>
  <r>
    <n v="6135"/>
    <x v="3054"/>
    <x v="0"/>
    <x v="254"/>
    <d v="2013-11-05T00:00:00"/>
    <x v="3"/>
    <s v="TT-21220"/>
    <s v="Thomas Thornton"/>
    <s v="Consumer"/>
    <s v="United States"/>
    <s v="Chula Vista"/>
    <x v="1"/>
    <n v="91911"/>
    <x v="1"/>
    <s v="OFF-AR-10002135"/>
    <x v="1"/>
    <x v="6"/>
    <s v="Boston Heavy-Duty Trimline Electric Pencil Sharpeners"/>
    <n v="192.8"/>
    <n v="4"/>
    <n v="0"/>
    <n v="55.911999999999978"/>
  </r>
  <r>
    <n v="6136"/>
    <x v="3055"/>
    <x v="1"/>
    <x v="1090"/>
    <d v="2012-10-22T00:00:00"/>
    <x v="1"/>
    <s v="KN-16705"/>
    <s v="Kristina Nunn"/>
    <s v="Home Office"/>
    <s v="United States"/>
    <s v="Mcallen"/>
    <x v="5"/>
    <n v="78501"/>
    <x v="2"/>
    <s v="TEC-AC-10000521"/>
    <x v="2"/>
    <x v="11"/>
    <s v="Verbatim Slim CD and DVD Storage Cases, 50/Pack"/>
    <n v="27.695999999999998"/>
    <n v="3"/>
    <n v="0.2"/>
    <n v="3.4619999999999997"/>
  </r>
  <r>
    <n v="6137"/>
    <x v="3055"/>
    <x v="1"/>
    <x v="1090"/>
    <d v="2012-10-22T00:00:00"/>
    <x v="1"/>
    <s v="KN-16705"/>
    <s v="Kristina Nunn"/>
    <s v="Home Office"/>
    <s v="United States"/>
    <s v="Mcallen"/>
    <x v="5"/>
    <n v="78501"/>
    <x v="2"/>
    <s v="OFF-AP-10000026"/>
    <x v="1"/>
    <x v="9"/>
    <s v="Tripp Lite Isotel 6 Outlet Surge Protector with Fax/Modem Protection"/>
    <n v="73.163999999999987"/>
    <n v="6"/>
    <n v="0.8"/>
    <n v="-186.56820000000005"/>
  </r>
  <r>
    <n v="6138"/>
    <x v="3056"/>
    <x v="0"/>
    <x v="731"/>
    <d v="2013-11-05T00:00:00"/>
    <x v="0"/>
    <s v="FO-14305"/>
    <s v="Frank Olsen"/>
    <s v="Consumer"/>
    <s v="United States"/>
    <s v="Hollywood"/>
    <x v="2"/>
    <n v="33021"/>
    <x v="0"/>
    <s v="OFF-PA-10002986"/>
    <x v="1"/>
    <x v="10"/>
    <s v="Xerox 1898"/>
    <n v="32.064"/>
    <n v="6"/>
    <n v="0.2"/>
    <n v="11.222399999999999"/>
  </r>
  <r>
    <n v="6139"/>
    <x v="3057"/>
    <x v="2"/>
    <x v="809"/>
    <d v="2011-04-04T00:00:00"/>
    <x v="1"/>
    <s v="GA-14725"/>
    <s v="Guy Armstrong"/>
    <s v="Consumer"/>
    <s v="United States"/>
    <s v="San Francisco"/>
    <x v="1"/>
    <n v="94110"/>
    <x v="1"/>
    <s v="FUR-BO-10001337"/>
    <x v="0"/>
    <x v="0"/>
    <s v="O'Sullivan Living Dimensions 2-Shelf Bookcases"/>
    <n v="205.666"/>
    <n v="2"/>
    <n v="0.15"/>
    <n v="-12.097999999999999"/>
  </r>
  <r>
    <n v="6140"/>
    <x v="3058"/>
    <x v="1"/>
    <x v="24"/>
    <d v="2012-04-20T00:00:00"/>
    <x v="2"/>
    <s v="NC-18415"/>
    <s v="Nathan Cano"/>
    <s v="Consumer"/>
    <s v="United States"/>
    <s v="Santa Maria"/>
    <x v="1"/>
    <n v="93454"/>
    <x v="1"/>
    <s v="OFF-ST-10000532"/>
    <x v="1"/>
    <x v="4"/>
    <s v="Advantus Rolling Drawer Organizers"/>
    <n v="115.44"/>
    <n v="3"/>
    <n v="0"/>
    <n v="30.014399999999998"/>
  </r>
  <r>
    <n v="6141"/>
    <x v="3059"/>
    <x v="3"/>
    <x v="362"/>
    <d v="2014-07-16T00:00:00"/>
    <x v="1"/>
    <s v="JF-15190"/>
    <s v="Jamie Frazer"/>
    <s v="Consumer"/>
    <s v="United States"/>
    <s v="Manchester"/>
    <x v="29"/>
    <n v="6040"/>
    <x v="3"/>
    <s v="OFF-PA-10001497"/>
    <x v="1"/>
    <x v="10"/>
    <s v="Xerox 1914"/>
    <n v="274.8"/>
    <n v="5"/>
    <n v="0"/>
    <n v="134.65199999999999"/>
  </r>
  <r>
    <n v="6142"/>
    <x v="3059"/>
    <x v="3"/>
    <x v="362"/>
    <d v="2014-07-16T00:00:00"/>
    <x v="1"/>
    <s v="JF-15190"/>
    <s v="Jamie Frazer"/>
    <s v="Consumer"/>
    <s v="United States"/>
    <s v="Manchester"/>
    <x v="29"/>
    <n v="6040"/>
    <x v="3"/>
    <s v="OFF-ST-10002554"/>
    <x v="1"/>
    <x v="4"/>
    <s v="Tennsco Industrial Shelving"/>
    <n v="195.64"/>
    <n v="4"/>
    <n v="0"/>
    <n v="3.9128000000000043"/>
  </r>
  <r>
    <n v="6143"/>
    <x v="3059"/>
    <x v="3"/>
    <x v="362"/>
    <d v="2014-07-16T00:00:00"/>
    <x v="1"/>
    <s v="JF-15190"/>
    <s v="Jamie Frazer"/>
    <s v="Consumer"/>
    <s v="United States"/>
    <s v="Manchester"/>
    <x v="29"/>
    <n v="6040"/>
    <x v="3"/>
    <s v="TEC-PH-10001336"/>
    <x v="2"/>
    <x v="7"/>
    <s v="Digium D40 VoIP phone"/>
    <n v="257.98"/>
    <n v="2"/>
    <n v="0"/>
    <n v="74.8142"/>
  </r>
  <r>
    <n v="6144"/>
    <x v="3059"/>
    <x v="3"/>
    <x v="362"/>
    <d v="2014-07-16T00:00:00"/>
    <x v="1"/>
    <s v="JF-15190"/>
    <s v="Jamie Frazer"/>
    <s v="Consumer"/>
    <s v="United States"/>
    <s v="Manchester"/>
    <x v="29"/>
    <n v="6040"/>
    <x v="3"/>
    <s v="OFF-AR-10002987"/>
    <x v="1"/>
    <x v="6"/>
    <s v="Prismacolor Color Pencil Set"/>
    <n v="119.03999999999999"/>
    <n v="6"/>
    <n v="0"/>
    <n v="48.806400000000011"/>
  </r>
  <r>
    <n v="6145"/>
    <x v="3060"/>
    <x v="3"/>
    <x v="818"/>
    <d v="2014-07-02T00:00:00"/>
    <x v="1"/>
    <s v="GT-14710"/>
    <s v="Greg Tran"/>
    <s v="Consumer"/>
    <s v="United States"/>
    <s v="Omaha"/>
    <x v="8"/>
    <n v="68104"/>
    <x v="2"/>
    <s v="OFF-PA-10000575"/>
    <x v="1"/>
    <x v="10"/>
    <s v="Wirebound Message Books, Four 2 3/4 x 5 White Forms per Page"/>
    <n v="20.07"/>
    <n v="3"/>
    <n v="0"/>
    <n v="9.2321999999999989"/>
  </r>
  <r>
    <n v="6146"/>
    <x v="3061"/>
    <x v="2"/>
    <x v="1091"/>
    <d v="2011-12-26T00:00:00"/>
    <x v="1"/>
    <s v="KM-16660"/>
    <s v="Khloe Miller"/>
    <s v="Consumer"/>
    <s v="United States"/>
    <s v="San Jose"/>
    <x v="1"/>
    <n v="95123"/>
    <x v="1"/>
    <s v="OFF-AR-10003394"/>
    <x v="1"/>
    <x v="6"/>
    <s v="Newell 332"/>
    <n v="11.76"/>
    <n v="4"/>
    <n v="0"/>
    <n v="3.1752000000000002"/>
  </r>
  <r>
    <n v="6147"/>
    <x v="3062"/>
    <x v="3"/>
    <x v="610"/>
    <d v="2014-11-26T00:00:00"/>
    <x v="1"/>
    <s v="PJ-18835"/>
    <s v="Patrick Jones"/>
    <s v="Corporate"/>
    <s v="United States"/>
    <s v="San Francisco"/>
    <x v="1"/>
    <n v="94122"/>
    <x v="1"/>
    <s v="OFF-AR-10003394"/>
    <x v="1"/>
    <x v="6"/>
    <s v="Newell 332"/>
    <n v="11.76"/>
    <n v="4"/>
    <n v="0"/>
    <n v="3.1752000000000002"/>
  </r>
  <r>
    <n v="6148"/>
    <x v="3062"/>
    <x v="3"/>
    <x v="610"/>
    <d v="2014-11-26T00:00:00"/>
    <x v="1"/>
    <s v="PJ-18835"/>
    <s v="Patrick Jones"/>
    <s v="Corporate"/>
    <s v="United States"/>
    <s v="San Francisco"/>
    <x v="1"/>
    <n v="94122"/>
    <x v="1"/>
    <s v="OFF-BI-10001191"/>
    <x v="1"/>
    <x v="8"/>
    <s v="Canvas Sectional Post Binders"/>
    <n v="40.736000000000004"/>
    <n v="2"/>
    <n v="0.2"/>
    <n v="14.7668"/>
  </r>
  <r>
    <n v="6149"/>
    <x v="3063"/>
    <x v="0"/>
    <x v="812"/>
    <d v="2013-06-30T00:00:00"/>
    <x v="0"/>
    <s v="AC-10660"/>
    <s v="Anna Chung"/>
    <s v="Consumer"/>
    <s v="United States"/>
    <s v="San Francisco"/>
    <x v="1"/>
    <n v="94109"/>
    <x v="1"/>
    <s v="TEC-PH-10003484"/>
    <x v="2"/>
    <x v="7"/>
    <s v="Ooma Telo VoIP Home Phone System"/>
    <n v="201.584"/>
    <n v="2"/>
    <n v="0.2"/>
    <n v="12.599000000000004"/>
  </r>
  <r>
    <n v="6150"/>
    <x v="3064"/>
    <x v="3"/>
    <x v="116"/>
    <d v="2015-01-01T00:00:00"/>
    <x v="2"/>
    <s v="JG-15310"/>
    <s v="Jason Gross"/>
    <s v="Corporate"/>
    <s v="United States"/>
    <s v="Long Beach"/>
    <x v="1"/>
    <n v="90805"/>
    <x v="1"/>
    <s v="FUR-CH-10003968"/>
    <x v="0"/>
    <x v="1"/>
    <s v="Novimex Turbo Task Chair"/>
    <n v="340.70400000000006"/>
    <n v="6"/>
    <n v="0.2"/>
    <n v="-34.070400000000006"/>
  </r>
  <r>
    <n v="6151"/>
    <x v="3065"/>
    <x v="0"/>
    <x v="143"/>
    <d v="2013-04-12T00:00:00"/>
    <x v="2"/>
    <s v="RM-19375"/>
    <s v="Raymond Messe"/>
    <s v="Consumer"/>
    <s v="United States"/>
    <s v="Columbus"/>
    <x v="32"/>
    <n v="31907"/>
    <x v="0"/>
    <s v="FUR-BO-10001608"/>
    <x v="0"/>
    <x v="0"/>
    <s v="Hon Metal Bookcases, Black"/>
    <n v="354.90000000000003"/>
    <n v="5"/>
    <n v="0"/>
    <n v="88.725000000000023"/>
  </r>
  <r>
    <n v="6152"/>
    <x v="3066"/>
    <x v="2"/>
    <x v="772"/>
    <d v="2011-03-21T00:00:00"/>
    <x v="0"/>
    <s v="EK-13795"/>
    <s v="Eileen Kiefer"/>
    <s v="Home Office"/>
    <s v="United States"/>
    <s v="San Francisco"/>
    <x v="1"/>
    <n v="94110"/>
    <x v="1"/>
    <s v="FUR-BO-10004218"/>
    <x v="0"/>
    <x v="0"/>
    <s v="Bush Heritage Pine Collection 5-Shelf Bookcase, Albany Pine Finish, *Special Order"/>
    <n v="1198.33"/>
    <n v="10"/>
    <n v="0.15"/>
    <n v="70.490000000000009"/>
  </r>
  <r>
    <n v="6153"/>
    <x v="3067"/>
    <x v="3"/>
    <x v="445"/>
    <d v="2014-07-09T00:00:00"/>
    <x v="1"/>
    <s v="RD-19585"/>
    <s v="Rob Dowd"/>
    <s v="Consumer"/>
    <s v="United States"/>
    <s v="Los Angeles"/>
    <x v="1"/>
    <n v="90004"/>
    <x v="1"/>
    <s v="OFF-ST-10002485"/>
    <x v="1"/>
    <x v="4"/>
    <s v="Rogers Deluxe File Chest"/>
    <n v="87.92"/>
    <n v="4"/>
    <n v="0"/>
    <n v="0.87919999999999732"/>
  </r>
  <r>
    <n v="6154"/>
    <x v="3068"/>
    <x v="3"/>
    <x v="693"/>
    <d v="2014-04-24T00:00:00"/>
    <x v="2"/>
    <s v="CV-12805"/>
    <s v="Cynthia Voltz"/>
    <s v="Corporate"/>
    <s v="United States"/>
    <s v="Philadelphia"/>
    <x v="9"/>
    <n v="19120"/>
    <x v="3"/>
    <s v="FUR-FU-10001876"/>
    <x v="0"/>
    <x v="5"/>
    <s v="Computer Room Manger, 14&quot;"/>
    <n v="51.967999999999996"/>
    <n v="2"/>
    <n v="0.2"/>
    <n v="10.393599999999998"/>
  </r>
  <r>
    <n v="6155"/>
    <x v="3068"/>
    <x v="3"/>
    <x v="693"/>
    <d v="2014-04-24T00:00:00"/>
    <x v="2"/>
    <s v="CV-12805"/>
    <s v="Cynthia Voltz"/>
    <s v="Corporate"/>
    <s v="United States"/>
    <s v="Philadelphia"/>
    <x v="9"/>
    <n v="19120"/>
    <x v="3"/>
    <s v="OFF-ST-10002370"/>
    <x v="1"/>
    <x v="4"/>
    <s v="Sortfiler Multipurpose Personal File Organizer, Black"/>
    <n v="51.336000000000006"/>
    <n v="3"/>
    <n v="0.2"/>
    <n v="5.7752999999999961"/>
  </r>
  <r>
    <n v="6156"/>
    <x v="3068"/>
    <x v="3"/>
    <x v="693"/>
    <d v="2014-04-24T00:00:00"/>
    <x v="2"/>
    <s v="CV-12805"/>
    <s v="Cynthia Voltz"/>
    <s v="Corporate"/>
    <s v="United States"/>
    <s v="Philadelphia"/>
    <x v="9"/>
    <n v="19120"/>
    <x v="3"/>
    <s v="OFF-ST-10000142"/>
    <x v="1"/>
    <x v="4"/>
    <s v="Deluxe Rollaway Locking File with Drawer"/>
    <n v="332.70400000000001"/>
    <n v="1"/>
    <n v="0.2"/>
    <n v="33.270399999999981"/>
  </r>
  <r>
    <n v="6157"/>
    <x v="3068"/>
    <x v="3"/>
    <x v="693"/>
    <d v="2014-04-24T00:00:00"/>
    <x v="2"/>
    <s v="CV-12805"/>
    <s v="Cynthia Voltz"/>
    <s v="Corporate"/>
    <s v="United States"/>
    <s v="Philadelphia"/>
    <x v="9"/>
    <n v="19120"/>
    <x v="3"/>
    <s v="FUR-FU-10004671"/>
    <x v="0"/>
    <x v="5"/>
    <s v="Executive Impressions 12&quot; Wall Clock"/>
    <n v="42.408000000000008"/>
    <n v="3"/>
    <n v="0.2"/>
    <n v="9.5418000000000003"/>
  </r>
  <r>
    <n v="6158"/>
    <x v="3069"/>
    <x v="0"/>
    <x v="1092"/>
    <d v="2013-08-06T00:00:00"/>
    <x v="0"/>
    <s v="AG-10330"/>
    <s v="Alex Grayson"/>
    <s v="Consumer"/>
    <s v="United States"/>
    <s v="Tulsa"/>
    <x v="26"/>
    <n v="74133"/>
    <x v="2"/>
    <s v="OFF-EN-10002504"/>
    <x v="1"/>
    <x v="12"/>
    <s v="Tyvek  Top-Opening Peel &amp; Seel Envelopes, Plain White"/>
    <n v="81.539999999999992"/>
    <n v="3"/>
    <n v="0"/>
    <n v="38.323799999999999"/>
  </r>
  <r>
    <n v="6159"/>
    <x v="3069"/>
    <x v="0"/>
    <x v="1092"/>
    <d v="2013-08-06T00:00:00"/>
    <x v="0"/>
    <s v="AG-10330"/>
    <s v="Alex Grayson"/>
    <s v="Consumer"/>
    <s v="United States"/>
    <s v="Tulsa"/>
    <x v="26"/>
    <n v="74133"/>
    <x v="2"/>
    <s v="TEC-AC-10004803"/>
    <x v="2"/>
    <x v="11"/>
    <s v="Sony Micro Vault Click 4 GB USB 2.0 Flash Drive"/>
    <n v="167.28"/>
    <n v="12"/>
    <n v="0"/>
    <n v="23.419200000000011"/>
  </r>
  <r>
    <n v="6160"/>
    <x v="3070"/>
    <x v="0"/>
    <x v="275"/>
    <d v="2013-12-10T00:00:00"/>
    <x v="1"/>
    <s v="GM-14440"/>
    <s v="Gary McGarr"/>
    <s v="Consumer"/>
    <s v="United States"/>
    <s v="Los Angeles"/>
    <x v="1"/>
    <n v="90049"/>
    <x v="1"/>
    <s v="OFF-ST-10001932"/>
    <x v="1"/>
    <x v="4"/>
    <s v="Fellowes Staxonsteel Drawer Files"/>
    <n v="772.68"/>
    <n v="4"/>
    <n v="0"/>
    <n v="108.17520000000002"/>
  </r>
  <r>
    <n v="6161"/>
    <x v="3071"/>
    <x v="2"/>
    <x v="1093"/>
    <d v="2011-03-21T00:00:00"/>
    <x v="2"/>
    <s v="MC-17605"/>
    <s v="Matt Connell"/>
    <s v="Corporate"/>
    <s v="United States"/>
    <s v="Lakeland"/>
    <x v="2"/>
    <n v="33801"/>
    <x v="0"/>
    <s v="TEC-PH-10004667"/>
    <x v="2"/>
    <x v="7"/>
    <s v="Cisco 8x8 Inc. 6753i IP Business Phone System"/>
    <n v="323.97600000000006"/>
    <n v="3"/>
    <n v="0.2"/>
    <n v="28.347899999999981"/>
  </r>
  <r>
    <n v="6162"/>
    <x v="3071"/>
    <x v="2"/>
    <x v="1093"/>
    <d v="2011-03-21T00:00:00"/>
    <x v="2"/>
    <s v="MC-17605"/>
    <s v="Matt Connell"/>
    <s v="Corporate"/>
    <s v="United States"/>
    <s v="Lakeland"/>
    <x v="2"/>
    <n v="33801"/>
    <x v="0"/>
    <s v="OFF-LA-10000443"/>
    <x v="1"/>
    <x v="2"/>
    <s v="Avery 501"/>
    <n v="11.808"/>
    <n v="4"/>
    <n v="0.2"/>
    <n v="3.9851999999999999"/>
  </r>
  <r>
    <n v="6163"/>
    <x v="3071"/>
    <x v="2"/>
    <x v="1093"/>
    <d v="2011-03-21T00:00:00"/>
    <x v="2"/>
    <s v="MC-17605"/>
    <s v="Matt Connell"/>
    <s v="Corporate"/>
    <s v="United States"/>
    <s v="Lakeland"/>
    <x v="2"/>
    <n v="33801"/>
    <x v="0"/>
    <s v="OFF-ST-10000918"/>
    <x v="1"/>
    <x v="4"/>
    <s v="Crate-A-Files"/>
    <n v="26.160000000000004"/>
    <n v="3"/>
    <n v="0.2"/>
    <n v="1.961999999999998"/>
  </r>
  <r>
    <n v="6164"/>
    <x v="3071"/>
    <x v="2"/>
    <x v="1093"/>
    <d v="2011-03-21T00:00:00"/>
    <x v="2"/>
    <s v="MC-17605"/>
    <s v="Matt Connell"/>
    <s v="Corporate"/>
    <s v="United States"/>
    <s v="Lakeland"/>
    <x v="2"/>
    <n v="33801"/>
    <x v="0"/>
    <s v="OFF-BI-10001196"/>
    <x v="1"/>
    <x v="8"/>
    <s v="Avery Flip-Chart Easel Binder, Black"/>
    <n v="33.57"/>
    <n v="5"/>
    <n v="0.7"/>
    <n v="-25.737000000000002"/>
  </r>
  <r>
    <n v="6165"/>
    <x v="3071"/>
    <x v="2"/>
    <x v="1093"/>
    <d v="2011-03-21T00:00:00"/>
    <x v="2"/>
    <s v="MC-17605"/>
    <s v="Matt Connell"/>
    <s v="Corporate"/>
    <s v="United States"/>
    <s v="Lakeland"/>
    <x v="2"/>
    <n v="33801"/>
    <x v="0"/>
    <s v="FUR-FU-10003981"/>
    <x v="0"/>
    <x v="5"/>
    <s v="Eldon Wave Desk Accessories"/>
    <n v="4.9920000000000009"/>
    <n v="3"/>
    <n v="0.2"/>
    <n v="1.3728000000000002"/>
  </r>
  <r>
    <n v="6166"/>
    <x v="3071"/>
    <x v="2"/>
    <x v="1093"/>
    <d v="2011-03-21T00:00:00"/>
    <x v="2"/>
    <s v="MC-17605"/>
    <s v="Matt Connell"/>
    <s v="Corporate"/>
    <s v="United States"/>
    <s v="Lakeland"/>
    <x v="2"/>
    <n v="33801"/>
    <x v="0"/>
    <s v="FUR-FU-10002508"/>
    <x v="0"/>
    <x v="5"/>
    <s v="Document Clip Frames"/>
    <n v="20.016000000000002"/>
    <n v="3"/>
    <n v="0.2"/>
    <n v="5.5044000000000013"/>
  </r>
  <r>
    <n v="6167"/>
    <x v="3071"/>
    <x v="2"/>
    <x v="1093"/>
    <d v="2011-03-21T00:00:00"/>
    <x v="2"/>
    <s v="MC-17605"/>
    <s v="Matt Connell"/>
    <s v="Corporate"/>
    <s v="United States"/>
    <s v="Lakeland"/>
    <x v="2"/>
    <n v="33801"/>
    <x v="0"/>
    <s v="TEC-AC-10002647"/>
    <x v="2"/>
    <x v="11"/>
    <s v="Logitech Wireless Boombox Speaker - portable - wireless, wired"/>
    <n v="170.24"/>
    <n v="2"/>
    <n v="0.2"/>
    <n v="53.199999999999989"/>
  </r>
  <r>
    <n v="6168"/>
    <x v="3072"/>
    <x v="1"/>
    <x v="704"/>
    <d v="2012-04-25T00:00:00"/>
    <x v="1"/>
    <s v="ES-14020"/>
    <s v="Erica Smith"/>
    <s v="Consumer"/>
    <s v="United States"/>
    <s v="Houston"/>
    <x v="5"/>
    <n v="77036"/>
    <x v="2"/>
    <s v="OFF-PA-10002377"/>
    <x v="1"/>
    <x v="10"/>
    <s v="Xerox 1916"/>
    <n v="117.456"/>
    <n v="3"/>
    <n v="0.2"/>
    <n v="44.045999999999992"/>
  </r>
  <r>
    <n v="6169"/>
    <x v="3073"/>
    <x v="1"/>
    <x v="444"/>
    <d v="2012-09-22T00:00:00"/>
    <x v="0"/>
    <s v="RW-19540"/>
    <s v="Rick Wilson"/>
    <s v="Corporate"/>
    <s v="United States"/>
    <s v="Los Angeles"/>
    <x v="1"/>
    <n v="90008"/>
    <x v="1"/>
    <s v="OFF-PA-10004530"/>
    <x v="1"/>
    <x v="10"/>
    <s v="Personal Creations Ink Jet Cards and Labels"/>
    <n v="22.96"/>
    <n v="2"/>
    <n v="0"/>
    <n v="11.250400000000001"/>
  </r>
  <r>
    <n v="6170"/>
    <x v="3074"/>
    <x v="2"/>
    <x v="9"/>
    <d v="2011-08-30T00:00:00"/>
    <x v="0"/>
    <s v="MM-17920"/>
    <s v="Michael Moore"/>
    <s v="Consumer"/>
    <s v="United States"/>
    <s v="Springfield"/>
    <x v="17"/>
    <n v="22153"/>
    <x v="0"/>
    <s v="OFF-PA-10002986"/>
    <x v="1"/>
    <x v="10"/>
    <s v="Xerox 1898"/>
    <n v="13.36"/>
    <n v="2"/>
    <n v="0"/>
    <n v="6.4127999999999998"/>
  </r>
  <r>
    <n v="6171"/>
    <x v="3075"/>
    <x v="0"/>
    <x v="1054"/>
    <d v="2013-12-25T00:00:00"/>
    <x v="0"/>
    <s v="MH-17440"/>
    <s v="Mark Haberlin"/>
    <s v="Corporate"/>
    <s v="United States"/>
    <s v="New York City"/>
    <x v="15"/>
    <n v="10035"/>
    <x v="3"/>
    <s v="OFF-BI-10000948"/>
    <x v="1"/>
    <x v="8"/>
    <s v="GBC Laser Imprintable Binding System Covers, Desert Sand"/>
    <n v="34.248000000000005"/>
    <n v="3"/>
    <n v="0.2"/>
    <n v="11.558699999999998"/>
  </r>
  <r>
    <n v="6172"/>
    <x v="3075"/>
    <x v="0"/>
    <x v="1054"/>
    <d v="2013-12-25T00:00:00"/>
    <x v="0"/>
    <s v="MH-17440"/>
    <s v="Mark Haberlin"/>
    <s v="Corporate"/>
    <s v="United States"/>
    <s v="New York City"/>
    <x v="15"/>
    <n v="10035"/>
    <x v="3"/>
    <s v="OFF-AR-10001545"/>
    <x v="1"/>
    <x v="6"/>
    <s v="Newell 326"/>
    <n v="3.52"/>
    <n v="2"/>
    <n v="0"/>
    <n v="1.0207999999999999"/>
  </r>
  <r>
    <n v="6173"/>
    <x v="3076"/>
    <x v="2"/>
    <x v="1094"/>
    <d v="2011-08-08T00:00:00"/>
    <x v="1"/>
    <s v="NZ-18565"/>
    <s v="Nick Zandusky"/>
    <s v="Home Office"/>
    <s v="United States"/>
    <s v="Springfield"/>
    <x v="25"/>
    <n v="65807"/>
    <x v="2"/>
    <s v="OFF-BI-10001758"/>
    <x v="1"/>
    <x v="8"/>
    <s v="Wilson Jones 14 Line Acrylic Coated Pressboard Data Binders"/>
    <n v="26.7"/>
    <n v="5"/>
    <n v="0"/>
    <n v="12.548999999999999"/>
  </r>
  <r>
    <n v="6174"/>
    <x v="3076"/>
    <x v="2"/>
    <x v="1094"/>
    <d v="2011-08-08T00:00:00"/>
    <x v="1"/>
    <s v="NZ-18565"/>
    <s v="Nick Zandusky"/>
    <s v="Home Office"/>
    <s v="United States"/>
    <s v="Springfield"/>
    <x v="25"/>
    <n v="65807"/>
    <x v="2"/>
    <s v="TEC-AC-10003237"/>
    <x v="2"/>
    <x v="11"/>
    <s v="Memorex Micro Travel Drive 4 GB"/>
    <n v="21.2"/>
    <n v="2"/>
    <n v="0"/>
    <n v="9.1160000000000014"/>
  </r>
  <r>
    <n v="6175"/>
    <x v="3076"/>
    <x v="2"/>
    <x v="1094"/>
    <d v="2011-08-08T00:00:00"/>
    <x v="1"/>
    <s v="NZ-18565"/>
    <s v="Nick Zandusky"/>
    <s v="Home Office"/>
    <s v="United States"/>
    <s v="Springfield"/>
    <x v="25"/>
    <n v="65807"/>
    <x v="2"/>
    <s v="OFF-ST-10002011"/>
    <x v="1"/>
    <x v="4"/>
    <s v="Smead Adjustable Mobile File Trolley with Lockable Top"/>
    <n v="838.38"/>
    <n v="2"/>
    <n v="0"/>
    <n v="226.36260000000004"/>
  </r>
  <r>
    <n v="6176"/>
    <x v="3077"/>
    <x v="1"/>
    <x v="481"/>
    <d v="2012-09-26T00:00:00"/>
    <x v="1"/>
    <s v="GB-14575"/>
    <s v="Giulietta Baptist"/>
    <s v="Consumer"/>
    <s v="United States"/>
    <s v="Columbia"/>
    <x v="20"/>
    <n v="29203"/>
    <x v="0"/>
    <s v="FUR-CH-10000309"/>
    <x v="0"/>
    <x v="1"/>
    <s v="Global Comet Stacking Arm Chair"/>
    <n v="1690.04"/>
    <n v="4"/>
    <n v="0"/>
    <n v="422.51"/>
  </r>
  <r>
    <n v="6177"/>
    <x v="3077"/>
    <x v="1"/>
    <x v="481"/>
    <d v="2012-09-26T00:00:00"/>
    <x v="1"/>
    <s v="GB-14575"/>
    <s v="Giulietta Baptist"/>
    <s v="Consumer"/>
    <s v="United States"/>
    <s v="Columbia"/>
    <x v="20"/>
    <n v="29203"/>
    <x v="0"/>
    <s v="OFF-ST-10002444"/>
    <x v="1"/>
    <x v="4"/>
    <s v="Recycled Eldon Regeneration Jumbo File"/>
    <n v="85.96"/>
    <n v="7"/>
    <n v="0"/>
    <n v="24.068799999999996"/>
  </r>
  <r>
    <n v="6178"/>
    <x v="3077"/>
    <x v="1"/>
    <x v="481"/>
    <d v="2012-09-26T00:00:00"/>
    <x v="1"/>
    <s v="GB-14575"/>
    <s v="Giulietta Baptist"/>
    <s v="Consumer"/>
    <s v="United States"/>
    <s v="Columbia"/>
    <x v="20"/>
    <n v="29203"/>
    <x v="0"/>
    <s v="OFF-EN-10001453"/>
    <x v="1"/>
    <x v="12"/>
    <s v="Tyvek Interoffice Envelopes, 9 1/2&quot; x 12 1/2&quot;, 100/Box"/>
    <n v="121.96"/>
    <n v="2"/>
    <n v="0"/>
    <n v="57.32119999999999"/>
  </r>
  <r>
    <n v="6179"/>
    <x v="3077"/>
    <x v="1"/>
    <x v="481"/>
    <d v="2012-09-26T00:00:00"/>
    <x v="1"/>
    <s v="GB-14575"/>
    <s v="Giulietta Baptist"/>
    <s v="Consumer"/>
    <s v="United States"/>
    <s v="Columbia"/>
    <x v="20"/>
    <n v="29203"/>
    <x v="0"/>
    <s v="OFF-PA-10001801"/>
    <x v="1"/>
    <x v="10"/>
    <s v="Xerox 193"/>
    <n v="23.92"/>
    <n v="4"/>
    <n v="0"/>
    <n v="11.720800000000001"/>
  </r>
  <r>
    <n v="6180"/>
    <x v="3077"/>
    <x v="1"/>
    <x v="481"/>
    <d v="2012-09-26T00:00:00"/>
    <x v="1"/>
    <s v="GB-14575"/>
    <s v="Giulietta Baptist"/>
    <s v="Consumer"/>
    <s v="United States"/>
    <s v="Columbia"/>
    <x v="20"/>
    <n v="29203"/>
    <x v="0"/>
    <s v="OFF-ST-10000563"/>
    <x v="1"/>
    <x v="4"/>
    <s v="Fellowes Bankers Box Stor/Drawer Steel Plus"/>
    <n v="63.96"/>
    <n v="2"/>
    <n v="0"/>
    <n v="6.3960000000000008"/>
  </r>
  <r>
    <n v="6181"/>
    <x v="3077"/>
    <x v="1"/>
    <x v="481"/>
    <d v="2012-09-26T00:00:00"/>
    <x v="1"/>
    <s v="GB-14575"/>
    <s v="Giulietta Baptist"/>
    <s v="Consumer"/>
    <s v="United States"/>
    <s v="Columbia"/>
    <x v="20"/>
    <n v="29203"/>
    <x v="0"/>
    <s v="TEC-PH-10000369"/>
    <x v="2"/>
    <x v="7"/>
    <s v="HTC One Mini"/>
    <n v="629.94999999999993"/>
    <n v="5"/>
    <n v="0"/>
    <n v="176.38600000000002"/>
  </r>
  <r>
    <n v="6182"/>
    <x v="3077"/>
    <x v="1"/>
    <x v="481"/>
    <d v="2012-09-26T00:00:00"/>
    <x v="1"/>
    <s v="GB-14575"/>
    <s v="Giulietta Baptist"/>
    <s v="Consumer"/>
    <s v="United States"/>
    <s v="Columbia"/>
    <x v="20"/>
    <n v="29203"/>
    <x v="0"/>
    <s v="TEC-PH-10002538"/>
    <x v="2"/>
    <x v="7"/>
    <s v="Grandstream GXP1160 VoIP phone"/>
    <n v="113.72999999999999"/>
    <n v="3"/>
    <n v="0"/>
    <n v="32.981699999999989"/>
  </r>
  <r>
    <n v="6183"/>
    <x v="3077"/>
    <x v="1"/>
    <x v="481"/>
    <d v="2012-09-26T00:00:00"/>
    <x v="1"/>
    <s v="GB-14575"/>
    <s v="Giulietta Baptist"/>
    <s v="Consumer"/>
    <s v="United States"/>
    <s v="Columbia"/>
    <x v="20"/>
    <n v="29203"/>
    <x v="0"/>
    <s v="OFF-BI-10000050"/>
    <x v="1"/>
    <x v="8"/>
    <s v="Angle-D Binders with Locking Rings, Label Holders"/>
    <n v="14.6"/>
    <n v="2"/>
    <n v="0"/>
    <n v="6.8619999999999992"/>
  </r>
  <r>
    <n v="6184"/>
    <x v="3077"/>
    <x v="1"/>
    <x v="481"/>
    <d v="2012-09-26T00:00:00"/>
    <x v="1"/>
    <s v="GB-14575"/>
    <s v="Giulietta Baptist"/>
    <s v="Consumer"/>
    <s v="United States"/>
    <s v="Columbia"/>
    <x v="20"/>
    <n v="29203"/>
    <x v="0"/>
    <s v="OFF-ST-10004186"/>
    <x v="1"/>
    <x v="4"/>
    <s v="Stur-D-Stor Shelving, Vertical 5-Shelf: 72&quot;H x 36&quot;W x 18 1/2&quot;D"/>
    <n v="887.84"/>
    <n v="8"/>
    <n v="0"/>
    <n v="17.756799999999998"/>
  </r>
  <r>
    <n v="6185"/>
    <x v="3078"/>
    <x v="0"/>
    <x v="25"/>
    <d v="2013-12-14T00:00:00"/>
    <x v="2"/>
    <s v="DB-13270"/>
    <s v="Deborah Brumfield"/>
    <s v="Home Office"/>
    <s v="United States"/>
    <s v="Portland"/>
    <x v="21"/>
    <n v="97206"/>
    <x v="1"/>
    <s v="FUR-CH-10004218"/>
    <x v="0"/>
    <x v="1"/>
    <s v="Global Fabric Manager's Chair, Dark Gray"/>
    <n v="403.92"/>
    <n v="5"/>
    <n v="0.2"/>
    <n v="25.245000000000019"/>
  </r>
  <r>
    <n v="6186"/>
    <x v="3079"/>
    <x v="1"/>
    <x v="976"/>
    <d v="2012-08-12T00:00:00"/>
    <x v="1"/>
    <s v="JK-15625"/>
    <s v="Jim Karlsson"/>
    <s v="Consumer"/>
    <s v="United States"/>
    <s v="Philadelphia"/>
    <x v="9"/>
    <n v="19120"/>
    <x v="3"/>
    <s v="OFF-AR-10002952"/>
    <x v="1"/>
    <x v="6"/>
    <s v="Stanley Contemporary Battery Pencil Sharpeners"/>
    <n v="106.8"/>
    <n v="10"/>
    <n v="0.2"/>
    <n v="10.679999999999996"/>
  </r>
  <r>
    <n v="6187"/>
    <x v="3080"/>
    <x v="1"/>
    <x v="219"/>
    <d v="2012-11-17T00:00:00"/>
    <x v="2"/>
    <s v="MH-17785"/>
    <s v="Maya Herman"/>
    <s v="Corporate"/>
    <s v="United States"/>
    <s v="New York City"/>
    <x v="15"/>
    <n v="10035"/>
    <x v="3"/>
    <s v="OFF-ST-10003058"/>
    <x v="1"/>
    <x v="4"/>
    <s v="Eldon Mobile Mega Data Cart  Mega Stackable  Add-On Trays"/>
    <n v="70.949999999999989"/>
    <n v="3"/>
    <n v="0"/>
    <n v="20.575499999999998"/>
  </r>
  <r>
    <n v="6188"/>
    <x v="3080"/>
    <x v="1"/>
    <x v="219"/>
    <d v="2012-11-17T00:00:00"/>
    <x v="2"/>
    <s v="MH-17785"/>
    <s v="Maya Herman"/>
    <s v="Corporate"/>
    <s v="United States"/>
    <s v="New York City"/>
    <x v="15"/>
    <n v="10035"/>
    <x v="3"/>
    <s v="OFF-BI-10003963"/>
    <x v="1"/>
    <x v="8"/>
    <s v="Cardinal Holdit Data Disk Pockets"/>
    <n v="34.944000000000003"/>
    <n v="6"/>
    <n v="0.2"/>
    <n v="11.793599999999998"/>
  </r>
  <r>
    <n v="6189"/>
    <x v="3080"/>
    <x v="1"/>
    <x v="219"/>
    <d v="2012-11-17T00:00:00"/>
    <x v="2"/>
    <s v="MH-17785"/>
    <s v="Maya Herman"/>
    <s v="Corporate"/>
    <s v="United States"/>
    <s v="New York City"/>
    <x v="15"/>
    <n v="10035"/>
    <x v="3"/>
    <s v="OFF-AR-10001955"/>
    <x v="1"/>
    <x v="6"/>
    <s v="Newell 319"/>
    <n v="119.03999999999999"/>
    <n v="6"/>
    <n v="0"/>
    <n v="35.711999999999989"/>
  </r>
  <r>
    <n v="6190"/>
    <x v="3081"/>
    <x v="3"/>
    <x v="1095"/>
    <d v="2014-04-09T00:00:00"/>
    <x v="1"/>
    <s v="AM-10705"/>
    <s v="Anne McFarland"/>
    <s v="Consumer"/>
    <s v="United States"/>
    <s v="Des Plaines"/>
    <x v="10"/>
    <n v="60016"/>
    <x v="2"/>
    <s v="TEC-PH-10004345"/>
    <x v="2"/>
    <x v="7"/>
    <s v="Cisco SPA 502G IP Phone"/>
    <n v="383.84000000000003"/>
    <n v="4"/>
    <n v="0.2"/>
    <n v="47.97999999999999"/>
  </r>
  <r>
    <n v="6191"/>
    <x v="3082"/>
    <x v="0"/>
    <x v="435"/>
    <d v="2013-12-29T00:00:00"/>
    <x v="1"/>
    <s v="JM-15535"/>
    <s v="Jessica Myrick"/>
    <s v="Consumer"/>
    <s v="United States"/>
    <s v="New York City"/>
    <x v="15"/>
    <n v="10035"/>
    <x v="3"/>
    <s v="FUR-FU-10003192"/>
    <x v="0"/>
    <x v="5"/>
    <s v="Luxo Adjustable Task Clamp Lamp"/>
    <n v="799.56000000000006"/>
    <n v="9"/>
    <n v="0"/>
    <n v="207.88559999999998"/>
  </r>
  <r>
    <n v="6192"/>
    <x v="3083"/>
    <x v="3"/>
    <x v="1096"/>
    <d v="2014-12-14T00:00:00"/>
    <x v="3"/>
    <s v="MW-18220"/>
    <s v="Mitch Webber"/>
    <s v="Consumer"/>
    <s v="United States"/>
    <s v="Seattle"/>
    <x v="4"/>
    <n v="98103"/>
    <x v="1"/>
    <s v="OFF-ST-10001325"/>
    <x v="1"/>
    <x v="4"/>
    <s v="Sterilite Officeware Hinged File Box"/>
    <n v="31.44"/>
    <n v="3"/>
    <n v="0"/>
    <n v="8.4888000000000012"/>
  </r>
  <r>
    <n v="6193"/>
    <x v="3084"/>
    <x v="3"/>
    <x v="66"/>
    <d v="2014-12-27T00:00:00"/>
    <x v="1"/>
    <s v="AG-10330"/>
    <s v="Alex Grayson"/>
    <s v="Consumer"/>
    <s v="United States"/>
    <s v="Houston"/>
    <x v="5"/>
    <n v="77095"/>
    <x v="2"/>
    <s v="OFF-PA-10000019"/>
    <x v="1"/>
    <x v="10"/>
    <s v="Xerox 1931"/>
    <n v="25.920000000000005"/>
    <n v="5"/>
    <n v="0.2"/>
    <n v="9.0719999999999992"/>
  </r>
  <r>
    <n v="6194"/>
    <x v="3084"/>
    <x v="3"/>
    <x v="66"/>
    <d v="2014-12-27T00:00:00"/>
    <x v="1"/>
    <s v="AG-10330"/>
    <s v="Alex Grayson"/>
    <s v="Consumer"/>
    <s v="United States"/>
    <s v="Houston"/>
    <x v="5"/>
    <n v="77095"/>
    <x v="2"/>
    <s v="OFF-BI-10003429"/>
    <x v="1"/>
    <x v="8"/>
    <s v="Cardinal HOLDit! Binder Insert Strips,Extra Strips"/>
    <n v="6.3299999999999992"/>
    <n v="5"/>
    <n v="0.8"/>
    <n v="-9.8114999999999988"/>
  </r>
  <r>
    <n v="6195"/>
    <x v="3084"/>
    <x v="3"/>
    <x v="66"/>
    <d v="2014-12-27T00:00:00"/>
    <x v="1"/>
    <s v="AG-10330"/>
    <s v="Alex Grayson"/>
    <s v="Consumer"/>
    <s v="United States"/>
    <s v="Houston"/>
    <x v="5"/>
    <n v="77095"/>
    <x v="2"/>
    <s v="OFF-PA-10000176"/>
    <x v="1"/>
    <x v="10"/>
    <s v="Xerox 1887"/>
    <n v="75.88"/>
    <n v="5"/>
    <n v="0.2"/>
    <n v="26.557999999999993"/>
  </r>
  <r>
    <n v="6196"/>
    <x v="3085"/>
    <x v="3"/>
    <x v="208"/>
    <d v="2014-10-29T00:00:00"/>
    <x v="1"/>
    <s v="CM-12160"/>
    <s v="Charles McCrossin"/>
    <s v="Consumer"/>
    <s v="United States"/>
    <s v="Philadelphia"/>
    <x v="9"/>
    <n v="19143"/>
    <x v="3"/>
    <s v="TEC-PH-10004165"/>
    <x v="2"/>
    <x v="7"/>
    <s v="Mitel MiVoice 5330e IP Phone"/>
    <n v="329.988"/>
    <n v="2"/>
    <n v="0.4"/>
    <n v="-76.997200000000021"/>
  </r>
  <r>
    <n v="6197"/>
    <x v="3085"/>
    <x v="3"/>
    <x v="208"/>
    <d v="2014-10-29T00:00:00"/>
    <x v="1"/>
    <s v="CM-12160"/>
    <s v="Charles McCrossin"/>
    <s v="Consumer"/>
    <s v="United States"/>
    <s v="Philadelphia"/>
    <x v="9"/>
    <n v="19143"/>
    <x v="3"/>
    <s v="OFF-ST-10000352"/>
    <x v="1"/>
    <x v="4"/>
    <s v="Acco Perma 2700 Stacking Storage Drawers"/>
    <n v="71.376000000000005"/>
    <n v="3"/>
    <n v="0.2"/>
    <n v="-4.460999999999995"/>
  </r>
  <r>
    <n v="6198"/>
    <x v="3086"/>
    <x v="1"/>
    <x v="50"/>
    <d v="2012-11-17T00:00:00"/>
    <x v="1"/>
    <s v="RA-19915"/>
    <s v="Russell Applegate"/>
    <s v="Consumer"/>
    <s v="United States"/>
    <s v="Columbus"/>
    <x v="14"/>
    <n v="47201"/>
    <x v="2"/>
    <s v="OFF-PA-10000726"/>
    <x v="1"/>
    <x v="10"/>
    <s v="Black Print Carbonless Snap-Off Rapid Letter, 8 1/2&quot; x 7&quot;"/>
    <n v="63.769999999999996"/>
    <n v="7"/>
    <n v="0"/>
    <n v="28.696499999999993"/>
  </r>
  <r>
    <n v="6199"/>
    <x v="3086"/>
    <x v="1"/>
    <x v="50"/>
    <d v="2012-11-17T00:00:00"/>
    <x v="1"/>
    <s v="RA-19915"/>
    <s v="Russell Applegate"/>
    <s v="Consumer"/>
    <s v="United States"/>
    <s v="Columbus"/>
    <x v="14"/>
    <n v="47201"/>
    <x v="2"/>
    <s v="TEC-PH-10001536"/>
    <x v="2"/>
    <x v="7"/>
    <s v="Spigen Samsung Galaxy S5 Case Wallet"/>
    <n v="50.97"/>
    <n v="3"/>
    <n v="0"/>
    <n v="13.252199999999997"/>
  </r>
  <r>
    <n v="6200"/>
    <x v="3086"/>
    <x v="1"/>
    <x v="50"/>
    <d v="2012-11-17T00:00:00"/>
    <x v="1"/>
    <s v="RA-19915"/>
    <s v="Russell Applegate"/>
    <s v="Consumer"/>
    <s v="United States"/>
    <s v="Columbus"/>
    <x v="14"/>
    <n v="47201"/>
    <x v="2"/>
    <s v="OFF-PA-10001790"/>
    <x v="1"/>
    <x v="10"/>
    <s v="Xerox 1910"/>
    <n v="96.08"/>
    <n v="2"/>
    <n v="0"/>
    <n v="46.118399999999994"/>
  </r>
  <r>
    <n v="6201"/>
    <x v="3087"/>
    <x v="1"/>
    <x v="392"/>
    <d v="2012-04-20T00:00:00"/>
    <x v="1"/>
    <s v="SB-20185"/>
    <s v="Sarah Brown"/>
    <s v="Consumer"/>
    <s v="United States"/>
    <s v="Evanston"/>
    <x v="10"/>
    <n v="60201"/>
    <x v="2"/>
    <s v="TEC-CO-10001766"/>
    <x v="2"/>
    <x v="16"/>
    <s v="Canon PC940 Copier"/>
    <n v="1439.9680000000001"/>
    <n v="4"/>
    <n v="0.2"/>
    <n v="485.98919999999993"/>
  </r>
  <r>
    <n v="6202"/>
    <x v="3087"/>
    <x v="1"/>
    <x v="392"/>
    <d v="2012-04-20T00:00:00"/>
    <x v="1"/>
    <s v="SB-20185"/>
    <s v="Sarah Brown"/>
    <s v="Consumer"/>
    <s v="United States"/>
    <s v="Evanston"/>
    <x v="10"/>
    <n v="60201"/>
    <x v="2"/>
    <s v="TEC-AC-10004396"/>
    <x v="2"/>
    <x v="11"/>
    <s v="Logitech Keyboard K120"/>
    <n v="43.56"/>
    <n v="3"/>
    <n v="0.2"/>
    <n v="-4.9004999999999974"/>
  </r>
  <r>
    <n v="6203"/>
    <x v="3088"/>
    <x v="0"/>
    <x v="186"/>
    <d v="2013-12-24T00:00:00"/>
    <x v="1"/>
    <s v="PK-19075"/>
    <s v="Pete Kriz"/>
    <s v="Consumer"/>
    <s v="United States"/>
    <s v="Apple Valley"/>
    <x v="1"/>
    <n v="92307"/>
    <x v="1"/>
    <s v="FUR-CH-10001708"/>
    <x v="0"/>
    <x v="1"/>
    <s v="Office Star - Contemporary Swivel Chair with Padded Adjustable Arms and Flex Back"/>
    <n v="563.91999999999996"/>
    <n v="5"/>
    <n v="0.2"/>
    <n v="7.0489999999999498"/>
  </r>
  <r>
    <n v="6204"/>
    <x v="3089"/>
    <x v="0"/>
    <x v="147"/>
    <d v="2013-10-28T00:00:00"/>
    <x v="1"/>
    <s v="SV-20935"/>
    <s v="Susan Vittorini"/>
    <s v="Consumer"/>
    <s v="United States"/>
    <s v="Columbus"/>
    <x v="24"/>
    <n v="43229"/>
    <x v="3"/>
    <s v="TEC-PH-10001305"/>
    <x v="2"/>
    <x v="7"/>
    <s v="Panasonic KX TS208W Corded phone"/>
    <n v="235.15199999999999"/>
    <n v="8"/>
    <n v="0.4"/>
    <n v="-47.030399999999986"/>
  </r>
  <r>
    <n v="6205"/>
    <x v="3090"/>
    <x v="3"/>
    <x v="96"/>
    <d v="2014-12-04T00:00:00"/>
    <x v="2"/>
    <s v="MG-17650"/>
    <s v="Matthew Grinstein"/>
    <s v="Home Office"/>
    <s v="United States"/>
    <s v="Marion"/>
    <x v="24"/>
    <n v="43302"/>
    <x v="3"/>
    <s v="FUR-FU-10002885"/>
    <x v="0"/>
    <x v="5"/>
    <s v="Magna Visual Magnetic Picture Hangers"/>
    <n v="7.7120000000000006"/>
    <n v="2"/>
    <n v="0.2"/>
    <n v="1.7352000000000005"/>
  </r>
  <r>
    <n v="6206"/>
    <x v="3091"/>
    <x v="0"/>
    <x v="201"/>
    <d v="2013-10-25T00:00:00"/>
    <x v="0"/>
    <s v="CM-12445"/>
    <s v="Chuck Magee"/>
    <s v="Consumer"/>
    <s v="United States"/>
    <s v="Houston"/>
    <x v="5"/>
    <n v="77095"/>
    <x v="2"/>
    <s v="OFF-PA-10000726"/>
    <x v="1"/>
    <x v="10"/>
    <s v="Black Print Carbonless Snap-Off Rapid Letter, 8 1/2&quot; x 7&quot;"/>
    <n v="51.016000000000005"/>
    <n v="7"/>
    <n v="0.2"/>
    <n v="15.942499999999992"/>
  </r>
  <r>
    <n v="6207"/>
    <x v="3091"/>
    <x v="0"/>
    <x v="201"/>
    <d v="2013-10-25T00:00:00"/>
    <x v="0"/>
    <s v="CM-12445"/>
    <s v="Chuck Magee"/>
    <s v="Consumer"/>
    <s v="United States"/>
    <s v="Houston"/>
    <x v="5"/>
    <n v="77095"/>
    <x v="2"/>
    <s v="OFF-FA-10003112"/>
    <x v="1"/>
    <x v="13"/>
    <s v="Staples"/>
    <n v="25.248000000000001"/>
    <n v="4"/>
    <n v="0.2"/>
    <n v="7.8899999999999979"/>
  </r>
  <r>
    <n v="6208"/>
    <x v="3091"/>
    <x v="0"/>
    <x v="201"/>
    <d v="2013-10-25T00:00:00"/>
    <x v="0"/>
    <s v="CM-12445"/>
    <s v="Chuck Magee"/>
    <s v="Consumer"/>
    <s v="United States"/>
    <s v="Houston"/>
    <x v="5"/>
    <n v="77095"/>
    <x v="2"/>
    <s v="FUR-CH-10002372"/>
    <x v="0"/>
    <x v="1"/>
    <s v="Office Star - Ergonomically Designed Knee Chair"/>
    <n v="56.686"/>
    <n v="1"/>
    <n v="0.3"/>
    <n v="-14.576399999999996"/>
  </r>
  <r>
    <n v="6209"/>
    <x v="3092"/>
    <x v="3"/>
    <x v="365"/>
    <d v="2014-10-04T00:00:00"/>
    <x v="1"/>
    <s v="ME-18010"/>
    <s v="Michelle Ellison"/>
    <s v="Corporate"/>
    <s v="United States"/>
    <s v="Marion"/>
    <x v="24"/>
    <n v="43302"/>
    <x v="3"/>
    <s v="OFF-ST-10000563"/>
    <x v="1"/>
    <x v="4"/>
    <s v="Fellowes Bankers Box Stor/Drawer Steel Plus"/>
    <n v="51.168000000000006"/>
    <n v="2"/>
    <n v="0.2"/>
    <n v="-6.3960000000000008"/>
  </r>
  <r>
    <n v="6210"/>
    <x v="3093"/>
    <x v="3"/>
    <x v="238"/>
    <d v="2014-08-26T00:00:00"/>
    <x v="1"/>
    <s v="YS-21880"/>
    <s v="Yana Sorensen"/>
    <s v="Corporate"/>
    <s v="United States"/>
    <s v="Seattle"/>
    <x v="4"/>
    <n v="98103"/>
    <x v="1"/>
    <s v="OFF-BI-10003925"/>
    <x v="1"/>
    <x v="8"/>
    <s v="Fellowes PB300 Plastic Comb Binding Machine"/>
    <n v="2793.5280000000002"/>
    <n v="9"/>
    <n v="0.2"/>
    <n v="942.81569999999988"/>
  </r>
  <r>
    <n v="6211"/>
    <x v="3093"/>
    <x v="3"/>
    <x v="238"/>
    <d v="2014-08-26T00:00:00"/>
    <x v="1"/>
    <s v="YS-21880"/>
    <s v="Yana Sorensen"/>
    <s v="Corporate"/>
    <s v="United States"/>
    <s v="Seattle"/>
    <x v="4"/>
    <n v="98103"/>
    <x v="1"/>
    <s v="OFF-ST-10003306"/>
    <x v="1"/>
    <x v="4"/>
    <s v="Letter Size Cart"/>
    <n v="1000.0200000000001"/>
    <n v="7"/>
    <n v="0"/>
    <n v="290.00579999999991"/>
  </r>
  <r>
    <n v="6212"/>
    <x v="3093"/>
    <x v="3"/>
    <x v="238"/>
    <d v="2014-08-26T00:00:00"/>
    <x v="1"/>
    <s v="YS-21880"/>
    <s v="Yana Sorensen"/>
    <s v="Corporate"/>
    <s v="United States"/>
    <s v="Seattle"/>
    <x v="4"/>
    <n v="98103"/>
    <x v="1"/>
    <s v="FUR-FU-10001475"/>
    <x v="0"/>
    <x v="5"/>
    <s v="Contract Clock, 14&quot;, Brown"/>
    <n v="65.94"/>
    <n v="3"/>
    <n v="0"/>
    <n v="22.419600000000003"/>
  </r>
  <r>
    <n v="6213"/>
    <x v="3094"/>
    <x v="3"/>
    <x v="105"/>
    <d v="2014-11-17T00:00:00"/>
    <x v="0"/>
    <s v="MB-17305"/>
    <s v="Maria Bertelson"/>
    <s v="Consumer"/>
    <s v="United States"/>
    <s v="Longview"/>
    <x v="4"/>
    <n v="98632"/>
    <x v="1"/>
    <s v="OFF-FA-10003495"/>
    <x v="1"/>
    <x v="13"/>
    <s v="Staples"/>
    <n v="18.240000000000002"/>
    <n v="3"/>
    <n v="0"/>
    <n v="9.120000000000001"/>
  </r>
  <r>
    <n v="6214"/>
    <x v="3094"/>
    <x v="3"/>
    <x v="105"/>
    <d v="2014-11-17T00:00:00"/>
    <x v="0"/>
    <s v="MB-17305"/>
    <s v="Maria Bertelson"/>
    <s v="Consumer"/>
    <s v="United States"/>
    <s v="Longview"/>
    <x v="4"/>
    <n v="98632"/>
    <x v="1"/>
    <s v="OFF-AP-10004708"/>
    <x v="1"/>
    <x v="9"/>
    <s v="Fellowes Superior 10 Outlet Split Surge Protector"/>
    <n v="76.12"/>
    <n v="2"/>
    <n v="0"/>
    <n v="22.074799999999996"/>
  </r>
  <r>
    <n v="6215"/>
    <x v="3095"/>
    <x v="2"/>
    <x v="856"/>
    <d v="2011-10-15T00:00:00"/>
    <x v="1"/>
    <s v="AS-10240"/>
    <s v="Alan Shonely"/>
    <s v="Consumer"/>
    <s v="United States"/>
    <s v="Redondo Beach"/>
    <x v="1"/>
    <n v="90278"/>
    <x v="1"/>
    <s v="OFF-EN-10001219"/>
    <x v="1"/>
    <x v="12"/>
    <s v="#10- 4 1/8&quot; x 9 1/2&quot; Security-Tint Envelopes"/>
    <n v="7.64"/>
    <n v="1"/>
    <n v="0"/>
    <n v="3.7435999999999998"/>
  </r>
  <r>
    <n v="6216"/>
    <x v="3096"/>
    <x v="1"/>
    <x v="109"/>
    <d v="2012-12-03T00:00:00"/>
    <x v="1"/>
    <s v="MC-17425"/>
    <s v="Mark Cousins"/>
    <s v="Corporate"/>
    <s v="United States"/>
    <s v="New York City"/>
    <x v="15"/>
    <n v="10035"/>
    <x v="3"/>
    <s v="FUR-FU-10000087"/>
    <x v="0"/>
    <x v="5"/>
    <s v="Executive Impressions 14&quot; Two-Color Numerals Wall Clock"/>
    <n v="68.16"/>
    <n v="3"/>
    <n v="0"/>
    <n v="27.945600000000002"/>
  </r>
  <r>
    <n v="6217"/>
    <x v="3096"/>
    <x v="1"/>
    <x v="109"/>
    <d v="2012-12-03T00:00:00"/>
    <x v="1"/>
    <s v="MC-17425"/>
    <s v="Mark Cousins"/>
    <s v="Corporate"/>
    <s v="United States"/>
    <s v="New York City"/>
    <x v="15"/>
    <n v="10035"/>
    <x v="3"/>
    <s v="OFF-EN-10001539"/>
    <x v="1"/>
    <x v="12"/>
    <s v="Staples"/>
    <n v="62.24"/>
    <n v="8"/>
    <n v="0"/>
    <n v="29.252800000000001"/>
  </r>
  <r>
    <n v="6218"/>
    <x v="3097"/>
    <x v="1"/>
    <x v="1097"/>
    <d v="2012-08-02T00:00:00"/>
    <x v="1"/>
    <s v="PG-18820"/>
    <s v="Patrick Gardner"/>
    <s v="Consumer"/>
    <s v="United States"/>
    <s v="Louisville"/>
    <x v="0"/>
    <n v="40214"/>
    <x v="0"/>
    <s v="TEC-PH-10004897"/>
    <x v="2"/>
    <x v="7"/>
    <s v="Mediabridge Sport Armband iPhone 5s"/>
    <n v="29.97"/>
    <n v="3"/>
    <n v="0"/>
    <n v="0.29969999999999963"/>
  </r>
  <r>
    <n v="6219"/>
    <x v="3098"/>
    <x v="0"/>
    <x v="201"/>
    <d v="2013-10-27T00:00:00"/>
    <x v="1"/>
    <s v="JS-16030"/>
    <s v="Joy Smith"/>
    <s v="Consumer"/>
    <s v="United States"/>
    <s v="Trenton"/>
    <x v="12"/>
    <n v="48183"/>
    <x v="2"/>
    <s v="TEC-PH-10001300"/>
    <x v="2"/>
    <x v="7"/>
    <s v="iKross Bluetooth Portable Keyboard + Cell Phone Stand Holder + Brush for Apple iPhone 5S 5C 5, 4S 4"/>
    <n v="125.69999999999999"/>
    <n v="6"/>
    <n v="0"/>
    <n v="35.195999999999998"/>
  </r>
  <r>
    <n v="6220"/>
    <x v="3098"/>
    <x v="0"/>
    <x v="201"/>
    <d v="2013-10-27T00:00:00"/>
    <x v="1"/>
    <s v="JS-16030"/>
    <s v="Joy Smith"/>
    <s v="Consumer"/>
    <s v="United States"/>
    <s v="Trenton"/>
    <x v="12"/>
    <n v="48183"/>
    <x v="2"/>
    <s v="TEC-PH-10001557"/>
    <x v="2"/>
    <x v="7"/>
    <s v="Pyle PMP37LED"/>
    <n v="191.98"/>
    <n v="2"/>
    <n v="0"/>
    <n v="51.834599999999995"/>
  </r>
  <r>
    <n v="6221"/>
    <x v="3098"/>
    <x v="0"/>
    <x v="201"/>
    <d v="2013-10-27T00:00:00"/>
    <x v="1"/>
    <s v="JS-16030"/>
    <s v="Joy Smith"/>
    <s v="Consumer"/>
    <s v="United States"/>
    <s v="Trenton"/>
    <x v="12"/>
    <n v="48183"/>
    <x v="2"/>
    <s v="OFF-ST-10000617"/>
    <x v="1"/>
    <x v="4"/>
    <s v="Woodgrain Magazine Files by Perma"/>
    <n v="20.86"/>
    <n v="7"/>
    <n v="0"/>
    <n v="1.4601999999999977"/>
  </r>
  <r>
    <n v="6222"/>
    <x v="3099"/>
    <x v="3"/>
    <x v="32"/>
    <d v="2014-09-19T00:00:00"/>
    <x v="0"/>
    <s v="JB-16000"/>
    <s v="Joy Bell-"/>
    <s v="Consumer"/>
    <s v="United States"/>
    <s v="Los Angeles"/>
    <x v="1"/>
    <n v="90045"/>
    <x v="1"/>
    <s v="OFF-LA-10000121"/>
    <x v="1"/>
    <x v="2"/>
    <s v="Avery 48"/>
    <n v="56.699999999999996"/>
    <n v="9"/>
    <n v="0"/>
    <n v="26.081999999999997"/>
  </r>
  <r>
    <n v="6223"/>
    <x v="3100"/>
    <x v="3"/>
    <x v="331"/>
    <d v="2014-12-28T00:00:00"/>
    <x v="1"/>
    <s v="DK-12985"/>
    <s v="Darren Koutras"/>
    <s v="Consumer"/>
    <s v="United States"/>
    <s v="Hendersonville"/>
    <x v="18"/>
    <n v="37075"/>
    <x v="0"/>
    <s v="FUR-FU-10000087"/>
    <x v="0"/>
    <x v="5"/>
    <s v="Executive Impressions 14&quot; Two-Color Numerals Wall Clock"/>
    <n v="72.703999999999994"/>
    <n v="4"/>
    <n v="0.2"/>
    <n v="19.084800000000005"/>
  </r>
  <r>
    <n v="6224"/>
    <x v="3100"/>
    <x v="3"/>
    <x v="331"/>
    <d v="2014-12-28T00:00:00"/>
    <x v="1"/>
    <s v="DK-12985"/>
    <s v="Darren Koutras"/>
    <s v="Consumer"/>
    <s v="United States"/>
    <s v="Hendersonville"/>
    <x v="18"/>
    <n v="37075"/>
    <x v="0"/>
    <s v="OFF-AR-10000422"/>
    <x v="1"/>
    <x v="6"/>
    <s v="Pencil and Crayon Sharpener"/>
    <n v="12.263999999999999"/>
    <n v="7"/>
    <n v="0.2"/>
    <n v="1.0730999999999993"/>
  </r>
  <r>
    <n v="6225"/>
    <x v="3100"/>
    <x v="3"/>
    <x v="331"/>
    <d v="2014-12-28T00:00:00"/>
    <x v="1"/>
    <s v="DK-12985"/>
    <s v="Darren Koutras"/>
    <s v="Consumer"/>
    <s v="United States"/>
    <s v="Hendersonville"/>
    <x v="18"/>
    <n v="37075"/>
    <x v="0"/>
    <s v="OFF-ST-10004123"/>
    <x v="1"/>
    <x v="4"/>
    <s v="Safco Industrial Wire Shelving System"/>
    <n v="218.35200000000003"/>
    <n v="3"/>
    <n v="0.2"/>
    <n v="-54.588000000000008"/>
  </r>
  <r>
    <n v="6226"/>
    <x v="3101"/>
    <x v="1"/>
    <x v="348"/>
    <d v="2012-10-09T00:00:00"/>
    <x v="1"/>
    <s v="JF-15490"/>
    <s v="Jeremy Farry"/>
    <s v="Consumer"/>
    <s v="United States"/>
    <s v="Portland"/>
    <x v="21"/>
    <n v="97206"/>
    <x v="1"/>
    <s v="FUR-BO-10003660"/>
    <x v="0"/>
    <x v="0"/>
    <s v="Bush Cubix Collection Bookcases, Fully Assembled"/>
    <n v="66.294000000000011"/>
    <n v="1"/>
    <n v="0.7"/>
    <n v="-103.86059999999998"/>
  </r>
  <r>
    <n v="6227"/>
    <x v="3101"/>
    <x v="1"/>
    <x v="348"/>
    <d v="2012-10-09T00:00:00"/>
    <x v="1"/>
    <s v="JF-15490"/>
    <s v="Jeremy Farry"/>
    <s v="Consumer"/>
    <s v="United States"/>
    <s v="Portland"/>
    <x v="21"/>
    <n v="97206"/>
    <x v="1"/>
    <s v="FUR-CH-10000422"/>
    <x v="0"/>
    <x v="1"/>
    <s v="Global Highback Leather Tilter in Burgundy"/>
    <n v="291.16800000000001"/>
    <n v="4"/>
    <n v="0.2"/>
    <n v="-14.558399999999978"/>
  </r>
  <r>
    <n v="6228"/>
    <x v="3102"/>
    <x v="2"/>
    <x v="981"/>
    <d v="2011-11-07T00:00:00"/>
    <x v="1"/>
    <s v="PO-18850"/>
    <s v="Patrick O'Brill"/>
    <s v="Consumer"/>
    <s v="United States"/>
    <s v="Irving"/>
    <x v="5"/>
    <n v="75061"/>
    <x v="2"/>
    <s v="TEC-PH-10002923"/>
    <x v="2"/>
    <x v="7"/>
    <s v="Logitech B530 USB Headset - headset - Full size, Binaural"/>
    <n v="88.77600000000001"/>
    <n v="3"/>
    <n v="0.2"/>
    <n v="7.7679000000000009"/>
  </r>
  <r>
    <n v="6229"/>
    <x v="3103"/>
    <x v="0"/>
    <x v="115"/>
    <d v="2013-01-27T00:00:00"/>
    <x v="1"/>
    <s v="BT-11530"/>
    <s v="Bradley Talbott"/>
    <s v="Home Office"/>
    <s v="United States"/>
    <s v="Cleveland"/>
    <x v="24"/>
    <n v="44105"/>
    <x v="3"/>
    <s v="TEC-PH-10004093"/>
    <x v="2"/>
    <x v="7"/>
    <s v="Panasonic Kx-TS550"/>
    <n v="110.376"/>
    <n v="4"/>
    <n v="0.4"/>
    <n v="-20.235600000000005"/>
  </r>
  <r>
    <n v="6230"/>
    <x v="3103"/>
    <x v="0"/>
    <x v="115"/>
    <d v="2013-01-27T00:00:00"/>
    <x v="1"/>
    <s v="BT-11530"/>
    <s v="Bradley Talbott"/>
    <s v="Home Office"/>
    <s v="United States"/>
    <s v="Cleveland"/>
    <x v="24"/>
    <n v="44105"/>
    <x v="3"/>
    <s v="TEC-AC-10000171"/>
    <x v="2"/>
    <x v="11"/>
    <s v="Verbatim 25 GB 6x Blu-ray Single Layer Recordable Disc, 25/Pack"/>
    <n v="55.176000000000002"/>
    <n v="3"/>
    <n v="0.2"/>
    <n v="15.863099999999999"/>
  </r>
  <r>
    <n v="6231"/>
    <x v="3104"/>
    <x v="3"/>
    <x v="497"/>
    <d v="2014-07-18T00:00:00"/>
    <x v="1"/>
    <s v="NW-18400"/>
    <s v="Natalie Webber"/>
    <s v="Consumer"/>
    <s v="United States"/>
    <s v="Waterloo"/>
    <x v="23"/>
    <n v="50701"/>
    <x v="2"/>
    <s v="OFF-AR-10001166"/>
    <x v="1"/>
    <x v="6"/>
    <s v="Staples"/>
    <n v="30.32"/>
    <n v="4"/>
    <n v="0"/>
    <n v="11.8248"/>
  </r>
  <r>
    <n v="6232"/>
    <x v="3105"/>
    <x v="3"/>
    <x v="220"/>
    <d v="2014-09-12T00:00:00"/>
    <x v="3"/>
    <s v="JF-15415"/>
    <s v="Jennifer Ferguson"/>
    <s v="Consumer"/>
    <s v="United States"/>
    <s v="Seattle"/>
    <x v="4"/>
    <n v="98105"/>
    <x v="1"/>
    <s v="FUR-CH-10003199"/>
    <x v="0"/>
    <x v="1"/>
    <s v="Office Star - Contemporary Task Swivel Chair"/>
    <n v="177.56800000000001"/>
    <n v="2"/>
    <n v="0.2"/>
    <n v="8.8783999999999921"/>
  </r>
  <r>
    <n v="6233"/>
    <x v="3105"/>
    <x v="3"/>
    <x v="220"/>
    <d v="2014-09-12T00:00:00"/>
    <x v="3"/>
    <s v="JF-15415"/>
    <s v="Jennifer Ferguson"/>
    <s v="Consumer"/>
    <s v="United States"/>
    <s v="Seattle"/>
    <x v="4"/>
    <n v="98105"/>
    <x v="1"/>
    <s v="OFF-PA-10002005"/>
    <x v="1"/>
    <x v="10"/>
    <s v="Xerox 225"/>
    <n v="19.440000000000001"/>
    <n v="3"/>
    <n v="0"/>
    <n v="9.3312000000000008"/>
  </r>
  <r>
    <n v="6234"/>
    <x v="3105"/>
    <x v="3"/>
    <x v="220"/>
    <d v="2014-09-12T00:00:00"/>
    <x v="3"/>
    <s v="JF-15415"/>
    <s v="Jennifer Ferguson"/>
    <s v="Consumer"/>
    <s v="United States"/>
    <s v="Seattle"/>
    <x v="4"/>
    <n v="98105"/>
    <x v="1"/>
    <s v="OFF-PA-10004101"/>
    <x v="1"/>
    <x v="10"/>
    <s v="Xerox 1894"/>
    <n v="71.28"/>
    <n v="11"/>
    <n v="0"/>
    <n v="34.214400000000005"/>
  </r>
  <r>
    <n v="6235"/>
    <x v="3105"/>
    <x v="3"/>
    <x v="220"/>
    <d v="2014-09-12T00:00:00"/>
    <x v="3"/>
    <s v="JF-15415"/>
    <s v="Jennifer Ferguson"/>
    <s v="Consumer"/>
    <s v="United States"/>
    <s v="Seattle"/>
    <x v="4"/>
    <n v="98105"/>
    <x v="1"/>
    <s v="OFF-BI-10004600"/>
    <x v="1"/>
    <x v="8"/>
    <s v="Ibico Ibimaster 300 Manual Binding System"/>
    <n v="1471.96"/>
    <n v="5"/>
    <n v="0.2"/>
    <n v="459.98749999999995"/>
  </r>
  <r>
    <n v="6236"/>
    <x v="3105"/>
    <x v="3"/>
    <x v="220"/>
    <d v="2014-09-12T00:00:00"/>
    <x v="3"/>
    <s v="JF-15415"/>
    <s v="Jennifer Ferguson"/>
    <s v="Consumer"/>
    <s v="United States"/>
    <s v="Seattle"/>
    <x v="4"/>
    <n v="98105"/>
    <x v="1"/>
    <s v="TEC-PH-10000127"/>
    <x v="2"/>
    <x v="7"/>
    <s v="iOttie XL Car Mount"/>
    <n v="79.959999999999994"/>
    <n v="5"/>
    <n v="0.2"/>
    <n v="-17.991000000000003"/>
  </r>
  <r>
    <n v="6237"/>
    <x v="3106"/>
    <x v="0"/>
    <x v="1098"/>
    <d v="2013-02-27T00:00:00"/>
    <x v="1"/>
    <s v="AC-10420"/>
    <s v="Alyssa Crouse"/>
    <s v="Corporate"/>
    <s v="United States"/>
    <s v="Philadelphia"/>
    <x v="9"/>
    <n v="19120"/>
    <x v="3"/>
    <s v="OFF-EN-10004386"/>
    <x v="1"/>
    <x v="12"/>
    <s v="Recycled Interoffice Envelopes with String and Button Closure, 10 x 13"/>
    <n v="57.576000000000001"/>
    <n v="3"/>
    <n v="0.2"/>
    <n v="21.591000000000001"/>
  </r>
  <r>
    <n v="6238"/>
    <x v="3107"/>
    <x v="0"/>
    <x v="115"/>
    <d v="2013-01-29T00:00:00"/>
    <x v="1"/>
    <s v="TB-21280"/>
    <s v="Toby Braunhardt"/>
    <s v="Consumer"/>
    <s v="United States"/>
    <s v="New York City"/>
    <x v="15"/>
    <n v="10009"/>
    <x v="3"/>
    <s v="OFF-BI-10004506"/>
    <x v="1"/>
    <x v="8"/>
    <s v="Wilson Jones data.warehouse D-Ring Binders with DublLock"/>
    <n v="26.336000000000002"/>
    <n v="4"/>
    <n v="0.2"/>
    <n v="9.2176000000000009"/>
  </r>
  <r>
    <n v="6239"/>
    <x v="3108"/>
    <x v="1"/>
    <x v="295"/>
    <d v="2012-12-16T00:00:00"/>
    <x v="1"/>
    <s v="HA-14905"/>
    <s v="Helen Abelman"/>
    <s v="Consumer"/>
    <s v="United States"/>
    <s v="San Jose"/>
    <x v="1"/>
    <n v="95123"/>
    <x v="1"/>
    <s v="FUR-FU-10004597"/>
    <x v="0"/>
    <x v="5"/>
    <s v="Eldon Cleatmat Chair Mats for Medium Pile Carpets"/>
    <n v="166.5"/>
    <n v="3"/>
    <n v="0"/>
    <n v="21.64500000000001"/>
  </r>
  <r>
    <n v="6240"/>
    <x v="3108"/>
    <x v="1"/>
    <x v="295"/>
    <d v="2012-12-16T00:00:00"/>
    <x v="1"/>
    <s v="HA-14905"/>
    <s v="Helen Abelman"/>
    <s v="Consumer"/>
    <s v="United States"/>
    <s v="San Jose"/>
    <x v="1"/>
    <n v="95123"/>
    <x v="1"/>
    <s v="OFF-ST-10001496"/>
    <x v="1"/>
    <x v="4"/>
    <s v="Standard Rollaway File with Lock"/>
    <n v="360.38"/>
    <n v="2"/>
    <n v="0"/>
    <n v="93.698800000000006"/>
  </r>
  <r>
    <n v="6241"/>
    <x v="3109"/>
    <x v="0"/>
    <x v="517"/>
    <d v="2013-11-02T00:00:00"/>
    <x v="0"/>
    <s v="LH-17155"/>
    <s v="Logan Haushalter"/>
    <s v="Consumer"/>
    <s v="United States"/>
    <s v="Los Angeles"/>
    <x v="1"/>
    <n v="90008"/>
    <x v="1"/>
    <s v="OFF-BI-10004236"/>
    <x v="1"/>
    <x v="8"/>
    <s v="XtraLife ClearVue Slant-D Ring Binder, White, 3&quot;"/>
    <n v="11.744"/>
    <n v="1"/>
    <n v="0.2"/>
    <n v="3.8167999999999997"/>
  </r>
  <r>
    <n v="6242"/>
    <x v="3110"/>
    <x v="3"/>
    <x v="39"/>
    <d v="2014-06-01T00:00:00"/>
    <x v="0"/>
    <s v="LO-17170"/>
    <s v="Lori Olson"/>
    <s v="Corporate"/>
    <s v="United States"/>
    <s v="Concord"/>
    <x v="38"/>
    <n v="3301"/>
    <x v="3"/>
    <s v="FUR-FU-10001185"/>
    <x v="0"/>
    <x v="5"/>
    <s v="Advantus Employee of the Month Certificate Frame, 11 x 13-1/2"/>
    <n v="247.44"/>
    <n v="8"/>
    <n v="0"/>
    <n v="101.4504"/>
  </r>
  <r>
    <n v="6243"/>
    <x v="3111"/>
    <x v="2"/>
    <x v="1059"/>
    <d v="2011-12-28T00:00:00"/>
    <x v="1"/>
    <s v="DP-13390"/>
    <s v="Dennis Pardue"/>
    <s v="Home Office"/>
    <s v="United States"/>
    <s v="Columbia"/>
    <x v="18"/>
    <n v="38401"/>
    <x v="0"/>
    <s v="OFF-BI-10000977"/>
    <x v="1"/>
    <x v="8"/>
    <s v="Ibico Plastic Spiral Binding Combs"/>
    <n v="18.240000000000002"/>
    <n v="2"/>
    <n v="0.7"/>
    <n v="-14.591999999999999"/>
  </r>
  <r>
    <n v="6244"/>
    <x v="3112"/>
    <x v="0"/>
    <x v="390"/>
    <d v="2013-11-29T00:00:00"/>
    <x v="1"/>
    <s v="CR-12580"/>
    <s v="Clay Rozendal"/>
    <s v="Home Office"/>
    <s v="United States"/>
    <s v="Bellevue"/>
    <x v="4"/>
    <n v="98006"/>
    <x v="1"/>
    <s v="OFF-SU-10004782"/>
    <x v="1"/>
    <x v="14"/>
    <s v="Elite 5&quot; Scissors"/>
    <n v="25.349999999999998"/>
    <n v="3"/>
    <n v="0"/>
    <n v="7.6049999999999978"/>
  </r>
  <r>
    <n v="6245"/>
    <x v="3113"/>
    <x v="1"/>
    <x v="312"/>
    <d v="2012-11-25T00:00:00"/>
    <x v="1"/>
    <s v="KB-16405"/>
    <s v="Katrina Bavinger"/>
    <s v="Home Office"/>
    <s v="United States"/>
    <s v="Seattle"/>
    <x v="4"/>
    <n v="98105"/>
    <x v="1"/>
    <s v="OFF-AR-10002067"/>
    <x v="1"/>
    <x v="6"/>
    <s v="Newell 334"/>
    <n v="119.03999999999999"/>
    <n v="6"/>
    <n v="0"/>
    <n v="30.950400000000002"/>
  </r>
  <r>
    <n v="6246"/>
    <x v="3113"/>
    <x v="1"/>
    <x v="312"/>
    <d v="2012-11-25T00:00:00"/>
    <x v="1"/>
    <s v="KB-16405"/>
    <s v="Katrina Bavinger"/>
    <s v="Home Office"/>
    <s v="United States"/>
    <s v="Seattle"/>
    <x v="4"/>
    <n v="98105"/>
    <x v="1"/>
    <s v="FUR-FU-10002364"/>
    <x v="0"/>
    <x v="5"/>
    <s v="Eldon Expressions Wood Desk Accessories, Oak"/>
    <n v="22.14"/>
    <n v="3"/>
    <n v="0"/>
    <n v="6.4205999999999976"/>
  </r>
  <r>
    <n v="6247"/>
    <x v="3113"/>
    <x v="1"/>
    <x v="312"/>
    <d v="2012-11-25T00:00:00"/>
    <x v="1"/>
    <s v="KB-16405"/>
    <s v="Katrina Bavinger"/>
    <s v="Home Office"/>
    <s v="United States"/>
    <s v="Seattle"/>
    <x v="4"/>
    <n v="98105"/>
    <x v="1"/>
    <s v="TEC-AC-10002018"/>
    <x v="2"/>
    <x v="11"/>
    <s v="AmazonBasics 3-Button USB Wired Mouse"/>
    <n v="13.98"/>
    <n v="2"/>
    <n v="0"/>
    <n v="6.011400000000001"/>
  </r>
  <r>
    <n v="6248"/>
    <x v="3114"/>
    <x v="3"/>
    <x v="148"/>
    <d v="2014-06-05T00:00:00"/>
    <x v="1"/>
    <s v="ML-17410"/>
    <s v="Maris LaWare"/>
    <s v="Consumer"/>
    <s v="United States"/>
    <s v="Columbus"/>
    <x v="14"/>
    <n v="47201"/>
    <x v="2"/>
    <s v="OFF-BI-10000632"/>
    <x v="1"/>
    <x v="8"/>
    <s v="Satellite Sectional Post Binders"/>
    <n v="43.41"/>
    <n v="1"/>
    <n v="0"/>
    <n v="19.968599999999999"/>
  </r>
  <r>
    <n v="6249"/>
    <x v="3114"/>
    <x v="3"/>
    <x v="148"/>
    <d v="2014-06-05T00:00:00"/>
    <x v="1"/>
    <s v="ML-17410"/>
    <s v="Maris LaWare"/>
    <s v="Consumer"/>
    <s v="United States"/>
    <s v="Columbus"/>
    <x v="14"/>
    <n v="47201"/>
    <x v="2"/>
    <s v="FUR-FU-10003981"/>
    <x v="0"/>
    <x v="5"/>
    <s v="Eldon Wave Desk Accessories"/>
    <n v="6.24"/>
    <n v="3"/>
    <n v="0"/>
    <n v="2.6208000000000005"/>
  </r>
  <r>
    <n v="6250"/>
    <x v="3114"/>
    <x v="3"/>
    <x v="148"/>
    <d v="2014-06-05T00:00:00"/>
    <x v="1"/>
    <s v="ML-17410"/>
    <s v="Maris LaWare"/>
    <s v="Consumer"/>
    <s v="United States"/>
    <s v="Columbus"/>
    <x v="14"/>
    <n v="47201"/>
    <x v="2"/>
    <s v="OFF-AP-10001564"/>
    <x v="1"/>
    <x v="9"/>
    <s v="Hoover Commercial Lightweight Upright Vacuum with E-Z Empty Dirt Cup"/>
    <n v="465.16"/>
    <n v="2"/>
    <n v="0"/>
    <n v="120.94159999999999"/>
  </r>
  <r>
    <n v="6251"/>
    <x v="3114"/>
    <x v="3"/>
    <x v="148"/>
    <d v="2014-06-05T00:00:00"/>
    <x v="1"/>
    <s v="ML-17410"/>
    <s v="Maris LaWare"/>
    <s v="Consumer"/>
    <s v="United States"/>
    <s v="Columbus"/>
    <x v="14"/>
    <n v="47201"/>
    <x v="2"/>
    <s v="OFF-PA-10004082"/>
    <x v="1"/>
    <x v="10"/>
    <s v="Adams Telephone Message Book w/Frequently-Called Numbers Space, 400 Messages per Book"/>
    <n v="7.98"/>
    <n v="1"/>
    <n v="0"/>
    <n v="3.99"/>
  </r>
  <r>
    <n v="6252"/>
    <x v="3115"/>
    <x v="2"/>
    <x v="266"/>
    <d v="2011-12-04T00:00:00"/>
    <x v="2"/>
    <s v="MC-17575"/>
    <s v="Matt Collins"/>
    <s v="Consumer"/>
    <s v="United States"/>
    <s v="Chicago"/>
    <x v="10"/>
    <n v="60623"/>
    <x v="2"/>
    <s v="OFF-AP-10004249"/>
    <x v="1"/>
    <x v="9"/>
    <s v="Staples"/>
    <n v="2.3939999999999997"/>
    <n v="1"/>
    <n v="0.8"/>
    <n v="-6.344100000000001"/>
  </r>
  <r>
    <n v="6253"/>
    <x v="3116"/>
    <x v="2"/>
    <x v="884"/>
    <d v="2011-04-07T00:00:00"/>
    <x v="3"/>
    <s v="VM-21685"/>
    <s v="Valerie Mitchum"/>
    <s v="Home Office"/>
    <s v="United States"/>
    <s v="Marietta"/>
    <x v="32"/>
    <n v="30062"/>
    <x v="0"/>
    <s v="OFF-PA-10003441"/>
    <x v="1"/>
    <x v="10"/>
    <s v="Xerox 226"/>
    <n v="58.320000000000007"/>
    <n v="9"/>
    <n v="0"/>
    <n v="27.993600000000001"/>
  </r>
  <r>
    <n v="6254"/>
    <x v="3116"/>
    <x v="2"/>
    <x v="884"/>
    <d v="2011-04-07T00:00:00"/>
    <x v="3"/>
    <s v="VM-21685"/>
    <s v="Valerie Mitchum"/>
    <s v="Home Office"/>
    <s v="United States"/>
    <s v="Marietta"/>
    <x v="32"/>
    <n v="30062"/>
    <x v="0"/>
    <s v="TEC-PH-10004922"/>
    <x v="2"/>
    <x v="7"/>
    <s v="RCA Visys Integrated PBX 8-Line Router"/>
    <n v="200.96999999999997"/>
    <n v="3"/>
    <n v="0"/>
    <n v="50.242500000000007"/>
  </r>
  <r>
    <n v="6255"/>
    <x v="3117"/>
    <x v="1"/>
    <x v="1014"/>
    <d v="2012-09-14T00:00:00"/>
    <x v="1"/>
    <s v="VW-21775"/>
    <s v="Victoria Wilson"/>
    <s v="Corporate"/>
    <s v="United States"/>
    <s v="Montgomery"/>
    <x v="19"/>
    <n v="36116"/>
    <x v="0"/>
    <s v="FUR-FU-10001731"/>
    <x v="0"/>
    <x v="5"/>
    <s v="Acrylic Self-Standing Desk Frames"/>
    <n v="21.36"/>
    <n v="8"/>
    <n v="0"/>
    <n v="8.1167999999999996"/>
  </r>
  <r>
    <n v="6256"/>
    <x v="3118"/>
    <x v="3"/>
    <x v="428"/>
    <d v="2014-09-16T00:00:00"/>
    <x v="1"/>
    <s v="GK-14620"/>
    <s v="Grace Kelly"/>
    <s v="Corporate"/>
    <s v="United States"/>
    <s v="Plano"/>
    <x v="5"/>
    <n v="75023"/>
    <x v="2"/>
    <s v="OFF-LA-10000134"/>
    <x v="1"/>
    <x v="2"/>
    <s v="Avery 511"/>
    <n v="9.8560000000000016"/>
    <n v="4"/>
    <n v="0.2"/>
    <n v="3.4495999999999993"/>
  </r>
  <r>
    <n v="6257"/>
    <x v="3119"/>
    <x v="1"/>
    <x v="684"/>
    <d v="2012-09-08T00:00:00"/>
    <x v="0"/>
    <s v="AT-10435"/>
    <s v="Alyssa Tate"/>
    <s v="Home Office"/>
    <s v="United States"/>
    <s v="Tamarac"/>
    <x v="2"/>
    <n v="33319"/>
    <x v="0"/>
    <s v="OFF-BI-10003166"/>
    <x v="1"/>
    <x v="8"/>
    <s v="GBC Plasticlear Binding Covers"/>
    <n v="3.4440000000000008"/>
    <n v="1"/>
    <n v="0.7"/>
    <n v="-2.5255999999999998"/>
  </r>
  <r>
    <n v="6258"/>
    <x v="3120"/>
    <x v="3"/>
    <x v="808"/>
    <d v="2014-11-07T00:00:00"/>
    <x v="0"/>
    <s v="AR-10825"/>
    <s v="Anthony Rawles"/>
    <s v="Corporate"/>
    <s v="United States"/>
    <s v="Columbus"/>
    <x v="24"/>
    <n v="43229"/>
    <x v="3"/>
    <s v="OFF-SU-10000646"/>
    <x v="1"/>
    <x v="14"/>
    <s v="Premier Automatic Letter Opener"/>
    <n v="384.59200000000004"/>
    <n v="2"/>
    <n v="0.2"/>
    <n v="-81.725799999999978"/>
  </r>
  <r>
    <n v="6259"/>
    <x v="3121"/>
    <x v="1"/>
    <x v="262"/>
    <d v="2012-03-30T00:00:00"/>
    <x v="0"/>
    <s v="JH-15820"/>
    <s v="John Huston"/>
    <s v="Consumer"/>
    <s v="United States"/>
    <s v="New York City"/>
    <x v="15"/>
    <n v="10009"/>
    <x v="3"/>
    <s v="OFF-EN-10004459"/>
    <x v="1"/>
    <x v="12"/>
    <s v="Security-Tint Envelopes"/>
    <n v="22.919999999999998"/>
    <n v="3"/>
    <n v="0"/>
    <n v="11.230799999999999"/>
  </r>
  <r>
    <n v="6260"/>
    <x v="3122"/>
    <x v="1"/>
    <x v="863"/>
    <d v="2012-08-17T00:00:00"/>
    <x v="0"/>
    <s v="RA-19285"/>
    <s v="Ralph Arnett"/>
    <s v="Consumer"/>
    <s v="United States"/>
    <s v="Richmond"/>
    <x v="14"/>
    <n v="47374"/>
    <x v="2"/>
    <s v="OFF-BI-10003529"/>
    <x v="1"/>
    <x v="8"/>
    <s v="Avery Round Ring Poly Binders"/>
    <n v="11.36"/>
    <n v="4"/>
    <n v="0"/>
    <n v="5.5663999999999998"/>
  </r>
  <r>
    <n v="6261"/>
    <x v="3123"/>
    <x v="1"/>
    <x v="793"/>
    <d v="2012-05-18T00:00:00"/>
    <x v="1"/>
    <s v="RO-19780"/>
    <s v="Rose O'Brian"/>
    <s v="Consumer"/>
    <s v="United States"/>
    <s v="Seattle"/>
    <x v="4"/>
    <n v="98115"/>
    <x v="1"/>
    <s v="OFF-BI-10002949"/>
    <x v="1"/>
    <x v="8"/>
    <s v="Prestige Round Ring Binders"/>
    <n v="14.592000000000002"/>
    <n v="3"/>
    <n v="0.2"/>
    <n v="4.9247999999999985"/>
  </r>
  <r>
    <n v="6262"/>
    <x v="3124"/>
    <x v="3"/>
    <x v="283"/>
    <d v="2014-07-28T00:00:00"/>
    <x v="1"/>
    <s v="LR-17035"/>
    <s v="Lisa Ryan"/>
    <s v="Corporate"/>
    <s v="United States"/>
    <s v="Long Beach"/>
    <x v="15"/>
    <n v="11561"/>
    <x v="3"/>
    <s v="OFF-LA-10001158"/>
    <x v="1"/>
    <x v="2"/>
    <s v="Avery Address/Shipping Labels for Typewriters, 4&quot; x 2&quot;"/>
    <n v="41.4"/>
    <n v="4"/>
    <n v="0"/>
    <n v="19.872"/>
  </r>
  <r>
    <n v="6263"/>
    <x v="3125"/>
    <x v="0"/>
    <x v="446"/>
    <d v="2013-09-27T00:00:00"/>
    <x v="2"/>
    <s v="MK-17905"/>
    <s v="Michael Kennedy"/>
    <s v="Corporate"/>
    <s v="United States"/>
    <s v="Rockford"/>
    <x v="10"/>
    <n v="61107"/>
    <x v="2"/>
    <s v="OFF-BI-10004584"/>
    <x v="1"/>
    <x v="8"/>
    <s v="GBC ProClick 150 Presentation Binding System"/>
    <n v="442.37199999999996"/>
    <n v="7"/>
    <n v="0.8"/>
    <n v="-729.91380000000004"/>
  </r>
  <r>
    <n v="6264"/>
    <x v="3126"/>
    <x v="3"/>
    <x v="1024"/>
    <d v="2014-05-11T00:00:00"/>
    <x v="1"/>
    <s v="YS-21880"/>
    <s v="Yana Sorensen"/>
    <s v="Corporate"/>
    <s v="United States"/>
    <s v="Columbus"/>
    <x v="32"/>
    <n v="31907"/>
    <x v="0"/>
    <s v="OFF-BI-10004965"/>
    <x v="1"/>
    <x v="8"/>
    <s v="Ibico Covers for Plastic or Wire Binding Elements"/>
    <n v="34.5"/>
    <n v="3"/>
    <n v="0"/>
    <n v="15.524999999999999"/>
  </r>
  <r>
    <n v="6265"/>
    <x v="3127"/>
    <x v="0"/>
    <x v="1099"/>
    <d v="2013-10-07T00:00:00"/>
    <x v="3"/>
    <s v="JH-15910"/>
    <s v="Jonathan Howell"/>
    <s v="Consumer"/>
    <s v="United States"/>
    <s v="Tulsa"/>
    <x v="26"/>
    <n v="74133"/>
    <x v="2"/>
    <s v="OFF-BI-10004654"/>
    <x v="1"/>
    <x v="8"/>
    <s v="Avery Binding System Hidden Tab Executive Style Index Sets"/>
    <n v="28.849999999999998"/>
    <n v="5"/>
    <n v="0"/>
    <n v="14.424999999999999"/>
  </r>
  <r>
    <n v="6266"/>
    <x v="3128"/>
    <x v="2"/>
    <x v="935"/>
    <d v="2011-11-08T00:00:00"/>
    <x v="1"/>
    <s v="AT-10735"/>
    <s v="Annie Thurman"/>
    <s v="Consumer"/>
    <s v="United States"/>
    <s v="Nashville"/>
    <x v="18"/>
    <n v="37211"/>
    <x v="0"/>
    <s v="OFF-PA-10000141"/>
    <x v="1"/>
    <x v="10"/>
    <s v="Ampad Evidence Wirebond Steno Books, 6&quot; x 9&quot;"/>
    <n v="3.4880000000000004"/>
    <n v="2"/>
    <n v="0.2"/>
    <n v="1.1771999999999998"/>
  </r>
  <r>
    <n v="6267"/>
    <x v="3128"/>
    <x v="2"/>
    <x v="935"/>
    <d v="2011-11-08T00:00:00"/>
    <x v="1"/>
    <s v="AT-10735"/>
    <s v="Annie Thurman"/>
    <s v="Consumer"/>
    <s v="United States"/>
    <s v="Nashville"/>
    <x v="18"/>
    <n v="37211"/>
    <x v="0"/>
    <s v="OFF-PA-10001019"/>
    <x v="1"/>
    <x v="10"/>
    <s v="Xerox 1884"/>
    <n v="143.85600000000002"/>
    <n v="9"/>
    <n v="0.2"/>
    <n v="48.551399999999994"/>
  </r>
  <r>
    <n v="6268"/>
    <x v="3129"/>
    <x v="1"/>
    <x v="486"/>
    <d v="2012-10-04T00:00:00"/>
    <x v="0"/>
    <s v="RM-19675"/>
    <s v="Robert Marley"/>
    <s v="Home Office"/>
    <s v="United States"/>
    <s v="Cambridge"/>
    <x v="31"/>
    <n v="2138"/>
    <x v="3"/>
    <s v="TEC-PH-10002496"/>
    <x v="2"/>
    <x v="7"/>
    <s v="Cisco SPA301"/>
    <n v="311.98"/>
    <n v="2"/>
    <n v="0"/>
    <n v="93.593999999999994"/>
  </r>
  <r>
    <n v="6269"/>
    <x v="3129"/>
    <x v="1"/>
    <x v="486"/>
    <d v="2012-10-04T00:00:00"/>
    <x v="0"/>
    <s v="RM-19675"/>
    <s v="Robert Marley"/>
    <s v="Home Office"/>
    <s v="United States"/>
    <s v="Cambridge"/>
    <x v="31"/>
    <n v="2138"/>
    <x v="3"/>
    <s v="OFF-BI-10000829"/>
    <x v="1"/>
    <x v="8"/>
    <s v="Avery Non-Stick Binders"/>
    <n v="22.450000000000003"/>
    <n v="5"/>
    <n v="0"/>
    <n v="10.327"/>
  </r>
  <r>
    <n v="6270"/>
    <x v="3130"/>
    <x v="3"/>
    <x v="574"/>
    <d v="2014-12-07T00:00:00"/>
    <x v="1"/>
    <s v="BB-11545"/>
    <s v="Brenda Bowman"/>
    <s v="Corporate"/>
    <s v="United States"/>
    <s v="Oakland"/>
    <x v="1"/>
    <n v="94601"/>
    <x v="1"/>
    <s v="TEC-PH-10001448"/>
    <x v="2"/>
    <x v="7"/>
    <s v="Anker Astro 15000mAh USB Portable Charger"/>
    <n v="39.992000000000004"/>
    <n v="1"/>
    <n v="0.2"/>
    <n v="-7.9984000000000073"/>
  </r>
  <r>
    <n v="6271"/>
    <x v="3130"/>
    <x v="3"/>
    <x v="574"/>
    <d v="2014-12-07T00:00:00"/>
    <x v="1"/>
    <s v="BB-11545"/>
    <s v="Brenda Bowman"/>
    <s v="Corporate"/>
    <s v="United States"/>
    <s v="Oakland"/>
    <x v="1"/>
    <n v="94601"/>
    <x v="1"/>
    <s v="FUR-CH-10004983"/>
    <x v="0"/>
    <x v="1"/>
    <s v="Office Star - Mid Back Dual function Ergonomic High Back Chair with 2-Way Adjustable Arms"/>
    <n v="1159.056"/>
    <n v="9"/>
    <n v="0.2"/>
    <n v="43.464599999999905"/>
  </r>
  <r>
    <n v="6272"/>
    <x v="3130"/>
    <x v="3"/>
    <x v="574"/>
    <d v="2014-12-07T00:00:00"/>
    <x v="1"/>
    <s v="BB-11545"/>
    <s v="Brenda Bowman"/>
    <s v="Corporate"/>
    <s v="United States"/>
    <s v="Oakland"/>
    <x v="1"/>
    <n v="94601"/>
    <x v="1"/>
    <s v="OFF-AR-10004022"/>
    <x v="1"/>
    <x v="6"/>
    <s v="Panasonic KP-380BK Classic Electric Pencil Sharpener"/>
    <n v="179.89999999999998"/>
    <n v="5"/>
    <n v="0"/>
    <n v="44.974999999999987"/>
  </r>
  <r>
    <n v="6273"/>
    <x v="3131"/>
    <x v="3"/>
    <x v="157"/>
    <d v="2014-12-13T00:00:00"/>
    <x v="2"/>
    <s v="AS-10285"/>
    <s v="Alejandro Savely"/>
    <s v="Corporate"/>
    <s v="United States"/>
    <s v="Palatine"/>
    <x v="10"/>
    <n v="60067"/>
    <x v="2"/>
    <s v="TEC-AC-10001284"/>
    <x v="2"/>
    <x v="11"/>
    <s v="Enermax Briskie RF Wireless Keyboard and Mouse Combo"/>
    <n v="116.312"/>
    <n v="7"/>
    <n v="0.2"/>
    <n v="23.262400000000003"/>
  </r>
  <r>
    <n v="6274"/>
    <x v="3132"/>
    <x v="0"/>
    <x v="19"/>
    <d v="2013-07-23T00:00:00"/>
    <x v="0"/>
    <s v="DK-13375"/>
    <s v="Dennis Kane"/>
    <s v="Consumer"/>
    <s v="United States"/>
    <s v="Seattle"/>
    <x v="4"/>
    <n v="98105"/>
    <x v="1"/>
    <s v="FUR-FU-10001847"/>
    <x v="0"/>
    <x v="5"/>
    <s v="Eldon Image Series Black Desk Accessories"/>
    <n v="12.419999999999998"/>
    <n v="3"/>
    <n v="0"/>
    <n v="4.4711999999999996"/>
  </r>
  <r>
    <n v="6275"/>
    <x v="3132"/>
    <x v="0"/>
    <x v="19"/>
    <d v="2013-07-23T00:00:00"/>
    <x v="0"/>
    <s v="DK-13375"/>
    <s v="Dennis Kane"/>
    <s v="Consumer"/>
    <s v="United States"/>
    <s v="Seattle"/>
    <x v="4"/>
    <n v="98105"/>
    <x v="1"/>
    <s v="TEC-AC-10004595"/>
    <x v="2"/>
    <x v="11"/>
    <s v="First Data TMFD35 PIN Pad"/>
    <n v="428.40000000000003"/>
    <n v="3"/>
    <n v="0"/>
    <n v="89.963999999999999"/>
  </r>
  <r>
    <n v="6276"/>
    <x v="3132"/>
    <x v="0"/>
    <x v="19"/>
    <d v="2013-07-23T00:00:00"/>
    <x v="0"/>
    <s v="DK-13375"/>
    <s v="Dennis Kane"/>
    <s v="Consumer"/>
    <s v="United States"/>
    <s v="Seattle"/>
    <x v="4"/>
    <n v="98105"/>
    <x v="1"/>
    <s v="FUR-FU-10004164"/>
    <x v="0"/>
    <x v="5"/>
    <s v="Eldon 300 Class Desk Accessories, Black"/>
    <n v="24.75"/>
    <n v="5"/>
    <n v="0"/>
    <n v="10.890000000000002"/>
  </r>
  <r>
    <n v="6277"/>
    <x v="3132"/>
    <x v="0"/>
    <x v="19"/>
    <d v="2013-07-23T00:00:00"/>
    <x v="0"/>
    <s v="DK-13375"/>
    <s v="Dennis Kane"/>
    <s v="Consumer"/>
    <s v="United States"/>
    <s v="Seattle"/>
    <x v="4"/>
    <n v="98105"/>
    <x v="1"/>
    <s v="OFF-LA-10001074"/>
    <x v="1"/>
    <x v="2"/>
    <s v="Round Specialty Laser Printer Labels"/>
    <n v="87.71"/>
    <n v="7"/>
    <n v="0"/>
    <n v="41.223699999999994"/>
  </r>
  <r>
    <n v="6278"/>
    <x v="3132"/>
    <x v="0"/>
    <x v="19"/>
    <d v="2013-07-23T00:00:00"/>
    <x v="0"/>
    <s v="DK-13375"/>
    <s v="Dennis Kane"/>
    <s v="Consumer"/>
    <s v="United States"/>
    <s v="Seattle"/>
    <x v="4"/>
    <n v="98105"/>
    <x v="1"/>
    <s v="OFF-ST-10000604"/>
    <x v="1"/>
    <x v="4"/>
    <s v="Home/Office Personal File Carts"/>
    <n v="69.52"/>
    <n v="2"/>
    <n v="0"/>
    <n v="17.379999999999995"/>
  </r>
  <r>
    <n v="6279"/>
    <x v="3132"/>
    <x v="0"/>
    <x v="19"/>
    <d v="2013-07-23T00:00:00"/>
    <x v="0"/>
    <s v="DK-13375"/>
    <s v="Dennis Kane"/>
    <s v="Consumer"/>
    <s v="United States"/>
    <s v="Seattle"/>
    <x v="4"/>
    <n v="98105"/>
    <x v="1"/>
    <s v="TEC-PH-10000148"/>
    <x v="2"/>
    <x v="7"/>
    <s v="Cyber Acoustics AC-202b Speech Recognition Stereo Headset"/>
    <n v="20.784000000000002"/>
    <n v="2"/>
    <n v="0.2"/>
    <n v="-4.6764000000000001"/>
  </r>
  <r>
    <n v="6280"/>
    <x v="3132"/>
    <x v="0"/>
    <x v="19"/>
    <d v="2013-07-23T00:00:00"/>
    <x v="0"/>
    <s v="DK-13375"/>
    <s v="Dennis Kane"/>
    <s v="Consumer"/>
    <s v="United States"/>
    <s v="Seattle"/>
    <x v="4"/>
    <n v="98105"/>
    <x v="1"/>
    <s v="OFF-BI-10000042"/>
    <x v="1"/>
    <x v="8"/>
    <s v="Pressboard Data Binder, Crimson, 12&quot; X 8 1/2&quot;"/>
    <n v="12.816000000000001"/>
    <n v="3"/>
    <n v="0.2"/>
    <n v="4.1651999999999987"/>
  </r>
  <r>
    <n v="6281"/>
    <x v="3133"/>
    <x v="3"/>
    <x v="605"/>
    <d v="2014-05-17T00:00:00"/>
    <x v="1"/>
    <s v="JH-15910"/>
    <s v="Jonathan Howell"/>
    <s v="Consumer"/>
    <s v="United States"/>
    <s v="Cincinnati"/>
    <x v="24"/>
    <n v="45231"/>
    <x v="3"/>
    <s v="OFF-LA-10000443"/>
    <x v="1"/>
    <x v="2"/>
    <s v="Avery 501"/>
    <n v="5.9039999999999999"/>
    <n v="2"/>
    <n v="0.2"/>
    <n v="1.9925999999999999"/>
  </r>
  <r>
    <n v="6282"/>
    <x v="3134"/>
    <x v="1"/>
    <x v="312"/>
    <d v="2012-11-26T00:00:00"/>
    <x v="1"/>
    <s v="JK-15205"/>
    <s v="Jamie Kunitz"/>
    <s v="Consumer"/>
    <s v="United States"/>
    <s v="Marion"/>
    <x v="24"/>
    <n v="43302"/>
    <x v="3"/>
    <s v="FUR-FU-10002874"/>
    <x v="0"/>
    <x v="5"/>
    <s v="Ultra Commercial Grade Dual Valve Door Closer"/>
    <n v="63.824000000000005"/>
    <n v="2"/>
    <n v="0.2"/>
    <n v="9.5735999999999937"/>
  </r>
  <r>
    <n v="6283"/>
    <x v="3134"/>
    <x v="1"/>
    <x v="312"/>
    <d v="2012-11-26T00:00:00"/>
    <x v="1"/>
    <s v="JK-15205"/>
    <s v="Jamie Kunitz"/>
    <s v="Consumer"/>
    <s v="United States"/>
    <s v="Marion"/>
    <x v="24"/>
    <n v="43302"/>
    <x v="3"/>
    <s v="OFF-ST-10003994"/>
    <x v="1"/>
    <x v="4"/>
    <s v="Belkin 19&quot; Center-Weighted Shelf, Gray"/>
    <n v="141.55199999999999"/>
    <n v="3"/>
    <n v="0.2"/>
    <n v="-26.541000000000004"/>
  </r>
  <r>
    <n v="6284"/>
    <x v="3135"/>
    <x v="0"/>
    <x v="446"/>
    <d v="2013-09-29T00:00:00"/>
    <x v="1"/>
    <s v="EH-13765"/>
    <s v="Edward Hooks"/>
    <s v="Corporate"/>
    <s v="United States"/>
    <s v="Los Angeles"/>
    <x v="1"/>
    <n v="90049"/>
    <x v="1"/>
    <s v="OFF-EN-10001453"/>
    <x v="1"/>
    <x v="12"/>
    <s v="Tyvek Interoffice Envelopes, 9 1/2&quot; x 12 1/2&quot;, 100/Box"/>
    <n v="304.89999999999998"/>
    <n v="5"/>
    <n v="0"/>
    <n v="143.30299999999997"/>
  </r>
  <r>
    <n v="6285"/>
    <x v="3135"/>
    <x v="0"/>
    <x v="446"/>
    <d v="2013-09-29T00:00:00"/>
    <x v="1"/>
    <s v="EH-13765"/>
    <s v="Edward Hooks"/>
    <s v="Corporate"/>
    <s v="United States"/>
    <s v="Los Angeles"/>
    <x v="1"/>
    <n v="90049"/>
    <x v="1"/>
    <s v="FUR-CH-10000988"/>
    <x v="0"/>
    <x v="1"/>
    <s v="Hon Olson Stacker Stools"/>
    <n v="563.24"/>
    <n v="5"/>
    <n v="0.2"/>
    <n v="56.324000000000012"/>
  </r>
  <r>
    <n v="6286"/>
    <x v="3136"/>
    <x v="0"/>
    <x v="147"/>
    <d v="2013-10-27T00:00:00"/>
    <x v="1"/>
    <s v="VW-21775"/>
    <s v="Victoria Wilson"/>
    <s v="Corporate"/>
    <s v="United States"/>
    <s v="Lakewood"/>
    <x v="24"/>
    <n v="44107"/>
    <x v="3"/>
    <s v="FUR-TA-10003238"/>
    <x v="0"/>
    <x v="3"/>
    <s v="Chromcraft Bull-Nose Wood 48&quot; x 96&quot; Rectangular Conference Tables"/>
    <n v="661.17600000000004"/>
    <n v="2"/>
    <n v="0.4"/>
    <n v="-231.41160000000008"/>
  </r>
  <r>
    <n v="6287"/>
    <x v="3137"/>
    <x v="0"/>
    <x v="1057"/>
    <d v="2013-11-01T00:00:00"/>
    <x v="1"/>
    <s v="CG-12040"/>
    <s v="Catherine Glotzbach"/>
    <s v="Home Office"/>
    <s v="United States"/>
    <s v="Lebanon"/>
    <x v="18"/>
    <n v="37087"/>
    <x v="0"/>
    <s v="TEC-PH-10001061"/>
    <x v="2"/>
    <x v="7"/>
    <s v="Apple iPhone 5C"/>
    <n v="239.976"/>
    <n v="3"/>
    <n v="0.2"/>
    <n v="17.998199999999997"/>
  </r>
  <r>
    <n v="6288"/>
    <x v="3138"/>
    <x v="2"/>
    <x v="1001"/>
    <d v="2011-07-12T00:00:00"/>
    <x v="1"/>
    <s v="EB-13705"/>
    <s v="Ed Braxton"/>
    <s v="Corporate"/>
    <s v="United States"/>
    <s v="San Francisco"/>
    <x v="1"/>
    <n v="94122"/>
    <x v="1"/>
    <s v="FUR-TA-10003715"/>
    <x v="0"/>
    <x v="3"/>
    <s v="Hon 2111 Invitation Series Corner Table"/>
    <n v="502.48800000000006"/>
    <n v="3"/>
    <n v="0.2"/>
    <n v="-87.935400000000044"/>
  </r>
  <r>
    <n v="6289"/>
    <x v="3138"/>
    <x v="2"/>
    <x v="1001"/>
    <d v="2011-07-12T00:00:00"/>
    <x v="1"/>
    <s v="EB-13705"/>
    <s v="Ed Braxton"/>
    <s v="Corporate"/>
    <s v="United States"/>
    <s v="San Francisco"/>
    <x v="1"/>
    <n v="94122"/>
    <x v="1"/>
    <s v="OFF-BI-10001597"/>
    <x v="1"/>
    <x v="8"/>
    <s v="Wilson Jones Ledger-Size, Piano-Hinge Binder, 2&quot;, Blue"/>
    <n v="196.70400000000001"/>
    <n v="6"/>
    <n v="0.2"/>
    <n v="68.846399999999974"/>
  </r>
  <r>
    <n v="6290"/>
    <x v="3139"/>
    <x v="1"/>
    <x v="649"/>
    <d v="2012-03-18T00:00:00"/>
    <x v="0"/>
    <s v="NF-18595"/>
    <s v="Nicole Fjeld"/>
    <s v="Home Office"/>
    <s v="United States"/>
    <s v="Chico"/>
    <x v="1"/>
    <n v="95928"/>
    <x v="1"/>
    <s v="FUR-CH-10004063"/>
    <x v="0"/>
    <x v="1"/>
    <s v="Global Deluxe High-Back Manager's Chair"/>
    <n v="915.13600000000008"/>
    <n v="4"/>
    <n v="0.2"/>
    <n v="102.95279999999988"/>
  </r>
  <r>
    <n v="6291"/>
    <x v="3139"/>
    <x v="1"/>
    <x v="649"/>
    <d v="2012-03-18T00:00:00"/>
    <x v="0"/>
    <s v="NF-18595"/>
    <s v="Nicole Fjeld"/>
    <s v="Home Office"/>
    <s v="United States"/>
    <s v="Chico"/>
    <x v="1"/>
    <n v="95928"/>
    <x v="1"/>
    <s v="FUR-FU-10001979"/>
    <x v="0"/>
    <x v="5"/>
    <s v="Dana Halogen Swing-Arm Architect Lamp"/>
    <n v="327.76"/>
    <n v="8"/>
    <n v="0"/>
    <n v="91.772800000000018"/>
  </r>
  <r>
    <n v="6292"/>
    <x v="3140"/>
    <x v="3"/>
    <x v="574"/>
    <d v="2014-12-06T00:00:00"/>
    <x v="2"/>
    <s v="ME-17725"/>
    <s v="Max Engle"/>
    <s v="Consumer"/>
    <s v="United States"/>
    <s v="Salem"/>
    <x v="17"/>
    <n v="24153"/>
    <x v="0"/>
    <s v="FUR-CH-10001854"/>
    <x v="0"/>
    <x v="1"/>
    <s v="Office Star - Professional Matrix Back Chair with 2-to-1 Synchro Tilt and Mesh Fabric Seat"/>
    <n v="701.96"/>
    <n v="2"/>
    <n v="0"/>
    <n v="168.47040000000004"/>
  </r>
  <r>
    <n v="6293"/>
    <x v="3141"/>
    <x v="1"/>
    <x v="1100"/>
    <d v="2012-04-26T00:00:00"/>
    <x v="1"/>
    <s v="AZ-10750"/>
    <s v="Annie Zypern"/>
    <s v="Consumer"/>
    <s v="United States"/>
    <s v="Los Angeles"/>
    <x v="1"/>
    <n v="90008"/>
    <x v="1"/>
    <s v="TEC-PH-10002923"/>
    <x v="2"/>
    <x v="7"/>
    <s v="Logitech B530 USB Headset - headset - Full size, Binaural"/>
    <n v="88.77600000000001"/>
    <n v="3"/>
    <n v="0.2"/>
    <n v="7.7679000000000009"/>
  </r>
  <r>
    <n v="6294"/>
    <x v="3141"/>
    <x v="1"/>
    <x v="1100"/>
    <d v="2012-04-26T00:00:00"/>
    <x v="1"/>
    <s v="AZ-10750"/>
    <s v="Annie Zypern"/>
    <s v="Consumer"/>
    <s v="United States"/>
    <s v="Los Angeles"/>
    <x v="1"/>
    <n v="90008"/>
    <x v="1"/>
    <s v="OFF-AR-10004691"/>
    <x v="1"/>
    <x v="6"/>
    <s v="Boston 1730 StandUp Electric Pencil Sharpener"/>
    <n v="64.14"/>
    <n v="3"/>
    <n v="0"/>
    <n v="16.676400000000001"/>
  </r>
  <r>
    <n v="6295"/>
    <x v="3142"/>
    <x v="2"/>
    <x v="1101"/>
    <d v="2011-09-19T00:00:00"/>
    <x v="2"/>
    <s v="RF-19345"/>
    <s v="Randy Ferguson"/>
    <s v="Corporate"/>
    <s v="United States"/>
    <s v="New York City"/>
    <x v="15"/>
    <n v="10024"/>
    <x v="3"/>
    <s v="OFF-BI-10002931"/>
    <x v="1"/>
    <x v="8"/>
    <s v="Avery Trapezoid Extra Heavy Duty 4&quot; Binders"/>
    <n v="33.552"/>
    <n v="1"/>
    <n v="0.2"/>
    <n v="12.581999999999999"/>
  </r>
  <r>
    <n v="6296"/>
    <x v="3143"/>
    <x v="2"/>
    <x v="129"/>
    <d v="2012-01-01T00:00:00"/>
    <x v="1"/>
    <s v="AJ-10780"/>
    <s v="Anthony Jacobs"/>
    <s v="Corporate"/>
    <s v="United States"/>
    <s v="Beverly"/>
    <x v="31"/>
    <n v="1915"/>
    <x v="3"/>
    <s v="OFF-AP-10002651"/>
    <x v="1"/>
    <x v="9"/>
    <s v="Hoover Upright Vacuum With Dirt Cup"/>
    <n v="1737.1799999999998"/>
    <n v="6"/>
    <n v="0"/>
    <n v="503.78219999999976"/>
  </r>
  <r>
    <n v="6297"/>
    <x v="3143"/>
    <x v="2"/>
    <x v="129"/>
    <d v="2012-01-01T00:00:00"/>
    <x v="1"/>
    <s v="AJ-10780"/>
    <s v="Anthony Jacobs"/>
    <s v="Corporate"/>
    <s v="United States"/>
    <s v="Beverly"/>
    <x v="31"/>
    <n v="1915"/>
    <x v="3"/>
    <s v="OFF-ST-10000689"/>
    <x v="1"/>
    <x v="4"/>
    <s v="Fellowes Strictly Business Drawer File, Letter/Legal Size"/>
    <n v="704.25"/>
    <n v="5"/>
    <n v="0"/>
    <n v="84.51"/>
  </r>
  <r>
    <n v="6298"/>
    <x v="3143"/>
    <x v="2"/>
    <x v="129"/>
    <d v="2012-01-01T00:00:00"/>
    <x v="1"/>
    <s v="AJ-10780"/>
    <s v="Anthony Jacobs"/>
    <s v="Corporate"/>
    <s v="United States"/>
    <s v="Beverly"/>
    <x v="31"/>
    <n v="1915"/>
    <x v="3"/>
    <s v="OFF-PA-10003302"/>
    <x v="1"/>
    <x v="10"/>
    <s v="Xerox 1906"/>
    <n v="141.76"/>
    <n v="4"/>
    <n v="0"/>
    <n v="66.627199999999988"/>
  </r>
  <r>
    <n v="6299"/>
    <x v="3144"/>
    <x v="2"/>
    <x v="618"/>
    <d v="2011-10-26T00:00:00"/>
    <x v="1"/>
    <s v="SF-20965"/>
    <s v="Sylvia Foulston"/>
    <s v="Corporate"/>
    <s v="United States"/>
    <s v="San Diego"/>
    <x v="1"/>
    <n v="92024"/>
    <x v="1"/>
    <s v="OFF-BI-10001460"/>
    <x v="1"/>
    <x v="8"/>
    <s v="Plastic Binding Combs"/>
    <n v="36.36"/>
    <n v="3"/>
    <n v="0.2"/>
    <n v="12.2715"/>
  </r>
  <r>
    <n v="6300"/>
    <x v="3145"/>
    <x v="3"/>
    <x v="329"/>
    <d v="2014-12-04T00:00:00"/>
    <x v="2"/>
    <s v="MZ-17335"/>
    <s v="Maria Zettner"/>
    <s v="Home Office"/>
    <s v="United States"/>
    <s v="San Francisco"/>
    <x v="1"/>
    <n v="94109"/>
    <x v="1"/>
    <s v="FUR-FU-10003489"/>
    <x v="0"/>
    <x v="5"/>
    <s v="Contemporary Borderless Frame"/>
    <n v="25.83"/>
    <n v="3"/>
    <n v="0"/>
    <n v="9.5570999999999984"/>
  </r>
  <r>
    <n v="6301"/>
    <x v="3146"/>
    <x v="2"/>
    <x v="571"/>
    <d v="2011-06-12T00:00:00"/>
    <x v="1"/>
    <s v="SB-20170"/>
    <s v="Sarah Bern"/>
    <s v="Consumer"/>
    <s v="United States"/>
    <s v="Chicago"/>
    <x v="10"/>
    <n v="60623"/>
    <x v="2"/>
    <s v="OFF-BI-10002794"/>
    <x v="1"/>
    <x v="8"/>
    <s v="Avery Trapezoid Ring Binder, 3&quot; Capacity, Black, 1040 sheets"/>
    <n v="24.587999999999994"/>
    <n v="3"/>
    <n v="0.8"/>
    <n v="-38.11140000000001"/>
  </r>
  <r>
    <n v="6302"/>
    <x v="3146"/>
    <x v="2"/>
    <x v="571"/>
    <d v="2011-06-12T00:00:00"/>
    <x v="1"/>
    <s v="SB-20170"/>
    <s v="Sarah Bern"/>
    <s v="Consumer"/>
    <s v="United States"/>
    <s v="Chicago"/>
    <x v="10"/>
    <n v="60623"/>
    <x v="2"/>
    <s v="OFF-EN-10000461"/>
    <x v="1"/>
    <x v="12"/>
    <s v="#10- 4 1/8&quot; x 9 1/2&quot; Recycled Envelopes"/>
    <n v="13.984000000000002"/>
    <n v="2"/>
    <n v="0.2"/>
    <n v="4.7195999999999998"/>
  </r>
  <r>
    <n v="6303"/>
    <x v="3147"/>
    <x v="3"/>
    <x v="51"/>
    <d v="2014-11-28T00:00:00"/>
    <x v="1"/>
    <s v="AH-10210"/>
    <s v="Alan Hwang"/>
    <s v="Consumer"/>
    <s v="United States"/>
    <s v="Dallas"/>
    <x v="5"/>
    <n v="75220"/>
    <x v="2"/>
    <s v="TEC-PH-10001305"/>
    <x v="2"/>
    <x v="7"/>
    <s v="Panasonic KX TS208W Corded phone"/>
    <n v="195.96000000000004"/>
    <n v="5"/>
    <n v="0.2"/>
    <n v="19.596000000000018"/>
  </r>
  <r>
    <n v="6304"/>
    <x v="3148"/>
    <x v="3"/>
    <x v="978"/>
    <d v="2014-06-21T00:00:00"/>
    <x v="0"/>
    <s v="NK-18490"/>
    <s v="Neil Knudson"/>
    <s v="Home Office"/>
    <s v="United States"/>
    <s v="Corpus Christi"/>
    <x v="5"/>
    <n v="78415"/>
    <x v="2"/>
    <s v="OFF-PA-10000167"/>
    <x v="1"/>
    <x v="10"/>
    <s v="Xerox 1925"/>
    <n v="74.352000000000004"/>
    <n v="3"/>
    <n v="0.2"/>
    <n v="23.234999999999992"/>
  </r>
  <r>
    <n v="6305"/>
    <x v="3149"/>
    <x v="3"/>
    <x v="1024"/>
    <d v="2014-05-06T00:00:00"/>
    <x v="3"/>
    <s v="AI-10855"/>
    <s v="Arianne Irving"/>
    <s v="Consumer"/>
    <s v="United States"/>
    <s v="New York City"/>
    <x v="15"/>
    <n v="10035"/>
    <x v="3"/>
    <s v="OFF-PA-10002947"/>
    <x v="1"/>
    <x v="10"/>
    <s v="Xerox 1923"/>
    <n v="6.68"/>
    <n v="1"/>
    <n v="0"/>
    <n v="3.2063999999999999"/>
  </r>
  <r>
    <n v="6306"/>
    <x v="3150"/>
    <x v="0"/>
    <x v="254"/>
    <d v="2013-11-07T00:00:00"/>
    <x v="0"/>
    <s v="TP-21565"/>
    <s v="Tracy Poddar"/>
    <s v="Corporate"/>
    <s v="United States"/>
    <s v="Eugene"/>
    <x v="21"/>
    <n v="97405"/>
    <x v="1"/>
    <s v="OFF-SU-10002301"/>
    <x v="1"/>
    <x v="14"/>
    <s v="Serrated Blade or Curved Handle Hand Letter Openers"/>
    <n v="17.584000000000003"/>
    <n v="7"/>
    <n v="0.2"/>
    <n v="-4.1761999999999997"/>
  </r>
  <r>
    <n v="6307"/>
    <x v="3150"/>
    <x v="0"/>
    <x v="254"/>
    <d v="2013-11-07T00:00:00"/>
    <x v="0"/>
    <s v="TP-21565"/>
    <s v="Tracy Poddar"/>
    <s v="Corporate"/>
    <s v="United States"/>
    <s v="Eugene"/>
    <x v="21"/>
    <n v="97405"/>
    <x v="1"/>
    <s v="FUR-CH-10003298"/>
    <x v="0"/>
    <x v="1"/>
    <s v="Office Star - Contemporary Task Swivel chair with Loop Arms, Charcoal"/>
    <n v="104.78399999999999"/>
    <n v="1"/>
    <n v="0.2"/>
    <n v="-14.407800000000009"/>
  </r>
  <r>
    <n v="6308"/>
    <x v="3150"/>
    <x v="0"/>
    <x v="254"/>
    <d v="2013-11-07T00:00:00"/>
    <x v="0"/>
    <s v="TP-21565"/>
    <s v="Tracy Poddar"/>
    <s v="Corporate"/>
    <s v="United States"/>
    <s v="Eugene"/>
    <x v="21"/>
    <n v="97405"/>
    <x v="1"/>
    <s v="OFF-PA-10004353"/>
    <x v="1"/>
    <x v="10"/>
    <s v="Southworth 25% Cotton Premium Laser Paper and Envelopes"/>
    <n v="47.952000000000005"/>
    <n v="3"/>
    <n v="0.2"/>
    <n v="16.783200000000001"/>
  </r>
  <r>
    <n v="6309"/>
    <x v="3150"/>
    <x v="0"/>
    <x v="254"/>
    <d v="2013-11-07T00:00:00"/>
    <x v="0"/>
    <s v="TP-21565"/>
    <s v="Tracy Poddar"/>
    <s v="Corporate"/>
    <s v="United States"/>
    <s v="Eugene"/>
    <x v="21"/>
    <n v="97405"/>
    <x v="1"/>
    <s v="FUR-CH-10000229"/>
    <x v="0"/>
    <x v="1"/>
    <s v="Global Enterprise Series Seating High-Back Swivel/Tilt Chairs"/>
    <n v="650.35200000000009"/>
    <n v="3"/>
    <n v="0.2"/>
    <n v="-97.552800000000076"/>
  </r>
  <r>
    <n v="6310"/>
    <x v="3150"/>
    <x v="0"/>
    <x v="254"/>
    <d v="2013-11-07T00:00:00"/>
    <x v="0"/>
    <s v="TP-21565"/>
    <s v="Tracy Poddar"/>
    <s v="Corporate"/>
    <s v="United States"/>
    <s v="Eugene"/>
    <x v="21"/>
    <n v="97405"/>
    <x v="1"/>
    <s v="OFF-LA-10003930"/>
    <x v="1"/>
    <x v="2"/>
    <s v="Dot Matrix Printer Tape Reel Labels, White, 5000/Box"/>
    <n v="629.18400000000008"/>
    <n v="8"/>
    <n v="0.2"/>
    <n v="228.07919999999999"/>
  </r>
  <r>
    <n v="6311"/>
    <x v="3150"/>
    <x v="0"/>
    <x v="254"/>
    <d v="2013-11-07T00:00:00"/>
    <x v="0"/>
    <s v="TP-21565"/>
    <s v="Tracy Poddar"/>
    <s v="Corporate"/>
    <s v="United States"/>
    <s v="Eugene"/>
    <x v="21"/>
    <n v="97405"/>
    <x v="1"/>
    <s v="OFF-PA-10000176"/>
    <x v="1"/>
    <x v="10"/>
    <s v="Xerox 1887"/>
    <n v="15.176"/>
    <n v="1"/>
    <n v="0.2"/>
    <n v="5.3115999999999985"/>
  </r>
  <r>
    <n v="6312"/>
    <x v="3151"/>
    <x v="2"/>
    <x v="1102"/>
    <d v="2011-09-16T00:00:00"/>
    <x v="1"/>
    <s v="LW-17125"/>
    <s v="Liz Willingham"/>
    <s v="Consumer"/>
    <s v="United States"/>
    <s v="Oxnard"/>
    <x v="1"/>
    <n v="93030"/>
    <x v="1"/>
    <s v="FUR-FU-10004006"/>
    <x v="0"/>
    <x v="5"/>
    <s v="Deflect-o DuraMat Lighweight, Studded, Beveled Mat for Low Pile Carpeting"/>
    <n v="127.94999999999999"/>
    <n v="3"/>
    <n v="0"/>
    <n v="21.751499999999986"/>
  </r>
  <r>
    <n v="6313"/>
    <x v="3152"/>
    <x v="3"/>
    <x v="911"/>
    <d v="2014-02-22T00:00:00"/>
    <x v="1"/>
    <s v="NG-18355"/>
    <s v="Nat Gilpin"/>
    <s v="Corporate"/>
    <s v="United States"/>
    <s v="Fairfield"/>
    <x v="29"/>
    <n v="6824"/>
    <x v="3"/>
    <s v="OFF-ST-10001932"/>
    <x v="1"/>
    <x v="4"/>
    <s v="Fellowes Staxonsteel Drawer Files"/>
    <n v="579.51"/>
    <n v="3"/>
    <n v="0"/>
    <n v="81.131400000000014"/>
  </r>
  <r>
    <n v="6314"/>
    <x v="3152"/>
    <x v="3"/>
    <x v="911"/>
    <d v="2014-02-22T00:00:00"/>
    <x v="1"/>
    <s v="NG-18355"/>
    <s v="Nat Gilpin"/>
    <s v="Corporate"/>
    <s v="United States"/>
    <s v="Fairfield"/>
    <x v="29"/>
    <n v="6824"/>
    <x v="3"/>
    <s v="TEC-PH-10000923"/>
    <x v="2"/>
    <x v="7"/>
    <s v="Belkin SportFit Armband For iPhone 5s/5c, Fuchsia"/>
    <n v="14.99"/>
    <n v="1"/>
    <n v="0"/>
    <n v="7.3451000000000004"/>
  </r>
  <r>
    <n v="6315"/>
    <x v="3153"/>
    <x v="2"/>
    <x v="156"/>
    <d v="2011-11-29T00:00:00"/>
    <x v="1"/>
    <s v="NG-18355"/>
    <s v="Nat Gilpin"/>
    <s v="Corporate"/>
    <s v="United States"/>
    <s v="Jackson"/>
    <x v="12"/>
    <n v="49201"/>
    <x v="2"/>
    <s v="OFF-AR-10000380"/>
    <x v="1"/>
    <x v="6"/>
    <s v="Hunt PowerHouse Electric Pencil Sharpener, Blue"/>
    <n v="151.91999999999999"/>
    <n v="4"/>
    <n v="0"/>
    <n v="45.575999999999979"/>
  </r>
  <r>
    <n v="6316"/>
    <x v="3153"/>
    <x v="2"/>
    <x v="156"/>
    <d v="2011-11-29T00:00:00"/>
    <x v="1"/>
    <s v="NG-18355"/>
    <s v="Nat Gilpin"/>
    <s v="Corporate"/>
    <s v="United States"/>
    <s v="Jackson"/>
    <x v="12"/>
    <n v="49201"/>
    <x v="2"/>
    <s v="OFF-LA-10003930"/>
    <x v="1"/>
    <x v="2"/>
    <s v="Dot Matrix Printer Tape Reel Labels, White, 5000/Box"/>
    <n v="196.62"/>
    <n v="2"/>
    <n v="0"/>
    <n v="96.343800000000002"/>
  </r>
  <r>
    <n v="6317"/>
    <x v="3153"/>
    <x v="2"/>
    <x v="156"/>
    <d v="2011-11-29T00:00:00"/>
    <x v="1"/>
    <s v="NG-18355"/>
    <s v="Nat Gilpin"/>
    <s v="Corporate"/>
    <s v="United States"/>
    <s v="Jackson"/>
    <x v="12"/>
    <n v="49201"/>
    <x v="2"/>
    <s v="OFF-PA-10001815"/>
    <x v="1"/>
    <x v="10"/>
    <s v="Xerox 1885"/>
    <n v="144.12"/>
    <n v="3"/>
    <n v="0"/>
    <n v="69.177599999999984"/>
  </r>
  <r>
    <n v="6318"/>
    <x v="3153"/>
    <x v="2"/>
    <x v="156"/>
    <d v="2011-11-29T00:00:00"/>
    <x v="1"/>
    <s v="NG-18355"/>
    <s v="Nat Gilpin"/>
    <s v="Corporate"/>
    <s v="United States"/>
    <s v="Jackson"/>
    <x v="12"/>
    <n v="49201"/>
    <x v="2"/>
    <s v="OFF-PA-10004082"/>
    <x v="1"/>
    <x v="10"/>
    <s v="Adams Telephone Message Book w/Frequently-Called Numbers Space, 400 Messages per Book"/>
    <n v="15.96"/>
    <n v="2"/>
    <n v="0"/>
    <n v="7.98"/>
  </r>
  <r>
    <n v="6319"/>
    <x v="3154"/>
    <x v="3"/>
    <x v="920"/>
    <d v="2014-11-30T00:00:00"/>
    <x v="0"/>
    <s v="EB-13750"/>
    <s v="Edward Becker"/>
    <s v="Corporate"/>
    <s v="United States"/>
    <s v="Laguna Niguel"/>
    <x v="1"/>
    <n v="92677"/>
    <x v="1"/>
    <s v="TEC-PH-10004071"/>
    <x v="2"/>
    <x v="7"/>
    <s v="PayAnywhere Card Reader"/>
    <n v="39.960000000000008"/>
    <n v="5"/>
    <n v="0.2"/>
    <n v="3.4964999999999993"/>
  </r>
  <r>
    <n v="6320"/>
    <x v="3154"/>
    <x v="3"/>
    <x v="920"/>
    <d v="2014-11-30T00:00:00"/>
    <x v="0"/>
    <s v="EB-13750"/>
    <s v="Edward Becker"/>
    <s v="Corporate"/>
    <s v="United States"/>
    <s v="Laguna Niguel"/>
    <x v="1"/>
    <n v="92677"/>
    <x v="1"/>
    <s v="OFF-PA-10002377"/>
    <x v="1"/>
    <x v="10"/>
    <s v="Adams Telephone Message Book W/Dividers/Space For Phone Numbers, 5 1/4&quot;X8 1/2&quot;, 200/Messages"/>
    <n v="34.08"/>
    <n v="6"/>
    <n v="0"/>
    <n v="15.335999999999999"/>
  </r>
  <r>
    <n v="6321"/>
    <x v="3155"/>
    <x v="3"/>
    <x v="394"/>
    <d v="2014-10-03T00:00:00"/>
    <x v="1"/>
    <s v="SP-20860"/>
    <s v="Sung Pak"/>
    <s v="Corporate"/>
    <s v="United States"/>
    <s v="Jacksonville"/>
    <x v="2"/>
    <n v="32216"/>
    <x v="0"/>
    <s v="OFF-PA-10001800"/>
    <x v="1"/>
    <x v="10"/>
    <s v="Xerox 220"/>
    <n v="10.368000000000002"/>
    <n v="2"/>
    <n v="0.2"/>
    <n v="3.6288"/>
  </r>
  <r>
    <n v="6322"/>
    <x v="3156"/>
    <x v="2"/>
    <x v="303"/>
    <d v="2011-10-17T00:00:00"/>
    <x v="1"/>
    <s v="SP-20545"/>
    <s v="Sibella Parks"/>
    <s v="Corporate"/>
    <s v="United States"/>
    <s v="Mount Vernon"/>
    <x v="15"/>
    <n v="10550"/>
    <x v="3"/>
    <s v="OFF-BI-10002764"/>
    <x v="1"/>
    <x v="8"/>
    <s v="Recycled Pressboard Report Cover with Reinforced Top Hinge"/>
    <n v="7.7520000000000007"/>
    <n v="3"/>
    <n v="0.2"/>
    <n v="2.8100999999999998"/>
  </r>
  <r>
    <n v="6323"/>
    <x v="3157"/>
    <x v="2"/>
    <x v="561"/>
    <d v="2011-06-07T00:00:00"/>
    <x v="0"/>
    <s v="RB-19795"/>
    <s v="Ross Baird"/>
    <s v="Home Office"/>
    <s v="United States"/>
    <s v="Midland"/>
    <x v="12"/>
    <n v="48640"/>
    <x v="2"/>
    <s v="OFF-EN-10004459"/>
    <x v="1"/>
    <x v="12"/>
    <s v="Security-Tint Envelopes"/>
    <n v="15.28"/>
    <n v="2"/>
    <n v="0"/>
    <n v="7.4871999999999996"/>
  </r>
  <r>
    <n v="6324"/>
    <x v="3158"/>
    <x v="2"/>
    <x v="1103"/>
    <d v="2011-06-23T00:00:00"/>
    <x v="1"/>
    <s v="DB-13660"/>
    <s v="Duane Benoit"/>
    <s v="Consumer"/>
    <s v="United States"/>
    <s v="Newark"/>
    <x v="13"/>
    <n v="19711"/>
    <x v="3"/>
    <s v="TEC-MA-10000423"/>
    <x v="2"/>
    <x v="15"/>
    <s v="Texas Instruments TI-34 Scientific Calculator"/>
    <n v="65.97"/>
    <n v="3"/>
    <n v="0"/>
    <n v="31.005899999999997"/>
  </r>
  <r>
    <n v="6325"/>
    <x v="3159"/>
    <x v="1"/>
    <x v="1104"/>
    <d v="2012-11-02T00:00:00"/>
    <x v="1"/>
    <s v="NB-18655"/>
    <s v="Nona Balk"/>
    <s v="Corporate"/>
    <s v="United States"/>
    <s v="San Francisco"/>
    <x v="1"/>
    <n v="94109"/>
    <x v="1"/>
    <s v="OFF-PA-10002986"/>
    <x v="1"/>
    <x v="10"/>
    <s v="Xerox 1898"/>
    <n v="33.4"/>
    <n v="5"/>
    <n v="0"/>
    <n v="16.032"/>
  </r>
  <r>
    <n v="6326"/>
    <x v="3159"/>
    <x v="1"/>
    <x v="1104"/>
    <d v="2012-11-02T00:00:00"/>
    <x v="1"/>
    <s v="NB-18655"/>
    <s v="Nona Balk"/>
    <s v="Corporate"/>
    <s v="United States"/>
    <s v="San Francisco"/>
    <x v="1"/>
    <n v="94109"/>
    <x v="1"/>
    <s v="OFF-EN-10001434"/>
    <x v="1"/>
    <x v="12"/>
    <s v="Strathmore #10 Envelopes, Ultimate White"/>
    <n v="210.84"/>
    <n v="4"/>
    <n v="0"/>
    <n v="103.3116"/>
  </r>
  <r>
    <n v="6327"/>
    <x v="3160"/>
    <x v="2"/>
    <x v="407"/>
    <d v="2011-01-27T00:00:00"/>
    <x v="1"/>
    <s v="XP-21865"/>
    <s v="Xylona Preis"/>
    <s v="Consumer"/>
    <s v="United States"/>
    <s v="Westland"/>
    <x v="12"/>
    <n v="48185"/>
    <x v="2"/>
    <s v="OFF-ST-10000760"/>
    <x v="1"/>
    <x v="4"/>
    <s v="Eldon Fold 'N Roll Cart System"/>
    <n v="13.98"/>
    <n v="1"/>
    <n v="0"/>
    <n v="4.0541999999999998"/>
  </r>
  <r>
    <n v="6328"/>
    <x v="3160"/>
    <x v="2"/>
    <x v="407"/>
    <d v="2011-01-27T00:00:00"/>
    <x v="1"/>
    <s v="XP-21865"/>
    <s v="Xylona Preis"/>
    <s v="Consumer"/>
    <s v="United States"/>
    <s v="Westland"/>
    <x v="12"/>
    <n v="48185"/>
    <x v="2"/>
    <s v="FUR-FU-10002918"/>
    <x v="0"/>
    <x v="5"/>
    <s v="Eldon ClusterMat Chair Mat with Cordless Antistatic Protection"/>
    <n v="272.94"/>
    <n v="3"/>
    <n v="0"/>
    <n v="30.023400000000009"/>
  </r>
  <r>
    <n v="6329"/>
    <x v="3160"/>
    <x v="2"/>
    <x v="407"/>
    <d v="2011-01-27T00:00:00"/>
    <x v="1"/>
    <s v="XP-21865"/>
    <s v="Xylona Preis"/>
    <s v="Consumer"/>
    <s v="United States"/>
    <s v="Westland"/>
    <x v="12"/>
    <n v="48185"/>
    <x v="2"/>
    <s v="OFF-BI-10000605"/>
    <x v="1"/>
    <x v="8"/>
    <s v="Acco Pressboard Covers with Storage Hooks, 9 1/2&quot; x 11&quot;, Executive Red"/>
    <n v="19.05"/>
    <n v="5"/>
    <n v="0"/>
    <n v="8.9534999999999982"/>
  </r>
  <r>
    <n v="6330"/>
    <x v="3160"/>
    <x v="2"/>
    <x v="407"/>
    <d v="2011-01-27T00:00:00"/>
    <x v="1"/>
    <s v="XP-21865"/>
    <s v="Xylona Preis"/>
    <s v="Consumer"/>
    <s v="United States"/>
    <s v="Westland"/>
    <x v="12"/>
    <n v="48185"/>
    <x v="2"/>
    <s v="OFF-AP-10002311"/>
    <x v="1"/>
    <x v="9"/>
    <s v="Holmes Replacement Filter for HEPA Air Cleaner, Very Large Room, HEPA Filter"/>
    <n v="247.71600000000001"/>
    <n v="4"/>
    <n v="0.1"/>
    <n v="93.581600000000009"/>
  </r>
  <r>
    <n v="6331"/>
    <x v="3160"/>
    <x v="2"/>
    <x v="407"/>
    <d v="2011-01-27T00:00:00"/>
    <x v="1"/>
    <s v="XP-21865"/>
    <s v="Xylona Preis"/>
    <s v="Consumer"/>
    <s v="United States"/>
    <s v="Westland"/>
    <x v="12"/>
    <n v="48185"/>
    <x v="2"/>
    <s v="OFF-ST-10003123"/>
    <x v="1"/>
    <x v="4"/>
    <s v="Fellowes Bases and Tops For Staxonsteel/High-Stak Systems"/>
    <n v="66.58"/>
    <n v="2"/>
    <n v="0"/>
    <n v="15.979199999999999"/>
  </r>
  <r>
    <n v="6332"/>
    <x v="3160"/>
    <x v="2"/>
    <x v="407"/>
    <d v="2011-01-27T00:00:00"/>
    <x v="1"/>
    <s v="XP-21865"/>
    <s v="Xylona Preis"/>
    <s v="Consumer"/>
    <s v="United States"/>
    <s v="Westland"/>
    <x v="12"/>
    <n v="48185"/>
    <x v="2"/>
    <s v="OFF-AR-10004456"/>
    <x v="1"/>
    <x v="6"/>
    <s v="Panasonic KP-4ABK Battery-Operated Pencil Sharpener"/>
    <n v="43.92"/>
    <n v="3"/>
    <n v="0"/>
    <n v="12.736799999999999"/>
  </r>
  <r>
    <n v="6333"/>
    <x v="3160"/>
    <x v="2"/>
    <x v="407"/>
    <d v="2011-01-27T00:00:00"/>
    <x v="1"/>
    <s v="XP-21865"/>
    <s v="Xylona Preis"/>
    <s v="Consumer"/>
    <s v="United States"/>
    <s v="Westland"/>
    <x v="12"/>
    <n v="48185"/>
    <x v="2"/>
    <s v="FUR-FU-10002268"/>
    <x v="0"/>
    <x v="5"/>
    <s v="Ultra Door Push Plate"/>
    <n v="14.73"/>
    <n v="3"/>
    <n v="0"/>
    <n v="4.8608999999999991"/>
  </r>
  <r>
    <n v="6334"/>
    <x v="3160"/>
    <x v="2"/>
    <x v="407"/>
    <d v="2011-01-27T00:00:00"/>
    <x v="1"/>
    <s v="XP-21865"/>
    <s v="Xylona Preis"/>
    <s v="Consumer"/>
    <s v="United States"/>
    <s v="Westland"/>
    <x v="12"/>
    <n v="48185"/>
    <x v="2"/>
    <s v="OFF-BI-10004364"/>
    <x v="1"/>
    <x v="8"/>
    <s v="Storex Dura Pro Binders"/>
    <n v="29.700000000000003"/>
    <n v="5"/>
    <n v="0"/>
    <n v="13.365"/>
  </r>
  <r>
    <n v="6335"/>
    <x v="3161"/>
    <x v="2"/>
    <x v="384"/>
    <d v="2011-07-15T00:00:00"/>
    <x v="1"/>
    <s v="MH-17455"/>
    <s v="Mark Hamilton"/>
    <s v="Consumer"/>
    <s v="United States"/>
    <s v="New York City"/>
    <x v="15"/>
    <n v="10011"/>
    <x v="3"/>
    <s v="OFF-PA-10001970"/>
    <x v="1"/>
    <x v="10"/>
    <s v="Xerox 1881"/>
    <n v="49.12"/>
    <n v="4"/>
    <n v="0"/>
    <n v="23.086399999999998"/>
  </r>
  <r>
    <n v="6336"/>
    <x v="3161"/>
    <x v="2"/>
    <x v="384"/>
    <d v="2011-07-15T00:00:00"/>
    <x v="1"/>
    <s v="MH-17455"/>
    <s v="Mark Hamilton"/>
    <s v="Consumer"/>
    <s v="United States"/>
    <s v="New York City"/>
    <x v="15"/>
    <n v="10011"/>
    <x v="3"/>
    <s v="OFF-BI-10002954"/>
    <x v="1"/>
    <x v="8"/>
    <s v="Newell 3-Hole Punched Plastic Slotted Magazine Holders for Binders"/>
    <n v="18.28"/>
    <n v="5"/>
    <n v="0.2"/>
    <n v="6.3979999999999997"/>
  </r>
  <r>
    <n v="6337"/>
    <x v="3162"/>
    <x v="0"/>
    <x v="133"/>
    <d v="2013-09-07T00:00:00"/>
    <x v="1"/>
    <s v="BG-11740"/>
    <s v="Bruce Geld"/>
    <s v="Consumer"/>
    <s v="United States"/>
    <s v="Los Angeles"/>
    <x v="1"/>
    <n v="90008"/>
    <x v="1"/>
    <s v="FUR-FU-10000672"/>
    <x v="0"/>
    <x v="5"/>
    <s v="Executive Impressions 10&quot; Spectator Wall Clock"/>
    <n v="47.04"/>
    <n v="4"/>
    <n v="0"/>
    <n v="15.993599999999997"/>
  </r>
  <r>
    <n v="6338"/>
    <x v="3162"/>
    <x v="0"/>
    <x v="133"/>
    <d v="2013-09-07T00:00:00"/>
    <x v="1"/>
    <s v="BG-11740"/>
    <s v="Bruce Geld"/>
    <s v="Consumer"/>
    <s v="United States"/>
    <s v="Los Angeles"/>
    <x v="1"/>
    <n v="90008"/>
    <x v="1"/>
    <s v="TEC-PH-10004908"/>
    <x v="2"/>
    <x v="7"/>
    <s v="Panasonic KX TS3282W Corded phone"/>
    <n v="339.96000000000004"/>
    <n v="5"/>
    <n v="0.2"/>
    <n v="42.494999999999948"/>
  </r>
  <r>
    <n v="6339"/>
    <x v="3163"/>
    <x v="3"/>
    <x v="361"/>
    <d v="2014-10-10T00:00:00"/>
    <x v="1"/>
    <s v="TS-21370"/>
    <s v="Todd Sumrall"/>
    <s v="Corporate"/>
    <s v="United States"/>
    <s v="New York City"/>
    <x v="15"/>
    <n v="10035"/>
    <x v="3"/>
    <s v="TEC-PH-10003095"/>
    <x v="2"/>
    <x v="7"/>
    <s v="Samsung HM1900 Bluetooth Headset"/>
    <n v="87.8"/>
    <n v="4"/>
    <n v="0"/>
    <n v="43.9"/>
  </r>
  <r>
    <n v="6340"/>
    <x v="3163"/>
    <x v="3"/>
    <x v="361"/>
    <d v="2014-10-10T00:00:00"/>
    <x v="1"/>
    <s v="TS-21370"/>
    <s v="Todd Sumrall"/>
    <s v="Corporate"/>
    <s v="United States"/>
    <s v="New York City"/>
    <x v="15"/>
    <n v="10035"/>
    <x v="3"/>
    <s v="FUR-CH-10002880"/>
    <x v="0"/>
    <x v="1"/>
    <s v="Global High-Back Leather Tilter, Burgundy"/>
    <n v="221.38200000000001"/>
    <n v="2"/>
    <n v="0.1"/>
    <n v="2.4597999999999871"/>
  </r>
  <r>
    <n v="6341"/>
    <x v="3163"/>
    <x v="3"/>
    <x v="361"/>
    <d v="2014-10-10T00:00:00"/>
    <x v="1"/>
    <s v="TS-21370"/>
    <s v="Todd Sumrall"/>
    <s v="Corporate"/>
    <s v="United States"/>
    <s v="New York City"/>
    <x v="15"/>
    <n v="10035"/>
    <x v="3"/>
    <s v="TEC-MA-10001047"/>
    <x v="2"/>
    <x v="15"/>
    <s v="3D Systems Cube Printer, 2nd Generation, Magenta"/>
    <n v="5199.96"/>
    <n v="4"/>
    <n v="0"/>
    <n v="1351.9895999999999"/>
  </r>
  <r>
    <n v="6342"/>
    <x v="3164"/>
    <x v="3"/>
    <x v="413"/>
    <d v="2014-01-03T00:00:00"/>
    <x v="2"/>
    <s v="DB-13660"/>
    <s v="Duane Benoit"/>
    <s v="Consumer"/>
    <s v="United States"/>
    <s v="Lancaster"/>
    <x v="24"/>
    <n v="43130"/>
    <x v="3"/>
    <s v="OFF-ST-10002554"/>
    <x v="1"/>
    <x v="4"/>
    <s v="Tennsco Industrial Shelving"/>
    <n v="156.512"/>
    <n v="4"/>
    <n v="0.2"/>
    <n v="-35.215199999999996"/>
  </r>
  <r>
    <n v="6343"/>
    <x v="3165"/>
    <x v="1"/>
    <x v="1105"/>
    <d v="2012-03-10T00:00:00"/>
    <x v="2"/>
    <s v="EM-14140"/>
    <s v="Eugene Moren"/>
    <s v="Home Office"/>
    <s v="United States"/>
    <s v="Newark"/>
    <x v="13"/>
    <n v="19711"/>
    <x v="3"/>
    <s v="TEC-AC-10004469"/>
    <x v="2"/>
    <x v="11"/>
    <s v="Microsoft Sculpt Comfort Mouse"/>
    <n v="119.85000000000001"/>
    <n v="3"/>
    <n v="0"/>
    <n v="52.734000000000009"/>
  </r>
  <r>
    <n v="6344"/>
    <x v="3165"/>
    <x v="1"/>
    <x v="1105"/>
    <d v="2012-03-10T00:00:00"/>
    <x v="2"/>
    <s v="EM-14140"/>
    <s v="Eugene Moren"/>
    <s v="Home Office"/>
    <s v="United States"/>
    <s v="Newark"/>
    <x v="13"/>
    <n v="19711"/>
    <x v="3"/>
    <s v="OFF-BI-10000309"/>
    <x v="1"/>
    <x v="8"/>
    <s v="GBC Twin Loop Wire Binding Elements, 9/16&quot; Spine, Black"/>
    <n v="30.44"/>
    <n v="2"/>
    <n v="0"/>
    <n v="14.9156"/>
  </r>
  <r>
    <n v="6345"/>
    <x v="3165"/>
    <x v="1"/>
    <x v="1105"/>
    <d v="2012-03-10T00:00:00"/>
    <x v="2"/>
    <s v="EM-14140"/>
    <s v="Eugene Moren"/>
    <s v="Home Office"/>
    <s v="United States"/>
    <s v="Newark"/>
    <x v="13"/>
    <n v="19711"/>
    <x v="3"/>
    <s v="OFF-BI-10001765"/>
    <x v="1"/>
    <x v="8"/>
    <s v="Wilson Jones Heavy-Duty Casebound Ring Binders with Metal Hinges"/>
    <n v="69.28"/>
    <n v="2"/>
    <n v="0"/>
    <n v="33.254399999999997"/>
  </r>
  <r>
    <n v="6346"/>
    <x v="3165"/>
    <x v="1"/>
    <x v="1105"/>
    <d v="2012-03-10T00:00:00"/>
    <x v="2"/>
    <s v="EM-14140"/>
    <s v="Eugene Moren"/>
    <s v="Home Office"/>
    <s v="United States"/>
    <s v="Newark"/>
    <x v="13"/>
    <n v="19711"/>
    <x v="3"/>
    <s v="TEC-PH-10001619"/>
    <x v="2"/>
    <x v="7"/>
    <s v="LG G3"/>
    <n v="587.97"/>
    <n v="3"/>
    <n v="0"/>
    <n v="170.51129999999998"/>
  </r>
  <r>
    <n v="6347"/>
    <x v="3166"/>
    <x v="3"/>
    <x v="179"/>
    <d v="2014-10-21T00:00:00"/>
    <x v="3"/>
    <s v="RB-19465"/>
    <s v="Rick Bensley"/>
    <s v="Home Office"/>
    <s v="United States"/>
    <s v="New York City"/>
    <x v="15"/>
    <n v="10024"/>
    <x v="3"/>
    <s v="OFF-LA-10002034"/>
    <x v="1"/>
    <x v="2"/>
    <s v="Avery 478"/>
    <n v="24.55"/>
    <n v="5"/>
    <n v="0"/>
    <n v="12.029499999999999"/>
  </r>
  <r>
    <n v="6348"/>
    <x v="3167"/>
    <x v="1"/>
    <x v="489"/>
    <d v="2012-05-06T00:00:00"/>
    <x v="1"/>
    <s v="PO-18850"/>
    <s v="Patrick O'Brill"/>
    <s v="Consumer"/>
    <s v="United States"/>
    <s v="San Francisco"/>
    <x v="1"/>
    <n v="94109"/>
    <x v="1"/>
    <s v="OFF-BI-10000309"/>
    <x v="1"/>
    <x v="8"/>
    <s v="GBC Twin Loop Wire Binding Elements, 9/16&quot; Spine, Black"/>
    <n v="12.176000000000002"/>
    <n v="1"/>
    <n v="0.2"/>
    <n v="4.4137999999999993"/>
  </r>
  <r>
    <n v="6349"/>
    <x v="3167"/>
    <x v="1"/>
    <x v="489"/>
    <d v="2012-05-06T00:00:00"/>
    <x v="1"/>
    <s v="PO-18850"/>
    <s v="Patrick O'Brill"/>
    <s v="Consumer"/>
    <s v="United States"/>
    <s v="San Francisco"/>
    <x v="1"/>
    <n v="94109"/>
    <x v="1"/>
    <s v="OFF-ST-10000876"/>
    <x v="1"/>
    <x v="4"/>
    <s v="Eldon Simplefile Box Office"/>
    <n v="37.32"/>
    <n v="3"/>
    <n v="0"/>
    <n v="10.4496"/>
  </r>
  <r>
    <n v="6350"/>
    <x v="3167"/>
    <x v="1"/>
    <x v="489"/>
    <d v="2012-05-06T00:00:00"/>
    <x v="1"/>
    <s v="PO-18850"/>
    <s v="Patrick O'Brill"/>
    <s v="Consumer"/>
    <s v="United States"/>
    <s v="San Francisco"/>
    <x v="1"/>
    <n v="94109"/>
    <x v="1"/>
    <s v="OFF-SU-10002573"/>
    <x v="1"/>
    <x v="14"/>
    <s v="Acme 10&quot; Easy Grip Assistive Scissors"/>
    <n v="35.06"/>
    <n v="2"/>
    <n v="0"/>
    <n v="10.517999999999997"/>
  </r>
  <r>
    <n v="6351"/>
    <x v="3168"/>
    <x v="3"/>
    <x v="213"/>
    <d v="2014-09-09T00:00:00"/>
    <x v="1"/>
    <s v="AG-10900"/>
    <s v="Arthur Gainer"/>
    <s v="Consumer"/>
    <s v="United States"/>
    <s v="Dallas"/>
    <x v="5"/>
    <n v="75217"/>
    <x v="2"/>
    <s v="FUR-FU-10004622"/>
    <x v="0"/>
    <x v="5"/>
    <s v="Eldon Advantage Foldable Chair Mats for Low Pile Carpets"/>
    <n v="108.40000000000002"/>
    <n v="5"/>
    <n v="0.6"/>
    <n v="-105.69000000000003"/>
  </r>
  <r>
    <n v="6352"/>
    <x v="3169"/>
    <x v="3"/>
    <x v="132"/>
    <d v="2014-11-09T00:00:00"/>
    <x v="1"/>
    <s v="BF-11275"/>
    <s v="Beth Fritzler"/>
    <s v="Corporate"/>
    <s v="United States"/>
    <s v="Miami"/>
    <x v="2"/>
    <n v="33178"/>
    <x v="0"/>
    <s v="TEC-PH-10002549"/>
    <x v="2"/>
    <x v="7"/>
    <s v="Polycom SoundPoint IP 450 VoIP phone"/>
    <n v="361.37600000000003"/>
    <n v="2"/>
    <n v="0.2"/>
    <n v="27.103200000000001"/>
  </r>
  <r>
    <n v="6353"/>
    <x v="3170"/>
    <x v="1"/>
    <x v="1023"/>
    <d v="2012-09-19T00:00:00"/>
    <x v="1"/>
    <s v="HG-14845"/>
    <s v="Harry Greene"/>
    <s v="Consumer"/>
    <s v="United States"/>
    <s v="Philadelphia"/>
    <x v="9"/>
    <n v="19120"/>
    <x v="3"/>
    <s v="OFF-BI-10004209"/>
    <x v="1"/>
    <x v="8"/>
    <s v="Fellowes Twister Kit, Gray/Clear, 3/pkg"/>
    <n v="2.4119999999999999"/>
    <n v="1"/>
    <n v="0.7"/>
    <n v="-2.0099999999999998"/>
  </r>
  <r>
    <n v="6354"/>
    <x v="3171"/>
    <x v="1"/>
    <x v="684"/>
    <d v="2012-09-12T00:00:00"/>
    <x v="1"/>
    <s v="BS-11590"/>
    <s v="Brendan Sweed"/>
    <s v="Corporate"/>
    <s v="United States"/>
    <s v="New York City"/>
    <x v="15"/>
    <n v="10011"/>
    <x v="3"/>
    <s v="OFF-AP-10001962"/>
    <x v="1"/>
    <x v="9"/>
    <s v="Black &amp; Decker Filter for Double Action Dustbuster Cordless Vac BLDV7210"/>
    <n v="8.39"/>
    <n v="1"/>
    <n v="0"/>
    <n v="2.0975000000000001"/>
  </r>
  <r>
    <n v="6355"/>
    <x v="3171"/>
    <x v="1"/>
    <x v="684"/>
    <d v="2012-09-12T00:00:00"/>
    <x v="1"/>
    <s v="BS-11590"/>
    <s v="Brendan Sweed"/>
    <s v="Corporate"/>
    <s v="United States"/>
    <s v="New York City"/>
    <x v="15"/>
    <n v="10011"/>
    <x v="3"/>
    <s v="TEC-PH-10002922"/>
    <x v="2"/>
    <x v="7"/>
    <s v="ShoreTel ShorePhone IP 230 VoIP phone"/>
    <n v="337.98"/>
    <n v="2"/>
    <n v="0"/>
    <n v="101.39399999999998"/>
  </r>
  <r>
    <n v="6356"/>
    <x v="3172"/>
    <x v="2"/>
    <x v="191"/>
    <d v="2011-10-13T00:00:00"/>
    <x v="1"/>
    <s v="JD-16015"/>
    <s v="Joy Daniels"/>
    <s v="Consumer"/>
    <s v="United States"/>
    <s v="Philadelphia"/>
    <x v="9"/>
    <n v="19120"/>
    <x v="3"/>
    <s v="OFF-ST-10000642"/>
    <x v="1"/>
    <x v="4"/>
    <s v="Tennsco Lockers, Gray"/>
    <n v="83.920000000000016"/>
    <n v="5"/>
    <n v="0.2"/>
    <n v="-13.637000000000011"/>
  </r>
  <r>
    <n v="6357"/>
    <x v="3173"/>
    <x v="3"/>
    <x v="205"/>
    <d v="2014-01-29T00:00:00"/>
    <x v="1"/>
    <s v="CS-12250"/>
    <s v="Chris Selesnick"/>
    <s v="Corporate"/>
    <s v="United States"/>
    <s v="Seattle"/>
    <x v="4"/>
    <n v="98103"/>
    <x v="1"/>
    <s v="OFF-BI-10001757"/>
    <x v="1"/>
    <x v="8"/>
    <s v="Pressboard Hanging Data Binders for Unburst Sheets"/>
    <n v="19.68"/>
    <n v="5"/>
    <n v="0.2"/>
    <n v="6.8879999999999981"/>
  </r>
  <r>
    <n v="6358"/>
    <x v="3173"/>
    <x v="3"/>
    <x v="205"/>
    <d v="2014-01-29T00:00:00"/>
    <x v="1"/>
    <s v="CS-12250"/>
    <s v="Chris Selesnick"/>
    <s v="Corporate"/>
    <s v="United States"/>
    <s v="Seattle"/>
    <x v="4"/>
    <n v="98103"/>
    <x v="1"/>
    <s v="OFF-PA-10004621"/>
    <x v="1"/>
    <x v="10"/>
    <s v="Xerox 212"/>
    <n v="25.92"/>
    <n v="4"/>
    <n v="0"/>
    <n v="12.441600000000001"/>
  </r>
  <r>
    <n v="6359"/>
    <x v="3173"/>
    <x v="3"/>
    <x v="205"/>
    <d v="2014-01-29T00:00:00"/>
    <x v="1"/>
    <s v="CS-12250"/>
    <s v="Chris Selesnick"/>
    <s v="Corporate"/>
    <s v="United States"/>
    <s v="Seattle"/>
    <x v="4"/>
    <n v="98103"/>
    <x v="1"/>
    <s v="OFF-PA-10002262"/>
    <x v="1"/>
    <x v="10"/>
    <s v="Xerox 192"/>
    <n v="6.48"/>
    <n v="1"/>
    <n v="0"/>
    <n v="3.1104000000000003"/>
  </r>
  <r>
    <n v="6360"/>
    <x v="3173"/>
    <x v="3"/>
    <x v="205"/>
    <d v="2014-01-29T00:00:00"/>
    <x v="1"/>
    <s v="CS-12250"/>
    <s v="Chris Selesnick"/>
    <s v="Corporate"/>
    <s v="United States"/>
    <s v="Seattle"/>
    <x v="4"/>
    <n v="98103"/>
    <x v="1"/>
    <s v="TEC-PH-10004100"/>
    <x v="2"/>
    <x v="7"/>
    <s v="Griffin GC17055 Auxiliary Audio Cable"/>
    <n v="86.352000000000004"/>
    <n v="6"/>
    <n v="0.2"/>
    <n v="8.6352000000000011"/>
  </r>
  <r>
    <n v="6361"/>
    <x v="3174"/>
    <x v="1"/>
    <x v="895"/>
    <d v="2012-12-15T00:00:00"/>
    <x v="1"/>
    <s v="FC-14245"/>
    <s v="Frank Carlisle"/>
    <s v="Home Office"/>
    <s v="United States"/>
    <s v="Los Angeles"/>
    <x v="1"/>
    <n v="90032"/>
    <x v="1"/>
    <s v="OFF-AR-10003582"/>
    <x v="1"/>
    <x v="6"/>
    <s v="Boston Electric Pencil Sharpener, Model 1818, Charcoal Black"/>
    <n v="56.3"/>
    <n v="2"/>
    <n v="0"/>
    <n v="15.764000000000003"/>
  </r>
  <r>
    <n v="6362"/>
    <x v="3175"/>
    <x v="2"/>
    <x v="641"/>
    <d v="2011-11-30T00:00:00"/>
    <x v="1"/>
    <s v="SE-20110"/>
    <s v="Sanjit Engle"/>
    <s v="Consumer"/>
    <s v="United States"/>
    <s v="Springfield"/>
    <x v="21"/>
    <n v="97477"/>
    <x v="1"/>
    <s v="OFF-AR-10003179"/>
    <x v="1"/>
    <x v="6"/>
    <s v="Dixon Ticonderoga Core-Lock Colored Pencils"/>
    <n v="51.016000000000005"/>
    <n v="7"/>
    <n v="0.2"/>
    <n v="8.2900999999999954"/>
  </r>
  <r>
    <n v="6363"/>
    <x v="3176"/>
    <x v="3"/>
    <x v="610"/>
    <d v="2014-11-26T00:00:00"/>
    <x v="1"/>
    <s v="CK-12205"/>
    <s v="Chloris Kastensmidt"/>
    <s v="Consumer"/>
    <s v="United States"/>
    <s v="Renton"/>
    <x v="4"/>
    <n v="98059"/>
    <x v="1"/>
    <s v="OFF-BI-10001670"/>
    <x v="1"/>
    <x v="8"/>
    <s v="Vinyl Sectional Post Binders"/>
    <n v="150.80000000000001"/>
    <n v="5"/>
    <n v="0.2"/>
    <n v="56.55"/>
  </r>
  <r>
    <n v="6364"/>
    <x v="3176"/>
    <x v="3"/>
    <x v="610"/>
    <d v="2014-11-26T00:00:00"/>
    <x v="1"/>
    <s v="CK-12205"/>
    <s v="Chloris Kastensmidt"/>
    <s v="Consumer"/>
    <s v="United States"/>
    <s v="Renton"/>
    <x v="4"/>
    <n v="98059"/>
    <x v="1"/>
    <s v="TEC-MA-10002073"/>
    <x v="2"/>
    <x v="15"/>
    <s v="3D Systems Cube Printer, 2nd Generation, White"/>
    <n v="1039.992"/>
    <n v="1"/>
    <n v="0.2"/>
    <n v="103.99920000000003"/>
  </r>
  <r>
    <n v="6365"/>
    <x v="3176"/>
    <x v="3"/>
    <x v="610"/>
    <d v="2014-11-26T00:00:00"/>
    <x v="1"/>
    <s v="CK-12205"/>
    <s v="Chloris Kastensmidt"/>
    <s v="Consumer"/>
    <s v="United States"/>
    <s v="Renton"/>
    <x v="4"/>
    <n v="98059"/>
    <x v="1"/>
    <s v="OFF-PA-10003797"/>
    <x v="1"/>
    <x v="10"/>
    <s v="Xerox 209"/>
    <n v="51.84"/>
    <n v="8"/>
    <n v="0"/>
    <n v="24.883200000000002"/>
  </r>
  <r>
    <n v="6366"/>
    <x v="3177"/>
    <x v="3"/>
    <x v="1095"/>
    <d v="2014-04-06T00:00:00"/>
    <x v="2"/>
    <s v="DS-13030"/>
    <s v="Darrin Sayre"/>
    <s v="Home Office"/>
    <s v="United States"/>
    <s v="New York City"/>
    <x v="15"/>
    <n v="10009"/>
    <x v="3"/>
    <s v="TEC-PH-10004006"/>
    <x v="2"/>
    <x v="7"/>
    <s v="Panasonic KX - TS880B Telephone"/>
    <n v="41.22"/>
    <n v="1"/>
    <n v="0"/>
    <n v="11.1294"/>
  </r>
  <r>
    <n v="6367"/>
    <x v="3177"/>
    <x v="3"/>
    <x v="1095"/>
    <d v="2014-04-06T00:00:00"/>
    <x v="2"/>
    <s v="DS-13030"/>
    <s v="Darrin Sayre"/>
    <s v="Home Office"/>
    <s v="United States"/>
    <s v="New York City"/>
    <x v="15"/>
    <n v="10009"/>
    <x v="3"/>
    <s v="OFF-SU-10000646"/>
    <x v="1"/>
    <x v="14"/>
    <s v="Premier Automatic Letter Opener"/>
    <n v="240.37"/>
    <n v="1"/>
    <n v="0"/>
    <n v="7.2111000000000161"/>
  </r>
  <r>
    <n v="6368"/>
    <x v="3177"/>
    <x v="3"/>
    <x v="1095"/>
    <d v="2014-04-06T00:00:00"/>
    <x v="2"/>
    <s v="DS-13030"/>
    <s v="Darrin Sayre"/>
    <s v="Home Office"/>
    <s v="United States"/>
    <s v="New York City"/>
    <x v="15"/>
    <n v="10009"/>
    <x v="3"/>
    <s v="TEC-PH-10002262"/>
    <x v="2"/>
    <x v="7"/>
    <s v="LG Electronics Tone+ HBS-730 Bluetooth Headset"/>
    <n v="119.02"/>
    <n v="2"/>
    <n v="0"/>
    <n v="33.325600000000009"/>
  </r>
  <r>
    <n v="6369"/>
    <x v="3178"/>
    <x v="3"/>
    <x v="240"/>
    <d v="2014-05-25T00:00:00"/>
    <x v="1"/>
    <s v="SA-20830"/>
    <s v="Sue Ann Reed"/>
    <s v="Consumer"/>
    <s v="United States"/>
    <s v="San Jose"/>
    <x v="1"/>
    <n v="95123"/>
    <x v="1"/>
    <s v="OFF-BI-10002082"/>
    <x v="1"/>
    <x v="8"/>
    <s v="GBC Twin Loop Wire Binding Elements"/>
    <n v="133.12"/>
    <n v="5"/>
    <n v="0.2"/>
    <n v="49.92"/>
  </r>
  <r>
    <n v="6370"/>
    <x v="3179"/>
    <x v="0"/>
    <x v="339"/>
    <d v="2013-10-08T00:00:00"/>
    <x v="1"/>
    <s v="TP-21565"/>
    <s v="Tracy Poddar"/>
    <s v="Corporate"/>
    <s v="United States"/>
    <s v="Grand Prairie"/>
    <x v="5"/>
    <n v="75051"/>
    <x v="2"/>
    <s v="FUR-FU-10001756"/>
    <x v="0"/>
    <x v="5"/>
    <s v="Eldon Expressions Desk Accessory, Wood Photo Frame, Mahogany"/>
    <n v="38.08"/>
    <n v="5"/>
    <n v="0.6"/>
    <n v="-29.512000000000008"/>
  </r>
  <r>
    <n v="6371"/>
    <x v="3180"/>
    <x v="0"/>
    <x v="831"/>
    <d v="2013-11-22T00:00:00"/>
    <x v="3"/>
    <s v="JK-16120"/>
    <s v="Julie Kriz"/>
    <s v="Home Office"/>
    <s v="United States"/>
    <s v="New York City"/>
    <x v="15"/>
    <n v="10009"/>
    <x v="3"/>
    <s v="FUR-BO-10002598"/>
    <x v="0"/>
    <x v="0"/>
    <s v="Hon Metal Bookcases, Putty"/>
    <n v="113.56800000000001"/>
    <n v="2"/>
    <n v="0.2"/>
    <n v="12.776399999999988"/>
  </r>
  <r>
    <n v="6372"/>
    <x v="3181"/>
    <x v="3"/>
    <x v="621"/>
    <d v="2014-10-06T00:00:00"/>
    <x v="0"/>
    <s v="CC-12430"/>
    <s v="Chuck Clark"/>
    <s v="Home Office"/>
    <s v="United States"/>
    <s v="New York City"/>
    <x v="15"/>
    <n v="10009"/>
    <x v="3"/>
    <s v="FUR-FU-10001934"/>
    <x v="0"/>
    <x v="5"/>
    <s v="Magnifier Swing Arm Lamp"/>
    <n v="83.92"/>
    <n v="4"/>
    <n v="0"/>
    <n v="21.819200000000002"/>
  </r>
  <r>
    <n v="6373"/>
    <x v="3181"/>
    <x v="3"/>
    <x v="621"/>
    <d v="2014-10-06T00:00:00"/>
    <x v="0"/>
    <s v="CC-12430"/>
    <s v="Chuck Clark"/>
    <s v="Home Office"/>
    <s v="United States"/>
    <s v="New York City"/>
    <x v="15"/>
    <n v="10009"/>
    <x v="3"/>
    <s v="OFF-AR-10001130"/>
    <x v="1"/>
    <x v="6"/>
    <s v="Quartet Alpha White Chalk, 12/Pack"/>
    <n v="6.63"/>
    <n v="3"/>
    <n v="0"/>
    <n v="3.1160999999999999"/>
  </r>
  <r>
    <n v="6374"/>
    <x v="3181"/>
    <x v="3"/>
    <x v="621"/>
    <d v="2014-10-06T00:00:00"/>
    <x v="0"/>
    <s v="CC-12430"/>
    <s v="Chuck Clark"/>
    <s v="Home Office"/>
    <s v="United States"/>
    <s v="New York City"/>
    <x v="15"/>
    <n v="10009"/>
    <x v="3"/>
    <s v="TEC-AC-10002049"/>
    <x v="2"/>
    <x v="11"/>
    <s v="Logitech G19 Programmable Gaming Keyboard"/>
    <n v="371.96999999999997"/>
    <n v="3"/>
    <n v="0"/>
    <n v="66.954599999999971"/>
  </r>
  <r>
    <n v="6375"/>
    <x v="3182"/>
    <x v="2"/>
    <x v="333"/>
    <d v="2011-05-03T00:00:00"/>
    <x v="1"/>
    <s v="LA-16780"/>
    <s v="Laura Armstrong"/>
    <s v="Corporate"/>
    <s v="United States"/>
    <s v="Memphis"/>
    <x v="18"/>
    <n v="38109"/>
    <x v="0"/>
    <s v="FUR-CH-10001394"/>
    <x v="0"/>
    <x v="1"/>
    <s v="Global Leather Executive Chair"/>
    <n v="561.58400000000006"/>
    <n v="2"/>
    <n v="0.2"/>
    <n v="70.197999999999922"/>
  </r>
  <r>
    <n v="6376"/>
    <x v="3182"/>
    <x v="2"/>
    <x v="333"/>
    <d v="2011-05-03T00:00:00"/>
    <x v="1"/>
    <s v="LA-16780"/>
    <s v="Laura Armstrong"/>
    <s v="Corporate"/>
    <s v="United States"/>
    <s v="Memphis"/>
    <x v="18"/>
    <n v="38109"/>
    <x v="0"/>
    <s v="OFF-ST-10000798"/>
    <x v="1"/>
    <x v="4"/>
    <s v="2300 Heavy-Duty Transfer File Systems by Perma"/>
    <n v="99.920000000000016"/>
    <n v="5"/>
    <n v="0.2"/>
    <n v="-1.249000000000013"/>
  </r>
  <r>
    <n v="6377"/>
    <x v="3183"/>
    <x v="0"/>
    <x v="877"/>
    <d v="2013-10-11T00:00:00"/>
    <x v="2"/>
    <s v="AW-10930"/>
    <s v="Arthur Wiediger"/>
    <s v="Home Office"/>
    <s v="United States"/>
    <s v="Philadelphia"/>
    <x v="9"/>
    <n v="19143"/>
    <x v="3"/>
    <s v="OFF-LA-10000134"/>
    <x v="1"/>
    <x v="2"/>
    <s v="Avery 511"/>
    <n v="4.9280000000000008"/>
    <n v="2"/>
    <n v="0.2"/>
    <n v="1.7247999999999997"/>
  </r>
  <r>
    <n v="6378"/>
    <x v="3184"/>
    <x v="0"/>
    <x v="272"/>
    <d v="2013-12-23T00:00:00"/>
    <x v="1"/>
    <s v="BP-11230"/>
    <s v="Benjamin Patterson"/>
    <s v="Consumer"/>
    <s v="United States"/>
    <s v="Los Angeles"/>
    <x v="1"/>
    <n v="90004"/>
    <x v="1"/>
    <s v="FUR-FU-10002364"/>
    <x v="0"/>
    <x v="5"/>
    <s v="Eldon Expressions Wood Desk Accessories, Oak"/>
    <n v="14.76"/>
    <n v="2"/>
    <n v="0"/>
    <n v="4.2803999999999984"/>
  </r>
  <r>
    <n v="6379"/>
    <x v="3185"/>
    <x v="3"/>
    <x v="318"/>
    <d v="2014-04-15T00:00:00"/>
    <x v="1"/>
    <s v="DB-13360"/>
    <s v="Dennis Bolton"/>
    <s v="Home Office"/>
    <s v="United States"/>
    <s v="Waterbury"/>
    <x v="29"/>
    <n v="6708"/>
    <x v="3"/>
    <s v="TEC-AC-10004571"/>
    <x v="2"/>
    <x v="11"/>
    <s v="Logitech G700s Rechargeable Gaming Mouse"/>
    <n v="99.99"/>
    <n v="1"/>
    <n v="0"/>
    <n v="41.995800000000003"/>
  </r>
  <r>
    <n v="6380"/>
    <x v="3185"/>
    <x v="3"/>
    <x v="318"/>
    <d v="2014-04-15T00:00:00"/>
    <x v="1"/>
    <s v="DB-13360"/>
    <s v="Dennis Bolton"/>
    <s v="Home Office"/>
    <s v="United States"/>
    <s v="Waterbury"/>
    <x v="29"/>
    <n v="6708"/>
    <x v="3"/>
    <s v="OFF-ST-10003692"/>
    <x v="1"/>
    <x v="4"/>
    <s v="Recycled Steel Personal File for Hanging File Folders"/>
    <n v="286.14999999999998"/>
    <n v="5"/>
    <n v="0"/>
    <n v="71.537499999999994"/>
  </r>
  <r>
    <n v="6381"/>
    <x v="3186"/>
    <x v="2"/>
    <x v="918"/>
    <d v="2011-04-13T00:00:00"/>
    <x v="1"/>
    <s v="PC-19000"/>
    <s v="Pauline Chand"/>
    <s v="Home Office"/>
    <s v="United States"/>
    <s v="Chandler"/>
    <x v="16"/>
    <n v="85224"/>
    <x v="1"/>
    <s v="OFF-FA-10001883"/>
    <x v="1"/>
    <x v="13"/>
    <s v="Alliance Super-Size Bands, Assorted Sizes"/>
    <n v="49.792000000000002"/>
    <n v="8"/>
    <n v="0.2"/>
    <n v="-11.825600000000001"/>
  </r>
  <r>
    <n v="6382"/>
    <x v="3187"/>
    <x v="0"/>
    <x v="892"/>
    <d v="2013-04-03T00:00:00"/>
    <x v="1"/>
    <s v="TB-21595"/>
    <s v="Troy Blackwell"/>
    <s v="Consumer"/>
    <s v="United States"/>
    <s v="Springfield"/>
    <x v="24"/>
    <n v="45503"/>
    <x v="3"/>
    <s v="FUR-BO-10004015"/>
    <x v="0"/>
    <x v="0"/>
    <s v="Bush Andora Bookcase, Maple/Graphite Gray Finish"/>
    <n v="299.97499999999997"/>
    <n v="5"/>
    <n v="0.5"/>
    <n v="-167.98600000000002"/>
  </r>
  <r>
    <n v="6383"/>
    <x v="3187"/>
    <x v="0"/>
    <x v="892"/>
    <d v="2013-04-03T00:00:00"/>
    <x v="1"/>
    <s v="TB-21595"/>
    <s v="Troy Blackwell"/>
    <s v="Consumer"/>
    <s v="United States"/>
    <s v="Springfield"/>
    <x v="24"/>
    <n v="45503"/>
    <x v="3"/>
    <s v="TEC-PH-10000141"/>
    <x v="2"/>
    <x v="7"/>
    <s v="Clearsounds A400"/>
    <n v="158.37599999999998"/>
    <n v="4"/>
    <n v="0.4"/>
    <n v="-36.954399999999993"/>
  </r>
  <r>
    <n v="6384"/>
    <x v="3188"/>
    <x v="3"/>
    <x v="787"/>
    <d v="2014-01-19T00:00:00"/>
    <x v="2"/>
    <s v="TB-21250"/>
    <s v="Tim Brockman"/>
    <s v="Consumer"/>
    <s v="United States"/>
    <s v="Austin"/>
    <x v="5"/>
    <n v="78745"/>
    <x v="2"/>
    <s v="OFF-BI-10001597"/>
    <x v="1"/>
    <x v="8"/>
    <s v="Wilson Jones Ledger-Size, Piano-Hinge Binder, 2&quot;, Blue"/>
    <n v="32.783999999999992"/>
    <n v="4"/>
    <n v="0.8"/>
    <n v="-52.454400000000007"/>
  </r>
  <r>
    <n v="6385"/>
    <x v="3188"/>
    <x v="3"/>
    <x v="787"/>
    <d v="2014-01-19T00:00:00"/>
    <x v="2"/>
    <s v="TB-21250"/>
    <s v="Tim Brockman"/>
    <s v="Consumer"/>
    <s v="United States"/>
    <s v="Austin"/>
    <x v="5"/>
    <n v="78745"/>
    <x v="2"/>
    <s v="TEC-AC-10003628"/>
    <x v="2"/>
    <x v="11"/>
    <s v="Logitech 910-002974 M325 Wireless Mouse for Web Scrolling"/>
    <n v="47.984000000000002"/>
    <n v="2"/>
    <n v="0.2"/>
    <n v="14.395200000000004"/>
  </r>
  <r>
    <n v="6386"/>
    <x v="3188"/>
    <x v="3"/>
    <x v="787"/>
    <d v="2014-01-19T00:00:00"/>
    <x v="2"/>
    <s v="TB-21250"/>
    <s v="Tim Brockman"/>
    <s v="Consumer"/>
    <s v="United States"/>
    <s v="Austin"/>
    <x v="5"/>
    <n v="78745"/>
    <x v="2"/>
    <s v="TEC-AC-10002331"/>
    <x v="2"/>
    <x v="11"/>
    <s v="Maxell 74 Minute CDR, 10/Pack"/>
    <n v="62.591999999999999"/>
    <n v="8"/>
    <n v="0.2"/>
    <n v="13.300799999999999"/>
  </r>
  <r>
    <n v="6387"/>
    <x v="3188"/>
    <x v="3"/>
    <x v="787"/>
    <d v="2014-01-19T00:00:00"/>
    <x v="2"/>
    <s v="TB-21250"/>
    <s v="Tim Brockman"/>
    <s v="Consumer"/>
    <s v="United States"/>
    <s v="Austin"/>
    <x v="5"/>
    <n v="78745"/>
    <x v="2"/>
    <s v="OFF-BI-10001098"/>
    <x v="1"/>
    <x v="8"/>
    <s v="Acco D-Ring Binder w/DublLock"/>
    <n v="4.2759999999999989"/>
    <n v="1"/>
    <n v="0.8"/>
    <n v="-6.6278000000000006"/>
  </r>
  <r>
    <n v="6388"/>
    <x v="3189"/>
    <x v="2"/>
    <x v="1106"/>
    <d v="2011-02-05T00:00:00"/>
    <x v="1"/>
    <s v="MV-18190"/>
    <s v="Mike Vittorini"/>
    <s v="Consumer"/>
    <s v="United States"/>
    <s v="Detroit"/>
    <x v="12"/>
    <n v="48234"/>
    <x v="2"/>
    <s v="OFF-PA-10001204"/>
    <x v="1"/>
    <x v="10"/>
    <s v="Xerox 1972"/>
    <n v="10.56"/>
    <n v="2"/>
    <n v="0"/>
    <n v="4.7519999999999998"/>
  </r>
  <r>
    <n v="6389"/>
    <x v="3189"/>
    <x v="2"/>
    <x v="1106"/>
    <d v="2011-02-05T00:00:00"/>
    <x v="1"/>
    <s v="MV-18190"/>
    <s v="Mike Vittorini"/>
    <s v="Consumer"/>
    <s v="United States"/>
    <s v="Detroit"/>
    <x v="12"/>
    <n v="48234"/>
    <x v="2"/>
    <s v="OFF-ST-10000991"/>
    <x v="1"/>
    <x v="4"/>
    <s v="Space Solutions HD Industrial Steel Shelving."/>
    <n v="229.94"/>
    <n v="2"/>
    <n v="0"/>
    <n v="6.8982000000000028"/>
  </r>
  <r>
    <n v="6390"/>
    <x v="3190"/>
    <x v="1"/>
    <x v="1107"/>
    <d v="2012-02-11T00:00:00"/>
    <x v="1"/>
    <s v="DK-12835"/>
    <s v="Damala Kotsonis"/>
    <s v="Corporate"/>
    <s v="United States"/>
    <s v="Springfield"/>
    <x v="17"/>
    <n v="22153"/>
    <x v="0"/>
    <s v="OFF-EN-10000056"/>
    <x v="1"/>
    <x v="12"/>
    <s v="Cameo Buff Policy Envelopes"/>
    <n v="311.14999999999998"/>
    <n v="5"/>
    <n v="0"/>
    <n v="146.24049999999997"/>
  </r>
  <r>
    <n v="6391"/>
    <x v="3190"/>
    <x v="1"/>
    <x v="1107"/>
    <d v="2012-02-11T00:00:00"/>
    <x v="1"/>
    <s v="DK-12835"/>
    <s v="Damala Kotsonis"/>
    <s v="Corporate"/>
    <s v="United States"/>
    <s v="Springfield"/>
    <x v="17"/>
    <n v="22153"/>
    <x v="0"/>
    <s v="OFF-PA-10003349"/>
    <x v="1"/>
    <x v="10"/>
    <s v="Xerox 1957"/>
    <n v="12.96"/>
    <n v="2"/>
    <n v="0"/>
    <n v="6.3504000000000005"/>
  </r>
  <r>
    <n v="6392"/>
    <x v="3191"/>
    <x v="0"/>
    <x v="882"/>
    <d v="2013-12-20T00:00:00"/>
    <x v="1"/>
    <s v="PK-19075"/>
    <s v="Pete Kriz"/>
    <s v="Consumer"/>
    <s v="United States"/>
    <s v="New York City"/>
    <x v="15"/>
    <n v="10011"/>
    <x v="3"/>
    <s v="OFF-PA-10001471"/>
    <x v="1"/>
    <x v="10"/>
    <s v="Strathmore Photo Frame Cards"/>
    <n v="14.62"/>
    <n v="2"/>
    <n v="0"/>
    <n v="6.7251999999999992"/>
  </r>
  <r>
    <n v="6393"/>
    <x v="3191"/>
    <x v="0"/>
    <x v="882"/>
    <d v="2013-12-20T00:00:00"/>
    <x v="1"/>
    <s v="PK-19075"/>
    <s v="Pete Kriz"/>
    <s v="Consumer"/>
    <s v="United States"/>
    <s v="New York City"/>
    <x v="15"/>
    <n v="10011"/>
    <x v="3"/>
    <s v="OFF-LA-10003190"/>
    <x v="1"/>
    <x v="2"/>
    <s v="Avery 474"/>
    <n v="5.76"/>
    <n v="2"/>
    <n v="0"/>
    <n v="2.8224"/>
  </r>
  <r>
    <n v="6394"/>
    <x v="3191"/>
    <x v="0"/>
    <x v="882"/>
    <d v="2013-12-20T00:00:00"/>
    <x v="1"/>
    <s v="PK-19075"/>
    <s v="Pete Kriz"/>
    <s v="Consumer"/>
    <s v="United States"/>
    <s v="New York City"/>
    <x v="15"/>
    <n v="10011"/>
    <x v="3"/>
    <s v="OFF-FA-10000621"/>
    <x v="1"/>
    <x v="13"/>
    <s v="OIC Colored Binder Clips, Assorted Sizes"/>
    <n v="21.48"/>
    <n v="6"/>
    <n v="0"/>
    <n v="10.5252"/>
  </r>
  <r>
    <n v="6395"/>
    <x v="3191"/>
    <x v="0"/>
    <x v="882"/>
    <d v="2013-12-20T00:00:00"/>
    <x v="1"/>
    <s v="PK-19075"/>
    <s v="Pete Kriz"/>
    <s v="Consumer"/>
    <s v="United States"/>
    <s v="New York City"/>
    <x v="15"/>
    <n v="10011"/>
    <x v="3"/>
    <s v="FUR-FU-10002937"/>
    <x v="0"/>
    <x v="5"/>
    <s v="GE 48&quot; Fluorescent Tube, Cool White Energy Saver, 34 Watts, 30/Box"/>
    <n v="396.92"/>
    <n v="4"/>
    <n v="0"/>
    <n v="198.46"/>
  </r>
  <r>
    <n v="6396"/>
    <x v="3191"/>
    <x v="0"/>
    <x v="882"/>
    <d v="2013-12-20T00:00:00"/>
    <x v="1"/>
    <s v="PK-19075"/>
    <s v="Pete Kriz"/>
    <s v="Consumer"/>
    <s v="United States"/>
    <s v="New York City"/>
    <x v="15"/>
    <n v="10011"/>
    <x v="3"/>
    <s v="OFF-ST-10004507"/>
    <x v="1"/>
    <x v="4"/>
    <s v="Advantus Rolling Storage Box"/>
    <n v="17.149999999999999"/>
    <n v="1"/>
    <n v="0"/>
    <n v="4.6304999999999996"/>
  </r>
  <r>
    <n v="6397"/>
    <x v="3191"/>
    <x v="0"/>
    <x v="882"/>
    <d v="2013-12-20T00:00:00"/>
    <x v="1"/>
    <s v="PK-19075"/>
    <s v="Pete Kriz"/>
    <s v="Consumer"/>
    <s v="United States"/>
    <s v="New York City"/>
    <x v="15"/>
    <n v="10011"/>
    <x v="3"/>
    <s v="OFF-BI-10000279"/>
    <x v="1"/>
    <x v="8"/>
    <s v="Acco Recycled 2&quot; Capacity Laser Printer Hanging Data Binders"/>
    <n v="23.12"/>
    <n v="2"/>
    <n v="0.2"/>
    <n v="7.8029999999999982"/>
  </r>
  <r>
    <n v="6398"/>
    <x v="3192"/>
    <x v="3"/>
    <x v="1108"/>
    <d v="2014-11-05T00:00:00"/>
    <x v="1"/>
    <s v="AH-10120"/>
    <s v="Adrian Hane"/>
    <s v="Home Office"/>
    <s v="United States"/>
    <s v="Dallas"/>
    <x v="5"/>
    <n v="75217"/>
    <x v="2"/>
    <s v="OFF-AR-10003651"/>
    <x v="1"/>
    <x v="6"/>
    <s v="Newell 350"/>
    <n v="5.2480000000000002"/>
    <n v="2"/>
    <n v="0.2"/>
    <n v="0.59039999999999915"/>
  </r>
  <r>
    <n v="6399"/>
    <x v="3193"/>
    <x v="3"/>
    <x v="634"/>
    <d v="2014-08-13T00:00:00"/>
    <x v="1"/>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x v="1"/>
    <s v="GM-14455"/>
    <s v="Gary Mitchum"/>
    <s v="Home Office"/>
    <s v="United States"/>
    <s v="Concord"/>
    <x v="38"/>
    <n v="3301"/>
    <x v="3"/>
    <s v="OFF-LA-10002195"/>
    <x v="1"/>
    <x v="2"/>
    <s v="Avery 481"/>
    <n v="24.64"/>
    <n v="8"/>
    <n v="0"/>
    <n v="11.827199999999999"/>
  </r>
  <r>
    <n v="6401"/>
    <x v="3193"/>
    <x v="3"/>
    <x v="634"/>
    <d v="2014-08-13T00:00:00"/>
    <x v="1"/>
    <s v="GM-14455"/>
    <s v="Gary Mitchum"/>
    <s v="Home Office"/>
    <s v="United States"/>
    <s v="Concord"/>
    <x v="38"/>
    <n v="3301"/>
    <x v="3"/>
    <s v="OFF-AR-10000380"/>
    <x v="1"/>
    <x v="6"/>
    <s v="Hunt PowerHouse Electric Pencil Sharpener, Blue"/>
    <n v="227.88"/>
    <n v="6"/>
    <n v="0"/>
    <n v="68.363999999999976"/>
  </r>
  <r>
    <n v="6402"/>
    <x v="3194"/>
    <x v="3"/>
    <x v="1109"/>
    <d v="2014-06-01T00:00:00"/>
    <x v="2"/>
    <s v="BD-11725"/>
    <s v="Bruce Degenhardt"/>
    <s v="Consumer"/>
    <s v="United States"/>
    <s v="Lafayette"/>
    <x v="28"/>
    <n v="70506"/>
    <x v="0"/>
    <s v="FUR-BO-10000330"/>
    <x v="0"/>
    <x v="0"/>
    <s v="Sauder Camden County Barrister Bookcase, Planked Cherry Finish"/>
    <n v="241.96"/>
    <n v="2"/>
    <n v="0"/>
    <n v="33.874400000000009"/>
  </r>
  <r>
    <n v="6403"/>
    <x v="3194"/>
    <x v="3"/>
    <x v="1109"/>
    <d v="2014-06-01T00:00:00"/>
    <x v="2"/>
    <s v="BD-11725"/>
    <s v="Bruce Degenhardt"/>
    <s v="Consumer"/>
    <s v="United States"/>
    <s v="Lafayette"/>
    <x v="28"/>
    <n v="70506"/>
    <x v="0"/>
    <s v="OFF-BI-10000591"/>
    <x v="1"/>
    <x v="8"/>
    <s v="Avery Binder Labels"/>
    <n v="3.89"/>
    <n v="1"/>
    <n v="0"/>
    <n v="1.8672"/>
  </r>
  <r>
    <n v="6404"/>
    <x v="3194"/>
    <x v="3"/>
    <x v="1109"/>
    <d v="2014-06-01T00:00:00"/>
    <x v="2"/>
    <s v="BD-11725"/>
    <s v="Bruce Degenhardt"/>
    <s v="Consumer"/>
    <s v="United States"/>
    <s v="Lafayette"/>
    <x v="28"/>
    <n v="70506"/>
    <x v="0"/>
    <s v="FUR-FU-10001731"/>
    <x v="0"/>
    <x v="5"/>
    <s v="Acrylic Self-Standing Desk Frames"/>
    <n v="8.01"/>
    <n v="3"/>
    <n v="0"/>
    <n v="3.0438000000000001"/>
  </r>
  <r>
    <n v="6405"/>
    <x v="3195"/>
    <x v="1"/>
    <x v="672"/>
    <d v="2012-12-05T00:00:00"/>
    <x v="1"/>
    <s v="RM-19375"/>
    <s v="Raymond Messe"/>
    <s v="Consumer"/>
    <s v="United States"/>
    <s v="Raleigh"/>
    <x v="3"/>
    <n v="27604"/>
    <x v="0"/>
    <s v="TEC-PH-10001198"/>
    <x v="2"/>
    <x v="7"/>
    <s v="Avaya 4621SW VoIP phone"/>
    <n v="177.48000000000002"/>
    <n v="3"/>
    <n v="0.2"/>
    <n v="19.966499999999982"/>
  </r>
  <r>
    <n v="6406"/>
    <x v="3196"/>
    <x v="3"/>
    <x v="515"/>
    <d v="2014-09-03T00:00:00"/>
    <x v="0"/>
    <s v="BW-11110"/>
    <s v="Bart Watters"/>
    <s v="Corporate"/>
    <s v="United States"/>
    <s v="Spokane"/>
    <x v="4"/>
    <n v="99207"/>
    <x v="1"/>
    <s v="FUR-CH-10002331"/>
    <x v="0"/>
    <x v="1"/>
    <s v="Hon 4700 Series Mobuis Mid-Back Task Chairs with Adjustable Arms"/>
    <n v="569.5680000000001"/>
    <n v="2"/>
    <n v="0.2"/>
    <n v="7.119599999999906"/>
  </r>
  <r>
    <n v="6407"/>
    <x v="3196"/>
    <x v="3"/>
    <x v="515"/>
    <d v="2014-09-03T00:00:00"/>
    <x v="0"/>
    <s v="BW-11110"/>
    <s v="Bart Watters"/>
    <s v="Corporate"/>
    <s v="United States"/>
    <s v="Spokane"/>
    <x v="4"/>
    <n v="99207"/>
    <x v="1"/>
    <s v="OFF-ST-10002370"/>
    <x v="1"/>
    <x v="4"/>
    <s v="Sortfiler Multipurpose Personal File Organizer, Black"/>
    <n v="149.73000000000002"/>
    <n v="7"/>
    <n v="0"/>
    <n v="43.421699999999994"/>
  </r>
  <r>
    <n v="6408"/>
    <x v="3197"/>
    <x v="3"/>
    <x v="304"/>
    <d v="2014-05-16T00:00:00"/>
    <x v="2"/>
    <s v="GT-14710"/>
    <s v="Greg Tran"/>
    <s v="Consumer"/>
    <s v="United States"/>
    <s v="Houston"/>
    <x v="5"/>
    <n v="77041"/>
    <x v="2"/>
    <s v="FUR-CH-10003981"/>
    <x v="0"/>
    <x v="1"/>
    <s v="Global Commerce Series Low-Back Swivel/Tilt Chairs"/>
    <n v="899.43"/>
    <n v="5"/>
    <n v="0.3"/>
    <n v="-12.84900000000016"/>
  </r>
  <r>
    <n v="6409"/>
    <x v="3197"/>
    <x v="3"/>
    <x v="304"/>
    <d v="2014-05-16T00:00:00"/>
    <x v="2"/>
    <s v="GT-14710"/>
    <s v="Greg Tran"/>
    <s v="Consumer"/>
    <s v="United States"/>
    <s v="Houston"/>
    <x v="5"/>
    <n v="77041"/>
    <x v="2"/>
    <s v="OFF-AR-10001446"/>
    <x v="1"/>
    <x v="6"/>
    <s v="Newell 309"/>
    <n v="46.2"/>
    <n v="5"/>
    <n v="0.2"/>
    <n v="5.7749999999999986"/>
  </r>
  <r>
    <n v="6410"/>
    <x v="3197"/>
    <x v="3"/>
    <x v="304"/>
    <d v="2014-05-16T00:00:00"/>
    <x v="2"/>
    <s v="GT-14710"/>
    <s v="Greg Tran"/>
    <s v="Consumer"/>
    <s v="United States"/>
    <s v="Houston"/>
    <x v="5"/>
    <n v="77041"/>
    <x v="2"/>
    <s v="OFF-PA-10000300"/>
    <x v="1"/>
    <x v="10"/>
    <s v="Xerox 1936"/>
    <n v="47.952000000000005"/>
    <n v="3"/>
    <n v="0.2"/>
    <n v="16.183799999999998"/>
  </r>
  <r>
    <n v="6411"/>
    <x v="3197"/>
    <x v="3"/>
    <x v="304"/>
    <d v="2014-05-16T00:00:00"/>
    <x v="2"/>
    <s v="GT-14710"/>
    <s v="Greg Tran"/>
    <s v="Consumer"/>
    <s v="United States"/>
    <s v="Houston"/>
    <x v="5"/>
    <n v="77041"/>
    <x v="2"/>
    <s v="TEC-PH-10004071"/>
    <x v="2"/>
    <x v="7"/>
    <s v="PayAnywhere Card Reader"/>
    <n v="7.9920000000000009"/>
    <n v="1"/>
    <n v="0.2"/>
    <n v="0.69930000000000003"/>
  </r>
  <r>
    <n v="6412"/>
    <x v="3197"/>
    <x v="3"/>
    <x v="304"/>
    <d v="2014-05-16T00:00:00"/>
    <x v="2"/>
    <s v="GT-14710"/>
    <s v="Greg Tran"/>
    <s v="Consumer"/>
    <s v="United States"/>
    <s v="Houston"/>
    <x v="5"/>
    <n v="77041"/>
    <x v="2"/>
    <s v="OFF-PA-10003134"/>
    <x v="1"/>
    <x v="10"/>
    <s v="Xerox 1937"/>
    <n v="76.864000000000004"/>
    <n v="2"/>
    <n v="0.2"/>
    <n v="26.902399999999993"/>
  </r>
  <r>
    <n v="6413"/>
    <x v="3198"/>
    <x v="3"/>
    <x v="629"/>
    <d v="2014-08-24T00:00:00"/>
    <x v="1"/>
    <s v="AH-10120"/>
    <s v="Adrian Hane"/>
    <s v="Home Office"/>
    <s v="United States"/>
    <s v="Louisville"/>
    <x v="0"/>
    <n v="40214"/>
    <x v="0"/>
    <s v="OFF-BI-10002735"/>
    <x v="1"/>
    <x v="8"/>
    <s v="GBC Prestige Therm-A-Bind Covers"/>
    <n v="102.93"/>
    <n v="3"/>
    <n v="0"/>
    <n v="48.377100000000006"/>
  </r>
  <r>
    <n v="6414"/>
    <x v="3198"/>
    <x v="3"/>
    <x v="629"/>
    <d v="2014-08-24T00:00:00"/>
    <x v="1"/>
    <s v="AH-10120"/>
    <s v="Adrian Hane"/>
    <s v="Home Office"/>
    <s v="United States"/>
    <s v="Louisville"/>
    <x v="0"/>
    <n v="40214"/>
    <x v="0"/>
    <s v="TEC-AC-10004510"/>
    <x v="2"/>
    <x v="11"/>
    <s v="Logitech Desktop MK120 Mouse and keyboard Combo"/>
    <n v="98.16"/>
    <n v="6"/>
    <n v="0"/>
    <n v="9.8159999999999954"/>
  </r>
  <r>
    <n v="6415"/>
    <x v="3199"/>
    <x v="3"/>
    <x v="468"/>
    <d v="2014-11-15T00:00:00"/>
    <x v="0"/>
    <s v="DR-12940"/>
    <s v="Daniel Raglin"/>
    <s v="Home Office"/>
    <s v="United States"/>
    <s v="Hollywood"/>
    <x v="2"/>
    <n v="33021"/>
    <x v="0"/>
    <s v="OFF-BI-10004099"/>
    <x v="1"/>
    <x v="8"/>
    <s v="GBC VeloBinder Strips"/>
    <n v="11.520000000000001"/>
    <n v="5"/>
    <n v="0.7"/>
    <n v="-7.6799999999999962"/>
  </r>
  <r>
    <n v="6416"/>
    <x v="3200"/>
    <x v="3"/>
    <x v="170"/>
    <d v="2014-08-22T00:00:00"/>
    <x v="3"/>
    <s v="DL-13495"/>
    <s v="Dionis Lloyd"/>
    <s v="Corporate"/>
    <s v="United States"/>
    <s v="Chandler"/>
    <x v="16"/>
    <n v="85224"/>
    <x v="1"/>
    <s v="OFF-PA-10003395"/>
    <x v="1"/>
    <x v="10"/>
    <s v="Xerox 1941"/>
    <n v="83.88"/>
    <n v="1"/>
    <n v="0.2"/>
    <n v="29.357999999999997"/>
  </r>
  <r>
    <n v="6417"/>
    <x v="3201"/>
    <x v="0"/>
    <x v="387"/>
    <d v="2013-03-13T00:00:00"/>
    <x v="1"/>
    <s v="BD-11620"/>
    <s v="Brian DeCherney"/>
    <s v="Consumer"/>
    <s v="United States"/>
    <s v="Philadelphia"/>
    <x v="9"/>
    <n v="19120"/>
    <x v="3"/>
    <s v="TEC-PH-10002890"/>
    <x v="2"/>
    <x v="7"/>
    <s v="AT&amp;T 17929 Lendline Telephone"/>
    <n v="108.57600000000001"/>
    <n v="4"/>
    <n v="0.4"/>
    <n v="-25.334400000000002"/>
  </r>
  <r>
    <n v="6418"/>
    <x v="3201"/>
    <x v="0"/>
    <x v="387"/>
    <d v="2013-03-13T00:00:00"/>
    <x v="1"/>
    <s v="BD-11620"/>
    <s v="Brian DeCherney"/>
    <s v="Consumer"/>
    <s v="United States"/>
    <s v="Philadelphia"/>
    <x v="9"/>
    <n v="19120"/>
    <x v="3"/>
    <s v="OFF-FA-10004968"/>
    <x v="1"/>
    <x v="13"/>
    <s v="Rubber Band Ball"/>
    <n v="5.9840000000000009"/>
    <n v="2"/>
    <n v="0.2"/>
    <n v="-1.3463999999999998"/>
  </r>
  <r>
    <n v="6419"/>
    <x v="3202"/>
    <x v="0"/>
    <x v="731"/>
    <d v="2013-11-06T00:00:00"/>
    <x v="1"/>
    <s v="HW-14935"/>
    <s v="Helen Wasserman"/>
    <s v="Corporate"/>
    <s v="United States"/>
    <s v="Tulsa"/>
    <x v="26"/>
    <n v="74133"/>
    <x v="2"/>
    <s v="OFF-SU-10001218"/>
    <x v="1"/>
    <x v="14"/>
    <s v="Fiskars Softgrip Scissors"/>
    <n v="21.96"/>
    <n v="2"/>
    <n v="0"/>
    <n v="6.1488000000000014"/>
  </r>
  <r>
    <n v="6420"/>
    <x v="3202"/>
    <x v="0"/>
    <x v="731"/>
    <d v="2013-11-06T00:00:00"/>
    <x v="1"/>
    <s v="HW-14935"/>
    <s v="Helen Wasserman"/>
    <s v="Corporate"/>
    <s v="United States"/>
    <s v="Tulsa"/>
    <x v="26"/>
    <n v="74133"/>
    <x v="2"/>
    <s v="FUR-CH-10002084"/>
    <x v="0"/>
    <x v="1"/>
    <s v="Hon Mobius Operator's Chair"/>
    <n v="368.96999999999997"/>
    <n v="3"/>
    <n v="0"/>
    <n v="81.173400000000001"/>
  </r>
  <r>
    <n v="6421"/>
    <x v="3202"/>
    <x v="0"/>
    <x v="731"/>
    <d v="2013-11-06T00:00:00"/>
    <x v="1"/>
    <s v="HW-14935"/>
    <s v="Helen Wasserman"/>
    <s v="Corporate"/>
    <s v="United States"/>
    <s v="Tulsa"/>
    <x v="26"/>
    <n v="74133"/>
    <x v="2"/>
    <s v="OFF-AR-10004269"/>
    <x v="1"/>
    <x v="6"/>
    <s v="Newell 31"/>
    <n v="12.39"/>
    <n v="3"/>
    <n v="0"/>
    <n v="3.4692000000000003"/>
  </r>
  <r>
    <n v="6422"/>
    <x v="3202"/>
    <x v="0"/>
    <x v="731"/>
    <d v="2013-11-06T00:00:00"/>
    <x v="1"/>
    <s v="HW-14935"/>
    <s v="Helen Wasserman"/>
    <s v="Corporate"/>
    <s v="United States"/>
    <s v="Tulsa"/>
    <x v="26"/>
    <n v="74133"/>
    <x v="2"/>
    <s v="OFF-ST-10001128"/>
    <x v="1"/>
    <x v="4"/>
    <s v="Carina Mini System Audio Rack, Model AR050B"/>
    <n v="332.94"/>
    <n v="3"/>
    <n v="0"/>
    <n v="9.9882000000000204"/>
  </r>
  <r>
    <n v="6423"/>
    <x v="3203"/>
    <x v="2"/>
    <x v="711"/>
    <d v="2011-08-01T00:00:00"/>
    <x v="1"/>
    <s v="JO-15145"/>
    <s v="Jack O'Briant"/>
    <s v="Corporate"/>
    <s v="United States"/>
    <s v="Draper"/>
    <x v="7"/>
    <n v="84020"/>
    <x v="1"/>
    <s v="TEC-AC-10002006"/>
    <x v="2"/>
    <x v="11"/>
    <s v="Memorex Micro Travel Drive 16 GB"/>
    <n v="111.93"/>
    <n v="7"/>
    <n v="0"/>
    <n v="34.698299999999996"/>
  </r>
  <r>
    <n v="6424"/>
    <x v="3204"/>
    <x v="1"/>
    <x v="1040"/>
    <d v="2012-10-27T00:00:00"/>
    <x v="2"/>
    <s v="RD-19660"/>
    <s v="Robert Dilbeck"/>
    <s v="Home Office"/>
    <s v="United States"/>
    <s v="Oakland"/>
    <x v="1"/>
    <n v="94601"/>
    <x v="1"/>
    <s v="FUR-CH-10003956"/>
    <x v="0"/>
    <x v="1"/>
    <s v="Novimex High-Tech Fabric Mesh Task Chair"/>
    <n v="454.27200000000005"/>
    <n v="8"/>
    <n v="0.2"/>
    <n v="-73.819200000000052"/>
  </r>
  <r>
    <n v="6425"/>
    <x v="3205"/>
    <x v="3"/>
    <x v="971"/>
    <d v="2014-08-25T00:00:00"/>
    <x v="1"/>
    <s v="DO-13645"/>
    <s v="Doug O'Connell"/>
    <s v="Consumer"/>
    <s v="United States"/>
    <s v="Lawrence"/>
    <x v="31"/>
    <n v="1841"/>
    <x v="3"/>
    <s v="OFF-PA-10000552"/>
    <x v="1"/>
    <x v="10"/>
    <s v="Xerox 200"/>
    <n v="19.440000000000001"/>
    <n v="3"/>
    <n v="0"/>
    <n v="9.3312000000000008"/>
  </r>
  <r>
    <n v="6426"/>
    <x v="3206"/>
    <x v="0"/>
    <x v="454"/>
    <d v="2013-05-28T00:00:00"/>
    <x v="1"/>
    <s v="CC-12370"/>
    <s v="Christopher Conant"/>
    <s v="Consumer"/>
    <s v="United States"/>
    <s v="Philadelphia"/>
    <x v="9"/>
    <n v="19120"/>
    <x v="3"/>
    <s v="TEC-CO-10004722"/>
    <x v="2"/>
    <x v="16"/>
    <s v="Canon imageCLASS 2200 Advanced Copier"/>
    <n v="8399.9759999999987"/>
    <n v="4"/>
    <n v="0.4"/>
    <n v="1119.996799999999"/>
  </r>
  <r>
    <n v="6427"/>
    <x v="3206"/>
    <x v="0"/>
    <x v="454"/>
    <d v="2013-05-28T00:00:00"/>
    <x v="1"/>
    <s v="CC-12370"/>
    <s v="Christopher Conant"/>
    <s v="Consumer"/>
    <s v="United States"/>
    <s v="Philadelphia"/>
    <x v="9"/>
    <n v="19120"/>
    <x v="3"/>
    <s v="OFF-BI-10004308"/>
    <x v="1"/>
    <x v="8"/>
    <s v="Avery Legal 4-Ring Binder"/>
    <n v="6.2940000000000014"/>
    <n v="1"/>
    <n v="0.7"/>
    <n v="-4.1959999999999997"/>
  </r>
  <r>
    <n v="6428"/>
    <x v="3206"/>
    <x v="0"/>
    <x v="454"/>
    <d v="2013-05-28T00:00:00"/>
    <x v="1"/>
    <s v="CC-12370"/>
    <s v="Christopher Conant"/>
    <s v="Consumer"/>
    <s v="United States"/>
    <s v="Philadelphia"/>
    <x v="9"/>
    <n v="19120"/>
    <x v="3"/>
    <s v="OFF-PA-10000029"/>
    <x v="1"/>
    <x v="10"/>
    <s v="Xerox 224"/>
    <n v="10.368000000000002"/>
    <n v="2"/>
    <n v="0.2"/>
    <n v="3.6288"/>
  </r>
  <r>
    <n v="6429"/>
    <x v="3206"/>
    <x v="0"/>
    <x v="454"/>
    <d v="2013-05-28T00:00:00"/>
    <x v="1"/>
    <s v="CC-12370"/>
    <s v="Christopher Conant"/>
    <s v="Consumer"/>
    <s v="United States"/>
    <s v="Philadelphia"/>
    <x v="9"/>
    <n v="19120"/>
    <x v="3"/>
    <s v="TEC-PH-10004080"/>
    <x v="2"/>
    <x v="7"/>
    <s v="Avaya 5410 Digital phone"/>
    <n v="122.38199999999999"/>
    <n v="3"/>
    <n v="0.4"/>
    <n v="-24.476399999999998"/>
  </r>
  <r>
    <n v="6430"/>
    <x v="3207"/>
    <x v="2"/>
    <x v="935"/>
    <d v="2011-11-07T00:00:00"/>
    <x v="1"/>
    <s v="SH-20395"/>
    <s v="Shahid Hopkins"/>
    <s v="Consumer"/>
    <s v="United States"/>
    <s v="Jacksonville"/>
    <x v="3"/>
    <n v="28540"/>
    <x v="0"/>
    <s v="OFF-ST-10001558"/>
    <x v="1"/>
    <x v="4"/>
    <s v="Acco Perma 4000 Stacking Storage Drawers"/>
    <n v="25.983999999999998"/>
    <n v="2"/>
    <n v="0.2"/>
    <n v="-1.6239999999999997"/>
  </r>
  <r>
    <n v="6431"/>
    <x v="3207"/>
    <x v="2"/>
    <x v="935"/>
    <d v="2011-11-07T00:00:00"/>
    <x v="1"/>
    <s v="SH-20395"/>
    <s v="Shahid Hopkins"/>
    <s v="Consumer"/>
    <s v="United States"/>
    <s v="Jacksonville"/>
    <x v="3"/>
    <n v="28540"/>
    <x v="0"/>
    <s v="FUR-TA-10001768"/>
    <x v="0"/>
    <x v="3"/>
    <s v="Hon Racetrack Conference Tables"/>
    <n v="945.03600000000006"/>
    <n v="6"/>
    <n v="0.4"/>
    <n v="-299.26140000000009"/>
  </r>
  <r>
    <n v="6432"/>
    <x v="3207"/>
    <x v="2"/>
    <x v="935"/>
    <d v="2011-11-07T00:00:00"/>
    <x v="1"/>
    <s v="SH-20395"/>
    <s v="Shahid Hopkins"/>
    <s v="Consumer"/>
    <s v="United States"/>
    <s v="Jacksonville"/>
    <x v="3"/>
    <n v="28540"/>
    <x v="0"/>
    <s v="OFF-BI-10002982"/>
    <x v="1"/>
    <x v="8"/>
    <s v="Avery Self-Adhesive Photo Pockets for Polaroid Photos"/>
    <n v="14.301000000000002"/>
    <n v="7"/>
    <n v="0.7"/>
    <n v="-10.487400000000001"/>
  </r>
  <r>
    <n v="6433"/>
    <x v="3207"/>
    <x v="2"/>
    <x v="935"/>
    <d v="2011-11-07T00:00:00"/>
    <x v="1"/>
    <s v="SH-20395"/>
    <s v="Shahid Hopkins"/>
    <s v="Consumer"/>
    <s v="United States"/>
    <s v="Jacksonville"/>
    <x v="3"/>
    <n v="28540"/>
    <x v="0"/>
    <s v="FUR-FU-10001468"/>
    <x v="0"/>
    <x v="5"/>
    <s v="Tenex Antistatic Computer Chair Mats"/>
    <n v="410.35199999999998"/>
    <n v="3"/>
    <n v="0.2"/>
    <n v="-51.29400000000004"/>
  </r>
  <r>
    <n v="6434"/>
    <x v="3208"/>
    <x v="1"/>
    <x v="1110"/>
    <d v="2012-04-04T00:00:00"/>
    <x v="1"/>
    <s v="FC-14335"/>
    <s v="Fred Chung"/>
    <s v="Corporate"/>
    <s v="United States"/>
    <s v="Chicago"/>
    <x v="10"/>
    <n v="60610"/>
    <x v="2"/>
    <s v="OFF-PA-10001838"/>
    <x v="1"/>
    <x v="10"/>
    <s v="Adams Telephone Message Book W/Dividers/Space For Phone Numbers, 5 1/4&quot;X8 1/2&quot;, 300/Messages"/>
    <n v="23.52"/>
    <n v="5"/>
    <n v="0.2"/>
    <n v="8.5259999999999998"/>
  </r>
  <r>
    <n v="6435"/>
    <x v="3208"/>
    <x v="1"/>
    <x v="1110"/>
    <d v="2012-04-04T00:00:00"/>
    <x v="1"/>
    <s v="FC-14335"/>
    <s v="Fred Chung"/>
    <s v="Corporate"/>
    <s v="United States"/>
    <s v="Chicago"/>
    <x v="10"/>
    <n v="60610"/>
    <x v="2"/>
    <s v="TEC-PH-10002890"/>
    <x v="2"/>
    <x v="7"/>
    <s v="AT&amp;T 17929 Lendline Telephone"/>
    <n v="180.96"/>
    <n v="5"/>
    <n v="0.2"/>
    <n v="13.571999999999996"/>
  </r>
  <r>
    <n v="6436"/>
    <x v="3209"/>
    <x v="3"/>
    <x v="837"/>
    <d v="2014-05-30T00:00:00"/>
    <x v="2"/>
    <s v="JG-15160"/>
    <s v="James Galang"/>
    <s v="Consumer"/>
    <s v="United States"/>
    <s v="Pocatello"/>
    <x v="45"/>
    <n v="83201"/>
    <x v="1"/>
    <s v="FUR-FU-10004963"/>
    <x v="0"/>
    <x v="5"/>
    <s v="Eldon 400 Class Desk Accessories, Black Carbon"/>
    <n v="35"/>
    <n v="4"/>
    <n v="0"/>
    <n v="14.700000000000003"/>
  </r>
  <r>
    <n v="6437"/>
    <x v="3209"/>
    <x v="3"/>
    <x v="837"/>
    <d v="2014-05-30T00:00:00"/>
    <x v="2"/>
    <s v="JG-15160"/>
    <s v="James Galang"/>
    <s v="Consumer"/>
    <s v="United States"/>
    <s v="Pocatello"/>
    <x v="45"/>
    <n v="83201"/>
    <x v="1"/>
    <s v="OFF-ST-10000025"/>
    <x v="1"/>
    <x v="4"/>
    <s v="Fellowes Stor/Drawer Steel Plus Storage Drawers"/>
    <n v="477.15000000000003"/>
    <n v="5"/>
    <n v="0"/>
    <n v="28.628999999999962"/>
  </r>
  <r>
    <n v="6438"/>
    <x v="3209"/>
    <x v="3"/>
    <x v="837"/>
    <d v="2014-05-30T00:00:00"/>
    <x v="2"/>
    <s v="JG-15160"/>
    <s v="James Galang"/>
    <s v="Consumer"/>
    <s v="United States"/>
    <s v="Pocatello"/>
    <x v="45"/>
    <n v="83201"/>
    <x v="1"/>
    <s v="TEC-PH-10004389"/>
    <x v="2"/>
    <x v="7"/>
    <s v="Nokia Lumia 925"/>
    <n v="302.37599999999998"/>
    <n v="3"/>
    <n v="0.2"/>
    <n v="22.678200000000018"/>
  </r>
  <r>
    <n v="6439"/>
    <x v="3210"/>
    <x v="3"/>
    <x v="817"/>
    <d v="2014-12-20T00:00:00"/>
    <x v="1"/>
    <s v="LC-16885"/>
    <s v="Lena Creighton"/>
    <s v="Consumer"/>
    <s v="United States"/>
    <s v="Plano"/>
    <x v="5"/>
    <n v="75023"/>
    <x v="2"/>
    <s v="FUR-TA-10000577"/>
    <x v="0"/>
    <x v="3"/>
    <s v="Bretford CR4500 Series Slim Rectangular Table"/>
    <n v="974.98799999999983"/>
    <n v="4"/>
    <n v="0.3"/>
    <n v="-97.49879999999996"/>
  </r>
  <r>
    <n v="6440"/>
    <x v="3211"/>
    <x v="2"/>
    <x v="777"/>
    <d v="2011-10-06T00:00:00"/>
    <x v="2"/>
    <s v="CC-12220"/>
    <s v="Chris Cortes"/>
    <s v="Consumer"/>
    <s v="United States"/>
    <s v="New York City"/>
    <x v="15"/>
    <n v="10024"/>
    <x v="3"/>
    <s v="FUR-CH-10003298"/>
    <x v="0"/>
    <x v="1"/>
    <s v="Office Star - Contemporary Task Swivel chair with Loop Arms, Charcoal"/>
    <n v="589.41"/>
    <n v="5"/>
    <n v="0.1"/>
    <n v="-6.5490000000000492"/>
  </r>
  <r>
    <n v="6441"/>
    <x v="3212"/>
    <x v="0"/>
    <x v="63"/>
    <d v="2013-10-21T00:00:00"/>
    <x v="1"/>
    <s v="BW-11110"/>
    <s v="Bart Watters"/>
    <s v="Corporate"/>
    <s v="United States"/>
    <s v="New York City"/>
    <x v="15"/>
    <n v="10024"/>
    <x v="3"/>
    <s v="OFF-AR-10001860"/>
    <x v="1"/>
    <x v="6"/>
    <s v="BIC Liqua Brite Liner"/>
    <n v="34.700000000000003"/>
    <n v="5"/>
    <n v="0"/>
    <n v="12.492000000000001"/>
  </r>
  <r>
    <n v="6442"/>
    <x v="3212"/>
    <x v="0"/>
    <x v="63"/>
    <d v="2013-10-21T00:00:00"/>
    <x v="1"/>
    <s v="BW-11110"/>
    <s v="Bart Watters"/>
    <s v="Corporate"/>
    <s v="United States"/>
    <s v="New York City"/>
    <x v="15"/>
    <n v="10024"/>
    <x v="3"/>
    <s v="OFF-ST-10003123"/>
    <x v="1"/>
    <x v="4"/>
    <s v="Fellowes Bases and Tops For Staxonsteel/High-Stak Systems"/>
    <n v="99.87"/>
    <n v="3"/>
    <n v="0"/>
    <n v="23.968799999999998"/>
  </r>
  <r>
    <n v="6443"/>
    <x v="3212"/>
    <x v="0"/>
    <x v="63"/>
    <d v="2013-10-21T00:00:00"/>
    <x v="1"/>
    <s v="BW-11110"/>
    <s v="Bart Watters"/>
    <s v="Corporate"/>
    <s v="United States"/>
    <s v="New York City"/>
    <x v="15"/>
    <n v="10024"/>
    <x v="3"/>
    <s v="OFF-PA-10001295"/>
    <x v="1"/>
    <x v="10"/>
    <s v="Computer Printout Paper with Letter-Trim Perforations"/>
    <n v="37.94"/>
    <n v="2"/>
    <n v="0"/>
    <n v="18.211199999999998"/>
  </r>
  <r>
    <n v="6444"/>
    <x v="3212"/>
    <x v="0"/>
    <x v="63"/>
    <d v="2013-10-21T00:00:00"/>
    <x v="1"/>
    <s v="BW-11110"/>
    <s v="Bart Watters"/>
    <s v="Corporate"/>
    <s v="United States"/>
    <s v="New York City"/>
    <x v="15"/>
    <n v="10024"/>
    <x v="3"/>
    <s v="OFF-LA-10000407"/>
    <x v="1"/>
    <x v="2"/>
    <s v="Avery White Multi-Purpose Labels"/>
    <n v="24.900000000000002"/>
    <n v="5"/>
    <n v="0"/>
    <n v="11.454000000000001"/>
  </r>
  <r>
    <n v="6445"/>
    <x v="3212"/>
    <x v="0"/>
    <x v="63"/>
    <d v="2013-10-21T00:00:00"/>
    <x v="1"/>
    <s v="BW-11110"/>
    <s v="Bart Watters"/>
    <s v="Corporate"/>
    <s v="United States"/>
    <s v="New York City"/>
    <x v="15"/>
    <n v="10024"/>
    <x v="3"/>
    <s v="FUR-FU-10003535"/>
    <x v="0"/>
    <x v="5"/>
    <s v="Howard Miller Distant Time Traveler Alarm Clock"/>
    <n v="82.26"/>
    <n v="3"/>
    <n v="0"/>
    <n v="33.726600000000005"/>
  </r>
  <r>
    <n v="6446"/>
    <x v="3213"/>
    <x v="1"/>
    <x v="616"/>
    <d v="2012-03-10T00:00:00"/>
    <x v="1"/>
    <s v="JJ-15445"/>
    <s v="Jennifer Jackson"/>
    <s v="Consumer"/>
    <s v="United States"/>
    <s v="Chicago"/>
    <x v="10"/>
    <n v="60623"/>
    <x v="2"/>
    <s v="OFF-FA-10000611"/>
    <x v="1"/>
    <x v="13"/>
    <s v="Binder Clips by OIC"/>
    <n v="7.1039999999999992"/>
    <n v="6"/>
    <n v="0.2"/>
    <n v="2.4863999999999997"/>
  </r>
  <r>
    <n v="6447"/>
    <x v="3214"/>
    <x v="3"/>
    <x v="168"/>
    <d v="2014-03-07T00:00:00"/>
    <x v="0"/>
    <s v="TT-21460"/>
    <s v="Tonja Turnell"/>
    <s v="Home Office"/>
    <s v="United States"/>
    <s v="Houston"/>
    <x v="5"/>
    <n v="77095"/>
    <x v="2"/>
    <s v="FUR-FU-10004848"/>
    <x v="0"/>
    <x v="5"/>
    <s v="Howard Miller 13-3/4&quot; Diameter Brushed Chrome Round Wall Clock"/>
    <n v="103.50000000000001"/>
    <n v="5"/>
    <n v="0.6"/>
    <n v="-77.625"/>
  </r>
  <r>
    <n v="6448"/>
    <x v="3214"/>
    <x v="3"/>
    <x v="168"/>
    <d v="2014-03-07T00:00:00"/>
    <x v="0"/>
    <s v="TT-21460"/>
    <s v="Tonja Turnell"/>
    <s v="Home Office"/>
    <s v="United States"/>
    <s v="Houston"/>
    <x v="5"/>
    <n v="77095"/>
    <x v="2"/>
    <s v="OFF-LA-10002381"/>
    <x v="1"/>
    <x v="2"/>
    <s v="Avery 497"/>
    <n v="2.4640000000000004"/>
    <n v="1"/>
    <n v="0.2"/>
    <n v="0.86239999999999983"/>
  </r>
  <r>
    <n v="6449"/>
    <x v="3214"/>
    <x v="3"/>
    <x v="168"/>
    <d v="2014-03-07T00:00:00"/>
    <x v="0"/>
    <s v="TT-21460"/>
    <s v="Tonja Turnell"/>
    <s v="Home Office"/>
    <s v="United States"/>
    <s v="Houston"/>
    <x v="5"/>
    <n v="77095"/>
    <x v="2"/>
    <s v="OFF-ST-10000918"/>
    <x v="1"/>
    <x v="4"/>
    <s v="Crate-A-Files"/>
    <n v="8.7200000000000006"/>
    <n v="1"/>
    <n v="0.2"/>
    <n v="0.65399999999999947"/>
  </r>
  <r>
    <n v="6450"/>
    <x v="3215"/>
    <x v="1"/>
    <x v="12"/>
    <d v="2012-09-29T00:00:00"/>
    <x v="1"/>
    <s v="EH-13990"/>
    <s v="Erica Hackney"/>
    <s v="Consumer"/>
    <s v="United States"/>
    <s v="Meriden"/>
    <x v="29"/>
    <n v="6450"/>
    <x v="3"/>
    <s v="OFF-BI-10000822"/>
    <x v="1"/>
    <x v="8"/>
    <s v="Acco PRESSTEX Data Binder with Storage Hooks, Light Blue, 9 1/2&quot; X 11&quot;"/>
    <n v="10.76"/>
    <n v="2"/>
    <n v="0"/>
    <n v="5.1647999999999996"/>
  </r>
  <r>
    <n v="6451"/>
    <x v="3215"/>
    <x v="1"/>
    <x v="12"/>
    <d v="2012-09-29T00:00:00"/>
    <x v="1"/>
    <s v="EH-13990"/>
    <s v="Erica Hackney"/>
    <s v="Consumer"/>
    <s v="United States"/>
    <s v="Meriden"/>
    <x v="29"/>
    <n v="6450"/>
    <x v="3"/>
    <s v="OFF-PA-10002222"/>
    <x v="1"/>
    <x v="10"/>
    <s v="Xerox Color Copier Paper, 11&quot; x 17&quot;, Ream"/>
    <n v="45.68"/>
    <n v="2"/>
    <n v="0"/>
    <n v="21.012799999999999"/>
  </r>
  <r>
    <n v="6452"/>
    <x v="3215"/>
    <x v="1"/>
    <x v="12"/>
    <d v="2012-09-29T00:00:00"/>
    <x v="1"/>
    <s v="EH-13990"/>
    <s v="Erica Hackney"/>
    <s v="Consumer"/>
    <s v="United States"/>
    <s v="Meriden"/>
    <x v="29"/>
    <n v="6450"/>
    <x v="3"/>
    <s v="OFF-AR-10004930"/>
    <x v="1"/>
    <x v="6"/>
    <s v="Turquoise Lead Holder with Pocket Clip"/>
    <n v="6.7"/>
    <n v="1"/>
    <n v="0"/>
    <n v="2.2109999999999994"/>
  </r>
  <r>
    <n v="6453"/>
    <x v="3216"/>
    <x v="1"/>
    <x v="546"/>
    <d v="2012-12-23T00:00:00"/>
    <x v="0"/>
    <s v="PR-18880"/>
    <s v="Patrick Ryan"/>
    <s v="Consumer"/>
    <s v="United States"/>
    <s v="Glenview"/>
    <x v="10"/>
    <n v="60025"/>
    <x v="2"/>
    <s v="TEC-PH-10001750"/>
    <x v="2"/>
    <x v="7"/>
    <s v="Samsung Rugby III"/>
    <n v="158.376"/>
    <n v="3"/>
    <n v="0.2"/>
    <n v="13.857900000000008"/>
  </r>
  <r>
    <n v="6454"/>
    <x v="3217"/>
    <x v="1"/>
    <x v="1049"/>
    <d v="2012-10-13T00:00:00"/>
    <x v="1"/>
    <s v="BT-11680"/>
    <s v="Brian Thompson"/>
    <s v="Consumer"/>
    <s v="United States"/>
    <s v="Houston"/>
    <x v="5"/>
    <n v="77036"/>
    <x v="2"/>
    <s v="OFF-AR-10000657"/>
    <x v="1"/>
    <x v="6"/>
    <s v="Binney &amp; Smith inkTank Desk Highlighter, Chisel Tip, Yellow, 12/Box"/>
    <n v="3.44"/>
    <n v="2"/>
    <n v="0.2"/>
    <n v="0.55899999999999961"/>
  </r>
  <r>
    <n v="6455"/>
    <x v="3218"/>
    <x v="3"/>
    <x v="689"/>
    <d v="2014-08-04T00:00:00"/>
    <x v="2"/>
    <s v="EC-14050"/>
    <s v="Erin Creighton"/>
    <s v="Consumer"/>
    <s v="United States"/>
    <s v="San Francisco"/>
    <x v="1"/>
    <n v="94110"/>
    <x v="1"/>
    <s v="OFF-ST-10003442"/>
    <x v="1"/>
    <x v="4"/>
    <s v="Eldon Portable Mobile Manager"/>
    <n v="56.56"/>
    <n v="2"/>
    <n v="0"/>
    <n v="15.2712"/>
  </r>
  <r>
    <n v="6456"/>
    <x v="3218"/>
    <x v="3"/>
    <x v="689"/>
    <d v="2014-08-04T00:00:00"/>
    <x v="2"/>
    <s v="EC-14050"/>
    <s v="Erin Creighton"/>
    <s v="Consumer"/>
    <s v="United States"/>
    <s v="San Francisco"/>
    <x v="1"/>
    <n v="94110"/>
    <x v="1"/>
    <s v="FUR-FU-10003142"/>
    <x v="0"/>
    <x v="5"/>
    <s v="Master Big Foot Doorstop, Beige"/>
    <n v="36.96"/>
    <n v="7"/>
    <n v="0"/>
    <n v="11.457599999999998"/>
  </r>
  <r>
    <n v="6457"/>
    <x v="3219"/>
    <x v="2"/>
    <x v="79"/>
    <d v="2011-08-11T00:00:00"/>
    <x v="1"/>
    <s v="SP-20650"/>
    <s v="Stephanie Phelps"/>
    <s v="Corporate"/>
    <s v="United States"/>
    <s v="New York City"/>
    <x v="15"/>
    <n v="10009"/>
    <x v="3"/>
    <s v="TEC-PH-10002468"/>
    <x v="2"/>
    <x v="7"/>
    <s v="Plantronics CS 50-USB - headset - Convertible, Monaural"/>
    <n v="135.99"/>
    <n v="1"/>
    <n v="0"/>
    <n v="36.717300000000009"/>
  </r>
  <r>
    <n v="6458"/>
    <x v="3219"/>
    <x v="2"/>
    <x v="79"/>
    <d v="2011-08-11T00:00:00"/>
    <x v="1"/>
    <s v="SP-20650"/>
    <s v="Stephanie Phelps"/>
    <s v="Corporate"/>
    <s v="United States"/>
    <s v="New York City"/>
    <x v="15"/>
    <n v="10009"/>
    <x v="3"/>
    <s v="OFF-AR-10004165"/>
    <x v="1"/>
    <x v="6"/>
    <s v="Binney &amp; Smith inkTank Erasable Pocket Highlighter, Chisel Tip, Yellow"/>
    <n v="15.959999999999999"/>
    <n v="7"/>
    <n v="0"/>
    <n v="7.0224000000000011"/>
  </r>
  <r>
    <n v="6459"/>
    <x v="3220"/>
    <x v="3"/>
    <x v="304"/>
    <d v="2014-05-18T00:00:00"/>
    <x v="2"/>
    <s v="AJ-10780"/>
    <s v="Anthony Jacobs"/>
    <s v="Corporate"/>
    <s v="United States"/>
    <s v="Baltimore"/>
    <x v="39"/>
    <n v="21215"/>
    <x v="3"/>
    <s v="OFF-AR-10001919"/>
    <x v="1"/>
    <x v="6"/>
    <s v="OIC #2 Pencils, Medium Soft"/>
    <n v="3.76"/>
    <n v="2"/>
    <n v="0"/>
    <n v="1.0903999999999998"/>
  </r>
  <r>
    <n v="6460"/>
    <x v="3220"/>
    <x v="3"/>
    <x v="304"/>
    <d v="2014-05-18T00:00:00"/>
    <x v="2"/>
    <s v="AJ-10780"/>
    <s v="Anthony Jacobs"/>
    <s v="Corporate"/>
    <s v="United States"/>
    <s v="Baltimore"/>
    <x v="39"/>
    <n v="21215"/>
    <x v="3"/>
    <s v="OFF-AR-10003045"/>
    <x v="1"/>
    <x v="6"/>
    <s v="Prang Colored Pencils"/>
    <n v="14.7"/>
    <n v="5"/>
    <n v="0"/>
    <n v="6.6150000000000002"/>
  </r>
  <r>
    <n v="6461"/>
    <x v="3220"/>
    <x v="3"/>
    <x v="304"/>
    <d v="2014-05-18T00:00:00"/>
    <x v="2"/>
    <s v="AJ-10780"/>
    <s v="Anthony Jacobs"/>
    <s v="Corporate"/>
    <s v="United States"/>
    <s v="Baltimore"/>
    <x v="39"/>
    <n v="21215"/>
    <x v="3"/>
    <s v="OFF-AR-10003338"/>
    <x v="1"/>
    <x v="6"/>
    <s v="Eberhard Faber 3 1/2&quot; Golf Pencils"/>
    <n v="37.200000000000003"/>
    <n v="5"/>
    <n v="0"/>
    <n v="9.3000000000000007"/>
  </r>
  <r>
    <n v="6462"/>
    <x v="3220"/>
    <x v="3"/>
    <x v="304"/>
    <d v="2014-05-18T00:00:00"/>
    <x v="2"/>
    <s v="AJ-10780"/>
    <s v="Anthony Jacobs"/>
    <s v="Corporate"/>
    <s v="United States"/>
    <s v="Baltimore"/>
    <x v="39"/>
    <n v="21215"/>
    <x v="3"/>
    <s v="TEC-AC-10003280"/>
    <x v="2"/>
    <x v="11"/>
    <s v="Belkin F8E887 USB Wired Ergonomic Keyboard"/>
    <n v="89.97"/>
    <n v="3"/>
    <n v="0"/>
    <n v="18.893699999999995"/>
  </r>
  <r>
    <n v="6463"/>
    <x v="3220"/>
    <x v="3"/>
    <x v="304"/>
    <d v="2014-05-18T00:00:00"/>
    <x v="2"/>
    <s v="AJ-10780"/>
    <s v="Anthony Jacobs"/>
    <s v="Corporate"/>
    <s v="United States"/>
    <s v="Baltimore"/>
    <x v="39"/>
    <n v="21215"/>
    <x v="3"/>
    <s v="FUR-CH-10003298"/>
    <x v="0"/>
    <x v="1"/>
    <s v="Office Star - Contemporary Task Swivel chair with Loop Arms, Charcoal"/>
    <n v="261.95999999999998"/>
    <n v="2"/>
    <n v="0"/>
    <n v="23.576399999999978"/>
  </r>
  <r>
    <n v="6464"/>
    <x v="3220"/>
    <x v="3"/>
    <x v="304"/>
    <d v="2014-05-18T00:00:00"/>
    <x v="2"/>
    <s v="AJ-10780"/>
    <s v="Anthony Jacobs"/>
    <s v="Corporate"/>
    <s v="United States"/>
    <s v="Baltimore"/>
    <x v="39"/>
    <n v="21215"/>
    <x v="3"/>
    <s v="OFF-LA-10004544"/>
    <x v="1"/>
    <x v="2"/>
    <s v="Avery 505"/>
    <n v="74"/>
    <n v="5"/>
    <n v="0"/>
    <n v="37"/>
  </r>
  <r>
    <n v="6465"/>
    <x v="3221"/>
    <x v="0"/>
    <x v="897"/>
    <d v="2013-09-29T00:00:00"/>
    <x v="1"/>
    <s v="AS-10630"/>
    <s v="Ann Steele"/>
    <s v="Home Office"/>
    <s v="United States"/>
    <s v="Louisville"/>
    <x v="0"/>
    <n v="40214"/>
    <x v="0"/>
    <s v="FUR-FU-10004586"/>
    <x v="0"/>
    <x v="5"/>
    <s v="G.E. Longer-Life Indoor Recessed Floodlight Bulbs"/>
    <n v="13.28"/>
    <n v="2"/>
    <n v="0"/>
    <n v="6.3743999999999996"/>
  </r>
  <r>
    <n v="6466"/>
    <x v="3222"/>
    <x v="1"/>
    <x v="50"/>
    <d v="2012-11-17T00:00:00"/>
    <x v="1"/>
    <s v="AA-10375"/>
    <s v="Allen Armold"/>
    <s v="Consumer"/>
    <s v="United States"/>
    <s v="Lebanon"/>
    <x v="18"/>
    <n v="37087"/>
    <x v="0"/>
    <s v="OFF-ST-10003572"/>
    <x v="1"/>
    <x v="4"/>
    <s v="Portfile Personal File Boxes"/>
    <n v="84.960000000000008"/>
    <n v="6"/>
    <n v="0.2"/>
    <n v="6.3719999999999999"/>
  </r>
  <r>
    <n v="6467"/>
    <x v="3223"/>
    <x v="3"/>
    <x v="1053"/>
    <d v="2014-05-26T00:00:00"/>
    <x v="0"/>
    <s v="EH-13945"/>
    <s v="Eric Hoffmann"/>
    <s v="Consumer"/>
    <s v="United States"/>
    <s v="Los Angeles"/>
    <x v="1"/>
    <n v="90008"/>
    <x v="1"/>
    <s v="TEC-AC-10002331"/>
    <x v="2"/>
    <x v="11"/>
    <s v="Maxell 74 Minute CDR, 10/Pack"/>
    <n v="68.459999999999994"/>
    <n v="7"/>
    <n v="0"/>
    <n v="25.330199999999998"/>
  </r>
  <r>
    <n v="6468"/>
    <x v="3224"/>
    <x v="0"/>
    <x v="499"/>
    <d v="2013-12-09T00:00:00"/>
    <x v="1"/>
    <s v="DB-13270"/>
    <s v="Deborah Brumfield"/>
    <s v="Home Office"/>
    <s v="United States"/>
    <s v="Providence"/>
    <x v="34"/>
    <n v="2908"/>
    <x v="3"/>
    <s v="OFF-ST-10000142"/>
    <x v="1"/>
    <x v="4"/>
    <s v="Deluxe Rollaway Locking File with Drawer"/>
    <n v="2079.4"/>
    <n v="5"/>
    <n v="0"/>
    <n v="582.23199999999997"/>
  </r>
  <r>
    <n v="6469"/>
    <x v="3224"/>
    <x v="0"/>
    <x v="499"/>
    <d v="2013-12-09T00:00:00"/>
    <x v="1"/>
    <s v="DB-13270"/>
    <s v="Deborah Brumfield"/>
    <s v="Home Office"/>
    <s v="United States"/>
    <s v="Providence"/>
    <x v="34"/>
    <n v="2908"/>
    <x v="3"/>
    <s v="TEC-PH-10000441"/>
    <x v="2"/>
    <x v="7"/>
    <s v="VTech DS6151"/>
    <n v="629.94999999999993"/>
    <n v="5"/>
    <n v="0"/>
    <n v="176.38600000000002"/>
  </r>
  <r>
    <n v="6470"/>
    <x v="3224"/>
    <x v="0"/>
    <x v="499"/>
    <d v="2013-12-09T00:00:00"/>
    <x v="1"/>
    <s v="DB-13270"/>
    <s v="Deborah Brumfield"/>
    <s v="Home Office"/>
    <s v="United States"/>
    <s v="Providence"/>
    <x v="34"/>
    <n v="2908"/>
    <x v="3"/>
    <s v="FUR-FU-10004864"/>
    <x v="0"/>
    <x v="5"/>
    <s v="Eldon 500 Class Desk Accessories"/>
    <n v="72.42"/>
    <n v="6"/>
    <n v="0"/>
    <n v="23.898600000000002"/>
  </r>
  <r>
    <n v="6471"/>
    <x v="3225"/>
    <x v="1"/>
    <x v="1111"/>
    <d v="2012-09-02T00:00:00"/>
    <x v="1"/>
    <s v="CC-12100"/>
    <s v="Chad Cunningham"/>
    <s v="Home Office"/>
    <s v="United States"/>
    <s v="Detroit"/>
    <x v="12"/>
    <n v="48234"/>
    <x v="2"/>
    <s v="TEC-PH-10001750"/>
    <x v="2"/>
    <x v="7"/>
    <s v="Samsung Rugby III"/>
    <n v="131.97999999999999"/>
    <n v="2"/>
    <n v="0"/>
    <n v="35.634600000000006"/>
  </r>
  <r>
    <n v="6472"/>
    <x v="3225"/>
    <x v="1"/>
    <x v="1111"/>
    <d v="2012-09-02T00:00:00"/>
    <x v="1"/>
    <s v="CC-12100"/>
    <s v="Chad Cunningham"/>
    <s v="Home Office"/>
    <s v="United States"/>
    <s v="Detroit"/>
    <x v="12"/>
    <n v="48234"/>
    <x v="2"/>
    <s v="TEC-AC-10004510"/>
    <x v="2"/>
    <x v="11"/>
    <s v="Logitech Desktop MK120 Mouse and keyboard Combo"/>
    <n v="114.52"/>
    <n v="7"/>
    <n v="0"/>
    <n v="11.451999999999995"/>
  </r>
  <r>
    <n v="6473"/>
    <x v="3226"/>
    <x v="2"/>
    <x v="571"/>
    <d v="2011-06-10T00:00:00"/>
    <x v="1"/>
    <s v="VT-21700"/>
    <s v="Valerie Takahito"/>
    <s v="Home Office"/>
    <s v="United States"/>
    <s v="Houston"/>
    <x v="5"/>
    <n v="77070"/>
    <x v="2"/>
    <s v="OFF-LA-10001074"/>
    <x v="1"/>
    <x v="2"/>
    <s v="Round Specialty Laser Printer Labels"/>
    <n v="100.24000000000001"/>
    <n v="10"/>
    <n v="0.2"/>
    <n v="33.830999999999989"/>
  </r>
  <r>
    <n v="6474"/>
    <x v="3227"/>
    <x v="0"/>
    <x v="196"/>
    <d v="2013-03-21T00:00:00"/>
    <x v="0"/>
    <s v="DB-13060"/>
    <s v="Dave Brooks"/>
    <s v="Consumer"/>
    <s v="United States"/>
    <s v="Columbia"/>
    <x v="18"/>
    <n v="38401"/>
    <x v="0"/>
    <s v="OFF-AP-10003590"/>
    <x v="1"/>
    <x v="9"/>
    <s v="Hoover WindTunnel Plus Canister Vacuum"/>
    <n v="871.80000000000007"/>
    <n v="3"/>
    <n v="0.2"/>
    <n v="87.180000000000092"/>
  </r>
  <r>
    <n v="6475"/>
    <x v="3228"/>
    <x v="2"/>
    <x v="1112"/>
    <d v="2011-01-16T00:00:00"/>
    <x v="2"/>
    <s v="BS-11590"/>
    <s v="Brendan Sweed"/>
    <s v="Corporate"/>
    <s v="United States"/>
    <s v="Philadelphia"/>
    <x v="9"/>
    <n v="19140"/>
    <x v="3"/>
    <s v="FUR-BO-10003433"/>
    <x v="0"/>
    <x v="0"/>
    <s v="Sauder Cornerstone Collection Library"/>
    <n v="61.96"/>
    <n v="4"/>
    <n v="0.5"/>
    <n v="-53.285600000000009"/>
  </r>
  <r>
    <n v="6476"/>
    <x v="3229"/>
    <x v="3"/>
    <x v="95"/>
    <d v="2014-06-11T00:00:00"/>
    <x v="1"/>
    <s v="NR-18550"/>
    <s v="Nick Radford"/>
    <s v="Consumer"/>
    <s v="United States"/>
    <s v="Pembroke Pines"/>
    <x v="2"/>
    <n v="33024"/>
    <x v="0"/>
    <s v="OFF-BI-10002432"/>
    <x v="1"/>
    <x v="8"/>
    <s v="Wilson Jones Standard D-Ring Binders"/>
    <n v="4.5540000000000003"/>
    <n v="3"/>
    <n v="0.7"/>
    <n v="-3.4913999999999987"/>
  </r>
  <r>
    <n v="6477"/>
    <x v="3229"/>
    <x v="3"/>
    <x v="95"/>
    <d v="2014-06-11T00:00:00"/>
    <x v="1"/>
    <s v="NR-18550"/>
    <s v="Nick Radford"/>
    <s v="Consumer"/>
    <s v="United States"/>
    <s v="Pembroke Pines"/>
    <x v="2"/>
    <n v="33024"/>
    <x v="0"/>
    <s v="OFF-AP-10003622"/>
    <x v="1"/>
    <x v="9"/>
    <s v="Bravo II Megaboss 12-Amp Hard Body Upright, Replacement Belts, 2 Belts per Pack"/>
    <n v="5.2"/>
    <n v="2"/>
    <n v="0.2"/>
    <n v="0.58499999999999974"/>
  </r>
  <r>
    <n v="6478"/>
    <x v="3229"/>
    <x v="3"/>
    <x v="95"/>
    <d v="2014-06-11T00:00:00"/>
    <x v="1"/>
    <s v="NR-18550"/>
    <s v="Nick Radford"/>
    <s v="Consumer"/>
    <s v="United States"/>
    <s v="Pembroke Pines"/>
    <x v="2"/>
    <n v="33024"/>
    <x v="0"/>
    <s v="TEC-AC-10003832"/>
    <x v="2"/>
    <x v="11"/>
    <s v="Logitech P710e Mobile Speakerphone"/>
    <n v="205.99200000000002"/>
    <n v="1"/>
    <n v="0.2"/>
    <n v="-2.5749000000000279"/>
  </r>
  <r>
    <n v="6479"/>
    <x v="3229"/>
    <x v="3"/>
    <x v="95"/>
    <d v="2014-06-11T00:00:00"/>
    <x v="1"/>
    <s v="NR-18550"/>
    <s v="Nick Radford"/>
    <s v="Consumer"/>
    <s v="United States"/>
    <s v="Pembroke Pines"/>
    <x v="2"/>
    <n v="33024"/>
    <x v="0"/>
    <s v="OFF-PA-10000809"/>
    <x v="1"/>
    <x v="10"/>
    <s v="Xerox 206"/>
    <n v="15.552000000000003"/>
    <n v="3"/>
    <n v="0.2"/>
    <n v="5.4432"/>
  </r>
  <r>
    <n v="6480"/>
    <x v="3229"/>
    <x v="3"/>
    <x v="95"/>
    <d v="2014-06-11T00:00:00"/>
    <x v="1"/>
    <s v="NR-18550"/>
    <s v="Nick Radford"/>
    <s v="Consumer"/>
    <s v="United States"/>
    <s v="Pembroke Pines"/>
    <x v="2"/>
    <n v="33024"/>
    <x v="0"/>
    <s v="TEC-PH-10000441"/>
    <x v="2"/>
    <x v="7"/>
    <s v="VTech DS6151"/>
    <n v="503.96000000000004"/>
    <n v="5"/>
    <n v="0.2"/>
    <n v="50.396000000000015"/>
  </r>
  <r>
    <n v="6481"/>
    <x v="3229"/>
    <x v="3"/>
    <x v="95"/>
    <d v="2014-06-11T00:00:00"/>
    <x v="1"/>
    <s v="NR-18550"/>
    <s v="Nick Radford"/>
    <s v="Consumer"/>
    <s v="United States"/>
    <s v="Pembroke Pines"/>
    <x v="2"/>
    <n v="33024"/>
    <x v="0"/>
    <s v="OFF-AP-10002287"/>
    <x v="1"/>
    <x v="9"/>
    <s v="Eureka Sanitaire  Multi-Pro Heavy-Duty Upright, Disposable Bags"/>
    <n v="24.472000000000001"/>
    <n v="7"/>
    <n v="0.2"/>
    <n v="1.8353999999999999"/>
  </r>
  <r>
    <n v="6482"/>
    <x v="3229"/>
    <x v="3"/>
    <x v="95"/>
    <d v="2014-06-11T00:00:00"/>
    <x v="1"/>
    <s v="NR-18550"/>
    <s v="Nick Radford"/>
    <s v="Consumer"/>
    <s v="United States"/>
    <s v="Pembroke Pines"/>
    <x v="2"/>
    <n v="33024"/>
    <x v="0"/>
    <s v="FUR-BO-10002824"/>
    <x v="0"/>
    <x v="0"/>
    <s v="Bush Mission Pointe Library"/>
    <n v="241.56799999999998"/>
    <n v="2"/>
    <n v="0.2"/>
    <n v="0"/>
  </r>
  <r>
    <n v="6483"/>
    <x v="3229"/>
    <x v="3"/>
    <x v="95"/>
    <d v="2014-06-11T00:00:00"/>
    <x v="1"/>
    <s v="NR-18550"/>
    <s v="Nick Radford"/>
    <s v="Consumer"/>
    <s v="United States"/>
    <s v="Pembroke Pines"/>
    <x v="2"/>
    <n v="33024"/>
    <x v="0"/>
    <s v="TEC-AC-10002942"/>
    <x v="2"/>
    <x v="11"/>
    <s v="WD My Passport Ultra 1TB Portable External Hard Drive"/>
    <n v="110.4"/>
    <n v="2"/>
    <n v="0.2"/>
    <n v="-4.1400000000000077"/>
  </r>
  <r>
    <n v="6484"/>
    <x v="3230"/>
    <x v="3"/>
    <x v="95"/>
    <d v="2014-06-10T00:00:00"/>
    <x v="1"/>
    <s v="KN-16390"/>
    <s v="Katherine Nockton"/>
    <s v="Corporate"/>
    <s v="United States"/>
    <s v="New York City"/>
    <x v="15"/>
    <n v="10011"/>
    <x v="3"/>
    <s v="FUR-TA-10001932"/>
    <x v="0"/>
    <x v="3"/>
    <s v="Chromcraft 48&quot; x 96&quot; Racetrack Double Pedestal Table"/>
    <n v="384.76799999999997"/>
    <n v="2"/>
    <n v="0.4"/>
    <n v="-115.43040000000002"/>
  </r>
  <r>
    <n v="6485"/>
    <x v="3230"/>
    <x v="3"/>
    <x v="95"/>
    <d v="2014-06-10T00:00:00"/>
    <x v="1"/>
    <s v="KN-16390"/>
    <s v="Katherine Nockton"/>
    <s v="Corporate"/>
    <s v="United States"/>
    <s v="New York City"/>
    <x v="15"/>
    <n v="10011"/>
    <x v="3"/>
    <s v="TEC-MA-10003173"/>
    <x v="2"/>
    <x v="15"/>
    <s v="Hewlett-Packard 300S Scientific Calculator"/>
    <n v="78.66"/>
    <n v="6"/>
    <n v="0"/>
    <n v="36.183599999999991"/>
  </r>
  <r>
    <n v="6486"/>
    <x v="3230"/>
    <x v="3"/>
    <x v="95"/>
    <d v="2014-06-10T00:00:00"/>
    <x v="1"/>
    <s v="KN-16390"/>
    <s v="Katherine Nockton"/>
    <s v="Corporate"/>
    <s v="United States"/>
    <s v="New York City"/>
    <x v="15"/>
    <n v="10011"/>
    <x v="3"/>
    <s v="OFF-PA-10004156"/>
    <x v="1"/>
    <x v="10"/>
    <s v="Xerox 188"/>
    <n v="45.36"/>
    <n v="4"/>
    <n v="0"/>
    <n v="22.226399999999998"/>
  </r>
  <r>
    <n v="6487"/>
    <x v="3231"/>
    <x v="1"/>
    <x v="1113"/>
    <d v="2012-03-26T00:00:00"/>
    <x v="1"/>
    <s v="JW-16075"/>
    <s v="Julia West"/>
    <s v="Consumer"/>
    <s v="United States"/>
    <s v="Jacksonville"/>
    <x v="3"/>
    <n v="28540"/>
    <x v="0"/>
    <s v="OFF-AP-10002945"/>
    <x v="1"/>
    <x v="9"/>
    <s v="Honeywell Enviracaire Portable HEPA Air Cleaner for 17' x 22' Room"/>
    <n v="962.07999999999993"/>
    <n v="4"/>
    <n v="0.2"/>
    <n v="156.33799999999997"/>
  </r>
  <r>
    <n v="6488"/>
    <x v="3231"/>
    <x v="1"/>
    <x v="1113"/>
    <d v="2012-03-26T00:00:00"/>
    <x v="1"/>
    <s v="JW-16075"/>
    <s v="Julia West"/>
    <s v="Consumer"/>
    <s v="United States"/>
    <s v="Jacksonville"/>
    <x v="3"/>
    <n v="28540"/>
    <x v="0"/>
    <s v="OFF-BI-10000948"/>
    <x v="1"/>
    <x v="8"/>
    <s v="GBC Laser Imprintable Binding System Covers, Desert Sand"/>
    <n v="12.843000000000002"/>
    <n v="3"/>
    <n v="0.7"/>
    <n v="-9.8462999999999994"/>
  </r>
  <r>
    <n v="6489"/>
    <x v="3231"/>
    <x v="1"/>
    <x v="1113"/>
    <d v="2012-03-26T00:00:00"/>
    <x v="1"/>
    <s v="JW-16075"/>
    <s v="Julia West"/>
    <s v="Consumer"/>
    <s v="United States"/>
    <s v="Jacksonville"/>
    <x v="3"/>
    <n v="28540"/>
    <x v="0"/>
    <s v="OFF-PA-10002254"/>
    <x v="1"/>
    <x v="10"/>
    <s v="Xerox 1883"/>
    <n v="295.45600000000002"/>
    <n v="14"/>
    <n v="0.2"/>
    <n v="96.023199999999974"/>
  </r>
  <r>
    <n v="6490"/>
    <x v="3232"/>
    <x v="3"/>
    <x v="20"/>
    <d v="2014-09-25T00:00:00"/>
    <x v="1"/>
    <s v="JM-15535"/>
    <s v="Jessica Myrick"/>
    <s v="Consumer"/>
    <s v="United States"/>
    <s v="New York City"/>
    <x v="15"/>
    <n v="10011"/>
    <x v="3"/>
    <s v="OFF-PA-10004782"/>
    <x v="1"/>
    <x v="10"/>
    <s v="Xerox 228"/>
    <n v="32.400000000000006"/>
    <n v="5"/>
    <n v="0"/>
    <n v="15.552000000000001"/>
  </r>
  <r>
    <n v="6491"/>
    <x v="3233"/>
    <x v="2"/>
    <x v="1114"/>
    <d v="2011-09-19T00:00:00"/>
    <x v="1"/>
    <s v="MF-18250"/>
    <s v="Monica Federle"/>
    <s v="Corporate"/>
    <s v="United States"/>
    <s v="Philadelphia"/>
    <x v="9"/>
    <n v="19120"/>
    <x v="3"/>
    <s v="FUR-FU-10000222"/>
    <x v="0"/>
    <x v="5"/>
    <s v="Seth Thomas 16&quot; Steel Case Clock"/>
    <n v="103.93599999999999"/>
    <n v="4"/>
    <n v="0.2"/>
    <n v="16.889599999999998"/>
  </r>
  <r>
    <n v="6492"/>
    <x v="3234"/>
    <x v="0"/>
    <x v="73"/>
    <d v="2013-11-26T00:00:00"/>
    <x v="1"/>
    <s v="FA-14230"/>
    <s v="Frank Atkinson"/>
    <s v="Corporate"/>
    <s v="United States"/>
    <s v="Orlando"/>
    <x v="2"/>
    <n v="32839"/>
    <x v="0"/>
    <s v="FUR-BO-10004695"/>
    <x v="0"/>
    <x v="0"/>
    <s v="O'Sullivan 2-Door Barrister Bookcase in Odessa Pine"/>
    <n v="289.56799999999998"/>
    <n v="2"/>
    <n v="0.2"/>
    <n v="10.858799999999974"/>
  </r>
  <r>
    <n v="6493"/>
    <x v="3234"/>
    <x v="0"/>
    <x v="73"/>
    <d v="2013-11-26T00:00:00"/>
    <x v="1"/>
    <s v="FA-14230"/>
    <s v="Frank Atkinson"/>
    <s v="Corporate"/>
    <s v="United States"/>
    <s v="Orlando"/>
    <x v="2"/>
    <n v="32839"/>
    <x v="0"/>
    <s v="OFF-ST-10003327"/>
    <x v="1"/>
    <x v="4"/>
    <s v="Akro-Mils 12-Gallon Tote"/>
    <n v="39.72"/>
    <n v="5"/>
    <n v="0.2"/>
    <n v="4.4684999999999953"/>
  </r>
  <r>
    <n v="6494"/>
    <x v="3234"/>
    <x v="0"/>
    <x v="73"/>
    <d v="2013-11-26T00:00:00"/>
    <x v="1"/>
    <s v="FA-14230"/>
    <s v="Frank Atkinson"/>
    <s v="Corporate"/>
    <s v="United States"/>
    <s v="Orlando"/>
    <x v="2"/>
    <n v="32839"/>
    <x v="0"/>
    <s v="TEC-PH-10003357"/>
    <x v="2"/>
    <x v="7"/>
    <s v="Grandstream GXP2100 Mainstream Business Phone"/>
    <n v="244.768"/>
    <n v="4"/>
    <n v="0.2"/>
    <n v="24.476800000000004"/>
  </r>
  <r>
    <n v="6495"/>
    <x v="3235"/>
    <x v="3"/>
    <x v="960"/>
    <d v="2014-11-02T00:00:00"/>
    <x v="0"/>
    <s v="KH-16510"/>
    <s v="Keith Herrera"/>
    <s v="Consumer"/>
    <s v="United States"/>
    <s v="Houston"/>
    <x v="5"/>
    <n v="77095"/>
    <x v="2"/>
    <s v="TEC-AC-10002167"/>
    <x v="2"/>
    <x v="11"/>
    <s v="Imation 8gb Micro Traveldrive Usb 2.0 Flash Drive"/>
    <n v="24"/>
    <n v="2"/>
    <n v="0.2"/>
    <n v="-2.6999999999999993"/>
  </r>
  <r>
    <n v="6496"/>
    <x v="3235"/>
    <x v="3"/>
    <x v="960"/>
    <d v="2014-11-02T00:00:00"/>
    <x v="0"/>
    <s v="KH-16510"/>
    <s v="Keith Herrera"/>
    <s v="Consumer"/>
    <s v="United States"/>
    <s v="Houston"/>
    <x v="5"/>
    <n v="77095"/>
    <x v="2"/>
    <s v="OFF-PA-10001937"/>
    <x v="1"/>
    <x v="10"/>
    <s v="Xerox 21"/>
    <n v="15.552000000000003"/>
    <n v="3"/>
    <n v="0.2"/>
    <n v="5.4432"/>
  </r>
  <r>
    <n v="6497"/>
    <x v="3235"/>
    <x v="3"/>
    <x v="960"/>
    <d v="2014-11-02T00:00:00"/>
    <x v="0"/>
    <s v="KH-16510"/>
    <s v="Keith Herrera"/>
    <s v="Consumer"/>
    <s v="United States"/>
    <s v="Houston"/>
    <x v="5"/>
    <n v="77095"/>
    <x v="2"/>
    <s v="TEC-AC-10004510"/>
    <x v="2"/>
    <x v="11"/>
    <s v="Logitech Desktop MK120 Mouse and keyboard Combo"/>
    <n v="26.176000000000002"/>
    <n v="2"/>
    <n v="0.2"/>
    <n v="-3.272000000000002"/>
  </r>
  <r>
    <n v="6498"/>
    <x v="3236"/>
    <x v="1"/>
    <x v="1115"/>
    <d v="2012-07-28T00:00:00"/>
    <x v="1"/>
    <s v="SS-20515"/>
    <s v="Shirley Schmidt"/>
    <s v="Home Office"/>
    <s v="United States"/>
    <s v="Louisville"/>
    <x v="0"/>
    <n v="40214"/>
    <x v="0"/>
    <s v="FUR-FU-10001487"/>
    <x v="0"/>
    <x v="5"/>
    <s v="Eldon Expressions Wood and Plastic Desk Accessories, Cherry Wood"/>
    <n v="20.94"/>
    <n v="3"/>
    <n v="0"/>
    <n v="6.0725999999999987"/>
  </r>
  <r>
    <n v="6499"/>
    <x v="3236"/>
    <x v="1"/>
    <x v="1115"/>
    <d v="2012-07-28T00:00:00"/>
    <x v="1"/>
    <s v="SS-20515"/>
    <s v="Shirley Schmidt"/>
    <s v="Home Office"/>
    <s v="United States"/>
    <s v="Louisville"/>
    <x v="0"/>
    <n v="40214"/>
    <x v="0"/>
    <s v="OFF-BI-10000069"/>
    <x v="1"/>
    <x v="8"/>
    <s v="GBC Prepunched Paper, 19-Hole, for Binding Systems, 24-lb"/>
    <n v="135.09"/>
    <n v="9"/>
    <n v="0"/>
    <n v="62.14139999999999"/>
  </r>
  <r>
    <n v="6500"/>
    <x v="3236"/>
    <x v="1"/>
    <x v="1115"/>
    <d v="2012-07-28T00:00:00"/>
    <x v="1"/>
    <s v="SS-20515"/>
    <s v="Shirley Schmidt"/>
    <s v="Home Office"/>
    <s v="United States"/>
    <s v="Louisville"/>
    <x v="0"/>
    <n v="40214"/>
    <x v="0"/>
    <s v="TEC-AC-10003289"/>
    <x v="2"/>
    <x v="11"/>
    <s v="Anker Ultra-Slim Mini Bluetooth 3.0 Wireless Keyboard"/>
    <n v="279.85999999999996"/>
    <n v="14"/>
    <n v="0"/>
    <n v="64.367799999999988"/>
  </r>
  <r>
    <n v="6501"/>
    <x v="3236"/>
    <x v="1"/>
    <x v="1115"/>
    <d v="2012-07-28T00:00:00"/>
    <x v="1"/>
    <s v="SS-20515"/>
    <s v="Shirley Schmidt"/>
    <s v="Home Office"/>
    <s v="United States"/>
    <s v="Louisville"/>
    <x v="0"/>
    <n v="40214"/>
    <x v="0"/>
    <s v="OFF-BI-10000069"/>
    <x v="1"/>
    <x v="8"/>
    <s v="GBC Prepunched Paper, 19-Hole, for Binding Systems, 24-lb"/>
    <n v="90.06"/>
    <n v="6"/>
    <n v="0"/>
    <n v="41.427599999999991"/>
  </r>
  <r>
    <n v="6502"/>
    <x v="3237"/>
    <x v="2"/>
    <x v="981"/>
    <d v="2011-11-06T00:00:00"/>
    <x v="1"/>
    <s v="LC-17050"/>
    <s v="Liz Carlisle"/>
    <s v="Consumer"/>
    <s v="United States"/>
    <s v="Medina"/>
    <x v="24"/>
    <n v="44256"/>
    <x v="3"/>
    <s v="TEC-PH-10001299"/>
    <x v="2"/>
    <x v="7"/>
    <s v="Polycom CX300 Desktop Phone USB VoIP phone"/>
    <n v="539.96399999999994"/>
    <n v="6"/>
    <n v="0.4"/>
    <n v="-107.99280000000002"/>
  </r>
  <r>
    <n v="6503"/>
    <x v="3237"/>
    <x v="2"/>
    <x v="981"/>
    <d v="2011-11-06T00:00:00"/>
    <x v="1"/>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x v="1"/>
    <s v="LC-17050"/>
    <s v="Liz Carlisle"/>
    <s v="Consumer"/>
    <s v="United States"/>
    <s v="Medina"/>
    <x v="24"/>
    <n v="44256"/>
    <x v="3"/>
    <s v="OFF-BI-10001098"/>
    <x v="1"/>
    <x v="8"/>
    <s v="Acco D-Ring Binder w/DublLock"/>
    <n v="19.242000000000001"/>
    <n v="3"/>
    <n v="0.7"/>
    <n v="-13.4694"/>
  </r>
  <r>
    <n v="6505"/>
    <x v="3238"/>
    <x v="3"/>
    <x v="701"/>
    <d v="2014-11-23T00:00:00"/>
    <x v="0"/>
    <s v="VW-21775"/>
    <s v="Victoria Wilson"/>
    <s v="Corporate"/>
    <s v="United States"/>
    <s v="New York City"/>
    <x v="15"/>
    <n v="10011"/>
    <x v="3"/>
    <s v="OFF-ST-10000142"/>
    <x v="1"/>
    <x v="4"/>
    <s v="Deluxe Rollaway Locking File with Drawer"/>
    <n v="1247.6399999999999"/>
    <n v="3"/>
    <n v="0"/>
    <n v="349.33919999999995"/>
  </r>
  <r>
    <n v="6506"/>
    <x v="3239"/>
    <x v="0"/>
    <x v="190"/>
    <d v="2013-07-01T00:00:00"/>
    <x v="1"/>
    <s v="LD-16855"/>
    <s v="Lela Donovan"/>
    <s v="Corporate"/>
    <s v="United States"/>
    <s v="Chicago"/>
    <x v="10"/>
    <n v="60653"/>
    <x v="2"/>
    <s v="OFF-AR-10001547"/>
    <x v="1"/>
    <x v="6"/>
    <s v="Newell 311"/>
    <n v="5.3040000000000003"/>
    <n v="3"/>
    <n v="0.2"/>
    <n v="0.46409999999999996"/>
  </r>
  <r>
    <n v="6507"/>
    <x v="3240"/>
    <x v="0"/>
    <x v="790"/>
    <d v="2013-10-12T00:00:00"/>
    <x v="0"/>
    <s v="SP-20545"/>
    <s v="Sibella Parks"/>
    <s v="Corporate"/>
    <s v="United States"/>
    <s v="Philadelphia"/>
    <x v="9"/>
    <n v="19143"/>
    <x v="3"/>
    <s v="OFF-PA-10001593"/>
    <x v="1"/>
    <x v="10"/>
    <s v="Xerox 1947"/>
    <n v="19.136000000000003"/>
    <n v="4"/>
    <n v="0.2"/>
    <n v="5.9799999999999986"/>
  </r>
  <r>
    <n v="6508"/>
    <x v="3240"/>
    <x v="0"/>
    <x v="790"/>
    <d v="2013-10-12T00:00:00"/>
    <x v="0"/>
    <s v="SP-20545"/>
    <s v="Sibella Parks"/>
    <s v="Corporate"/>
    <s v="United States"/>
    <s v="Philadelphia"/>
    <x v="9"/>
    <n v="19143"/>
    <x v="3"/>
    <s v="FUR-FU-10004071"/>
    <x v="0"/>
    <x v="5"/>
    <s v="Luxo Professional Magnifying Clamp-On Fluorescent Lamps"/>
    <n v="332.83200000000005"/>
    <n v="4"/>
    <n v="0.2"/>
    <n v="-24.962399999999988"/>
  </r>
  <r>
    <n v="6509"/>
    <x v="3241"/>
    <x v="3"/>
    <x v="698"/>
    <d v="2014-12-27T00:00:00"/>
    <x v="1"/>
    <s v="DK-13150"/>
    <s v="David Kendrick"/>
    <s v="Corporate"/>
    <s v="United States"/>
    <s v="New York City"/>
    <x v="15"/>
    <n v="10009"/>
    <x v="3"/>
    <s v="OFF-PA-10001970"/>
    <x v="1"/>
    <x v="10"/>
    <s v="Xerox 1908"/>
    <n v="279.89999999999998"/>
    <n v="5"/>
    <n v="0"/>
    <n v="137.15100000000001"/>
  </r>
  <r>
    <n v="6510"/>
    <x v="3241"/>
    <x v="3"/>
    <x v="698"/>
    <d v="2014-12-27T00:00:00"/>
    <x v="1"/>
    <s v="DK-13150"/>
    <s v="David Kendrick"/>
    <s v="Corporate"/>
    <s v="United States"/>
    <s v="New York City"/>
    <x v="15"/>
    <n v="10009"/>
    <x v="3"/>
    <s v="OFF-BI-10001524"/>
    <x v="1"/>
    <x v="8"/>
    <s v="GBC Premium Transparent Covers with Diagonal Lined Pattern"/>
    <n v="50.352000000000004"/>
    <n v="3"/>
    <n v="0.2"/>
    <n v="17.623199999999997"/>
  </r>
  <r>
    <n v="6511"/>
    <x v="3241"/>
    <x v="3"/>
    <x v="698"/>
    <d v="2014-12-27T00:00:00"/>
    <x v="1"/>
    <s v="DK-13150"/>
    <s v="David Kendrick"/>
    <s v="Corporate"/>
    <s v="United States"/>
    <s v="New York City"/>
    <x v="15"/>
    <n v="10009"/>
    <x v="3"/>
    <s v="OFF-PA-10004156"/>
    <x v="1"/>
    <x v="10"/>
    <s v="Xerox 188"/>
    <n v="34.019999999999996"/>
    <n v="3"/>
    <n v="0"/>
    <n v="16.669799999999999"/>
  </r>
  <r>
    <n v="6512"/>
    <x v="3242"/>
    <x v="3"/>
    <x v="904"/>
    <d v="2014-03-11T00:00:00"/>
    <x v="1"/>
    <s v="FC-14245"/>
    <s v="Frank Carlisle"/>
    <s v="Home Office"/>
    <s v="United States"/>
    <s v="San Francisco"/>
    <x v="1"/>
    <n v="94109"/>
    <x v="1"/>
    <s v="OFF-AR-10003158"/>
    <x v="1"/>
    <x v="6"/>
    <s v="Fluorescent Highlighters by Dixon"/>
    <n v="23.88"/>
    <n v="6"/>
    <n v="0"/>
    <n v="8.1191999999999993"/>
  </r>
  <r>
    <n v="6513"/>
    <x v="3242"/>
    <x v="3"/>
    <x v="904"/>
    <d v="2014-03-11T00:00:00"/>
    <x v="1"/>
    <s v="FC-14245"/>
    <s v="Frank Carlisle"/>
    <s v="Home Office"/>
    <s v="United States"/>
    <s v="San Francisco"/>
    <x v="1"/>
    <n v="94109"/>
    <x v="1"/>
    <s v="OFF-LA-10004559"/>
    <x v="1"/>
    <x v="2"/>
    <s v="Avery 49"/>
    <n v="11.52"/>
    <n v="4"/>
    <n v="0"/>
    <n v="5.6448"/>
  </r>
  <r>
    <n v="6514"/>
    <x v="3242"/>
    <x v="3"/>
    <x v="904"/>
    <d v="2014-03-11T00:00:00"/>
    <x v="1"/>
    <s v="FC-14245"/>
    <s v="Frank Carlisle"/>
    <s v="Home Office"/>
    <s v="United States"/>
    <s v="San Francisco"/>
    <x v="1"/>
    <n v="94109"/>
    <x v="1"/>
    <s v="OFF-PA-10001033"/>
    <x v="1"/>
    <x v="10"/>
    <s v="Xerox 1893"/>
    <n v="286.93"/>
    <n v="7"/>
    <n v="0"/>
    <n v="140.59569999999999"/>
  </r>
  <r>
    <n v="6515"/>
    <x v="3242"/>
    <x v="3"/>
    <x v="904"/>
    <d v="2014-03-11T00:00:00"/>
    <x v="1"/>
    <s v="FC-14245"/>
    <s v="Frank Carlisle"/>
    <s v="Home Office"/>
    <s v="United States"/>
    <s v="San Francisco"/>
    <x v="1"/>
    <n v="94109"/>
    <x v="1"/>
    <s v="TEC-PH-10001336"/>
    <x v="2"/>
    <x v="7"/>
    <s v="Digium D40 VoIP phone"/>
    <n v="206.38400000000001"/>
    <n v="2"/>
    <n v="0.2"/>
    <n v="23.218199999999996"/>
  </r>
  <r>
    <n v="6516"/>
    <x v="3243"/>
    <x v="3"/>
    <x v="175"/>
    <d v="2014-09-20T00:00:00"/>
    <x v="1"/>
    <s v="RD-19480"/>
    <s v="Rick Duston"/>
    <s v="Consumer"/>
    <s v="United States"/>
    <s v="San Francisco"/>
    <x v="1"/>
    <n v="94122"/>
    <x v="1"/>
    <s v="FUR-CH-10002961"/>
    <x v="0"/>
    <x v="1"/>
    <s v="Leather Task Chair, Black"/>
    <n v="218.35200000000003"/>
    <n v="3"/>
    <n v="0.2"/>
    <n v="0"/>
  </r>
  <r>
    <n v="6517"/>
    <x v="3243"/>
    <x v="3"/>
    <x v="175"/>
    <d v="2014-09-20T00:00:00"/>
    <x v="1"/>
    <s v="RD-19480"/>
    <s v="Rick Duston"/>
    <s v="Consumer"/>
    <s v="United States"/>
    <s v="San Francisco"/>
    <x v="1"/>
    <n v="94122"/>
    <x v="1"/>
    <s v="FUR-FU-10001488"/>
    <x v="0"/>
    <x v="5"/>
    <s v="Tenex 46&quot; x 60&quot; Computer Anti-Static Chairmat, Rectangular Shaped"/>
    <n v="529.9"/>
    <n v="5"/>
    <n v="0"/>
    <n v="105.97999999999999"/>
  </r>
  <r>
    <n v="6518"/>
    <x v="3243"/>
    <x v="3"/>
    <x v="175"/>
    <d v="2014-09-20T00:00:00"/>
    <x v="1"/>
    <s v="RD-19480"/>
    <s v="Rick Duston"/>
    <s v="Consumer"/>
    <s v="United States"/>
    <s v="San Francisco"/>
    <x v="1"/>
    <n v="94122"/>
    <x v="1"/>
    <s v="OFF-AR-10001915"/>
    <x v="1"/>
    <x v="6"/>
    <s v="Peel-Off China Markers"/>
    <n v="99.3"/>
    <n v="10"/>
    <n v="0"/>
    <n v="41.706000000000003"/>
  </r>
  <r>
    <n v="6519"/>
    <x v="3243"/>
    <x v="3"/>
    <x v="175"/>
    <d v="2014-09-20T00:00:00"/>
    <x v="1"/>
    <s v="RD-19480"/>
    <s v="Rick Duston"/>
    <s v="Consumer"/>
    <s v="United States"/>
    <s v="San Francisco"/>
    <x v="1"/>
    <n v="94122"/>
    <x v="1"/>
    <s v="OFF-AP-10001205"/>
    <x v="1"/>
    <x v="9"/>
    <s v="Belkin 5 Outlet SurgeMaster Power Centers"/>
    <n v="108.96"/>
    <n v="2"/>
    <n v="0"/>
    <n v="30.508800000000008"/>
  </r>
  <r>
    <n v="6520"/>
    <x v="3243"/>
    <x v="3"/>
    <x v="175"/>
    <d v="2014-09-20T00:00:00"/>
    <x v="1"/>
    <s v="RD-19480"/>
    <s v="Rick Duston"/>
    <s v="Consumer"/>
    <s v="United States"/>
    <s v="San Francisco"/>
    <x v="1"/>
    <n v="94122"/>
    <x v="1"/>
    <s v="OFF-BI-10004528"/>
    <x v="1"/>
    <x v="8"/>
    <s v="Cardinal Poly Pocket Divider Pockets for Ring Binders"/>
    <n v="2.6880000000000002"/>
    <n v="1"/>
    <n v="0.2"/>
    <n v="0.83999999999999975"/>
  </r>
  <r>
    <n v="6521"/>
    <x v="3244"/>
    <x v="3"/>
    <x v="1034"/>
    <d v="2014-01-19T00:00:00"/>
    <x v="0"/>
    <s v="AR-10540"/>
    <s v="Andy Reiter"/>
    <s v="Consumer"/>
    <s v="United States"/>
    <s v="Jackson"/>
    <x v="12"/>
    <n v="49201"/>
    <x v="2"/>
    <s v="OFF-BI-10004995"/>
    <x v="1"/>
    <x v="8"/>
    <s v="GBC DocuBind P400 Electric Binding System"/>
    <n v="5443.96"/>
    <n v="4"/>
    <n v="0"/>
    <n v="2504.2215999999999"/>
  </r>
  <r>
    <n v="6522"/>
    <x v="3244"/>
    <x v="3"/>
    <x v="1034"/>
    <d v="2014-01-19T00:00:00"/>
    <x v="0"/>
    <s v="AR-10540"/>
    <s v="Andy Reiter"/>
    <s v="Consumer"/>
    <s v="United States"/>
    <s v="Jackson"/>
    <x v="12"/>
    <n v="49201"/>
    <x v="2"/>
    <s v="FUR-CH-10004626"/>
    <x v="0"/>
    <x v="1"/>
    <s v="Office Star Flex Back Scooter Chair with Aluminum Finish Frame"/>
    <n v="302.67"/>
    <n v="3"/>
    <n v="0"/>
    <n v="72.640799999999999"/>
  </r>
  <r>
    <n v="6523"/>
    <x v="3244"/>
    <x v="3"/>
    <x v="1034"/>
    <d v="2014-01-19T00:00:00"/>
    <x v="0"/>
    <s v="AR-10540"/>
    <s v="Andy Reiter"/>
    <s v="Consumer"/>
    <s v="United States"/>
    <s v="Jackson"/>
    <x v="12"/>
    <n v="49201"/>
    <x v="2"/>
    <s v="OFF-PA-10001260"/>
    <x v="1"/>
    <x v="10"/>
    <s v="TOPS Money Receipt Book, Consecutively Numbered in Red,"/>
    <n v="56.07"/>
    <n v="7"/>
    <n v="0"/>
    <n v="25.231499999999997"/>
  </r>
  <r>
    <n v="6524"/>
    <x v="3245"/>
    <x v="0"/>
    <x v="274"/>
    <d v="2013-07-14T00:00:00"/>
    <x v="1"/>
    <s v="CC-12100"/>
    <s v="Chad Cunningham"/>
    <s v="Home Office"/>
    <s v="United States"/>
    <s v="Philadelphia"/>
    <x v="9"/>
    <n v="19120"/>
    <x v="3"/>
    <s v="OFF-LA-10002945"/>
    <x v="1"/>
    <x v="2"/>
    <s v="Permanent Self-Adhesive File Folder Labels for Typewriters, 1 1/8 x 3 1/2, White"/>
    <n v="10.08"/>
    <n v="2"/>
    <n v="0.2"/>
    <n v="3.2759999999999994"/>
  </r>
  <r>
    <n v="6525"/>
    <x v="3245"/>
    <x v="0"/>
    <x v="274"/>
    <d v="2013-07-14T00:00:00"/>
    <x v="1"/>
    <s v="CC-12100"/>
    <s v="Chad Cunningham"/>
    <s v="Home Office"/>
    <s v="United States"/>
    <s v="Philadelphia"/>
    <x v="9"/>
    <n v="19120"/>
    <x v="3"/>
    <s v="TEC-PH-10002310"/>
    <x v="2"/>
    <x v="7"/>
    <s v="Panasonic KX T7731-B Digital phone"/>
    <n v="59.993999999999993"/>
    <n v="1"/>
    <n v="0.4"/>
    <n v="-12.998700000000007"/>
  </r>
  <r>
    <n v="6526"/>
    <x v="3245"/>
    <x v="0"/>
    <x v="274"/>
    <d v="2013-07-14T00:00:00"/>
    <x v="1"/>
    <s v="CC-12100"/>
    <s v="Chad Cunningham"/>
    <s v="Home Office"/>
    <s v="United States"/>
    <s v="Philadelphia"/>
    <x v="9"/>
    <n v="19120"/>
    <x v="3"/>
    <s v="OFF-BI-10001525"/>
    <x v="1"/>
    <x v="8"/>
    <s v="Acco Pressboard Covers with Storage Hooks, 14 7/8&quot; x 11&quot;, Executive Red"/>
    <n v="5.7150000000000016"/>
    <n v="5"/>
    <n v="0.7"/>
    <n v="-4.7625000000000011"/>
  </r>
  <r>
    <n v="6527"/>
    <x v="3245"/>
    <x v="0"/>
    <x v="274"/>
    <d v="2013-07-14T00:00:00"/>
    <x v="1"/>
    <s v="CC-12100"/>
    <s v="Chad Cunningham"/>
    <s v="Home Office"/>
    <s v="United States"/>
    <s v="Philadelphia"/>
    <x v="9"/>
    <n v="19120"/>
    <x v="3"/>
    <s v="OFF-BI-10001308"/>
    <x v="1"/>
    <x v="8"/>
    <s v="GBC Standard Plastic Binding Systems' Combs"/>
    <n v="9.4200000000000017"/>
    <n v="5"/>
    <n v="0.7"/>
    <n v="-7.8500000000000014"/>
  </r>
  <r>
    <n v="6528"/>
    <x v="3246"/>
    <x v="0"/>
    <x v="443"/>
    <d v="2013-12-29T00:00:00"/>
    <x v="0"/>
    <s v="CA-11965"/>
    <s v="Carol Adams"/>
    <s v="Corporate"/>
    <s v="United States"/>
    <s v="Warwick"/>
    <x v="34"/>
    <n v="2886"/>
    <x v="3"/>
    <s v="TEC-CO-10002095"/>
    <x v="2"/>
    <x v="16"/>
    <s v="Hewlett Packard 610 Color Digital Copier / Printer"/>
    <n v="1999.96"/>
    <n v="4"/>
    <n v="0"/>
    <n v="899.98199999999997"/>
  </r>
  <r>
    <n v="6529"/>
    <x v="3247"/>
    <x v="2"/>
    <x v="1091"/>
    <d v="2011-12-26T00:00:00"/>
    <x v="1"/>
    <s v="BT-11530"/>
    <s v="Bradley Talbott"/>
    <s v="Home Office"/>
    <s v="United States"/>
    <s v="New York City"/>
    <x v="15"/>
    <n v="10024"/>
    <x v="3"/>
    <s v="OFF-ST-10004946"/>
    <x v="1"/>
    <x v="4"/>
    <s v="Desktop 3-Pocket Hot File"/>
    <n v="216.4"/>
    <n v="4"/>
    <n v="0"/>
    <n v="56.26400000000001"/>
  </r>
  <r>
    <n v="6530"/>
    <x v="3248"/>
    <x v="2"/>
    <x v="1116"/>
    <d v="2011-02-28T00:00:00"/>
    <x v="1"/>
    <s v="MG-17875"/>
    <s v="Michael Grace"/>
    <s v="Home Office"/>
    <s v="United States"/>
    <s v="El Paso"/>
    <x v="5"/>
    <n v="79907"/>
    <x v="2"/>
    <s v="OFF-LA-10004425"/>
    <x v="1"/>
    <x v="2"/>
    <s v="Staples"/>
    <n v="6.9360000000000008"/>
    <n v="3"/>
    <n v="0.2"/>
    <n v="2.3409000000000004"/>
  </r>
  <r>
    <n v="6531"/>
    <x v="3248"/>
    <x v="2"/>
    <x v="1116"/>
    <d v="2011-02-28T00:00:00"/>
    <x v="1"/>
    <s v="MG-17875"/>
    <s v="Michael Grace"/>
    <s v="Home Office"/>
    <s v="United States"/>
    <s v="El Paso"/>
    <x v="5"/>
    <n v="79907"/>
    <x v="2"/>
    <s v="OFF-BI-10000320"/>
    <x v="1"/>
    <x v="8"/>
    <s v="GBC Plastic Binding Combs"/>
    <n v="4.427999999999999"/>
    <n v="3"/>
    <n v="0.8"/>
    <n v="-6.8633999999999986"/>
  </r>
  <r>
    <n v="6532"/>
    <x v="3249"/>
    <x v="3"/>
    <x v="769"/>
    <d v="2014-12-09T00:00:00"/>
    <x v="1"/>
    <s v="TP-21130"/>
    <s v="Theone Pippenger"/>
    <s v="Consumer"/>
    <s v="United States"/>
    <s v="Rochester"/>
    <x v="11"/>
    <n v="55901"/>
    <x v="2"/>
    <s v="OFF-AR-10001315"/>
    <x v="1"/>
    <x v="6"/>
    <s v="Newell 310"/>
    <n v="8.8000000000000007"/>
    <n v="5"/>
    <n v="0"/>
    <n v="2.5519999999999996"/>
  </r>
  <r>
    <n v="6533"/>
    <x v="3249"/>
    <x v="3"/>
    <x v="769"/>
    <d v="2014-12-09T00:00:00"/>
    <x v="1"/>
    <s v="TP-21130"/>
    <s v="Theone Pippenger"/>
    <s v="Consumer"/>
    <s v="United States"/>
    <s v="Rochester"/>
    <x v="11"/>
    <n v="55901"/>
    <x v="2"/>
    <s v="TEC-AC-10004595"/>
    <x v="2"/>
    <x v="11"/>
    <s v="First Data TMFD35 PIN Pad"/>
    <n v="142.80000000000001"/>
    <n v="1"/>
    <n v="0"/>
    <n v="29.988"/>
  </r>
  <r>
    <n v="6534"/>
    <x v="3249"/>
    <x v="3"/>
    <x v="769"/>
    <d v="2014-12-09T00:00:00"/>
    <x v="1"/>
    <s v="TP-21130"/>
    <s v="Theone Pippenger"/>
    <s v="Consumer"/>
    <s v="United States"/>
    <s v="Rochester"/>
    <x v="11"/>
    <n v="55901"/>
    <x v="2"/>
    <s v="TEC-AC-10001539"/>
    <x v="2"/>
    <x v="11"/>
    <s v="Logitech G430 Surround Sound Gaming Headset with Dolby 7.1 Technology"/>
    <n v="399.95"/>
    <n v="5"/>
    <n v="0"/>
    <n v="143.982"/>
  </r>
  <r>
    <n v="6535"/>
    <x v="3250"/>
    <x v="2"/>
    <x v="664"/>
    <d v="2011-11-22T00:00:00"/>
    <x v="1"/>
    <s v="GT-14710"/>
    <s v="Greg Tran"/>
    <s v="Consumer"/>
    <s v="United States"/>
    <s v="Buffalo"/>
    <x v="15"/>
    <n v="14215"/>
    <x v="3"/>
    <s v="OFF-BI-10001359"/>
    <x v="1"/>
    <x v="8"/>
    <s v="GBC DocuBind TL300 Electric Binding System"/>
    <n v="2152.7760000000003"/>
    <n v="3"/>
    <n v="0.2"/>
    <n v="726.56189999999981"/>
  </r>
  <r>
    <n v="6536"/>
    <x v="3250"/>
    <x v="2"/>
    <x v="664"/>
    <d v="2011-11-22T00:00:00"/>
    <x v="1"/>
    <s v="GT-14710"/>
    <s v="Greg Tran"/>
    <s v="Consumer"/>
    <s v="United States"/>
    <s v="Buffalo"/>
    <x v="15"/>
    <n v="14215"/>
    <x v="3"/>
    <s v="FUR-BO-10002213"/>
    <x v="0"/>
    <x v="0"/>
    <s v="DMI Eclipse Executive Suite Bookcases"/>
    <n v="4007.8400000000006"/>
    <n v="10"/>
    <n v="0.2"/>
    <n v="-50.098000000000297"/>
  </r>
  <r>
    <n v="6537"/>
    <x v="3251"/>
    <x v="2"/>
    <x v="22"/>
    <d v="2011-10-23T00:00:00"/>
    <x v="2"/>
    <s v="FH-14365"/>
    <s v="Fred Hopkins"/>
    <s v="Corporate"/>
    <s v="United States"/>
    <s v="Knoxville"/>
    <x v="18"/>
    <n v="37918"/>
    <x v="0"/>
    <s v="FUR-TA-10003008"/>
    <x v="0"/>
    <x v="3"/>
    <s v="Lesro Round Back Collection Coffee Table, End Table"/>
    <n v="328.59000000000003"/>
    <n v="3"/>
    <n v="0.4"/>
    <n v="-147.8655"/>
  </r>
  <r>
    <n v="6538"/>
    <x v="3251"/>
    <x v="2"/>
    <x v="22"/>
    <d v="2011-10-23T00:00:00"/>
    <x v="2"/>
    <s v="FH-14365"/>
    <s v="Fred Hopkins"/>
    <s v="Corporate"/>
    <s v="United States"/>
    <s v="Knoxville"/>
    <x v="18"/>
    <n v="37918"/>
    <x v="0"/>
    <s v="OFF-ST-10000934"/>
    <x v="1"/>
    <x v="4"/>
    <s v="Contico 72&quot;H Heavy-Duty Storage System"/>
    <n v="98.352000000000004"/>
    <n v="3"/>
    <n v="0.2"/>
    <n v="-24.588000000000001"/>
  </r>
  <r>
    <n v="6539"/>
    <x v="3252"/>
    <x v="1"/>
    <x v="969"/>
    <d v="2012-10-30T00:00:00"/>
    <x v="1"/>
    <s v="HK-14890"/>
    <s v="Heather Kirkland"/>
    <s v="Corporate"/>
    <s v="United States"/>
    <s v="Newark"/>
    <x v="13"/>
    <n v="19711"/>
    <x v="3"/>
    <s v="TEC-PH-10004042"/>
    <x v="2"/>
    <x v="7"/>
    <s v="ClearOne Communications CHAT 70 OC Speaker Phone"/>
    <n v="158.99"/>
    <n v="1"/>
    <n v="0"/>
    <n v="41.337400000000002"/>
  </r>
  <r>
    <n v="6540"/>
    <x v="3252"/>
    <x v="1"/>
    <x v="969"/>
    <d v="2012-10-30T00:00:00"/>
    <x v="1"/>
    <s v="HK-14890"/>
    <s v="Heather Kirkland"/>
    <s v="Corporate"/>
    <s v="United States"/>
    <s v="Newark"/>
    <x v="13"/>
    <n v="19711"/>
    <x v="3"/>
    <s v="FUR-CH-10002439"/>
    <x v="0"/>
    <x v="1"/>
    <s v="Iceberg Nesting Folding Chair, 19w x 6d x 43h"/>
    <n v="291.10000000000002"/>
    <n v="5"/>
    <n v="0"/>
    <n v="75.686000000000007"/>
  </r>
  <r>
    <n v="6541"/>
    <x v="3253"/>
    <x v="3"/>
    <x v="673"/>
    <d v="2014-11-20T00:00:00"/>
    <x v="2"/>
    <s v="CC-12220"/>
    <s v="Chris Cortes"/>
    <s v="Consumer"/>
    <s v="United States"/>
    <s v="Seattle"/>
    <x v="4"/>
    <n v="98103"/>
    <x v="1"/>
    <s v="OFF-PA-10001363"/>
    <x v="1"/>
    <x v="10"/>
    <s v="Xerox 1933"/>
    <n v="73.679999999999993"/>
    <n v="6"/>
    <n v="0"/>
    <n v="34.629599999999996"/>
  </r>
  <r>
    <n v="6542"/>
    <x v="3253"/>
    <x v="3"/>
    <x v="673"/>
    <d v="2014-11-20T00:00:00"/>
    <x v="2"/>
    <s v="CC-12220"/>
    <s v="Chris Cortes"/>
    <s v="Consumer"/>
    <s v="United States"/>
    <s v="Seattle"/>
    <x v="4"/>
    <n v="98103"/>
    <x v="1"/>
    <s v="FUR-FU-10003394"/>
    <x v="0"/>
    <x v="5"/>
    <s v="Tenex &quot;The Solids&quot; Textured Chair Mats"/>
    <n v="139.91999999999999"/>
    <n v="2"/>
    <n v="0"/>
    <n v="23.786399999999986"/>
  </r>
  <r>
    <n v="6543"/>
    <x v="3253"/>
    <x v="3"/>
    <x v="673"/>
    <d v="2014-11-20T00:00:00"/>
    <x v="2"/>
    <s v="CC-12220"/>
    <s v="Chris Cortes"/>
    <s v="Consumer"/>
    <s v="United States"/>
    <s v="Seattle"/>
    <x v="4"/>
    <n v="98103"/>
    <x v="1"/>
    <s v="TEC-PH-10003171"/>
    <x v="2"/>
    <x v="7"/>
    <s v="Plantronics Encore H101 Dual Earpieces Headset"/>
    <n v="107.88"/>
    <n v="3"/>
    <n v="0.2"/>
    <n v="10.787999999999997"/>
  </r>
  <r>
    <n v="6544"/>
    <x v="3253"/>
    <x v="3"/>
    <x v="673"/>
    <d v="2014-11-20T00:00:00"/>
    <x v="2"/>
    <s v="CC-12220"/>
    <s v="Chris Cortes"/>
    <s v="Consumer"/>
    <s v="United States"/>
    <s v="Seattle"/>
    <x v="4"/>
    <n v="98103"/>
    <x v="1"/>
    <s v="OFF-ST-10003123"/>
    <x v="1"/>
    <x v="4"/>
    <s v="Fellowes Bases and Tops For Staxonsteel/High-Stak Systems"/>
    <n v="33.29"/>
    <n v="1"/>
    <n v="0"/>
    <n v="7.9895999999999994"/>
  </r>
  <r>
    <n v="6545"/>
    <x v="3254"/>
    <x v="3"/>
    <x v="304"/>
    <d v="2014-05-19T00:00:00"/>
    <x v="1"/>
    <s v="DP-13000"/>
    <s v="Darren Powers"/>
    <s v="Consumer"/>
    <s v="United States"/>
    <s v="Cleveland"/>
    <x v="24"/>
    <n v="44105"/>
    <x v="3"/>
    <s v="OFF-BI-10003007"/>
    <x v="1"/>
    <x v="8"/>
    <s v="Premium Transparent Presentation Covers, No Pattern/Clear, 8 1/2&quot; x 11&quot;"/>
    <n v="58.170000000000009"/>
    <n v="5"/>
    <n v="0.7"/>
    <n v="-46.53600000000003"/>
  </r>
  <r>
    <n v="6546"/>
    <x v="3254"/>
    <x v="3"/>
    <x v="304"/>
    <d v="2014-05-19T00:00:00"/>
    <x v="1"/>
    <s v="DP-13000"/>
    <s v="Darren Powers"/>
    <s v="Consumer"/>
    <s v="United States"/>
    <s v="Cleveland"/>
    <x v="24"/>
    <n v="44105"/>
    <x v="3"/>
    <s v="OFF-LA-10000973"/>
    <x v="1"/>
    <x v="2"/>
    <s v="Avery 502"/>
    <n v="5.04"/>
    <n v="2"/>
    <n v="0.2"/>
    <n v="1.764"/>
  </r>
  <r>
    <n v="6547"/>
    <x v="3254"/>
    <x v="3"/>
    <x v="304"/>
    <d v="2014-05-19T00:00:00"/>
    <x v="1"/>
    <s v="DP-13000"/>
    <s v="Darren Powers"/>
    <s v="Consumer"/>
    <s v="United States"/>
    <s v="Cleveland"/>
    <x v="24"/>
    <n v="44105"/>
    <x v="3"/>
    <s v="OFF-PA-10000483"/>
    <x v="1"/>
    <x v="10"/>
    <s v="Xerox 19"/>
    <n v="24.784000000000002"/>
    <n v="1"/>
    <n v="0.2"/>
    <n v="7.7449999999999983"/>
  </r>
  <r>
    <n v="6548"/>
    <x v="3255"/>
    <x v="2"/>
    <x v="72"/>
    <d v="2011-03-05T00:00:00"/>
    <x v="1"/>
    <s v="VF-21715"/>
    <s v="Vicky Freymann"/>
    <s v="Home Office"/>
    <s v="United States"/>
    <s v="Elmhurst"/>
    <x v="10"/>
    <n v="60126"/>
    <x v="2"/>
    <s v="FUR-CH-10000863"/>
    <x v="0"/>
    <x v="1"/>
    <s v="Novimex Swivel Fabric Task Chair"/>
    <n v="634.11599999999999"/>
    <n v="6"/>
    <n v="0.3"/>
    <n v="-172.11720000000003"/>
  </r>
  <r>
    <n v="6549"/>
    <x v="3255"/>
    <x v="2"/>
    <x v="72"/>
    <d v="2011-03-05T00:00:00"/>
    <x v="1"/>
    <s v="VF-21715"/>
    <s v="Vicky Freymann"/>
    <s v="Home Office"/>
    <s v="United States"/>
    <s v="Elmhurst"/>
    <x v="10"/>
    <n v="60126"/>
    <x v="2"/>
    <s v="OFF-PA-10003036"/>
    <x v="1"/>
    <x v="10"/>
    <s v="Black Print Carbonless 8 1/2&quot; x 8 1/4&quot; Rapid Memo Book"/>
    <n v="17.472000000000001"/>
    <n v="3"/>
    <n v="0.2"/>
    <n v="5.6783999999999981"/>
  </r>
  <r>
    <n v="6550"/>
    <x v="3256"/>
    <x v="1"/>
    <x v="117"/>
    <d v="2012-08-01T00:00:00"/>
    <x v="2"/>
    <s v="GH-14410"/>
    <s v="Gary Hansen"/>
    <s v="Home Office"/>
    <s v="United States"/>
    <s v="Lakeville"/>
    <x v="11"/>
    <n v="55044"/>
    <x v="2"/>
    <s v="FUR-CH-10002304"/>
    <x v="0"/>
    <x v="1"/>
    <s v="Global Stack Chair without Arms, Black"/>
    <n v="155.88"/>
    <n v="6"/>
    <n v="0"/>
    <n v="38.970000000000006"/>
  </r>
  <r>
    <n v="6551"/>
    <x v="3257"/>
    <x v="1"/>
    <x v="549"/>
    <d v="2012-11-03T00:00:00"/>
    <x v="0"/>
    <s v="JH-16180"/>
    <s v="Justin Hirsh"/>
    <s v="Consumer"/>
    <s v="United States"/>
    <s v="New York City"/>
    <x v="15"/>
    <n v="10035"/>
    <x v="3"/>
    <s v="FUR-CH-10000422"/>
    <x v="0"/>
    <x v="1"/>
    <s v="Global Highback Leather Tilter in Burgundy"/>
    <n v="327.56399999999996"/>
    <n v="4"/>
    <n v="0.1"/>
    <n v="21.837600000000023"/>
  </r>
  <r>
    <n v="6552"/>
    <x v="3258"/>
    <x v="3"/>
    <x v="819"/>
    <d v="2014-12-22T00:00:00"/>
    <x v="0"/>
    <s v="RB-19465"/>
    <s v="Rick Bensley"/>
    <s v="Home Office"/>
    <s v="United States"/>
    <s v="Los Angeles"/>
    <x v="1"/>
    <n v="90036"/>
    <x v="1"/>
    <s v="OFF-PA-10002986"/>
    <x v="1"/>
    <x v="10"/>
    <s v="Xerox 1898"/>
    <n v="13.36"/>
    <n v="2"/>
    <n v="0"/>
    <n v="6.4127999999999998"/>
  </r>
  <r>
    <n v="6553"/>
    <x v="3258"/>
    <x v="3"/>
    <x v="819"/>
    <d v="2014-12-22T00:00:00"/>
    <x v="0"/>
    <s v="RB-19465"/>
    <s v="Rick Bensley"/>
    <s v="Home Office"/>
    <s v="United States"/>
    <s v="Los Angeles"/>
    <x v="1"/>
    <n v="90036"/>
    <x v="1"/>
    <s v="OFF-ST-10002289"/>
    <x v="1"/>
    <x v="4"/>
    <s v="Safco Wire Cube Shelving System, For Use as 4 or 5 14&quot; Cubes, Black"/>
    <n v="158.9"/>
    <n v="5"/>
    <n v="0"/>
    <n v="7.9449999999999932"/>
  </r>
  <r>
    <n v="6554"/>
    <x v="3259"/>
    <x v="2"/>
    <x v="22"/>
    <d v="2011-10-22T00:00:00"/>
    <x v="0"/>
    <s v="LS-16975"/>
    <s v="Lindsay Shagiari"/>
    <s v="Home Office"/>
    <s v="United States"/>
    <s v="Chicago"/>
    <x v="10"/>
    <n v="60653"/>
    <x v="2"/>
    <s v="TEC-AC-10001606"/>
    <x v="2"/>
    <x v="11"/>
    <s v="Logitech Wireless Performance Mouse MX for PC and Mac"/>
    <n v="319.96800000000002"/>
    <n v="4"/>
    <n v="0.2"/>
    <n v="71.992800000000003"/>
  </r>
  <r>
    <n v="6555"/>
    <x v="3259"/>
    <x v="2"/>
    <x v="22"/>
    <d v="2011-10-22T00:00:00"/>
    <x v="0"/>
    <s v="LS-16975"/>
    <s v="Lindsay Shagiari"/>
    <s v="Home Office"/>
    <s v="United States"/>
    <s v="Chicago"/>
    <x v="10"/>
    <n v="60653"/>
    <x v="2"/>
    <s v="OFF-ST-10003805"/>
    <x v="1"/>
    <x v="4"/>
    <s v="24 Capacity Maxi Data Binder Racks, Pearl"/>
    <n v="505.32000000000005"/>
    <n v="3"/>
    <n v="0.2"/>
    <n v="31.582499999999953"/>
  </r>
  <r>
    <n v="6556"/>
    <x v="3259"/>
    <x v="2"/>
    <x v="22"/>
    <d v="2011-10-22T00:00:00"/>
    <x v="0"/>
    <s v="LS-16975"/>
    <s v="Lindsay Shagiari"/>
    <s v="Home Office"/>
    <s v="United States"/>
    <s v="Chicago"/>
    <x v="10"/>
    <n v="60653"/>
    <x v="2"/>
    <s v="OFF-PA-10002109"/>
    <x v="1"/>
    <x v="10"/>
    <s v="Wirebound Voice Message Log Book"/>
    <n v="3.8079999999999998"/>
    <n v="1"/>
    <n v="0.2"/>
    <n v="1.2375999999999996"/>
  </r>
  <r>
    <n v="6557"/>
    <x v="3259"/>
    <x v="2"/>
    <x v="22"/>
    <d v="2011-10-22T00:00:00"/>
    <x v="0"/>
    <s v="LS-16975"/>
    <s v="Lindsay Shagiari"/>
    <s v="Home Office"/>
    <s v="United States"/>
    <s v="Chicago"/>
    <x v="10"/>
    <n v="60653"/>
    <x v="2"/>
    <s v="OFF-BI-10000632"/>
    <x v="1"/>
    <x v="8"/>
    <s v="Satellite Sectional Post Binders"/>
    <n v="8.6819999999999968"/>
    <n v="1"/>
    <n v="0.8"/>
    <n v="-14.759400000000003"/>
  </r>
  <r>
    <n v="6558"/>
    <x v="3259"/>
    <x v="2"/>
    <x v="22"/>
    <d v="2011-10-22T00:00:00"/>
    <x v="0"/>
    <s v="LS-16975"/>
    <s v="Lindsay Shagiari"/>
    <s v="Home Office"/>
    <s v="United States"/>
    <s v="Chicago"/>
    <x v="10"/>
    <n v="60653"/>
    <x v="2"/>
    <s v="OFF-LA-10003510"/>
    <x v="1"/>
    <x v="2"/>
    <s v="Avery 4027 File Folder Labels for Dot Matrix Printers, 5000 Labels per Box, White"/>
    <n v="24.424000000000003"/>
    <n v="1"/>
    <n v="0.2"/>
    <n v="7.9378000000000002"/>
  </r>
  <r>
    <n v="6559"/>
    <x v="3260"/>
    <x v="1"/>
    <x v="1117"/>
    <d v="2012-06-10T00:00:00"/>
    <x v="1"/>
    <s v="EB-13750"/>
    <s v="Edward Becker"/>
    <s v="Corporate"/>
    <s v="United States"/>
    <s v="Buffalo"/>
    <x v="15"/>
    <n v="14215"/>
    <x v="3"/>
    <s v="FUR-CH-10004997"/>
    <x v="0"/>
    <x v="1"/>
    <s v="Hon Every-Day Series Multi-Task Chairs"/>
    <n v="1522.6379999999999"/>
    <n v="9"/>
    <n v="0.1"/>
    <n v="169.18200000000004"/>
  </r>
  <r>
    <n v="6560"/>
    <x v="3261"/>
    <x v="0"/>
    <x v="658"/>
    <d v="2013-07-27T00:00:00"/>
    <x v="1"/>
    <s v="DK-12835"/>
    <s v="Damala Kotsonis"/>
    <s v="Corporate"/>
    <s v="United States"/>
    <s v="Roseville"/>
    <x v="1"/>
    <n v="95661"/>
    <x v="1"/>
    <s v="OFF-EN-10003001"/>
    <x v="1"/>
    <x v="12"/>
    <s v="Ames Color-File Green Diamond Border X-ray Mailers"/>
    <n v="419.90000000000003"/>
    <n v="5"/>
    <n v="0"/>
    <n v="197.35299999999998"/>
  </r>
  <r>
    <n v="6561"/>
    <x v="3261"/>
    <x v="0"/>
    <x v="658"/>
    <d v="2013-07-27T00:00:00"/>
    <x v="1"/>
    <s v="DK-12835"/>
    <s v="Damala Kotsonis"/>
    <s v="Corporate"/>
    <s v="United States"/>
    <s v="Roseville"/>
    <x v="1"/>
    <n v="95661"/>
    <x v="1"/>
    <s v="OFF-LA-10003766"/>
    <x v="1"/>
    <x v="2"/>
    <s v="Self-Adhesive Removable Labels"/>
    <n v="3.15"/>
    <n v="1"/>
    <n v="0"/>
    <n v="1.512"/>
  </r>
  <r>
    <n v="6562"/>
    <x v="3262"/>
    <x v="3"/>
    <x v="185"/>
    <d v="2014-04-03T00:00:00"/>
    <x v="2"/>
    <s v="SC-20260"/>
    <s v="Scott Cohen"/>
    <s v="Corporate"/>
    <s v="United States"/>
    <s v="Arlington"/>
    <x v="5"/>
    <n v="76017"/>
    <x v="2"/>
    <s v="OFF-AP-10003040"/>
    <x v="1"/>
    <x v="9"/>
    <s v="Fellowes 8 Outlet Superior Workstation Surge Protector w/o Phone/Fax/Modem Protection"/>
    <n v="33.61999999999999"/>
    <n v="5"/>
    <n v="0.8"/>
    <n v="-90.774000000000029"/>
  </r>
  <r>
    <n v="6563"/>
    <x v="3263"/>
    <x v="2"/>
    <x v="1118"/>
    <d v="2011-05-12T00:00:00"/>
    <x v="1"/>
    <s v="CT-11995"/>
    <s v="Carol Triggs"/>
    <s v="Consumer"/>
    <s v="United States"/>
    <s v="Lawrence"/>
    <x v="31"/>
    <n v="1841"/>
    <x v="3"/>
    <s v="OFF-BI-10001078"/>
    <x v="1"/>
    <x v="8"/>
    <s v="Acco PRESSTEX Data Binder with Storage Hooks, Dark Blue, 14 7/8&quot; X 11&quot;"/>
    <n v="16.14"/>
    <n v="3"/>
    <n v="0"/>
    <n v="7.9085999999999999"/>
  </r>
  <r>
    <n v="6564"/>
    <x v="3263"/>
    <x v="2"/>
    <x v="1118"/>
    <d v="2011-05-12T00:00:00"/>
    <x v="1"/>
    <s v="CT-11995"/>
    <s v="Carol Triggs"/>
    <s v="Consumer"/>
    <s v="United States"/>
    <s v="Lawrence"/>
    <x v="31"/>
    <n v="1841"/>
    <x v="3"/>
    <s v="FUR-TA-10003469"/>
    <x v="0"/>
    <x v="3"/>
    <s v="Balt Split Level Computer Training Table"/>
    <n v="194.25"/>
    <n v="2"/>
    <n v="0.3"/>
    <n v="-38.849999999999994"/>
  </r>
  <r>
    <n v="6565"/>
    <x v="3263"/>
    <x v="2"/>
    <x v="1118"/>
    <d v="2011-05-12T00:00:00"/>
    <x v="1"/>
    <s v="CT-11995"/>
    <s v="Carol Triggs"/>
    <s v="Consumer"/>
    <s v="United States"/>
    <s v="Lawrence"/>
    <x v="31"/>
    <n v="1841"/>
    <x v="3"/>
    <s v="OFF-AR-10002578"/>
    <x v="1"/>
    <x v="6"/>
    <s v="Newell 335"/>
    <n v="8.64"/>
    <n v="3"/>
    <n v="0"/>
    <n v="2.5055999999999998"/>
  </r>
  <r>
    <n v="6566"/>
    <x v="3263"/>
    <x v="2"/>
    <x v="1118"/>
    <d v="2011-05-12T00:00:00"/>
    <x v="1"/>
    <s v="CT-11995"/>
    <s v="Carol Triggs"/>
    <s v="Consumer"/>
    <s v="United States"/>
    <s v="Lawrence"/>
    <x v="31"/>
    <n v="1841"/>
    <x v="3"/>
    <s v="FUR-CH-10004675"/>
    <x v="0"/>
    <x v="1"/>
    <s v="Lifetime Advantage Folding Chairs, 4/Carton"/>
    <n v="872.32"/>
    <n v="4"/>
    <n v="0"/>
    <n v="244.24959999999999"/>
  </r>
  <r>
    <n v="6567"/>
    <x v="3264"/>
    <x v="3"/>
    <x v="1119"/>
    <d v="2014-02-09T00:00:00"/>
    <x v="0"/>
    <s v="CB-12025"/>
    <s v="Cassandra Brandow"/>
    <s v="Consumer"/>
    <s v="United States"/>
    <s v="Waco"/>
    <x v="5"/>
    <n v="76706"/>
    <x v="2"/>
    <s v="OFF-BI-10004632"/>
    <x v="1"/>
    <x v="8"/>
    <s v="Ibico Hi-Tech Manual Binding System"/>
    <n v="243.99199999999996"/>
    <n v="4"/>
    <n v="0.8"/>
    <n v="-426.9860000000001"/>
  </r>
  <r>
    <n v="6568"/>
    <x v="3264"/>
    <x v="3"/>
    <x v="1119"/>
    <d v="2014-02-09T00:00:00"/>
    <x v="0"/>
    <s v="CB-12025"/>
    <s v="Cassandra Brandow"/>
    <s v="Consumer"/>
    <s v="United States"/>
    <s v="Waco"/>
    <x v="5"/>
    <n v="76706"/>
    <x v="2"/>
    <s v="OFF-AR-10003087"/>
    <x v="1"/>
    <x v="6"/>
    <s v="Staples"/>
    <n v="7.120000000000001"/>
    <n v="5"/>
    <n v="0.2"/>
    <n v="0.71199999999999974"/>
  </r>
  <r>
    <n v="6569"/>
    <x v="3265"/>
    <x v="2"/>
    <x v="891"/>
    <d v="2011-04-22T00:00:00"/>
    <x v="1"/>
    <s v="KM-16720"/>
    <s v="Kunst Miller"/>
    <s v="Consumer"/>
    <s v="United States"/>
    <s v="Houston"/>
    <x v="5"/>
    <n v="77095"/>
    <x v="2"/>
    <s v="OFF-AR-10001868"/>
    <x v="1"/>
    <x v="6"/>
    <s v="Prang Dustless Chalk Sticks"/>
    <n v="2.6880000000000002"/>
    <n v="2"/>
    <n v="0.2"/>
    <n v="1.008"/>
  </r>
  <r>
    <n v="6570"/>
    <x v="3265"/>
    <x v="2"/>
    <x v="891"/>
    <d v="2011-04-22T00:00:00"/>
    <x v="1"/>
    <s v="KM-16720"/>
    <s v="Kunst Miller"/>
    <s v="Consumer"/>
    <s v="United States"/>
    <s v="Houston"/>
    <x v="5"/>
    <n v="77095"/>
    <x v="2"/>
    <s v="FUR-CH-10002602"/>
    <x v="0"/>
    <x v="1"/>
    <s v="DMI Arturo Collection Mission-style Design Wood Chair"/>
    <n v="317.05799999999999"/>
    <n v="3"/>
    <n v="0.3"/>
    <n v="-18.117599999999996"/>
  </r>
  <r>
    <n v="6571"/>
    <x v="3265"/>
    <x v="2"/>
    <x v="891"/>
    <d v="2011-04-22T00:00:00"/>
    <x v="1"/>
    <s v="KM-16720"/>
    <s v="Kunst Miller"/>
    <s v="Consumer"/>
    <s v="United States"/>
    <s v="Houston"/>
    <x v="5"/>
    <n v="77095"/>
    <x v="2"/>
    <s v="OFF-EN-10000056"/>
    <x v="1"/>
    <x v="12"/>
    <s v="Cameo Buff Policy Envelopes"/>
    <n v="149.352"/>
    <n v="3"/>
    <n v="0.2"/>
    <n v="50.40629999999998"/>
  </r>
  <r>
    <n v="6572"/>
    <x v="3265"/>
    <x v="2"/>
    <x v="891"/>
    <d v="2011-04-22T00:00:00"/>
    <x v="1"/>
    <s v="KM-16720"/>
    <s v="Kunst Miller"/>
    <s v="Consumer"/>
    <s v="United States"/>
    <s v="Houston"/>
    <x v="5"/>
    <n v="77095"/>
    <x v="2"/>
    <s v="TEC-AC-10000474"/>
    <x v="2"/>
    <x v="11"/>
    <s v="Kensington Expert Mouse Optical USB Trackball for PC or Mac"/>
    <n v="227.976"/>
    <n v="3"/>
    <n v="0.2"/>
    <n v="28.496999999999957"/>
  </r>
  <r>
    <n v="6573"/>
    <x v="3266"/>
    <x v="0"/>
    <x v="1120"/>
    <d v="2013-05-17T00:00:00"/>
    <x v="1"/>
    <s v="RD-19720"/>
    <s v="Roger Demir"/>
    <s v="Consumer"/>
    <s v="United States"/>
    <s v="Seattle"/>
    <x v="4"/>
    <n v="98105"/>
    <x v="1"/>
    <s v="OFF-PA-10003971"/>
    <x v="1"/>
    <x v="10"/>
    <s v="Xerox 1965"/>
    <n v="11.96"/>
    <n v="2"/>
    <n v="0"/>
    <n v="5.8604000000000003"/>
  </r>
  <r>
    <n v="6574"/>
    <x v="3267"/>
    <x v="0"/>
    <x v="881"/>
    <d v="2013-12-01T00:00:00"/>
    <x v="1"/>
    <s v="BP-11050"/>
    <s v="Barry Pond"/>
    <s v="Corporate"/>
    <s v="United States"/>
    <s v="Plainfield"/>
    <x v="30"/>
    <n v="7060"/>
    <x v="3"/>
    <s v="OFF-ST-10000689"/>
    <x v="1"/>
    <x v="4"/>
    <s v="Fellowes Strictly Business Drawer File, Letter/Legal Size"/>
    <n v="563.4"/>
    <n v="4"/>
    <n v="0"/>
    <n v="67.608000000000004"/>
  </r>
  <r>
    <n v="6575"/>
    <x v="3267"/>
    <x v="0"/>
    <x v="881"/>
    <d v="2013-12-01T00:00:00"/>
    <x v="1"/>
    <s v="BP-11050"/>
    <s v="Barry Pond"/>
    <s v="Corporate"/>
    <s v="United States"/>
    <s v="Plainfield"/>
    <x v="30"/>
    <n v="7060"/>
    <x v="3"/>
    <s v="TEC-MA-10004255"/>
    <x v="2"/>
    <x v="15"/>
    <s v="Konica Minolta magicolor 1690MF Multifunction Printer"/>
    <n v="319.92"/>
    <n v="8"/>
    <n v="0"/>
    <n v="118.37040000000002"/>
  </r>
  <r>
    <n v="6576"/>
    <x v="3268"/>
    <x v="3"/>
    <x v="448"/>
    <d v="2014-03-09T00:00:00"/>
    <x v="1"/>
    <s v="EJ-13720"/>
    <s v="Ed Jacobs"/>
    <s v="Consumer"/>
    <s v="United States"/>
    <s v="Los Angeles"/>
    <x v="1"/>
    <n v="90008"/>
    <x v="1"/>
    <s v="TEC-AC-10000990"/>
    <x v="2"/>
    <x v="11"/>
    <s v="Imation Bio 2GB USB Flash Drive Imation Corp"/>
    <n v="1049.44"/>
    <n v="8"/>
    <n v="0"/>
    <n v="440.76480000000004"/>
  </r>
  <r>
    <n v="6577"/>
    <x v="3268"/>
    <x v="3"/>
    <x v="448"/>
    <d v="2014-03-09T00:00:00"/>
    <x v="1"/>
    <s v="EJ-13720"/>
    <s v="Ed Jacobs"/>
    <s v="Consumer"/>
    <s v="United States"/>
    <s v="Los Angeles"/>
    <x v="1"/>
    <n v="90008"/>
    <x v="1"/>
    <s v="FUR-CH-10003968"/>
    <x v="0"/>
    <x v="1"/>
    <s v="Novimex Turbo Task Chair"/>
    <n v="170.35200000000003"/>
    <n v="3"/>
    <n v="0.2"/>
    <n v="-17.035200000000003"/>
  </r>
  <r>
    <n v="6578"/>
    <x v="3269"/>
    <x v="1"/>
    <x v="401"/>
    <d v="2012-12-11T00:00:00"/>
    <x v="0"/>
    <s v="RO-19780"/>
    <s v="Rose O'Brian"/>
    <s v="Consumer"/>
    <s v="United States"/>
    <s v="Arlington"/>
    <x v="17"/>
    <n v="22204"/>
    <x v="0"/>
    <s v="TEC-PH-10001615"/>
    <x v="2"/>
    <x v="7"/>
    <s v="AT&amp;T CL82213"/>
    <n v="173.94"/>
    <n v="6"/>
    <n v="0"/>
    <n v="50.442599999999977"/>
  </r>
  <r>
    <n v="6579"/>
    <x v="3270"/>
    <x v="2"/>
    <x v="55"/>
    <d v="2011-08-30T00:00:00"/>
    <x v="1"/>
    <s v="MW-18220"/>
    <s v="Mitch Webber"/>
    <s v="Consumer"/>
    <s v="United States"/>
    <s v="Seattle"/>
    <x v="4"/>
    <n v="98103"/>
    <x v="1"/>
    <s v="TEC-PH-10000895"/>
    <x v="2"/>
    <x v="7"/>
    <s v="Polycom VVX 310 VoIP phone"/>
    <n v="1007.9440000000002"/>
    <n v="7"/>
    <n v="0.2"/>
    <n v="75.595799999999997"/>
  </r>
  <r>
    <n v="6580"/>
    <x v="3271"/>
    <x v="0"/>
    <x v="332"/>
    <d v="2013-10-23T00:00:00"/>
    <x v="3"/>
    <s v="MS-17530"/>
    <s v="MaryBeth Skach"/>
    <s v="Consumer"/>
    <s v="United States"/>
    <s v="Seattle"/>
    <x v="4"/>
    <n v="98105"/>
    <x v="1"/>
    <s v="OFF-PA-10003001"/>
    <x v="1"/>
    <x v="10"/>
    <s v="Xerox 1986"/>
    <n v="6.68"/>
    <n v="1"/>
    <n v="0"/>
    <n v="3.2063999999999999"/>
  </r>
  <r>
    <n v="6581"/>
    <x v="3271"/>
    <x v="0"/>
    <x v="332"/>
    <d v="2013-10-23T00:00:00"/>
    <x v="3"/>
    <s v="MS-17530"/>
    <s v="MaryBeth Skach"/>
    <s v="Consumer"/>
    <s v="United States"/>
    <s v="Seattle"/>
    <x v="4"/>
    <n v="98105"/>
    <x v="1"/>
    <s v="OFF-AR-10002766"/>
    <x v="1"/>
    <x v="6"/>
    <s v="Prang Drawing Pencil Set"/>
    <n v="8.34"/>
    <n v="3"/>
    <n v="0"/>
    <n v="2.2517999999999998"/>
  </r>
  <r>
    <n v="6582"/>
    <x v="3271"/>
    <x v="0"/>
    <x v="332"/>
    <d v="2013-10-23T00:00:00"/>
    <x v="3"/>
    <s v="MS-17530"/>
    <s v="MaryBeth Skach"/>
    <s v="Consumer"/>
    <s v="United States"/>
    <s v="Seattle"/>
    <x v="4"/>
    <n v="98105"/>
    <x v="1"/>
    <s v="FUR-FU-10003095"/>
    <x v="0"/>
    <x v="5"/>
    <s v="Linden 12&quot; Wall Clock With Oak Frame"/>
    <n v="101.94"/>
    <n v="3"/>
    <n v="0"/>
    <n v="30.581999999999987"/>
  </r>
  <r>
    <n v="6583"/>
    <x v="3272"/>
    <x v="0"/>
    <x v="1121"/>
    <d v="2013-08-12T00:00:00"/>
    <x v="1"/>
    <s v="DW-13585"/>
    <s v="Dorothy Wardle"/>
    <s v="Corporate"/>
    <s v="United States"/>
    <s v="Edmonds"/>
    <x v="4"/>
    <n v="98026"/>
    <x v="1"/>
    <s v="TEC-AC-10003610"/>
    <x v="2"/>
    <x v="11"/>
    <s v="Logitech Illuminated - Keyboard"/>
    <n v="179.97"/>
    <n v="3"/>
    <n v="0"/>
    <n v="86.385600000000011"/>
  </r>
  <r>
    <n v="6584"/>
    <x v="3273"/>
    <x v="3"/>
    <x v="246"/>
    <d v="2014-07-28T00:00:00"/>
    <x v="1"/>
    <s v="AM-10705"/>
    <s v="Anne McFarland"/>
    <s v="Consumer"/>
    <s v="United States"/>
    <s v="Salem"/>
    <x v="17"/>
    <n v="24153"/>
    <x v="0"/>
    <s v="OFF-AR-10003727"/>
    <x v="1"/>
    <x v="6"/>
    <s v="Berol Giant Pencil Sharpener"/>
    <n v="101.94"/>
    <n v="6"/>
    <n v="0"/>
    <n v="29.562599999999986"/>
  </r>
  <r>
    <n v="6585"/>
    <x v="3273"/>
    <x v="3"/>
    <x v="246"/>
    <d v="2014-07-28T00:00:00"/>
    <x v="1"/>
    <s v="AM-10705"/>
    <s v="Anne McFarland"/>
    <s v="Consumer"/>
    <s v="United States"/>
    <s v="Salem"/>
    <x v="17"/>
    <n v="24153"/>
    <x v="0"/>
    <s v="TEC-PH-10002660"/>
    <x v="2"/>
    <x v="7"/>
    <s v="Nortel Networks T7316 E Nt8 B27"/>
    <n v="271.95999999999998"/>
    <n v="4"/>
    <n v="0"/>
    <n v="67.990000000000009"/>
  </r>
  <r>
    <n v="6586"/>
    <x v="3273"/>
    <x v="3"/>
    <x v="246"/>
    <d v="2014-07-28T00:00:00"/>
    <x v="1"/>
    <s v="AM-10705"/>
    <s v="Anne McFarland"/>
    <s v="Consumer"/>
    <s v="United States"/>
    <s v="Salem"/>
    <x v="17"/>
    <n v="24153"/>
    <x v="0"/>
    <s v="FUR-FU-10003274"/>
    <x v="0"/>
    <x v="5"/>
    <s v="Regeneration Desk Collection"/>
    <n v="8.8000000000000007"/>
    <n v="5"/>
    <n v="0"/>
    <n v="3.8720000000000003"/>
  </r>
  <r>
    <n v="6587"/>
    <x v="3273"/>
    <x v="3"/>
    <x v="246"/>
    <d v="2014-07-28T00:00:00"/>
    <x v="1"/>
    <s v="AM-10705"/>
    <s v="Anne McFarland"/>
    <s v="Consumer"/>
    <s v="United States"/>
    <s v="Salem"/>
    <x v="17"/>
    <n v="24153"/>
    <x v="0"/>
    <s v="OFF-AR-10003829"/>
    <x v="1"/>
    <x v="6"/>
    <s v="Newell 35"/>
    <n v="19.68"/>
    <n v="6"/>
    <n v="0"/>
    <n v="5.7071999999999976"/>
  </r>
  <r>
    <n v="6588"/>
    <x v="3273"/>
    <x v="3"/>
    <x v="246"/>
    <d v="2014-07-28T00:00:00"/>
    <x v="1"/>
    <s v="AM-10705"/>
    <s v="Anne McFarland"/>
    <s v="Consumer"/>
    <s v="United States"/>
    <s v="Salem"/>
    <x v="17"/>
    <n v="24153"/>
    <x v="0"/>
    <s v="FUR-BO-10003441"/>
    <x v="0"/>
    <x v="0"/>
    <s v="Bush Westfield Collection Bookcases, Fully Assembled"/>
    <n v="302.94"/>
    <n v="3"/>
    <n v="0"/>
    <n v="69.67619999999998"/>
  </r>
  <r>
    <n v="6589"/>
    <x v="3273"/>
    <x v="3"/>
    <x v="246"/>
    <d v="2014-07-28T00:00:00"/>
    <x v="1"/>
    <s v="AM-10705"/>
    <s v="Anne McFarland"/>
    <s v="Consumer"/>
    <s v="United States"/>
    <s v="Salem"/>
    <x v="17"/>
    <n v="24153"/>
    <x v="0"/>
    <s v="OFF-BI-10003355"/>
    <x v="1"/>
    <x v="8"/>
    <s v="Cardinal Holdit Business Card Pockets"/>
    <n v="14.940000000000001"/>
    <n v="3"/>
    <n v="0"/>
    <n v="7.1712000000000007"/>
  </r>
  <r>
    <n v="6590"/>
    <x v="3273"/>
    <x v="3"/>
    <x v="246"/>
    <d v="2014-07-28T00:00:00"/>
    <x v="1"/>
    <s v="AM-10705"/>
    <s v="Anne McFarland"/>
    <s v="Consumer"/>
    <s v="United States"/>
    <s v="Salem"/>
    <x v="17"/>
    <n v="24153"/>
    <x v="0"/>
    <s v="OFF-SU-10003505"/>
    <x v="1"/>
    <x v="14"/>
    <s v="Premier Electric Letter Opener"/>
    <n v="231.72"/>
    <n v="2"/>
    <n v="0"/>
    <n v="11.585999999999984"/>
  </r>
  <r>
    <n v="6591"/>
    <x v="3274"/>
    <x v="2"/>
    <x v="893"/>
    <d v="2011-03-26T00:00:00"/>
    <x v="2"/>
    <s v="BG-11740"/>
    <s v="Bruce Geld"/>
    <s v="Consumer"/>
    <s v="United States"/>
    <s v="Delray Beach"/>
    <x v="2"/>
    <n v="33445"/>
    <x v="0"/>
    <s v="OFF-LA-10004484"/>
    <x v="1"/>
    <x v="2"/>
    <s v="Avery 476"/>
    <n v="9.9120000000000008"/>
    <n v="3"/>
    <n v="0.2"/>
    <n v="3.2213999999999996"/>
  </r>
  <r>
    <n v="6592"/>
    <x v="3275"/>
    <x v="1"/>
    <x v="28"/>
    <d v="2012-05-06T00:00:00"/>
    <x v="1"/>
    <s v="KB-16585"/>
    <s v="Ken Black"/>
    <s v="Corporate"/>
    <s v="United States"/>
    <s v="San Francisco"/>
    <x v="1"/>
    <n v="94110"/>
    <x v="1"/>
    <s v="OFF-AR-10000658"/>
    <x v="1"/>
    <x v="6"/>
    <s v="Newell 324"/>
    <n v="34.650000000000006"/>
    <n v="3"/>
    <n v="0"/>
    <n v="9.702"/>
  </r>
  <r>
    <n v="6593"/>
    <x v="3275"/>
    <x v="1"/>
    <x v="28"/>
    <d v="2012-05-06T00:00:00"/>
    <x v="1"/>
    <s v="KB-16585"/>
    <s v="Ken Black"/>
    <s v="Corporate"/>
    <s v="United States"/>
    <s v="San Francisco"/>
    <x v="1"/>
    <n v="94110"/>
    <x v="1"/>
    <s v="TEC-PH-10000347"/>
    <x v="2"/>
    <x v="7"/>
    <s v="Cush Cases Heavy Duty Rugged Cover Case for Samsung Galaxy S5 - Purple"/>
    <n v="19.8"/>
    <n v="5"/>
    <n v="0.2"/>
    <n v="1.7324999999999999"/>
  </r>
  <r>
    <n v="6594"/>
    <x v="3276"/>
    <x v="0"/>
    <x v="900"/>
    <d v="2013-06-17T00:00:00"/>
    <x v="0"/>
    <s v="GT-14710"/>
    <s v="Greg Tran"/>
    <s v="Consumer"/>
    <s v="United States"/>
    <s v="New York City"/>
    <x v="15"/>
    <n v="10024"/>
    <x v="3"/>
    <s v="OFF-BI-10001989"/>
    <x v="1"/>
    <x v="8"/>
    <s v="Premium Transparent Presentation Covers by GBC"/>
    <n v="33.568000000000005"/>
    <n v="2"/>
    <n v="0.2"/>
    <n v="11.748799999999997"/>
  </r>
  <r>
    <n v="6595"/>
    <x v="3277"/>
    <x v="1"/>
    <x v="124"/>
    <d v="2012-05-11T00:00:00"/>
    <x v="1"/>
    <s v="SV-20815"/>
    <s v="Stuart Van"/>
    <s v="Corporate"/>
    <s v="United States"/>
    <s v="Indianapolis"/>
    <x v="14"/>
    <n v="46203"/>
    <x v="2"/>
    <s v="OFF-AR-10001897"/>
    <x v="1"/>
    <x v="6"/>
    <s v="Model L Table or Wall-Mount Pencil Sharpener"/>
    <n v="125.92999999999999"/>
    <n v="7"/>
    <n v="0"/>
    <n v="35.260400000000004"/>
  </r>
  <r>
    <n v="6596"/>
    <x v="3278"/>
    <x v="3"/>
    <x v="756"/>
    <d v="2014-04-27T00:00:00"/>
    <x v="2"/>
    <s v="GG-14650"/>
    <s v="Greg Guthrie"/>
    <s v="Corporate"/>
    <s v="United States"/>
    <s v="Columbus"/>
    <x v="24"/>
    <n v="43229"/>
    <x v="3"/>
    <s v="OFF-BI-10000285"/>
    <x v="1"/>
    <x v="8"/>
    <s v="XtraLife ClearVue Slant-D Ring Binders by Cardinal"/>
    <n v="11.760000000000002"/>
    <n v="5"/>
    <n v="0.7"/>
    <n v="-7.8399999999999963"/>
  </r>
  <r>
    <n v="6597"/>
    <x v="3278"/>
    <x v="3"/>
    <x v="756"/>
    <d v="2014-04-27T00:00:00"/>
    <x v="2"/>
    <s v="GG-14650"/>
    <s v="Greg Guthrie"/>
    <s v="Corporate"/>
    <s v="United States"/>
    <s v="Columbus"/>
    <x v="24"/>
    <n v="43229"/>
    <x v="3"/>
    <s v="OFF-PA-10001804"/>
    <x v="1"/>
    <x v="10"/>
    <s v="Xerox 195"/>
    <n v="5.3440000000000003"/>
    <n v="1"/>
    <n v="0.2"/>
    <n v="1.8703999999999998"/>
  </r>
  <r>
    <n v="6598"/>
    <x v="3279"/>
    <x v="2"/>
    <x v="571"/>
    <d v="2011-06-12T00:00:00"/>
    <x v="1"/>
    <s v="SV-20785"/>
    <s v="Stewart Visinsky"/>
    <s v="Consumer"/>
    <s v="United States"/>
    <s v="Jacksonville"/>
    <x v="2"/>
    <n v="32216"/>
    <x v="0"/>
    <s v="OFF-BI-10002557"/>
    <x v="1"/>
    <x v="8"/>
    <s v="Presstex Flexible Ring Binders"/>
    <n v="1.3650000000000002"/>
    <n v="1"/>
    <n v="0.7"/>
    <n v="-0.9099999999999997"/>
  </r>
  <r>
    <n v="6599"/>
    <x v="3279"/>
    <x v="2"/>
    <x v="571"/>
    <d v="2011-06-12T00:00:00"/>
    <x v="1"/>
    <s v="SV-20785"/>
    <s v="Stewart Visinsky"/>
    <s v="Consumer"/>
    <s v="United States"/>
    <s v="Jacksonville"/>
    <x v="2"/>
    <n v="32216"/>
    <x v="0"/>
    <s v="OFF-PA-10002319"/>
    <x v="1"/>
    <x v="10"/>
    <s v="Xerox 1944"/>
    <n v="62.015999999999998"/>
    <n v="2"/>
    <n v="0.2"/>
    <n v="22.480800000000002"/>
  </r>
  <r>
    <n v="6600"/>
    <x v="3280"/>
    <x v="2"/>
    <x v="266"/>
    <d v="2011-12-07T00:00:00"/>
    <x v="1"/>
    <s v="ON-18715"/>
    <s v="Odella Nelson"/>
    <s v="Corporate"/>
    <s v="United States"/>
    <s v="Clinton"/>
    <x v="39"/>
    <n v="20735"/>
    <x v="3"/>
    <s v="FUR-FU-10003849"/>
    <x v="0"/>
    <x v="5"/>
    <s v="DAX Metal Frame, Desktop, Stepped-Edge"/>
    <n v="60.72"/>
    <n v="3"/>
    <n v="0"/>
    <n v="23.680799999999998"/>
  </r>
  <r>
    <n v="6601"/>
    <x v="3280"/>
    <x v="2"/>
    <x v="266"/>
    <d v="2011-12-07T00:00:00"/>
    <x v="1"/>
    <s v="ON-18715"/>
    <s v="Odella Nelson"/>
    <s v="Corporate"/>
    <s v="United States"/>
    <s v="Clinton"/>
    <x v="39"/>
    <n v="20735"/>
    <x v="3"/>
    <s v="OFF-PA-10002923"/>
    <x v="1"/>
    <x v="10"/>
    <s v="Xerox 1942"/>
    <n v="146.82"/>
    <n v="3"/>
    <n v="0"/>
    <n v="73.41"/>
  </r>
  <r>
    <n v="6602"/>
    <x v="3280"/>
    <x v="2"/>
    <x v="266"/>
    <d v="2011-12-07T00:00:00"/>
    <x v="1"/>
    <s v="ON-18715"/>
    <s v="Odella Nelson"/>
    <s v="Corporate"/>
    <s v="United States"/>
    <s v="Clinton"/>
    <x v="39"/>
    <n v="20735"/>
    <x v="3"/>
    <s v="FUR-CH-10004754"/>
    <x v="0"/>
    <x v="1"/>
    <s v="Global Stack Chair with Arms, Black"/>
    <n v="239.84"/>
    <n v="8"/>
    <n v="0"/>
    <n v="64.756799999999998"/>
  </r>
  <r>
    <n v="6603"/>
    <x v="3280"/>
    <x v="2"/>
    <x v="266"/>
    <d v="2011-12-07T00:00:00"/>
    <x v="1"/>
    <s v="ON-18715"/>
    <s v="Odella Nelson"/>
    <s v="Corporate"/>
    <s v="United States"/>
    <s v="Clinton"/>
    <x v="39"/>
    <n v="20735"/>
    <x v="3"/>
    <s v="OFF-LA-10000634"/>
    <x v="1"/>
    <x v="2"/>
    <s v="Avery 509"/>
    <n v="15.66"/>
    <n v="6"/>
    <n v="0"/>
    <n v="7.2035999999999998"/>
  </r>
  <r>
    <n v="6604"/>
    <x v="3281"/>
    <x v="3"/>
    <x v="46"/>
    <d v="2014-06-21T00:00:00"/>
    <x v="2"/>
    <s v="RA-19945"/>
    <s v="Ryan Akin"/>
    <s v="Consumer"/>
    <s v="United States"/>
    <s v="Commerce City"/>
    <x v="22"/>
    <n v="80022"/>
    <x v="1"/>
    <s v="OFF-ST-10001418"/>
    <x v="1"/>
    <x v="4"/>
    <s v="Carina Media Storage Towers in Natural &amp; Black"/>
    <n v="146.352"/>
    <n v="3"/>
    <n v="0.2"/>
    <n v="-32.929200000000002"/>
  </r>
  <r>
    <n v="6605"/>
    <x v="3282"/>
    <x v="0"/>
    <x v="439"/>
    <d v="2013-06-01T00:00:00"/>
    <x v="1"/>
    <s v="SV-20785"/>
    <s v="Stewart Visinsky"/>
    <s v="Consumer"/>
    <s v="United States"/>
    <s v="Santa Ana"/>
    <x v="1"/>
    <n v="92704"/>
    <x v="1"/>
    <s v="OFF-FA-10003467"/>
    <x v="1"/>
    <x v="13"/>
    <s v="Alliance Big Bands Rubber Bands, 12/Pack"/>
    <n v="5.9399999999999995"/>
    <n v="3"/>
    <n v="0"/>
    <n v="0"/>
  </r>
  <r>
    <n v="6606"/>
    <x v="3282"/>
    <x v="0"/>
    <x v="439"/>
    <d v="2013-06-01T00:00:00"/>
    <x v="1"/>
    <s v="SV-20785"/>
    <s v="Stewart Visinsky"/>
    <s v="Consumer"/>
    <s v="United States"/>
    <s v="Santa Ana"/>
    <x v="1"/>
    <n v="92704"/>
    <x v="1"/>
    <s v="OFF-PA-10001293"/>
    <x v="1"/>
    <x v="10"/>
    <s v="Xerox 1946"/>
    <n v="45.36"/>
    <n v="7"/>
    <n v="0"/>
    <n v="21.772800000000004"/>
  </r>
  <r>
    <n v="6607"/>
    <x v="3282"/>
    <x v="0"/>
    <x v="439"/>
    <d v="2013-06-01T00:00:00"/>
    <x v="1"/>
    <s v="SV-20785"/>
    <s v="Stewart Visinsky"/>
    <s v="Consumer"/>
    <s v="United States"/>
    <s v="Santa Ana"/>
    <x v="1"/>
    <n v="92704"/>
    <x v="1"/>
    <s v="TEC-PH-10003885"/>
    <x v="2"/>
    <x v="7"/>
    <s v="Cisco SPA508G"/>
    <n v="211.16800000000001"/>
    <n v="4"/>
    <n v="0.2"/>
    <n v="23.756399999999985"/>
  </r>
  <r>
    <n v="6608"/>
    <x v="3282"/>
    <x v="0"/>
    <x v="439"/>
    <d v="2013-06-01T00:00:00"/>
    <x v="1"/>
    <s v="SV-20785"/>
    <s v="Stewart Visinsky"/>
    <s v="Consumer"/>
    <s v="United States"/>
    <s v="Santa Ana"/>
    <x v="1"/>
    <n v="92704"/>
    <x v="1"/>
    <s v="FUR-CH-10004860"/>
    <x v="0"/>
    <x v="1"/>
    <s v="Global Low Back Tilter Chair"/>
    <n v="484.70400000000006"/>
    <n v="6"/>
    <n v="0.2"/>
    <n v="-84.823200000000071"/>
  </r>
  <r>
    <n v="6609"/>
    <x v="3282"/>
    <x v="0"/>
    <x v="439"/>
    <d v="2013-06-01T00:00:00"/>
    <x v="1"/>
    <s v="SV-20785"/>
    <s v="Stewart Visinsky"/>
    <s v="Consumer"/>
    <s v="United States"/>
    <s v="Santa Ana"/>
    <x v="1"/>
    <n v="92704"/>
    <x v="1"/>
    <s v="TEC-MA-10002428"/>
    <x v="2"/>
    <x v="15"/>
    <s v="Fellowes Powershred HS-440 4-Sheet High Security Shredder"/>
    <n v="371.97600000000006"/>
    <n v="3"/>
    <n v="0.2"/>
    <n v="116.24249999999996"/>
  </r>
  <r>
    <n v="6610"/>
    <x v="3283"/>
    <x v="1"/>
    <x v="366"/>
    <d v="2012-03-10T00:00:00"/>
    <x v="3"/>
    <s v="KB-16585"/>
    <s v="Ken Black"/>
    <s v="Corporate"/>
    <s v="United States"/>
    <s v="Clinton"/>
    <x v="39"/>
    <n v="20735"/>
    <x v="3"/>
    <s v="OFF-ST-10002406"/>
    <x v="1"/>
    <x v="4"/>
    <s v="Pizazz Global Quick File"/>
    <n v="89.820000000000007"/>
    <n v="6"/>
    <n v="0"/>
    <n v="25.149600000000007"/>
  </r>
  <r>
    <n v="6611"/>
    <x v="3284"/>
    <x v="0"/>
    <x v="201"/>
    <d v="2013-10-23T00:00:00"/>
    <x v="2"/>
    <s v="AG-10495"/>
    <s v="Andrew Gjertsen"/>
    <s v="Corporate"/>
    <s v="United States"/>
    <s v="Los Angeles"/>
    <x v="1"/>
    <n v="90049"/>
    <x v="1"/>
    <s v="OFF-BI-10004209"/>
    <x v="1"/>
    <x v="8"/>
    <s v="Fellowes Twister Kit, Gray/Clear, 3/pkg"/>
    <n v="19.295999999999999"/>
    <n v="3"/>
    <n v="0.2"/>
    <n v="6.0299999999999994"/>
  </r>
  <r>
    <n v="6612"/>
    <x v="3285"/>
    <x v="1"/>
    <x v="1122"/>
    <d v="2012-04-28T00:00:00"/>
    <x v="1"/>
    <s v="JK-16090"/>
    <s v="Juliana Krohn"/>
    <s v="Consumer"/>
    <s v="United States"/>
    <s v="Louisville"/>
    <x v="0"/>
    <n v="40214"/>
    <x v="0"/>
    <s v="FUR-CH-10001891"/>
    <x v="0"/>
    <x v="1"/>
    <s v="Global Deluxe Office Fabric Chairs"/>
    <n v="191.96"/>
    <n v="2"/>
    <n v="0"/>
    <n v="51.829200000000014"/>
  </r>
  <r>
    <n v="6613"/>
    <x v="3285"/>
    <x v="1"/>
    <x v="1122"/>
    <d v="2012-04-28T00:00:00"/>
    <x v="1"/>
    <s v="JK-16090"/>
    <s v="Juliana Krohn"/>
    <s v="Consumer"/>
    <s v="United States"/>
    <s v="Louisville"/>
    <x v="0"/>
    <n v="40214"/>
    <x v="0"/>
    <s v="OFF-BI-10002215"/>
    <x v="1"/>
    <x v="8"/>
    <s v="Wilson Jones Hanging View Binder, White, 1&quot;"/>
    <n v="21.299999999999997"/>
    <n v="3"/>
    <n v="0"/>
    <n v="9.7979999999999983"/>
  </r>
  <r>
    <n v="6614"/>
    <x v="3285"/>
    <x v="1"/>
    <x v="1122"/>
    <d v="2012-04-28T00:00:00"/>
    <x v="1"/>
    <s v="JK-16090"/>
    <s v="Juliana Krohn"/>
    <s v="Consumer"/>
    <s v="United States"/>
    <s v="Louisville"/>
    <x v="0"/>
    <n v="40214"/>
    <x v="0"/>
    <s v="TEC-PH-10002103"/>
    <x v="2"/>
    <x v="7"/>
    <s v="Jabra SPEAK 410"/>
    <n v="469.95"/>
    <n v="5"/>
    <n v="0"/>
    <n v="131.58600000000001"/>
  </r>
  <r>
    <n v="6615"/>
    <x v="3285"/>
    <x v="1"/>
    <x v="1122"/>
    <d v="2012-04-28T00:00:00"/>
    <x v="1"/>
    <s v="JK-16090"/>
    <s v="Juliana Krohn"/>
    <s v="Consumer"/>
    <s v="United States"/>
    <s v="Louisville"/>
    <x v="0"/>
    <n v="40214"/>
    <x v="0"/>
    <s v="FUR-FU-10003394"/>
    <x v="0"/>
    <x v="5"/>
    <s v="Tenex &quot;The Solids&quot; Textured Chair Mats"/>
    <n v="209.88"/>
    <n v="3"/>
    <n v="0"/>
    <n v="35.679599999999979"/>
  </r>
  <r>
    <n v="6616"/>
    <x v="3286"/>
    <x v="0"/>
    <x v="26"/>
    <d v="2013-06-20T00:00:00"/>
    <x v="2"/>
    <s v="MV-18190"/>
    <s v="Mike Vittorini"/>
    <s v="Consumer"/>
    <s v="United States"/>
    <s v="Los Angeles"/>
    <x v="1"/>
    <n v="90045"/>
    <x v="1"/>
    <s v="FUR-BO-10004218"/>
    <x v="0"/>
    <x v="0"/>
    <s v="Bush Heritage Pine Collection 5-Shelf Bookcase, Albany Pine Finish, *Special Order"/>
    <n v="239.66599999999997"/>
    <n v="2"/>
    <n v="0.15"/>
    <n v="14.097999999999999"/>
  </r>
  <r>
    <n v="6617"/>
    <x v="3286"/>
    <x v="0"/>
    <x v="26"/>
    <d v="2013-06-20T00:00:00"/>
    <x v="2"/>
    <s v="MV-18190"/>
    <s v="Mike Vittorini"/>
    <s v="Consumer"/>
    <s v="United States"/>
    <s v="Los Angeles"/>
    <x v="1"/>
    <n v="90045"/>
    <x v="1"/>
    <s v="OFF-LA-10000081"/>
    <x v="1"/>
    <x v="2"/>
    <s v="Avery 496"/>
    <n v="22.5"/>
    <n v="6"/>
    <n v="0"/>
    <n v="10.799999999999999"/>
  </r>
  <r>
    <n v="6618"/>
    <x v="3286"/>
    <x v="0"/>
    <x v="26"/>
    <d v="2013-06-20T00:00:00"/>
    <x v="2"/>
    <s v="MV-18190"/>
    <s v="Mike Vittorini"/>
    <s v="Consumer"/>
    <s v="United States"/>
    <s v="Los Angeles"/>
    <x v="1"/>
    <n v="90045"/>
    <x v="1"/>
    <s v="OFF-PA-10001497"/>
    <x v="1"/>
    <x v="10"/>
    <s v="Xerox 1914"/>
    <n v="219.84"/>
    <n v="4"/>
    <n v="0"/>
    <n v="107.7216"/>
  </r>
  <r>
    <n v="6619"/>
    <x v="3287"/>
    <x v="3"/>
    <x v="1123"/>
    <d v="2014-01-19T00:00:00"/>
    <x v="0"/>
    <s v="CP-12085"/>
    <s v="Cathy Prescott"/>
    <s v="Corporate"/>
    <s v="United States"/>
    <s v="Springfield"/>
    <x v="25"/>
    <n v="65807"/>
    <x v="2"/>
    <s v="OFF-PA-10004983"/>
    <x v="1"/>
    <x v="10"/>
    <s v="Xerox 23"/>
    <n v="32.400000000000006"/>
    <n v="5"/>
    <n v="0"/>
    <n v="15.552000000000001"/>
  </r>
  <r>
    <n v="6620"/>
    <x v="3287"/>
    <x v="3"/>
    <x v="1123"/>
    <d v="2014-01-19T00:00:00"/>
    <x v="0"/>
    <s v="CP-12085"/>
    <s v="Cathy Prescott"/>
    <s v="Corporate"/>
    <s v="United States"/>
    <s v="Springfield"/>
    <x v="25"/>
    <n v="65807"/>
    <x v="2"/>
    <s v="OFF-AR-10004010"/>
    <x v="1"/>
    <x v="6"/>
    <s v="Hunt Boston Vacuum Mount KS Pencil Sharpener"/>
    <n v="209.94"/>
    <n v="6"/>
    <n v="0"/>
    <n v="54.584400000000002"/>
  </r>
  <r>
    <n v="6621"/>
    <x v="3287"/>
    <x v="3"/>
    <x v="1123"/>
    <d v="2014-01-19T00:00:00"/>
    <x v="0"/>
    <s v="CP-12085"/>
    <s v="Cathy Prescott"/>
    <s v="Corporate"/>
    <s v="United States"/>
    <s v="Springfield"/>
    <x v="25"/>
    <n v="65807"/>
    <x v="2"/>
    <s v="OFF-SU-10002881"/>
    <x v="1"/>
    <x v="14"/>
    <s v="Martin Yale Chadless Opener Electric Letter Opener"/>
    <n v="4164.0499999999993"/>
    <n v="5"/>
    <n v="0"/>
    <n v="83.281000000000063"/>
  </r>
  <r>
    <n v="6622"/>
    <x v="3287"/>
    <x v="3"/>
    <x v="1123"/>
    <d v="2014-01-19T00:00:00"/>
    <x v="0"/>
    <s v="CP-12085"/>
    <s v="Cathy Prescott"/>
    <s v="Corporate"/>
    <s v="United States"/>
    <s v="Springfield"/>
    <x v="25"/>
    <n v="65807"/>
    <x v="2"/>
    <s v="FUR-BO-10001608"/>
    <x v="0"/>
    <x v="0"/>
    <s v="Hon Metal Bookcases, Black"/>
    <n v="212.94"/>
    <n v="3"/>
    <n v="0"/>
    <n v="53.235000000000014"/>
  </r>
  <r>
    <n v="6623"/>
    <x v="3288"/>
    <x v="2"/>
    <x v="1124"/>
    <d v="2011-09-09T00:00:00"/>
    <x v="2"/>
    <s v="VP-21760"/>
    <s v="Victoria Pisteka"/>
    <s v="Corporate"/>
    <s v="United States"/>
    <s v="San Francisco"/>
    <x v="1"/>
    <n v="94109"/>
    <x v="1"/>
    <s v="FUR-FU-10001487"/>
    <x v="0"/>
    <x v="5"/>
    <s v="Eldon Expressions Wood and Plastic Desk Accessories, Cherry Wood"/>
    <n v="41.88"/>
    <n v="6"/>
    <n v="0"/>
    <n v="12.145199999999997"/>
  </r>
  <r>
    <n v="6624"/>
    <x v="3288"/>
    <x v="2"/>
    <x v="1124"/>
    <d v="2011-09-09T00:00:00"/>
    <x v="2"/>
    <s v="VP-21760"/>
    <s v="Victoria Pisteka"/>
    <s v="Corporate"/>
    <s v="United States"/>
    <s v="San Francisco"/>
    <x v="1"/>
    <n v="94109"/>
    <x v="1"/>
    <s v="OFF-LA-10001934"/>
    <x v="1"/>
    <x v="2"/>
    <s v="Avery 516"/>
    <n v="58.48"/>
    <n v="8"/>
    <n v="0"/>
    <n v="27.485599999999998"/>
  </r>
  <r>
    <n v="6625"/>
    <x v="3289"/>
    <x v="1"/>
    <x v="1125"/>
    <d v="2012-01-23T00:00:00"/>
    <x v="1"/>
    <s v="PM-18940"/>
    <s v="Paul MacIntyre"/>
    <s v="Consumer"/>
    <s v="United States"/>
    <s v="Texas City"/>
    <x v="5"/>
    <n v="77590"/>
    <x v="2"/>
    <s v="FUR-TA-10002855"/>
    <x v="0"/>
    <x v="3"/>
    <s v="Bevis Round Conference Table Top &amp; Single Column Base"/>
    <n v="102.438"/>
    <n v="1"/>
    <n v="0.3"/>
    <n v="-13.170600000000007"/>
  </r>
  <r>
    <n v="6626"/>
    <x v="3289"/>
    <x v="1"/>
    <x v="1125"/>
    <d v="2012-01-23T00:00:00"/>
    <x v="1"/>
    <s v="PM-18940"/>
    <s v="Paul MacIntyre"/>
    <s v="Consumer"/>
    <s v="United States"/>
    <s v="Texas City"/>
    <x v="5"/>
    <n v="77590"/>
    <x v="2"/>
    <s v="FUR-CH-10004875"/>
    <x v="0"/>
    <x v="1"/>
    <s v="Harbour Creations 67200 Series Stacking Chairs"/>
    <n v="199.304"/>
    <n v="4"/>
    <n v="0.3"/>
    <n v="-8.5416000000000025"/>
  </r>
  <r>
    <n v="6627"/>
    <x v="3290"/>
    <x v="2"/>
    <x v="637"/>
    <d v="2011-12-21T00:00:00"/>
    <x v="1"/>
    <s v="TB-21400"/>
    <s v="Tom Boeckenhauer"/>
    <s v="Consumer"/>
    <s v="United States"/>
    <s v="New York City"/>
    <x v="15"/>
    <n v="10024"/>
    <x v="3"/>
    <s v="TEC-MA-10001127"/>
    <x v="2"/>
    <x v="15"/>
    <s v="HP Designjet T520 Inkjet Large Format Printer - 24&quot; Color"/>
    <n v="6999.96"/>
    <n v="4"/>
    <n v="0"/>
    <n v="2239.9871999999996"/>
  </r>
  <r>
    <n v="6628"/>
    <x v="3291"/>
    <x v="2"/>
    <x v="235"/>
    <d v="2011-05-27T00:00:00"/>
    <x v="1"/>
    <s v="EH-13990"/>
    <s v="Erica Hackney"/>
    <s v="Consumer"/>
    <s v="United States"/>
    <s v="Bellevue"/>
    <x v="4"/>
    <n v="98006"/>
    <x v="1"/>
    <s v="OFF-PA-10003177"/>
    <x v="1"/>
    <x v="10"/>
    <s v="Xerox 1999"/>
    <n v="12.96"/>
    <n v="2"/>
    <n v="0"/>
    <n v="6.2208000000000006"/>
  </r>
  <r>
    <n v="6629"/>
    <x v="3292"/>
    <x v="1"/>
    <x v="444"/>
    <d v="2012-09-22T00:00:00"/>
    <x v="0"/>
    <s v="GW-14605"/>
    <s v="Giulietta Weimer"/>
    <s v="Consumer"/>
    <s v="United States"/>
    <s v="New York City"/>
    <x v="15"/>
    <n v="10024"/>
    <x v="3"/>
    <s v="TEC-PH-10000011"/>
    <x v="2"/>
    <x v="7"/>
    <s v="PureGear Roll-On Screen Protector"/>
    <n v="279.85999999999996"/>
    <n v="14"/>
    <n v="0"/>
    <n v="134.33279999999996"/>
  </r>
  <r>
    <n v="6630"/>
    <x v="3293"/>
    <x v="1"/>
    <x v="653"/>
    <d v="2012-10-06T00:00:00"/>
    <x v="1"/>
    <s v="NP-18685"/>
    <s v="Nora Pelletier"/>
    <s v="Home Office"/>
    <s v="United States"/>
    <s v="Wilson"/>
    <x v="3"/>
    <n v="27893"/>
    <x v="0"/>
    <s v="OFF-BI-10001757"/>
    <x v="1"/>
    <x v="8"/>
    <s v="Pressboard Hanging Data Binders for Unburst Sheets"/>
    <n v="7.3800000000000008"/>
    <n v="5"/>
    <n v="0.7"/>
    <n v="-5.4120000000000008"/>
  </r>
  <r>
    <n v="6631"/>
    <x v="3294"/>
    <x v="0"/>
    <x v="591"/>
    <d v="2013-12-31T00:00:00"/>
    <x v="1"/>
    <s v="JE-15715"/>
    <s v="Joe Elijah"/>
    <s v="Consumer"/>
    <s v="United States"/>
    <s v="Seattle"/>
    <x v="4"/>
    <n v="98115"/>
    <x v="1"/>
    <s v="FUR-CH-10000847"/>
    <x v="0"/>
    <x v="1"/>
    <s v="Global Executive Mid-Back Manager's Chair"/>
    <n v="698.35200000000009"/>
    <n v="3"/>
    <n v="0.2"/>
    <n v="52.376399999999961"/>
  </r>
  <r>
    <n v="6632"/>
    <x v="3294"/>
    <x v="0"/>
    <x v="591"/>
    <d v="2013-12-31T00:00:00"/>
    <x v="1"/>
    <s v="JE-15715"/>
    <s v="Joe Elijah"/>
    <s v="Consumer"/>
    <s v="United States"/>
    <s v="Seattle"/>
    <x v="4"/>
    <n v="98115"/>
    <x v="1"/>
    <s v="FUR-TA-10001307"/>
    <x v="0"/>
    <x v="3"/>
    <s v="SAFCO PlanMaster Heigh-Adjustable Drafting Table Base, 43w x 30d x 30-37h, Black"/>
    <n v="1747.25"/>
    <n v="5"/>
    <n v="0"/>
    <n v="629.01"/>
  </r>
  <r>
    <n v="6633"/>
    <x v="3295"/>
    <x v="0"/>
    <x v="715"/>
    <d v="2013-05-09T00:00:00"/>
    <x v="0"/>
    <s v="BE-11455"/>
    <s v="Brad Eason"/>
    <s v="Home Office"/>
    <s v="United States"/>
    <s v="Springfield"/>
    <x v="25"/>
    <n v="65807"/>
    <x v="2"/>
    <s v="OFF-AP-10001205"/>
    <x v="1"/>
    <x v="9"/>
    <s v="Belkin 5 Outlet SurgeMaster Power Centers"/>
    <n v="54.48"/>
    <n v="1"/>
    <n v="0"/>
    <n v="15.254400000000004"/>
  </r>
  <r>
    <n v="6634"/>
    <x v="3296"/>
    <x v="0"/>
    <x v="1057"/>
    <d v="2013-10-25T00:00:00"/>
    <x v="3"/>
    <s v="SS-20590"/>
    <s v="Sonia Sunley"/>
    <s v="Consumer"/>
    <s v="United States"/>
    <s v="San Francisco"/>
    <x v="1"/>
    <n v="94109"/>
    <x v="1"/>
    <s v="TEC-AC-10001838"/>
    <x v="2"/>
    <x v="11"/>
    <s v="Razer Tiamat Over Ear 7.1 Surround Sound PC Gaming Headset"/>
    <n v="199.99"/>
    <n v="1"/>
    <n v="0"/>
    <n v="85.995700000000014"/>
  </r>
  <r>
    <n v="6635"/>
    <x v="3297"/>
    <x v="3"/>
    <x v="636"/>
    <d v="2014-05-07T00:00:00"/>
    <x v="3"/>
    <s v="MB-18085"/>
    <s v="Mick Brown"/>
    <s v="Consumer"/>
    <s v="United States"/>
    <s v="Charlotte"/>
    <x v="3"/>
    <n v="28205"/>
    <x v="0"/>
    <s v="OFF-BI-10003982"/>
    <x v="1"/>
    <x v="8"/>
    <s v="Wilson Jones Century Plastic Molded Ring Binders"/>
    <n v="68.541000000000011"/>
    <n v="11"/>
    <n v="0.7"/>
    <n v="-52.548099999999991"/>
  </r>
  <r>
    <n v="6636"/>
    <x v="3297"/>
    <x v="3"/>
    <x v="636"/>
    <d v="2014-05-07T00:00:00"/>
    <x v="3"/>
    <s v="MB-18085"/>
    <s v="Mick Brown"/>
    <s v="Consumer"/>
    <s v="United States"/>
    <s v="Charlotte"/>
    <x v="3"/>
    <n v="28205"/>
    <x v="0"/>
    <s v="TEC-PH-10004977"/>
    <x v="2"/>
    <x v="7"/>
    <s v="GE 30524EE4"/>
    <n v="627.16800000000012"/>
    <n v="4"/>
    <n v="0.2"/>
    <n v="70.55639999999994"/>
  </r>
  <r>
    <n v="6637"/>
    <x v="3297"/>
    <x v="3"/>
    <x v="636"/>
    <d v="2014-05-07T00:00:00"/>
    <x v="3"/>
    <s v="MB-18085"/>
    <s v="Mick Brown"/>
    <s v="Consumer"/>
    <s v="United States"/>
    <s v="Charlotte"/>
    <x v="3"/>
    <n v="28205"/>
    <x v="0"/>
    <s v="OFF-LA-10003510"/>
    <x v="1"/>
    <x v="2"/>
    <s v="Avery 4027 File Folder Labels for Dot Matrix Printers, 5000 Labels per Box, White"/>
    <n v="122.12000000000002"/>
    <n v="5"/>
    <n v="0.2"/>
    <n v="39.689000000000007"/>
  </r>
  <r>
    <n v="6638"/>
    <x v="3298"/>
    <x v="3"/>
    <x v="344"/>
    <d v="2014-12-01T00:00:00"/>
    <x v="0"/>
    <s v="RP-19390"/>
    <s v="Resi Pölking"/>
    <s v="Consumer"/>
    <s v="United States"/>
    <s v="New York City"/>
    <x v="15"/>
    <n v="10011"/>
    <x v="3"/>
    <s v="OFF-AR-10001573"/>
    <x v="1"/>
    <x v="6"/>
    <s v="American Pencil"/>
    <n v="6.99"/>
    <n v="3"/>
    <n v="0"/>
    <n v="2.027099999999999"/>
  </r>
  <r>
    <n v="6639"/>
    <x v="3298"/>
    <x v="3"/>
    <x v="344"/>
    <d v="2014-12-01T00:00:00"/>
    <x v="0"/>
    <s v="RP-19390"/>
    <s v="Resi Pölking"/>
    <s v="Consumer"/>
    <s v="United States"/>
    <s v="New York City"/>
    <x v="15"/>
    <n v="10011"/>
    <x v="3"/>
    <s v="OFF-BI-10001196"/>
    <x v="1"/>
    <x v="8"/>
    <s v="Avery Flip-Chart Easel Binder, Black"/>
    <n v="107.42400000000001"/>
    <n v="6"/>
    <n v="0.2"/>
    <n v="36.255599999999994"/>
  </r>
  <r>
    <n v="6640"/>
    <x v="3299"/>
    <x v="2"/>
    <x v="656"/>
    <d v="2011-11-02T00:00:00"/>
    <x v="0"/>
    <s v="AJ-10780"/>
    <s v="Anthony Jacobs"/>
    <s v="Corporate"/>
    <s v="United States"/>
    <s v="Lorain"/>
    <x v="24"/>
    <n v="44052"/>
    <x v="3"/>
    <s v="FUR-TA-10003954"/>
    <x v="0"/>
    <x v="3"/>
    <s v="Hon 94000 Series Round Tables"/>
    <n v="1421.664"/>
    <n v="8"/>
    <n v="0.4"/>
    <n v="-734.52639999999997"/>
  </r>
  <r>
    <n v="6641"/>
    <x v="3300"/>
    <x v="3"/>
    <x v="485"/>
    <d v="2014-08-10T00:00:00"/>
    <x v="1"/>
    <s v="PO-18865"/>
    <s v="Patrick O'Donnell"/>
    <s v="Consumer"/>
    <s v="United States"/>
    <s v="Indianapolis"/>
    <x v="14"/>
    <n v="46203"/>
    <x v="2"/>
    <s v="OFF-BI-10001989"/>
    <x v="1"/>
    <x v="8"/>
    <s v="Premium Transparent Presentation Covers by GBC"/>
    <n v="125.88"/>
    <n v="6"/>
    <n v="0"/>
    <n v="60.422399999999996"/>
  </r>
  <r>
    <n v="6642"/>
    <x v="3300"/>
    <x v="3"/>
    <x v="485"/>
    <d v="2014-08-10T00:00:00"/>
    <x v="1"/>
    <s v="PO-18865"/>
    <s v="Patrick O'Donnell"/>
    <s v="Consumer"/>
    <s v="United States"/>
    <s v="Indianapolis"/>
    <x v="14"/>
    <n v="46203"/>
    <x v="2"/>
    <s v="TEC-AC-10001714"/>
    <x v="2"/>
    <x v="11"/>
    <s v="Logitech MX Performance Wireless Mouse"/>
    <n v="79.78"/>
    <n v="2"/>
    <n v="0"/>
    <n v="29.518599999999999"/>
  </r>
  <r>
    <n v="6643"/>
    <x v="3300"/>
    <x v="3"/>
    <x v="485"/>
    <d v="2014-08-10T00:00:00"/>
    <x v="1"/>
    <s v="PO-18865"/>
    <s v="Patrick O'Donnell"/>
    <s v="Consumer"/>
    <s v="United States"/>
    <s v="Indianapolis"/>
    <x v="14"/>
    <n v="46203"/>
    <x v="2"/>
    <s v="OFF-LA-10003498"/>
    <x v="1"/>
    <x v="2"/>
    <s v="Avery 475"/>
    <n v="133.20000000000002"/>
    <n v="9"/>
    <n v="0"/>
    <n v="66.600000000000009"/>
  </r>
  <r>
    <n v="6644"/>
    <x v="3301"/>
    <x v="1"/>
    <x v="544"/>
    <d v="2012-08-16T00:00:00"/>
    <x v="1"/>
    <s v="WB-21850"/>
    <s v="William Brown"/>
    <s v="Consumer"/>
    <s v="United States"/>
    <s v="Redmond"/>
    <x v="21"/>
    <n v="97756"/>
    <x v="1"/>
    <s v="TEC-PH-10000576"/>
    <x v="2"/>
    <x v="7"/>
    <s v="AT&amp;T 1080 Corded phone"/>
    <n v="438.36800000000005"/>
    <n v="4"/>
    <n v="0.2"/>
    <n v="38.357200000000006"/>
  </r>
  <r>
    <n v="6645"/>
    <x v="3301"/>
    <x v="1"/>
    <x v="544"/>
    <d v="2012-08-16T00:00:00"/>
    <x v="1"/>
    <s v="WB-21850"/>
    <s v="William Brown"/>
    <s v="Consumer"/>
    <s v="United States"/>
    <s v="Redmond"/>
    <x v="21"/>
    <n v="97756"/>
    <x v="1"/>
    <s v="TEC-PH-10004188"/>
    <x v="2"/>
    <x v="7"/>
    <s v="OtterBox Commuter Series Case - Samsung Galaxy S4"/>
    <n v="139.94400000000002"/>
    <n v="7"/>
    <n v="0.2"/>
    <n v="-31.487400000000001"/>
  </r>
  <r>
    <n v="6646"/>
    <x v="3301"/>
    <x v="1"/>
    <x v="544"/>
    <d v="2012-08-16T00:00:00"/>
    <x v="1"/>
    <s v="WB-21850"/>
    <s v="William Brown"/>
    <s v="Consumer"/>
    <s v="United States"/>
    <s v="Redmond"/>
    <x v="21"/>
    <n v="97756"/>
    <x v="1"/>
    <s v="OFF-AP-10001469"/>
    <x v="1"/>
    <x v="9"/>
    <s v="Fellowes 8 Outlet Superior Workstation Surge Protector"/>
    <n v="133.47200000000001"/>
    <n v="4"/>
    <n v="0.2"/>
    <n v="15.015599999999985"/>
  </r>
  <r>
    <n v="6647"/>
    <x v="3302"/>
    <x v="0"/>
    <x v="272"/>
    <d v="2013-12-22T00:00:00"/>
    <x v="1"/>
    <s v="MP-18175"/>
    <s v="Mike Pelletier"/>
    <s v="Home Office"/>
    <s v="United States"/>
    <s v="Springfield"/>
    <x v="21"/>
    <n v="97477"/>
    <x v="1"/>
    <s v="FUR-TA-10003473"/>
    <x v="0"/>
    <x v="3"/>
    <s v="Bretford Rectangular Conference Table Tops"/>
    <n v="564.19499999999994"/>
    <n v="3"/>
    <n v="0.5"/>
    <n v="-304.66529999999989"/>
  </r>
  <r>
    <n v="6648"/>
    <x v="3302"/>
    <x v="0"/>
    <x v="272"/>
    <d v="2013-12-22T00:00:00"/>
    <x v="1"/>
    <s v="MP-18175"/>
    <s v="Mike Pelletier"/>
    <s v="Home Office"/>
    <s v="United States"/>
    <s v="Springfield"/>
    <x v="21"/>
    <n v="97477"/>
    <x v="1"/>
    <s v="OFF-AP-10001205"/>
    <x v="1"/>
    <x v="9"/>
    <s v="Belkin 5 Outlet SurgeMaster Power Centers"/>
    <n v="87.168000000000006"/>
    <n v="2"/>
    <n v="0.2"/>
    <n v="8.7168000000000063"/>
  </r>
  <r>
    <n v="6649"/>
    <x v="3303"/>
    <x v="3"/>
    <x v="565"/>
    <d v="2014-09-12T00:00:00"/>
    <x v="2"/>
    <s v="BF-11020"/>
    <s v="Barry Französisch"/>
    <s v="Corporate"/>
    <s v="United States"/>
    <s v="Arlington"/>
    <x v="5"/>
    <n v="76017"/>
    <x v="2"/>
    <s v="OFF-BI-10002429"/>
    <x v="1"/>
    <x v="8"/>
    <s v="Premier Elliptical Ring Binder, Black"/>
    <n v="42.615999999999993"/>
    <n v="7"/>
    <n v="0.8"/>
    <n v="-68.185600000000022"/>
  </r>
  <r>
    <n v="6650"/>
    <x v="3303"/>
    <x v="3"/>
    <x v="565"/>
    <d v="2014-09-12T00:00:00"/>
    <x v="2"/>
    <s v="BF-11020"/>
    <s v="Barry Französisch"/>
    <s v="Corporate"/>
    <s v="United States"/>
    <s v="Arlington"/>
    <x v="5"/>
    <n v="76017"/>
    <x v="2"/>
    <s v="TEC-CO-10001943"/>
    <x v="2"/>
    <x v="16"/>
    <s v="Canon PC-428 Personal Copier"/>
    <n v="319.98400000000004"/>
    <n v="2"/>
    <n v="0.2"/>
    <n v="107.99459999999999"/>
  </r>
  <r>
    <n v="6651"/>
    <x v="3303"/>
    <x v="3"/>
    <x v="565"/>
    <d v="2014-09-12T00:00:00"/>
    <x v="2"/>
    <s v="BF-11020"/>
    <s v="Barry Französisch"/>
    <s v="Corporate"/>
    <s v="United States"/>
    <s v="Arlington"/>
    <x v="5"/>
    <n v="76017"/>
    <x v="2"/>
    <s v="OFF-FA-10004854"/>
    <x v="1"/>
    <x v="13"/>
    <s v="Vinyl Coated Wire Paper Clips in Organizer Box, 800/Box"/>
    <n v="45.92"/>
    <n v="5"/>
    <n v="0.2"/>
    <n v="15.498000000000001"/>
  </r>
  <r>
    <n v="6652"/>
    <x v="3303"/>
    <x v="3"/>
    <x v="565"/>
    <d v="2014-09-12T00:00:00"/>
    <x v="2"/>
    <s v="BF-11020"/>
    <s v="Barry Französisch"/>
    <s v="Corporate"/>
    <s v="United States"/>
    <s v="Arlington"/>
    <x v="5"/>
    <n v="76017"/>
    <x v="2"/>
    <s v="FUR-FU-10001095"/>
    <x v="0"/>
    <x v="5"/>
    <s v="DAX Black Cherry Wood-Tone Poster Frame"/>
    <n v="21.184000000000001"/>
    <n v="2"/>
    <n v="0.6"/>
    <n v="-11.651199999999999"/>
  </r>
  <r>
    <n v="6653"/>
    <x v="3303"/>
    <x v="3"/>
    <x v="565"/>
    <d v="2014-09-12T00:00:00"/>
    <x v="2"/>
    <s v="BF-11020"/>
    <s v="Barry Französisch"/>
    <s v="Corporate"/>
    <s v="United States"/>
    <s v="Arlington"/>
    <x v="5"/>
    <n v="76017"/>
    <x v="2"/>
    <s v="OFF-PA-10000061"/>
    <x v="1"/>
    <x v="10"/>
    <s v="Xerox 205"/>
    <n v="20.736000000000004"/>
    <n v="4"/>
    <n v="0.2"/>
    <n v="7.2576000000000001"/>
  </r>
  <r>
    <n v="6654"/>
    <x v="3303"/>
    <x v="3"/>
    <x v="565"/>
    <d v="2014-09-12T00:00:00"/>
    <x v="2"/>
    <s v="BF-11020"/>
    <s v="Barry Französisch"/>
    <s v="Corporate"/>
    <s v="United States"/>
    <s v="Arlington"/>
    <x v="5"/>
    <n v="76017"/>
    <x v="2"/>
    <s v="FUR-CH-10003535"/>
    <x v="0"/>
    <x v="1"/>
    <s v="Global Armless Task Chair, Royal Blue"/>
    <n v="213.42999999999995"/>
    <n v="5"/>
    <n v="0.3"/>
    <n v="-39.636999999999993"/>
  </r>
  <r>
    <n v="6655"/>
    <x v="3304"/>
    <x v="3"/>
    <x v="297"/>
    <d v="2014-02-28T00:00:00"/>
    <x v="1"/>
    <s v="KM-16375"/>
    <s v="Katherine Murray"/>
    <s v="Home Office"/>
    <s v="United States"/>
    <s v="Gilbert"/>
    <x v="16"/>
    <n v="85234"/>
    <x v="1"/>
    <s v="TEC-PH-10004447"/>
    <x v="2"/>
    <x v="7"/>
    <s v="Toshiba IPT2010-SD IP Telephone"/>
    <n v="333.57600000000002"/>
    <n v="3"/>
    <n v="0.2"/>
    <n v="25.018199999999993"/>
  </r>
  <r>
    <n v="6656"/>
    <x v="3304"/>
    <x v="3"/>
    <x v="297"/>
    <d v="2014-02-28T00:00:00"/>
    <x v="1"/>
    <s v="KM-16375"/>
    <s v="Katherine Murray"/>
    <s v="Home Office"/>
    <s v="United States"/>
    <s v="Gilbert"/>
    <x v="16"/>
    <n v="85234"/>
    <x v="1"/>
    <s v="TEC-AC-10001114"/>
    <x v="2"/>
    <x v="11"/>
    <s v="Microsoft Wireless Mobile Mouse 4000"/>
    <n v="31.992000000000004"/>
    <n v="1"/>
    <n v="0.2"/>
    <n v="4.7987999999999964"/>
  </r>
  <r>
    <n v="6657"/>
    <x v="3304"/>
    <x v="3"/>
    <x v="297"/>
    <d v="2014-02-28T00:00:00"/>
    <x v="1"/>
    <s v="KM-16375"/>
    <s v="Katherine Murray"/>
    <s v="Home Office"/>
    <s v="United States"/>
    <s v="Gilbert"/>
    <x v="16"/>
    <n v="85234"/>
    <x v="1"/>
    <s v="OFF-ST-10000563"/>
    <x v="1"/>
    <x v="4"/>
    <s v="Fellowes Bankers Box Stor/Drawer Steel Plus"/>
    <n v="51.168000000000006"/>
    <n v="2"/>
    <n v="0.2"/>
    <n v="-6.3960000000000008"/>
  </r>
  <r>
    <n v="6658"/>
    <x v="3304"/>
    <x v="3"/>
    <x v="297"/>
    <d v="2014-02-28T00:00:00"/>
    <x v="1"/>
    <s v="KM-16375"/>
    <s v="Katherine Murray"/>
    <s v="Home Office"/>
    <s v="United States"/>
    <s v="Gilbert"/>
    <x v="16"/>
    <n v="85234"/>
    <x v="1"/>
    <s v="OFF-EN-10004846"/>
    <x v="1"/>
    <x v="12"/>
    <s v="Letter or Legal Size Expandable Poly String Tie Envelopes"/>
    <n v="10.64"/>
    <n v="5"/>
    <n v="0.2"/>
    <n v="3.8570000000000002"/>
  </r>
  <r>
    <n v="6659"/>
    <x v="3304"/>
    <x v="3"/>
    <x v="297"/>
    <d v="2014-02-28T00:00:00"/>
    <x v="1"/>
    <s v="KM-16375"/>
    <s v="Katherine Murray"/>
    <s v="Home Office"/>
    <s v="United States"/>
    <s v="Gilbert"/>
    <x v="16"/>
    <n v="85234"/>
    <x v="1"/>
    <s v="FUR-FU-10002253"/>
    <x v="0"/>
    <x v="5"/>
    <s v="Howard Miller 13&quot; Diameter Pewter Finish Round Wall Clock"/>
    <n v="68.703999999999994"/>
    <n v="2"/>
    <n v="0.2"/>
    <n v="16.317200000000003"/>
  </r>
  <r>
    <n v="6660"/>
    <x v="3304"/>
    <x v="3"/>
    <x v="297"/>
    <d v="2014-02-28T00:00:00"/>
    <x v="1"/>
    <s v="KM-16375"/>
    <s v="Katherine Murray"/>
    <s v="Home Office"/>
    <s v="United States"/>
    <s v="Gilbert"/>
    <x v="16"/>
    <n v="85234"/>
    <x v="1"/>
    <s v="FUR-TA-10001039"/>
    <x v="0"/>
    <x v="3"/>
    <s v="KI Adjustable-Height Table"/>
    <n v="386.91"/>
    <n v="9"/>
    <n v="0.5"/>
    <n v="-185.71679999999998"/>
  </r>
  <r>
    <n v="6661"/>
    <x v="3305"/>
    <x v="1"/>
    <x v="816"/>
    <d v="2012-08-10T00:00:00"/>
    <x v="0"/>
    <s v="DB-13405"/>
    <s v="Denny Blanton"/>
    <s v="Consumer"/>
    <s v="United States"/>
    <s v="Lawrence"/>
    <x v="31"/>
    <n v="1841"/>
    <x v="3"/>
    <s v="OFF-AR-10004587"/>
    <x v="1"/>
    <x v="6"/>
    <s v="Boston 1827 Commercial Additional Cutter, Drive Gear &amp; Gear Rack for 1606"/>
    <n v="39.659999999999997"/>
    <n v="2"/>
    <n v="0"/>
    <n v="11.897999999999996"/>
  </r>
  <r>
    <n v="6662"/>
    <x v="3305"/>
    <x v="1"/>
    <x v="816"/>
    <d v="2012-08-10T00:00:00"/>
    <x v="0"/>
    <s v="DB-13405"/>
    <s v="Denny Blanton"/>
    <s v="Consumer"/>
    <s v="United States"/>
    <s v="Lawrence"/>
    <x v="31"/>
    <n v="1841"/>
    <x v="3"/>
    <s v="OFF-AP-10004336"/>
    <x v="1"/>
    <x v="9"/>
    <s v="Conquest 14 Commercial Heavy-Duty Upright Vacuum, Collection System, Accessory Kit"/>
    <n v="113.92"/>
    <n v="2"/>
    <n v="0"/>
    <n v="33.036799999999985"/>
  </r>
  <r>
    <n v="6663"/>
    <x v="3305"/>
    <x v="1"/>
    <x v="816"/>
    <d v="2012-08-10T00:00:00"/>
    <x v="0"/>
    <s v="DB-13405"/>
    <s v="Denny Blanton"/>
    <s v="Consumer"/>
    <s v="United States"/>
    <s v="Lawrence"/>
    <x v="31"/>
    <n v="1841"/>
    <x v="3"/>
    <s v="OFF-BI-10001718"/>
    <x v="1"/>
    <x v="8"/>
    <s v="GBC DocuBind P50 Personal Binding Machine"/>
    <n v="447.85999999999996"/>
    <n v="7"/>
    <n v="0"/>
    <n v="210.49419999999998"/>
  </r>
  <r>
    <n v="6664"/>
    <x v="3306"/>
    <x v="3"/>
    <x v="40"/>
    <d v="2014-11-02T00:00:00"/>
    <x v="1"/>
    <s v="OT-18730"/>
    <s v="Olvera Toch"/>
    <s v="Consumer"/>
    <s v="United States"/>
    <s v="Virginia Beach"/>
    <x v="17"/>
    <n v="23464"/>
    <x v="0"/>
    <s v="FUR-TA-10001520"/>
    <x v="0"/>
    <x v="3"/>
    <s v="Lesro Sheffield Collection Coffee Table, End Table, Center Table, Corner Table"/>
    <n v="356.85"/>
    <n v="5"/>
    <n v="0"/>
    <n v="60.664499999999961"/>
  </r>
  <r>
    <n v="6665"/>
    <x v="3306"/>
    <x v="3"/>
    <x v="40"/>
    <d v="2014-11-02T00:00:00"/>
    <x v="1"/>
    <s v="OT-18730"/>
    <s v="Olvera Toch"/>
    <s v="Consumer"/>
    <s v="United States"/>
    <s v="Virginia Beach"/>
    <x v="17"/>
    <n v="23464"/>
    <x v="0"/>
    <s v="OFF-EN-10002831"/>
    <x v="1"/>
    <x v="12"/>
    <s v="Tyvek  Top-Opening Peel &amp; Seel  Envelopes, Gray"/>
    <n v="251.57999999999998"/>
    <n v="7"/>
    <n v="0"/>
    <n v="113.21099999999998"/>
  </r>
  <r>
    <n v="6666"/>
    <x v="3307"/>
    <x v="0"/>
    <x v="216"/>
    <d v="2013-07-19T00:00:00"/>
    <x v="0"/>
    <s v="JS-15880"/>
    <s v="John Stevenson"/>
    <s v="Consumer"/>
    <s v="United States"/>
    <s v="Irving"/>
    <x v="5"/>
    <n v="75061"/>
    <x v="2"/>
    <s v="OFF-PA-10001497"/>
    <x v="1"/>
    <x v="10"/>
    <s v="Xerox 1914"/>
    <n v="219.84000000000003"/>
    <n v="5"/>
    <n v="0.2"/>
    <n v="79.691999999999979"/>
  </r>
  <r>
    <n v="6667"/>
    <x v="3308"/>
    <x v="3"/>
    <x v="605"/>
    <d v="2014-05-15T00:00:00"/>
    <x v="0"/>
    <s v="CA-12775"/>
    <s v="Cynthia Arntzen"/>
    <s v="Consumer"/>
    <s v="United States"/>
    <s v="Vineland"/>
    <x v="30"/>
    <n v="8360"/>
    <x v="3"/>
    <s v="FUR-FU-10000719"/>
    <x v="0"/>
    <x v="5"/>
    <s v="DAX Cubicle Frames, 8-1/2 x 11"/>
    <n v="42.85"/>
    <n v="5"/>
    <n v="0"/>
    <n v="15.426000000000002"/>
  </r>
  <r>
    <n v="6668"/>
    <x v="3308"/>
    <x v="3"/>
    <x v="605"/>
    <d v="2014-05-15T00:00:00"/>
    <x v="0"/>
    <s v="CA-12775"/>
    <s v="Cynthia Arntzen"/>
    <s v="Consumer"/>
    <s v="United States"/>
    <s v="Vineland"/>
    <x v="30"/>
    <n v="8360"/>
    <x v="3"/>
    <s v="OFF-LA-10002271"/>
    <x v="1"/>
    <x v="2"/>
    <s v="Smead Alpha-Z Color-Coded Second Alphabetical Labels and Starter Set"/>
    <n v="6.16"/>
    <n v="2"/>
    <n v="0"/>
    <n v="2.9567999999999999"/>
  </r>
  <r>
    <n v="6669"/>
    <x v="3308"/>
    <x v="3"/>
    <x v="605"/>
    <d v="2014-05-15T00:00:00"/>
    <x v="0"/>
    <s v="CA-12775"/>
    <s v="Cynthia Arntzen"/>
    <s v="Consumer"/>
    <s v="United States"/>
    <s v="Vineland"/>
    <x v="30"/>
    <n v="8360"/>
    <x v="3"/>
    <s v="OFF-SU-10004661"/>
    <x v="1"/>
    <x v="14"/>
    <s v="Acme Titanium Bonded Scissors"/>
    <n v="17"/>
    <n v="2"/>
    <n v="0"/>
    <n v="4.42"/>
  </r>
  <r>
    <n v="6670"/>
    <x v="3308"/>
    <x v="3"/>
    <x v="605"/>
    <d v="2014-05-15T00:00:00"/>
    <x v="0"/>
    <s v="CA-12775"/>
    <s v="Cynthia Arntzen"/>
    <s v="Consumer"/>
    <s v="United States"/>
    <s v="Vineland"/>
    <x v="30"/>
    <n v="8360"/>
    <x v="3"/>
    <s v="TEC-AC-10004859"/>
    <x v="2"/>
    <x v="11"/>
    <s v="Maxell Pro 80 Minute CD-R, 10/Pack"/>
    <n v="87.4"/>
    <n v="5"/>
    <n v="0"/>
    <n v="34.960000000000008"/>
  </r>
  <r>
    <n v="6671"/>
    <x v="3309"/>
    <x v="3"/>
    <x v="1126"/>
    <d v="2014-05-30T00:00:00"/>
    <x v="1"/>
    <s v="MH-18115"/>
    <s v="Mick Hernandez"/>
    <s v="Home Office"/>
    <s v="United States"/>
    <s v="Columbus"/>
    <x v="32"/>
    <n v="31907"/>
    <x v="0"/>
    <s v="OFF-BI-10002824"/>
    <x v="1"/>
    <x v="8"/>
    <s v="Recycled Easel Ring Binders"/>
    <n v="29.84"/>
    <n v="2"/>
    <n v="0"/>
    <n v="13.427999999999997"/>
  </r>
  <r>
    <n v="6672"/>
    <x v="3310"/>
    <x v="2"/>
    <x v="709"/>
    <d v="2011-08-27T00:00:00"/>
    <x v="0"/>
    <s v="RB-19645"/>
    <s v="Robert Barroso"/>
    <s v="Corporate"/>
    <s v="United States"/>
    <s v="Los Angeles"/>
    <x v="1"/>
    <n v="90032"/>
    <x v="1"/>
    <s v="OFF-BI-10001575"/>
    <x v="1"/>
    <x v="8"/>
    <s v="GBC Linen Binding Covers"/>
    <n v="49.568000000000005"/>
    <n v="2"/>
    <n v="0.2"/>
    <n v="17.348799999999997"/>
  </r>
  <r>
    <n v="6673"/>
    <x v="3311"/>
    <x v="1"/>
    <x v="861"/>
    <d v="2012-09-16T00:00:00"/>
    <x v="1"/>
    <s v="SB-20290"/>
    <s v="Sean Braxton"/>
    <s v="Corporate"/>
    <s v="United States"/>
    <s v="San Diego"/>
    <x v="1"/>
    <n v="92024"/>
    <x v="1"/>
    <s v="OFF-AR-10000380"/>
    <x v="1"/>
    <x v="6"/>
    <s v="Hunt PowerHouse Electric Pencil Sharpener, Blue"/>
    <n v="265.85999999999996"/>
    <n v="7"/>
    <n v="0"/>
    <n v="79.757999999999967"/>
  </r>
  <r>
    <n v="6674"/>
    <x v="3312"/>
    <x v="1"/>
    <x v="577"/>
    <d v="2012-09-12T00:00:00"/>
    <x v="1"/>
    <s v="TW-21025"/>
    <s v="Tamara Willingham"/>
    <s v="Home Office"/>
    <s v="United States"/>
    <s v="Charlottesville"/>
    <x v="17"/>
    <n v="22901"/>
    <x v="0"/>
    <s v="FUR-FU-10000820"/>
    <x v="0"/>
    <x v="5"/>
    <s v="Tensor Brushed Steel Torchiere Floor Lamp"/>
    <n v="67.959999999999994"/>
    <n v="4"/>
    <n v="0"/>
    <n v="12.232799999999997"/>
  </r>
  <r>
    <n v="6675"/>
    <x v="3313"/>
    <x v="1"/>
    <x v="82"/>
    <d v="2012-11-23T00:00:00"/>
    <x v="0"/>
    <s v="DL-13330"/>
    <s v="Denise Leinenbach"/>
    <s v="Consumer"/>
    <s v="United States"/>
    <s v="Lawrence"/>
    <x v="14"/>
    <n v="46226"/>
    <x v="2"/>
    <s v="OFF-AR-10003759"/>
    <x v="1"/>
    <x v="6"/>
    <s v="Crayola Anti Dust Chalk, 12/Pack"/>
    <n v="10.92"/>
    <n v="6"/>
    <n v="0"/>
    <n v="4.9139999999999997"/>
  </r>
  <r>
    <n v="6676"/>
    <x v="3313"/>
    <x v="1"/>
    <x v="82"/>
    <d v="2012-11-23T00:00:00"/>
    <x v="0"/>
    <s v="DL-13330"/>
    <s v="Denise Leinenbach"/>
    <s v="Consumer"/>
    <s v="United States"/>
    <s v="Lawrence"/>
    <x v="14"/>
    <n v="46226"/>
    <x v="2"/>
    <s v="TEC-MA-10002930"/>
    <x v="2"/>
    <x v="15"/>
    <s v="Ricoh - Ink Collector Unit for GX3000 Series Printers"/>
    <n v="83.9"/>
    <n v="2"/>
    <n v="0"/>
    <n v="22.653000000000006"/>
  </r>
  <r>
    <n v="6677"/>
    <x v="3313"/>
    <x v="1"/>
    <x v="82"/>
    <d v="2012-11-23T00:00:00"/>
    <x v="0"/>
    <s v="DL-13330"/>
    <s v="Denise Leinenbach"/>
    <s v="Consumer"/>
    <s v="United States"/>
    <s v="Lawrence"/>
    <x v="14"/>
    <n v="46226"/>
    <x v="2"/>
    <s v="OFF-AP-10004052"/>
    <x v="1"/>
    <x v="9"/>
    <s v="Hoover Replacement Belts For Soft Guard &amp; Commercial Ltweight Upright Vacs, 2/Pk"/>
    <n v="19.75"/>
    <n v="5"/>
    <n v="0"/>
    <n v="5.1350000000000007"/>
  </r>
  <r>
    <n v="6678"/>
    <x v="3313"/>
    <x v="1"/>
    <x v="82"/>
    <d v="2012-11-23T00:00:00"/>
    <x v="0"/>
    <s v="DL-13330"/>
    <s v="Denise Leinenbach"/>
    <s v="Consumer"/>
    <s v="United States"/>
    <s v="Lawrence"/>
    <x v="14"/>
    <n v="46226"/>
    <x v="2"/>
    <s v="TEC-AC-10000990"/>
    <x v="2"/>
    <x v="11"/>
    <s v="Imation Bio 2GB USB Flash Drive Imation Corp"/>
    <n v="393.54"/>
    <n v="3"/>
    <n v="0"/>
    <n v="165.28680000000003"/>
  </r>
  <r>
    <n v="6679"/>
    <x v="3314"/>
    <x v="2"/>
    <x v="982"/>
    <d v="2011-10-14T00:00:00"/>
    <x v="1"/>
    <s v="SD-20485"/>
    <s v="Shirley Daniels"/>
    <s v="Home Office"/>
    <s v="United States"/>
    <s v="Phoenix"/>
    <x v="16"/>
    <n v="85023"/>
    <x v="1"/>
    <s v="FUR-FU-10003724"/>
    <x v="0"/>
    <x v="5"/>
    <s v="Westinghouse Clip-On Gooseneck Lamps"/>
    <n v="46.872"/>
    <n v="7"/>
    <n v="0.2"/>
    <n v="3.5153999999999979"/>
  </r>
  <r>
    <n v="6680"/>
    <x v="3315"/>
    <x v="3"/>
    <x v="264"/>
    <d v="2014-09-08T00:00:00"/>
    <x v="0"/>
    <s v="TB-21055"/>
    <s v="Ted Butterfield"/>
    <s v="Consumer"/>
    <s v="United States"/>
    <s v="Meriden"/>
    <x v="29"/>
    <n v="6450"/>
    <x v="3"/>
    <s v="OFF-ST-10000918"/>
    <x v="1"/>
    <x v="4"/>
    <s v="Crate-A-Files"/>
    <n v="10.9"/>
    <n v="1"/>
    <n v="0"/>
    <n v="2.8339999999999996"/>
  </r>
  <r>
    <n v="6681"/>
    <x v="3315"/>
    <x v="3"/>
    <x v="264"/>
    <d v="2014-09-08T00:00:00"/>
    <x v="0"/>
    <s v="TB-21055"/>
    <s v="Ted Butterfield"/>
    <s v="Consumer"/>
    <s v="United States"/>
    <s v="Meriden"/>
    <x v="29"/>
    <n v="6450"/>
    <x v="3"/>
    <s v="OFF-PA-10000157"/>
    <x v="1"/>
    <x v="10"/>
    <s v="Xerox 191"/>
    <n v="79.92"/>
    <n v="4"/>
    <n v="0"/>
    <n v="37.562399999999997"/>
  </r>
  <r>
    <n v="6682"/>
    <x v="3315"/>
    <x v="3"/>
    <x v="264"/>
    <d v="2014-09-08T00:00:00"/>
    <x v="0"/>
    <s v="TB-21055"/>
    <s v="Ted Butterfield"/>
    <s v="Consumer"/>
    <s v="United States"/>
    <s v="Meriden"/>
    <x v="29"/>
    <n v="6450"/>
    <x v="3"/>
    <s v="OFF-PA-10002499"/>
    <x v="1"/>
    <x v="10"/>
    <s v="Xerox 1890"/>
    <n v="146.82"/>
    <n v="3"/>
    <n v="0"/>
    <n v="73.41"/>
  </r>
  <r>
    <n v="6683"/>
    <x v="3316"/>
    <x v="3"/>
    <x v="314"/>
    <d v="2014-01-03T00:00:00"/>
    <x v="2"/>
    <s v="DP-13390"/>
    <s v="Dennis Pardue"/>
    <s v="Home Office"/>
    <s v="United States"/>
    <s v="Franklin"/>
    <x v="6"/>
    <n v="53132"/>
    <x v="2"/>
    <s v="OFF-BI-10002012"/>
    <x v="1"/>
    <x v="8"/>
    <s v="Wilson Jones Easy Flow II Sheet Lifters"/>
    <n v="3.6"/>
    <n v="2"/>
    <n v="0"/>
    <n v="1.728"/>
  </r>
  <r>
    <n v="6684"/>
    <x v="3317"/>
    <x v="2"/>
    <x v="1127"/>
    <d v="2011-11-10T00:00:00"/>
    <x v="1"/>
    <s v="DE-13255"/>
    <s v="Deanra Eno"/>
    <s v="Home Office"/>
    <s v="United States"/>
    <s v="Los Angeles"/>
    <x v="1"/>
    <n v="90008"/>
    <x v="1"/>
    <s v="FUR-FU-10000320"/>
    <x v="0"/>
    <x v="5"/>
    <s v="OIC Stacking Trays"/>
    <n v="20.04"/>
    <n v="6"/>
    <n v="0"/>
    <n v="8.8176000000000023"/>
  </r>
  <r>
    <n v="6685"/>
    <x v="3318"/>
    <x v="1"/>
    <x v="997"/>
    <d v="2012-12-22T00:00:00"/>
    <x v="1"/>
    <s v="MC-18100"/>
    <s v="Mick Crebagga"/>
    <s v="Consumer"/>
    <s v="United States"/>
    <s v="Bloomington"/>
    <x v="10"/>
    <n v="61701"/>
    <x v="2"/>
    <s v="OFF-ST-10003716"/>
    <x v="1"/>
    <x v="4"/>
    <s v="Tennsco Double-Tier Lockers"/>
    <n v="180.01600000000002"/>
    <n v="1"/>
    <n v="0.2"/>
    <n v="-15.751400000000004"/>
  </r>
  <r>
    <n v="6686"/>
    <x v="3318"/>
    <x v="1"/>
    <x v="997"/>
    <d v="2012-12-22T00:00:00"/>
    <x v="1"/>
    <s v="MC-18100"/>
    <s v="Mick Crebagga"/>
    <s v="Consumer"/>
    <s v="United States"/>
    <s v="Bloomington"/>
    <x v="10"/>
    <n v="61701"/>
    <x v="2"/>
    <s v="FUR-FU-10000965"/>
    <x v="0"/>
    <x v="5"/>
    <s v="Howard Miller 11-1/2&quot; Diameter Ridgewood Wall Clock"/>
    <n v="41.552"/>
    <n v="2"/>
    <n v="0.6"/>
    <n v="-19.737199999999994"/>
  </r>
  <r>
    <n v="6687"/>
    <x v="3318"/>
    <x v="1"/>
    <x v="997"/>
    <d v="2012-12-22T00:00:00"/>
    <x v="1"/>
    <s v="MC-18100"/>
    <s v="Mick Crebagga"/>
    <s v="Consumer"/>
    <s v="United States"/>
    <s v="Bloomington"/>
    <x v="10"/>
    <n v="61701"/>
    <x v="2"/>
    <s v="OFF-AR-10003829"/>
    <x v="1"/>
    <x v="6"/>
    <s v="Newell 35"/>
    <n v="13.120000000000001"/>
    <n v="5"/>
    <n v="0.2"/>
    <n v="1.4759999999999982"/>
  </r>
  <r>
    <n v="6688"/>
    <x v="3319"/>
    <x v="1"/>
    <x v="263"/>
    <d v="2012-05-21T00:00:00"/>
    <x v="1"/>
    <s v="HG-15025"/>
    <s v="Hunter Glantz"/>
    <s v="Consumer"/>
    <s v="United States"/>
    <s v="Los Angeles"/>
    <x v="1"/>
    <n v="90032"/>
    <x v="1"/>
    <s v="OFF-ST-10003470"/>
    <x v="1"/>
    <x v="4"/>
    <s v="Tennsco Snap-Together Open Shelving Units, Starter Sets and Add-On Units"/>
    <n v="1117.92"/>
    <n v="4"/>
    <n v="0"/>
    <n v="55.895999999999958"/>
  </r>
  <r>
    <n v="6689"/>
    <x v="3320"/>
    <x v="3"/>
    <x v="434"/>
    <d v="2014-03-16T00:00:00"/>
    <x v="0"/>
    <s v="CM-11815"/>
    <s v="Candace McMahon"/>
    <s v="Corporate"/>
    <s v="United States"/>
    <s v="San Francisco"/>
    <x v="1"/>
    <n v="94109"/>
    <x v="1"/>
    <s v="TEC-AC-10004568"/>
    <x v="2"/>
    <x v="11"/>
    <s v="Maxell LTO Ultrium - 800 GB"/>
    <n v="111.96"/>
    <n v="4"/>
    <n v="0"/>
    <n v="21.27239999999999"/>
  </r>
  <r>
    <n v="6690"/>
    <x v="3321"/>
    <x v="3"/>
    <x v="574"/>
    <d v="2014-12-10T00:00:00"/>
    <x v="1"/>
    <s v="RP-19855"/>
    <s v="Roy Phan"/>
    <s v="Corporate"/>
    <s v="United States"/>
    <s v="Houston"/>
    <x v="5"/>
    <n v="77095"/>
    <x v="2"/>
    <s v="OFF-AR-10000817"/>
    <x v="1"/>
    <x v="6"/>
    <s v="Manco Dry-Lighter Erasable Highlighter"/>
    <n v="12.160000000000002"/>
    <n v="5"/>
    <n v="0.2"/>
    <n v="2.1279999999999988"/>
  </r>
  <r>
    <n v="6691"/>
    <x v="3322"/>
    <x v="3"/>
    <x v="689"/>
    <d v="2014-08-06T00:00:00"/>
    <x v="1"/>
    <s v="LS-17200"/>
    <s v="Luke Schmidt"/>
    <s v="Corporate"/>
    <s v="United States"/>
    <s v="Milwaukee"/>
    <x v="6"/>
    <n v="53209"/>
    <x v="2"/>
    <s v="OFF-BI-10003460"/>
    <x v="1"/>
    <x v="8"/>
    <s v="Acco 3-Hole Punch"/>
    <n v="17.52"/>
    <n v="4"/>
    <n v="0"/>
    <n v="8.4095999999999993"/>
  </r>
  <r>
    <n v="6692"/>
    <x v="3322"/>
    <x v="3"/>
    <x v="689"/>
    <d v="2014-08-06T00:00:00"/>
    <x v="1"/>
    <s v="LS-17200"/>
    <s v="Luke Schmidt"/>
    <s v="Corporate"/>
    <s v="United States"/>
    <s v="Milwaukee"/>
    <x v="6"/>
    <n v="53209"/>
    <x v="2"/>
    <s v="OFF-AP-10002472"/>
    <x v="1"/>
    <x v="9"/>
    <s v="3M Office Air Cleaner"/>
    <n v="155.88"/>
    <n v="6"/>
    <n v="0"/>
    <n v="54.558"/>
  </r>
  <r>
    <n v="6693"/>
    <x v="3323"/>
    <x v="3"/>
    <x v="938"/>
    <d v="2014-08-14T00:00:00"/>
    <x v="0"/>
    <s v="DR-12940"/>
    <s v="Daniel Raglin"/>
    <s v="Home Office"/>
    <s v="United States"/>
    <s v="Lake Charles"/>
    <x v="28"/>
    <n v="70601"/>
    <x v="0"/>
    <s v="OFF-BI-10000632"/>
    <x v="1"/>
    <x v="8"/>
    <s v="Satellite Sectional Post Binders"/>
    <n v="477.51"/>
    <n v="11"/>
    <n v="0"/>
    <n v="219.65459999999999"/>
  </r>
  <r>
    <n v="6694"/>
    <x v="3324"/>
    <x v="3"/>
    <x v="1033"/>
    <d v="2014-10-03T00:00:00"/>
    <x v="0"/>
    <s v="CC-12475"/>
    <s v="Cindy Chapman"/>
    <s v="Consumer"/>
    <s v="United States"/>
    <s v="Baltimore"/>
    <x v="39"/>
    <n v="21215"/>
    <x v="3"/>
    <s v="OFF-PA-10000062"/>
    <x v="1"/>
    <x v="10"/>
    <s v="Green Bar Computer Printout Paper"/>
    <n v="164.88"/>
    <n v="3"/>
    <n v="0"/>
    <n v="80.791200000000003"/>
  </r>
  <r>
    <n v="6695"/>
    <x v="3325"/>
    <x v="0"/>
    <x v="370"/>
    <d v="2013-08-31T00:00:00"/>
    <x v="1"/>
    <s v="SS-20515"/>
    <s v="Shirley Schmidt"/>
    <s v="Home Office"/>
    <s v="United States"/>
    <s v="Franklin"/>
    <x v="6"/>
    <n v="53132"/>
    <x v="2"/>
    <s v="TEC-AC-10002006"/>
    <x v="2"/>
    <x v="11"/>
    <s v="Memorex Micro Travel Drive 16 GB"/>
    <n v="47.97"/>
    <n v="3"/>
    <n v="0"/>
    <n v="14.870699999999998"/>
  </r>
  <r>
    <n v="6696"/>
    <x v="3326"/>
    <x v="0"/>
    <x v="499"/>
    <d v="2013-12-08T00:00:00"/>
    <x v="1"/>
    <s v="JF-15190"/>
    <s v="Jamie Frazer"/>
    <s v="Consumer"/>
    <s v="United States"/>
    <s v="New York City"/>
    <x v="15"/>
    <n v="10024"/>
    <x v="3"/>
    <s v="OFF-BI-10004318"/>
    <x v="1"/>
    <x v="8"/>
    <s v="Ibico EB-19 Dual Function Manual Binding System"/>
    <n v="415.17600000000004"/>
    <n v="3"/>
    <n v="0.2"/>
    <n v="134.93219999999999"/>
  </r>
  <r>
    <n v="6697"/>
    <x v="3326"/>
    <x v="0"/>
    <x v="499"/>
    <d v="2013-12-08T00:00:00"/>
    <x v="1"/>
    <s v="JF-15190"/>
    <s v="Jamie Frazer"/>
    <s v="Consumer"/>
    <s v="United States"/>
    <s v="New York City"/>
    <x v="15"/>
    <n v="10024"/>
    <x v="3"/>
    <s v="OFF-BI-10004236"/>
    <x v="1"/>
    <x v="8"/>
    <s v="XtraLife ClearVue Slant-D Ring Binder, White, 3&quot;"/>
    <n v="35.231999999999999"/>
    <n v="3"/>
    <n v="0.2"/>
    <n v="11.450399999999998"/>
  </r>
  <r>
    <n v="6698"/>
    <x v="3326"/>
    <x v="0"/>
    <x v="499"/>
    <d v="2013-12-08T00:00:00"/>
    <x v="1"/>
    <s v="JF-15190"/>
    <s v="Jamie Frazer"/>
    <s v="Consumer"/>
    <s v="United States"/>
    <s v="New York City"/>
    <x v="15"/>
    <n v="10024"/>
    <x v="3"/>
    <s v="OFF-PA-10000062"/>
    <x v="1"/>
    <x v="10"/>
    <s v="Green Bar Computer Printout Paper"/>
    <n v="54.96"/>
    <n v="1"/>
    <n v="0"/>
    <n v="26.930399999999999"/>
  </r>
  <r>
    <n v="6699"/>
    <x v="3327"/>
    <x v="3"/>
    <x v="246"/>
    <d v="2014-07-26T00:00:00"/>
    <x v="1"/>
    <s v="SW-20455"/>
    <s v="Shaun Weien"/>
    <s v="Consumer"/>
    <s v="United States"/>
    <s v="San Diego"/>
    <x v="1"/>
    <n v="92024"/>
    <x v="1"/>
    <s v="OFF-PA-10003205"/>
    <x v="1"/>
    <x v="10"/>
    <s v="Wirebound Message Forms, Four 2 3/4 x 5 Forms per Page, Pink Paper"/>
    <n v="16.34"/>
    <n v="2"/>
    <n v="0"/>
    <n v="7.6798000000000002"/>
  </r>
  <r>
    <n v="6700"/>
    <x v="3327"/>
    <x v="3"/>
    <x v="246"/>
    <d v="2014-07-26T00:00:00"/>
    <x v="1"/>
    <s v="SW-20455"/>
    <s v="Shaun Weien"/>
    <s v="Consumer"/>
    <s v="United States"/>
    <s v="San Diego"/>
    <x v="1"/>
    <n v="92024"/>
    <x v="1"/>
    <s v="FUR-CH-10000988"/>
    <x v="0"/>
    <x v="1"/>
    <s v="Hon Olson Stacker Stools"/>
    <n v="225.29600000000002"/>
    <n v="2"/>
    <n v="0.2"/>
    <n v="22.529599999999995"/>
  </r>
  <r>
    <n v="6701"/>
    <x v="3327"/>
    <x v="3"/>
    <x v="246"/>
    <d v="2014-07-26T00:00:00"/>
    <x v="1"/>
    <s v="SW-20455"/>
    <s v="Shaun Weien"/>
    <s v="Consumer"/>
    <s v="United States"/>
    <s v="San Diego"/>
    <x v="1"/>
    <n v="92024"/>
    <x v="1"/>
    <s v="OFF-BI-10001524"/>
    <x v="1"/>
    <x v="8"/>
    <s v="GBC Premium Transparent Covers with Diagonal Lined Pattern"/>
    <n v="50.352000000000004"/>
    <n v="3"/>
    <n v="0.2"/>
    <n v="17.623199999999997"/>
  </r>
  <r>
    <n v="6702"/>
    <x v="3328"/>
    <x v="1"/>
    <x v="1128"/>
    <d v="2012-05-24T00:00:00"/>
    <x v="1"/>
    <s v="SG-20470"/>
    <s v="Sheri Gordon"/>
    <s v="Consumer"/>
    <s v="United States"/>
    <s v="Wilson"/>
    <x v="3"/>
    <n v="27893"/>
    <x v="0"/>
    <s v="FUR-FU-10001986"/>
    <x v="0"/>
    <x v="5"/>
    <s v="Dana Fluorescent Magnifying Lamp, White, 36&quot;"/>
    <n v="163.136"/>
    <n v="4"/>
    <n v="0.2"/>
    <n v="20.391999999999989"/>
  </r>
  <r>
    <n v="6703"/>
    <x v="3328"/>
    <x v="1"/>
    <x v="1128"/>
    <d v="2012-05-24T00:00:00"/>
    <x v="1"/>
    <s v="SG-20470"/>
    <s v="Sheri Gordon"/>
    <s v="Consumer"/>
    <s v="United States"/>
    <s v="Wilson"/>
    <x v="3"/>
    <n v="27893"/>
    <x v="0"/>
    <s v="OFF-BI-10001031"/>
    <x v="1"/>
    <x v="8"/>
    <s v="Pressboard Data Binders by Wilson Jones"/>
    <n v="6.4080000000000004"/>
    <n v="4"/>
    <n v="0.7"/>
    <n v="-4.9127999999999989"/>
  </r>
  <r>
    <n v="6704"/>
    <x v="3329"/>
    <x v="1"/>
    <x v="537"/>
    <d v="2012-06-28T00:00:00"/>
    <x v="1"/>
    <s v="CS-12355"/>
    <s v="Christine Sundaresam"/>
    <s v="Consumer"/>
    <s v="United States"/>
    <s v="Long Beach"/>
    <x v="1"/>
    <n v="90805"/>
    <x v="1"/>
    <s v="TEC-PH-10002468"/>
    <x v="2"/>
    <x v="7"/>
    <s v="Plantronics CS 50-USB - headset - Convertible, Monaural"/>
    <n v="217.58400000000003"/>
    <n v="2"/>
    <n v="0.2"/>
    <n v="19.03860000000001"/>
  </r>
  <r>
    <n v="6705"/>
    <x v="3329"/>
    <x v="1"/>
    <x v="537"/>
    <d v="2012-06-28T00:00:00"/>
    <x v="1"/>
    <s v="CS-12355"/>
    <s v="Christine Sundaresam"/>
    <s v="Consumer"/>
    <s v="United States"/>
    <s v="Long Beach"/>
    <x v="1"/>
    <n v="90805"/>
    <x v="1"/>
    <s v="OFF-FA-10003059"/>
    <x v="1"/>
    <x v="13"/>
    <s v="Assorted Color Push Pins"/>
    <n v="5.43"/>
    <n v="3"/>
    <n v="0"/>
    <n v="1.7918999999999998"/>
  </r>
  <r>
    <n v="6706"/>
    <x v="3329"/>
    <x v="1"/>
    <x v="537"/>
    <d v="2012-06-28T00:00:00"/>
    <x v="1"/>
    <s v="CS-12355"/>
    <s v="Christine Sundaresam"/>
    <s v="Consumer"/>
    <s v="United States"/>
    <s v="Long Beach"/>
    <x v="1"/>
    <n v="90805"/>
    <x v="1"/>
    <s v="TEC-PH-10003931"/>
    <x v="2"/>
    <x v="7"/>
    <s v="JBL Micro Wireless Portable Bluetooth Speaker"/>
    <n v="143.976"/>
    <n v="3"/>
    <n v="0.2"/>
    <n v="8.998500000000007"/>
  </r>
  <r>
    <n v="6707"/>
    <x v="3330"/>
    <x v="0"/>
    <x v="545"/>
    <d v="2013-09-16T00:00:00"/>
    <x v="1"/>
    <s v="SC-20695"/>
    <s v="Steve Chapman"/>
    <s v="Corporate"/>
    <s v="United States"/>
    <s v="Fort Lauderdale"/>
    <x v="2"/>
    <n v="33311"/>
    <x v="0"/>
    <s v="TEC-PH-10003505"/>
    <x v="2"/>
    <x v="7"/>
    <s v="Geemarc AmpliPOWER60"/>
    <n v="519.67999999999995"/>
    <n v="7"/>
    <n v="0.2"/>
    <n v="58.46399999999997"/>
  </r>
  <r>
    <n v="6708"/>
    <x v="3331"/>
    <x v="2"/>
    <x v="138"/>
    <d v="2011-04-18T00:00:00"/>
    <x v="1"/>
    <s v="BF-11170"/>
    <s v="Ben Ferrer"/>
    <s v="Home Office"/>
    <s v="United States"/>
    <s v="Baltimore"/>
    <x v="39"/>
    <n v="21215"/>
    <x v="3"/>
    <s v="OFF-LA-10002368"/>
    <x v="1"/>
    <x v="2"/>
    <s v="Avery 479"/>
    <n v="7.83"/>
    <n v="3"/>
    <n v="0"/>
    <n v="3.6017999999999999"/>
  </r>
  <r>
    <n v="6709"/>
    <x v="3332"/>
    <x v="1"/>
    <x v="717"/>
    <d v="2012-11-19T00:00:00"/>
    <x v="1"/>
    <s v="GZ-14470"/>
    <s v="Gary Zandusky"/>
    <s v="Consumer"/>
    <s v="United States"/>
    <s v="Rio Rancho"/>
    <x v="27"/>
    <n v="87124"/>
    <x v="1"/>
    <s v="FUR-CH-10004287"/>
    <x v="0"/>
    <x v="1"/>
    <s v="SAFCO Arco Folding Chair"/>
    <n v="883.84"/>
    <n v="4"/>
    <n v="0.2"/>
    <n v="99.431999999999931"/>
  </r>
  <r>
    <n v="6710"/>
    <x v="3332"/>
    <x v="1"/>
    <x v="717"/>
    <d v="2012-11-19T00:00:00"/>
    <x v="1"/>
    <s v="GZ-14470"/>
    <s v="Gary Zandusky"/>
    <s v="Consumer"/>
    <s v="United States"/>
    <s v="Rio Rancho"/>
    <x v="27"/>
    <n v="87124"/>
    <x v="1"/>
    <s v="FUR-CH-10001891"/>
    <x v="0"/>
    <x v="1"/>
    <s v="Global Deluxe Office Fabric Chairs"/>
    <n v="230.35200000000003"/>
    <n v="3"/>
    <n v="0.2"/>
    <n v="20.155800000000013"/>
  </r>
  <r>
    <n v="6711"/>
    <x v="3333"/>
    <x v="0"/>
    <x v="10"/>
    <d v="2013-12-13T00:00:00"/>
    <x v="2"/>
    <s v="SP-20650"/>
    <s v="Stephanie Phelps"/>
    <s v="Corporate"/>
    <s v="United States"/>
    <s v="Stockton"/>
    <x v="1"/>
    <n v="95207"/>
    <x v="1"/>
    <s v="OFF-BI-10002133"/>
    <x v="1"/>
    <x v="8"/>
    <s v="Wilson Jones Elliptical Ring 3 1/2&quot; Capacity Binders, 800 sheets"/>
    <n v="273.92"/>
    <n v="8"/>
    <n v="0.2"/>
    <n v="99.295999999999978"/>
  </r>
  <r>
    <n v="6712"/>
    <x v="3334"/>
    <x v="3"/>
    <x v="238"/>
    <d v="2014-08-22T00:00:00"/>
    <x v="0"/>
    <s v="PJ-19015"/>
    <s v="Pauline Johnson"/>
    <s v="Consumer"/>
    <s v="United States"/>
    <s v="Columbus"/>
    <x v="24"/>
    <n v="43229"/>
    <x v="3"/>
    <s v="OFF-AR-10001419"/>
    <x v="1"/>
    <x v="6"/>
    <s v="Newell 325"/>
    <n v="9.9120000000000008"/>
    <n v="3"/>
    <n v="0.2"/>
    <n v="1.2389999999999994"/>
  </r>
  <r>
    <n v="6713"/>
    <x v="3335"/>
    <x v="3"/>
    <x v="817"/>
    <d v="2014-12-15T00:00:00"/>
    <x v="3"/>
    <s v="DB-13060"/>
    <s v="Dave Brooks"/>
    <s v="Consumer"/>
    <s v="United States"/>
    <s v="Skokie"/>
    <x v="10"/>
    <n v="60076"/>
    <x v="2"/>
    <s v="FUR-FU-10002298"/>
    <x v="0"/>
    <x v="5"/>
    <s v="Rubbermaid ClusterMat Chairmats, Mat Size- 66&quot; x 60&quot;, Lip 20&quot; x 11&quot; -90 Degree Angle"/>
    <n v="266.35200000000003"/>
    <n v="6"/>
    <n v="0.6"/>
    <n v="-292.98719999999997"/>
  </r>
  <r>
    <n v="6714"/>
    <x v="3335"/>
    <x v="3"/>
    <x v="817"/>
    <d v="2014-12-15T00:00:00"/>
    <x v="3"/>
    <s v="DB-13060"/>
    <s v="Dave Brooks"/>
    <s v="Consumer"/>
    <s v="United States"/>
    <s v="Skokie"/>
    <x v="10"/>
    <n v="60076"/>
    <x v="2"/>
    <s v="FUR-FU-10004091"/>
    <x v="0"/>
    <x v="5"/>
    <s v="Howard Miller 13&quot; Diameter Goldtone Round Wall Clock"/>
    <n v="56.328000000000003"/>
    <n v="3"/>
    <n v="0.6"/>
    <n v="-26.755799999999994"/>
  </r>
  <r>
    <n v="6715"/>
    <x v="3335"/>
    <x v="3"/>
    <x v="817"/>
    <d v="2014-12-15T00:00:00"/>
    <x v="3"/>
    <s v="DB-13060"/>
    <s v="Dave Brooks"/>
    <s v="Consumer"/>
    <s v="United States"/>
    <s v="Skokie"/>
    <x v="10"/>
    <n v="60076"/>
    <x v="2"/>
    <s v="TEC-AC-10004510"/>
    <x v="2"/>
    <x v="11"/>
    <s v="Logitech Desktop MK120 Mouse and keyboard Combo"/>
    <n v="39.264000000000003"/>
    <n v="3"/>
    <n v="0.2"/>
    <n v="-4.908000000000003"/>
  </r>
  <r>
    <n v="6716"/>
    <x v="3335"/>
    <x v="3"/>
    <x v="817"/>
    <d v="2014-12-15T00:00:00"/>
    <x v="3"/>
    <s v="DB-13060"/>
    <s v="Dave Brooks"/>
    <s v="Consumer"/>
    <s v="United States"/>
    <s v="Skokie"/>
    <x v="10"/>
    <n v="60076"/>
    <x v="2"/>
    <s v="OFF-AR-10002987"/>
    <x v="1"/>
    <x v="6"/>
    <s v="Prismacolor Color Pencil Set"/>
    <n v="95.231999999999999"/>
    <n v="6"/>
    <n v="0.2"/>
    <n v="24.998400000000011"/>
  </r>
  <r>
    <n v="6717"/>
    <x v="3336"/>
    <x v="0"/>
    <x v="143"/>
    <d v="2013-04-16T00:00:00"/>
    <x v="1"/>
    <s v="CK-12325"/>
    <s v="Christine Kargatis"/>
    <s v="Home Office"/>
    <s v="United States"/>
    <s v="Hot Springs"/>
    <x v="36"/>
    <n v="71901"/>
    <x v="0"/>
    <s v="OFF-FA-10002280"/>
    <x v="1"/>
    <x v="13"/>
    <s v="Advantus Plastic Paper Clips"/>
    <n v="30"/>
    <n v="6"/>
    <n v="0"/>
    <n v="14.399999999999999"/>
  </r>
  <r>
    <n v="6718"/>
    <x v="3336"/>
    <x v="0"/>
    <x v="143"/>
    <d v="2013-04-16T00:00:00"/>
    <x v="1"/>
    <s v="CK-12325"/>
    <s v="Christine Kargatis"/>
    <s v="Home Office"/>
    <s v="United States"/>
    <s v="Hot Springs"/>
    <x v="36"/>
    <n v="71901"/>
    <x v="0"/>
    <s v="OFF-PA-10001934"/>
    <x v="1"/>
    <x v="10"/>
    <s v="Xerox 1993"/>
    <n v="25.92"/>
    <n v="4"/>
    <n v="0"/>
    <n v="12.700800000000001"/>
  </r>
  <r>
    <n v="6719"/>
    <x v="3336"/>
    <x v="0"/>
    <x v="143"/>
    <d v="2013-04-16T00:00:00"/>
    <x v="1"/>
    <s v="CK-12325"/>
    <s v="Christine Kargatis"/>
    <s v="Home Office"/>
    <s v="United States"/>
    <s v="Hot Springs"/>
    <x v="36"/>
    <n v="71901"/>
    <x v="0"/>
    <s v="FUR-FU-10003268"/>
    <x v="0"/>
    <x v="5"/>
    <s v="Eldon Radial Chair Mat for Low to Medium Pile Carpets"/>
    <n v="159.91999999999999"/>
    <n v="4"/>
    <n v="0"/>
    <n v="31.983999999999995"/>
  </r>
  <r>
    <n v="6720"/>
    <x v="3337"/>
    <x v="0"/>
    <x v="186"/>
    <d v="2013-12-20T00:00:00"/>
    <x v="2"/>
    <s v="SF-20065"/>
    <s v="Sandra Flanagan"/>
    <s v="Consumer"/>
    <s v="United States"/>
    <s v="Goldsboro"/>
    <x v="3"/>
    <n v="27534"/>
    <x v="0"/>
    <s v="OFF-AP-10004859"/>
    <x v="1"/>
    <x v="9"/>
    <s v="Acco 6 Outlet Guardian Premium Surge Suppressor"/>
    <n v="34.944000000000003"/>
    <n v="3"/>
    <n v="0.2"/>
    <n v="3.0576000000000008"/>
  </r>
  <r>
    <n v="6721"/>
    <x v="3338"/>
    <x v="3"/>
    <x v="20"/>
    <d v="2014-09-25T00:00:00"/>
    <x v="1"/>
    <s v="DP-13105"/>
    <s v="Dave Poirier"/>
    <s v="Corporate"/>
    <s v="United States"/>
    <s v="Los Angeles"/>
    <x v="1"/>
    <n v="90032"/>
    <x v="1"/>
    <s v="TEC-AC-10000057"/>
    <x v="2"/>
    <x v="11"/>
    <s v="Microsoft Natural Ergonomic Keyboard 4000"/>
    <n v="149.94999999999999"/>
    <n v="5"/>
    <n v="0"/>
    <n v="31.489499999999992"/>
  </r>
  <r>
    <n v="6722"/>
    <x v="3338"/>
    <x v="3"/>
    <x v="20"/>
    <d v="2014-09-25T00:00:00"/>
    <x v="1"/>
    <s v="DP-13105"/>
    <s v="Dave Poirier"/>
    <s v="Corporate"/>
    <s v="United States"/>
    <s v="Los Angeles"/>
    <x v="1"/>
    <n v="90032"/>
    <x v="1"/>
    <s v="OFF-AR-10000914"/>
    <x v="1"/>
    <x v="6"/>
    <s v="Boston 16765 Mini Stand Up Battery Pencil Sharpener"/>
    <n v="23.32"/>
    <n v="2"/>
    <n v="0"/>
    <n v="6.0632000000000019"/>
  </r>
  <r>
    <n v="6723"/>
    <x v="3338"/>
    <x v="3"/>
    <x v="20"/>
    <d v="2014-09-25T00:00:00"/>
    <x v="1"/>
    <s v="DP-13105"/>
    <s v="Dave Poirier"/>
    <s v="Corporate"/>
    <s v="United States"/>
    <s v="Los Angeles"/>
    <x v="1"/>
    <n v="90032"/>
    <x v="1"/>
    <s v="OFF-AR-10004956"/>
    <x v="1"/>
    <x v="6"/>
    <s v="Newell 33"/>
    <n v="16.740000000000002"/>
    <n v="3"/>
    <n v="0"/>
    <n v="4.8545999999999978"/>
  </r>
  <r>
    <n v="6724"/>
    <x v="3339"/>
    <x v="3"/>
    <x v="507"/>
    <d v="2014-09-07T00:00:00"/>
    <x v="0"/>
    <s v="VM-21835"/>
    <s v="Vivian Mathis"/>
    <s v="Consumer"/>
    <s v="United States"/>
    <s v="Nashua"/>
    <x v="38"/>
    <n v="3060"/>
    <x v="3"/>
    <s v="OFF-FA-10001843"/>
    <x v="1"/>
    <x v="13"/>
    <s v="Staples"/>
    <n v="14.82"/>
    <n v="6"/>
    <n v="0"/>
    <n v="6.9654000000000007"/>
  </r>
  <r>
    <n v="6725"/>
    <x v="3340"/>
    <x v="0"/>
    <x v="126"/>
    <d v="2013-09-17T00:00:00"/>
    <x v="1"/>
    <s v="SF-20200"/>
    <s v="Sarah Foster"/>
    <s v="Consumer"/>
    <s v="United States"/>
    <s v="Seattle"/>
    <x v="4"/>
    <n v="98103"/>
    <x v="1"/>
    <s v="OFF-FA-10000585"/>
    <x v="1"/>
    <x v="13"/>
    <s v="OIC Bulk Pack Metal Binder Clips"/>
    <n v="10.47"/>
    <n v="3"/>
    <n v="0"/>
    <n v="4.8162000000000003"/>
  </r>
  <r>
    <n v="6726"/>
    <x v="3340"/>
    <x v="0"/>
    <x v="126"/>
    <d v="2013-09-17T00:00:00"/>
    <x v="1"/>
    <s v="SF-20200"/>
    <s v="Sarah Foster"/>
    <s v="Consumer"/>
    <s v="United States"/>
    <s v="Seattle"/>
    <x v="4"/>
    <n v="98103"/>
    <x v="1"/>
    <s v="OFF-LA-10003720"/>
    <x v="1"/>
    <x v="2"/>
    <s v="Avery 487"/>
    <n v="11.07"/>
    <n v="3"/>
    <n v="0"/>
    <n v="5.2028999999999996"/>
  </r>
  <r>
    <n v="6727"/>
    <x v="3340"/>
    <x v="0"/>
    <x v="126"/>
    <d v="2013-09-17T00:00:00"/>
    <x v="1"/>
    <s v="SF-20200"/>
    <s v="Sarah Foster"/>
    <s v="Consumer"/>
    <s v="United States"/>
    <s v="Seattle"/>
    <x v="4"/>
    <n v="98103"/>
    <x v="1"/>
    <s v="OFF-BI-10000301"/>
    <x v="1"/>
    <x v="8"/>
    <s v="GBC Instant Report Kit"/>
    <n v="20.704000000000001"/>
    <n v="4"/>
    <n v="0.2"/>
    <n v="7.7639999999999993"/>
  </r>
  <r>
    <n v="6728"/>
    <x v="3341"/>
    <x v="3"/>
    <x v="682"/>
    <d v="2014-08-16T00:00:00"/>
    <x v="0"/>
    <s v="SC-20695"/>
    <s v="Steve Chapman"/>
    <s v="Corporate"/>
    <s v="United States"/>
    <s v="Richmond"/>
    <x v="14"/>
    <n v="47374"/>
    <x v="2"/>
    <s v="OFF-PA-10003302"/>
    <x v="1"/>
    <x v="10"/>
    <s v="Xerox 1906"/>
    <n v="177.2"/>
    <n v="5"/>
    <n v="0"/>
    <n v="83.283999999999992"/>
  </r>
  <r>
    <n v="6729"/>
    <x v="3342"/>
    <x v="0"/>
    <x v="254"/>
    <d v="2013-11-10T00:00:00"/>
    <x v="1"/>
    <s v="MF-17665"/>
    <s v="Maureen Fritzler"/>
    <s v="Corporate"/>
    <s v="United States"/>
    <s v="Miami"/>
    <x v="2"/>
    <n v="33180"/>
    <x v="0"/>
    <s v="FUR-FU-10001889"/>
    <x v="0"/>
    <x v="5"/>
    <s v="Ultra Door Pull Handle"/>
    <n v="50.496000000000002"/>
    <n v="6"/>
    <n v="0.2"/>
    <n v="8.2055999999999987"/>
  </r>
  <r>
    <n v="6730"/>
    <x v="3343"/>
    <x v="1"/>
    <x v="652"/>
    <d v="2012-06-20T00:00:00"/>
    <x v="2"/>
    <s v="BV-11245"/>
    <s v="Benjamin Venier"/>
    <s v="Corporate"/>
    <s v="United States"/>
    <s v="Smyrna"/>
    <x v="18"/>
    <n v="37167"/>
    <x v="0"/>
    <s v="OFF-BI-10002982"/>
    <x v="1"/>
    <x v="8"/>
    <s v="Avery Self-Adhesive Photo Pockets for Polaroid Photos"/>
    <n v="6.1290000000000004"/>
    <n v="3"/>
    <n v="0.7"/>
    <n v="-4.4945999999999984"/>
  </r>
  <r>
    <n v="6731"/>
    <x v="3343"/>
    <x v="1"/>
    <x v="652"/>
    <d v="2012-06-20T00:00:00"/>
    <x v="2"/>
    <s v="BV-11245"/>
    <s v="Benjamin Venier"/>
    <s v="Corporate"/>
    <s v="United States"/>
    <s v="Smyrna"/>
    <x v="18"/>
    <n v="37167"/>
    <x v="0"/>
    <s v="FUR-CH-10002965"/>
    <x v="0"/>
    <x v="1"/>
    <s v="Global Leather Highback Executive Chair with Pneumatic Height Adjustment, Black"/>
    <n v="643.13599999999997"/>
    <n v="4"/>
    <n v="0.2"/>
    <n v="56.274400000000014"/>
  </r>
  <r>
    <n v="6732"/>
    <x v="3343"/>
    <x v="1"/>
    <x v="652"/>
    <d v="2012-06-20T00:00:00"/>
    <x v="2"/>
    <s v="BV-11245"/>
    <s v="Benjamin Venier"/>
    <s v="Corporate"/>
    <s v="United States"/>
    <s v="Smyrna"/>
    <x v="18"/>
    <n v="37167"/>
    <x v="0"/>
    <s v="OFF-PA-10001937"/>
    <x v="1"/>
    <x v="10"/>
    <s v="Xerox 21"/>
    <n v="20.736000000000004"/>
    <n v="4"/>
    <n v="0.2"/>
    <n v="7.2576000000000001"/>
  </r>
  <r>
    <n v="6733"/>
    <x v="3344"/>
    <x v="2"/>
    <x v="1129"/>
    <d v="2011-07-07T00:00:00"/>
    <x v="2"/>
    <s v="KE-16420"/>
    <s v="Katrina Edelman"/>
    <s v="Corporate"/>
    <s v="United States"/>
    <s v="Aurora"/>
    <x v="22"/>
    <n v="80013"/>
    <x v="1"/>
    <s v="OFF-PA-10001977"/>
    <x v="1"/>
    <x v="10"/>
    <s v="Xerox 194"/>
    <n v="177.536"/>
    <n v="4"/>
    <n v="0.2"/>
    <n v="62.137599999999992"/>
  </r>
  <r>
    <n v="6734"/>
    <x v="3344"/>
    <x v="2"/>
    <x v="1129"/>
    <d v="2011-07-07T00:00:00"/>
    <x v="2"/>
    <s v="KE-16420"/>
    <s v="Katrina Edelman"/>
    <s v="Corporate"/>
    <s v="United States"/>
    <s v="Aurora"/>
    <x v="22"/>
    <n v="80013"/>
    <x v="1"/>
    <s v="OFF-AP-10000692"/>
    <x v="1"/>
    <x v="9"/>
    <s v="Fellowes Mighty 8 Compact Surge Protector"/>
    <n v="32.432000000000002"/>
    <n v="2"/>
    <n v="0.2"/>
    <n v="3.2432000000000016"/>
  </r>
  <r>
    <n v="6735"/>
    <x v="3345"/>
    <x v="1"/>
    <x v="139"/>
    <d v="2012-12-25T00:00:00"/>
    <x v="1"/>
    <s v="EM-14200"/>
    <s v="Evan Minnotte"/>
    <s v="Home Office"/>
    <s v="United States"/>
    <s v="Miami"/>
    <x v="2"/>
    <n v="33142"/>
    <x v="0"/>
    <s v="OFF-LA-10004093"/>
    <x v="1"/>
    <x v="2"/>
    <s v="Avery 486"/>
    <n v="11.696"/>
    <n v="2"/>
    <n v="0.2"/>
    <n v="3.9473999999999996"/>
  </r>
  <r>
    <n v="6736"/>
    <x v="3346"/>
    <x v="0"/>
    <x v="342"/>
    <d v="2013-04-18T00:00:00"/>
    <x v="1"/>
    <s v="BT-11680"/>
    <s v="Brian Thompson"/>
    <s v="Consumer"/>
    <s v="United States"/>
    <s v="San Francisco"/>
    <x v="1"/>
    <n v="94122"/>
    <x v="1"/>
    <s v="OFF-AP-10004980"/>
    <x v="1"/>
    <x v="9"/>
    <s v="3M Replacement Filter for Office Air Cleaner for 20' x 33' Room"/>
    <n v="113.76"/>
    <n v="3"/>
    <n v="0"/>
    <n v="44.366400000000006"/>
  </r>
  <r>
    <n v="6737"/>
    <x v="3346"/>
    <x v="0"/>
    <x v="342"/>
    <d v="2013-04-18T00:00:00"/>
    <x v="1"/>
    <s v="BT-11680"/>
    <s v="Brian Thompson"/>
    <s v="Consumer"/>
    <s v="United States"/>
    <s v="San Francisco"/>
    <x v="1"/>
    <n v="94122"/>
    <x v="1"/>
    <s v="OFF-ST-10001932"/>
    <x v="1"/>
    <x v="4"/>
    <s v="Fellowes Staxonsteel Drawer Files"/>
    <n v="579.51"/>
    <n v="3"/>
    <n v="0"/>
    <n v="81.131400000000014"/>
  </r>
  <r>
    <n v="6738"/>
    <x v="3346"/>
    <x v="0"/>
    <x v="342"/>
    <d v="2013-04-18T00:00:00"/>
    <x v="1"/>
    <s v="BT-11680"/>
    <s v="Brian Thompson"/>
    <s v="Consumer"/>
    <s v="United States"/>
    <s v="San Francisco"/>
    <x v="1"/>
    <n v="94122"/>
    <x v="1"/>
    <s v="OFF-ST-10000636"/>
    <x v="1"/>
    <x v="4"/>
    <s v="Rogers Profile Extra Capacity Storage Tub"/>
    <n v="150.66"/>
    <n v="9"/>
    <n v="0"/>
    <n v="6.0263999999999918"/>
  </r>
  <r>
    <n v="6739"/>
    <x v="3346"/>
    <x v="0"/>
    <x v="342"/>
    <d v="2013-04-18T00:00:00"/>
    <x v="1"/>
    <s v="BT-11680"/>
    <s v="Brian Thompson"/>
    <s v="Consumer"/>
    <s v="United States"/>
    <s v="San Francisco"/>
    <x v="1"/>
    <n v="94122"/>
    <x v="1"/>
    <s v="OFF-BI-10000069"/>
    <x v="1"/>
    <x v="8"/>
    <s v="GBC Prepunched Paper, 19-Hole, for Binding Systems, 24-lb"/>
    <n v="48.032000000000004"/>
    <n v="4"/>
    <n v="0.2"/>
    <n v="15.610399999999993"/>
  </r>
  <r>
    <n v="6740"/>
    <x v="3347"/>
    <x v="2"/>
    <x v="542"/>
    <d v="2011-05-31T00:00:00"/>
    <x v="1"/>
    <s v="MM-18055"/>
    <s v="Michelle Moray"/>
    <s v="Consumer"/>
    <s v="United States"/>
    <s v="Chicago"/>
    <x v="10"/>
    <n v="60623"/>
    <x v="2"/>
    <s v="OFF-ST-10001837"/>
    <x v="1"/>
    <x v="4"/>
    <s v="SAFCO Mobile Desk Side File, Wire Frame"/>
    <n v="102.624"/>
    <n v="3"/>
    <n v="0.2"/>
    <n v="7.6968000000000032"/>
  </r>
  <r>
    <n v="6741"/>
    <x v="3347"/>
    <x v="2"/>
    <x v="542"/>
    <d v="2011-05-31T00:00:00"/>
    <x v="1"/>
    <s v="MM-18055"/>
    <s v="Michelle Moray"/>
    <s v="Consumer"/>
    <s v="United States"/>
    <s v="Chicago"/>
    <x v="10"/>
    <n v="60623"/>
    <x v="2"/>
    <s v="FUR-CH-10003981"/>
    <x v="0"/>
    <x v="1"/>
    <s v="Global Commerce Series Low-Back Swivel/Tilt Chairs"/>
    <n v="359.77199999999999"/>
    <n v="2"/>
    <n v="0.3"/>
    <n v="-5.1396000000000583"/>
  </r>
  <r>
    <n v="6742"/>
    <x v="3347"/>
    <x v="2"/>
    <x v="542"/>
    <d v="2011-05-31T00:00:00"/>
    <x v="1"/>
    <s v="MM-18055"/>
    <s v="Michelle Moray"/>
    <s v="Consumer"/>
    <s v="United States"/>
    <s v="Chicago"/>
    <x v="10"/>
    <n v="60623"/>
    <x v="2"/>
    <s v="OFF-AR-10000716"/>
    <x v="1"/>
    <x v="6"/>
    <s v="DIXON Ticonderoga Erasable Checking Pencils"/>
    <n v="13.392000000000001"/>
    <n v="3"/>
    <n v="0.2"/>
    <n v="3.1806000000000005"/>
  </r>
  <r>
    <n v="6743"/>
    <x v="3348"/>
    <x v="3"/>
    <x v="91"/>
    <d v="2014-07-12T00:00:00"/>
    <x v="1"/>
    <s v="PO-18850"/>
    <s v="Patrick O'Brill"/>
    <s v="Consumer"/>
    <s v="United States"/>
    <s v="Los Angeles"/>
    <x v="1"/>
    <n v="90008"/>
    <x v="1"/>
    <s v="FUR-CH-10001146"/>
    <x v="0"/>
    <x v="1"/>
    <s v="Global Task Chair, Black"/>
    <n v="122.13600000000001"/>
    <n v="3"/>
    <n v="0.2"/>
    <n v="-13.740299999999994"/>
  </r>
  <r>
    <n v="6744"/>
    <x v="3349"/>
    <x v="1"/>
    <x v="1130"/>
    <d v="2012-02-20T00:00:00"/>
    <x v="1"/>
    <s v="SP-20860"/>
    <s v="Sung Pak"/>
    <s v="Corporate"/>
    <s v="United States"/>
    <s v="Dover"/>
    <x v="38"/>
    <n v="3820"/>
    <x v="3"/>
    <s v="OFF-PA-10002751"/>
    <x v="1"/>
    <x v="10"/>
    <s v="Xerox 1920"/>
    <n v="35.880000000000003"/>
    <n v="6"/>
    <n v="0"/>
    <n v="16.146000000000001"/>
  </r>
  <r>
    <n v="6745"/>
    <x v="3350"/>
    <x v="3"/>
    <x v="114"/>
    <d v="2014-06-19T00:00:00"/>
    <x v="0"/>
    <s v="CS-12355"/>
    <s v="Christine Sundaresam"/>
    <s v="Consumer"/>
    <s v="United States"/>
    <s v="Dublin"/>
    <x v="24"/>
    <n v="43017"/>
    <x v="3"/>
    <s v="TEC-AC-10001606"/>
    <x v="2"/>
    <x v="11"/>
    <s v="Logitech Wireless Performance Mouse MX for PC and Mac"/>
    <n v="479.952"/>
    <n v="6"/>
    <n v="0.2"/>
    <n v="107.98920000000001"/>
  </r>
  <r>
    <n v="6746"/>
    <x v="3350"/>
    <x v="3"/>
    <x v="114"/>
    <d v="2014-06-19T00:00:00"/>
    <x v="0"/>
    <s v="CS-12355"/>
    <s v="Christine Sundaresam"/>
    <s v="Consumer"/>
    <s v="United States"/>
    <s v="Dublin"/>
    <x v="24"/>
    <n v="43017"/>
    <x v="3"/>
    <s v="OFF-AR-10001427"/>
    <x v="1"/>
    <x v="6"/>
    <s v="Newell 330"/>
    <n v="23.92"/>
    <n v="5"/>
    <n v="0.2"/>
    <n v="1.7940000000000005"/>
  </r>
  <r>
    <n v="6747"/>
    <x v="3351"/>
    <x v="3"/>
    <x v="38"/>
    <d v="2014-11-17T00:00:00"/>
    <x v="2"/>
    <s v="KB-16600"/>
    <s v="Ken Brennan"/>
    <s v="Corporate"/>
    <s v="United States"/>
    <s v="New York City"/>
    <x v="15"/>
    <n v="10009"/>
    <x v="3"/>
    <s v="TEC-PH-10004389"/>
    <x v="2"/>
    <x v="7"/>
    <s v="Nokia Lumia 925"/>
    <n v="629.94999999999993"/>
    <n v="5"/>
    <n v="0"/>
    <n v="163.78700000000003"/>
  </r>
  <r>
    <n v="6748"/>
    <x v="3352"/>
    <x v="3"/>
    <x v="157"/>
    <d v="2014-12-16T00:00:00"/>
    <x v="1"/>
    <s v="AA-10375"/>
    <s v="Allen Armold"/>
    <s v="Consumer"/>
    <s v="United States"/>
    <s v="New York City"/>
    <x v="15"/>
    <n v="10035"/>
    <x v="3"/>
    <s v="OFF-BI-10002498"/>
    <x v="1"/>
    <x v="8"/>
    <s v="Clear Mylar Reinforcing Strips"/>
    <n v="14.952000000000002"/>
    <n v="1"/>
    <n v="0.2"/>
    <n v="5.0462999999999996"/>
  </r>
  <r>
    <n v="6749"/>
    <x v="3352"/>
    <x v="3"/>
    <x v="157"/>
    <d v="2014-12-16T00:00:00"/>
    <x v="1"/>
    <s v="AA-10375"/>
    <s v="Allen Armold"/>
    <s v="Consumer"/>
    <s v="United States"/>
    <s v="New York City"/>
    <x v="15"/>
    <n v="10035"/>
    <x v="3"/>
    <s v="OFF-PA-10002245"/>
    <x v="1"/>
    <x v="10"/>
    <s v="Xerox 1895"/>
    <n v="17.940000000000001"/>
    <n v="3"/>
    <n v="0"/>
    <n v="8.0730000000000004"/>
  </r>
  <r>
    <n v="6750"/>
    <x v="3352"/>
    <x v="3"/>
    <x v="157"/>
    <d v="2014-12-16T00:00:00"/>
    <x v="1"/>
    <s v="AA-10375"/>
    <s v="Allen Armold"/>
    <s v="Consumer"/>
    <s v="United States"/>
    <s v="New York City"/>
    <x v="15"/>
    <n v="10035"/>
    <x v="3"/>
    <s v="TEC-PH-10004522"/>
    <x v="2"/>
    <x v="7"/>
    <s v="Dexim XPower Skin Super-Thin Power Case for iPhone 5 - Black"/>
    <n v="116.98"/>
    <n v="2"/>
    <n v="0"/>
    <n v="29.245000000000005"/>
  </r>
  <r>
    <n v="6751"/>
    <x v="3353"/>
    <x v="0"/>
    <x v="931"/>
    <d v="2013-07-01T00:00:00"/>
    <x v="0"/>
    <s v="BP-11155"/>
    <s v="Becky Pak"/>
    <s v="Consumer"/>
    <s v="United States"/>
    <s v="Paterson"/>
    <x v="30"/>
    <n v="7501"/>
    <x v="3"/>
    <s v="FUR-CH-10003535"/>
    <x v="0"/>
    <x v="1"/>
    <s v="Global Armless Task Chair, Royal Blue"/>
    <n v="121.96"/>
    <n v="2"/>
    <n v="0"/>
    <n v="20.733199999999997"/>
  </r>
  <r>
    <n v="6752"/>
    <x v="3353"/>
    <x v="0"/>
    <x v="931"/>
    <d v="2013-07-01T00:00:00"/>
    <x v="0"/>
    <s v="BP-11155"/>
    <s v="Becky Pak"/>
    <s v="Consumer"/>
    <s v="United States"/>
    <s v="Paterson"/>
    <x v="30"/>
    <n v="7501"/>
    <x v="3"/>
    <s v="OFF-AP-10000595"/>
    <x v="1"/>
    <x v="9"/>
    <s v="Disposable Triple-Filter Dust Bags"/>
    <n v="8.74"/>
    <n v="2"/>
    <n v="0"/>
    <n v="2.2724000000000002"/>
  </r>
  <r>
    <n v="6753"/>
    <x v="3353"/>
    <x v="0"/>
    <x v="931"/>
    <d v="2013-07-01T00:00:00"/>
    <x v="0"/>
    <s v="BP-11155"/>
    <s v="Becky Pak"/>
    <s v="Consumer"/>
    <s v="United States"/>
    <s v="Paterson"/>
    <x v="30"/>
    <n v="7501"/>
    <x v="3"/>
    <s v="OFF-PA-10003039"/>
    <x v="1"/>
    <x v="10"/>
    <s v="Xerox 1960"/>
    <n v="61.96"/>
    <n v="2"/>
    <n v="0"/>
    <n v="27.881999999999998"/>
  </r>
  <r>
    <n v="6754"/>
    <x v="3353"/>
    <x v="0"/>
    <x v="931"/>
    <d v="2013-07-01T00:00:00"/>
    <x v="0"/>
    <s v="BP-11155"/>
    <s v="Becky Pak"/>
    <s v="Consumer"/>
    <s v="United States"/>
    <s v="Paterson"/>
    <x v="30"/>
    <n v="7501"/>
    <x v="3"/>
    <s v="OFF-BI-10002003"/>
    <x v="1"/>
    <x v="8"/>
    <s v="Ibico Presentation Index for Binding Systems"/>
    <n v="7.96"/>
    <n v="2"/>
    <n v="0"/>
    <n v="3.7412000000000001"/>
  </r>
  <r>
    <n v="6755"/>
    <x v="3353"/>
    <x v="0"/>
    <x v="931"/>
    <d v="2013-07-01T00:00:00"/>
    <x v="0"/>
    <s v="BP-11155"/>
    <s v="Becky Pak"/>
    <s v="Consumer"/>
    <s v="United States"/>
    <s v="Paterson"/>
    <x v="30"/>
    <n v="7501"/>
    <x v="3"/>
    <s v="OFF-AP-10002311"/>
    <x v="1"/>
    <x v="9"/>
    <s v="Holmes Replacement Filter for HEPA Air Cleaner, Very Large Room, HEPA Filter"/>
    <n v="275.24"/>
    <n v="4"/>
    <n v="0"/>
    <n v="121.10560000000001"/>
  </r>
  <r>
    <n v="6756"/>
    <x v="3354"/>
    <x v="3"/>
    <x v="175"/>
    <d v="2014-09-20T00:00:00"/>
    <x v="1"/>
    <s v="TC-21145"/>
    <s v="Theresa Coyne"/>
    <s v="Corporate"/>
    <s v="United States"/>
    <s v="Lakewood"/>
    <x v="30"/>
    <n v="8701"/>
    <x v="3"/>
    <s v="FUR-FU-10002445"/>
    <x v="0"/>
    <x v="5"/>
    <s v="DAX Two-Tone Rosewood/Black Document Frame, Desktop, 5 x 7"/>
    <n v="47.400000000000006"/>
    <n v="5"/>
    <n v="0"/>
    <n v="18.960000000000004"/>
  </r>
  <r>
    <n v="6757"/>
    <x v="3354"/>
    <x v="3"/>
    <x v="175"/>
    <d v="2014-09-20T00:00:00"/>
    <x v="1"/>
    <s v="TC-21145"/>
    <s v="Theresa Coyne"/>
    <s v="Corporate"/>
    <s v="United States"/>
    <s v="Lakewood"/>
    <x v="30"/>
    <n v="8701"/>
    <x v="3"/>
    <s v="FUR-CH-10003606"/>
    <x v="0"/>
    <x v="1"/>
    <s v="SAFCO Folding Chair Trolley"/>
    <n v="512.96"/>
    <n v="4"/>
    <n v="0"/>
    <n v="143.62880000000001"/>
  </r>
  <r>
    <n v="6758"/>
    <x v="3354"/>
    <x v="3"/>
    <x v="175"/>
    <d v="2014-09-20T00:00:00"/>
    <x v="1"/>
    <s v="TC-21145"/>
    <s v="Theresa Coyne"/>
    <s v="Corporate"/>
    <s v="United States"/>
    <s v="Lakewood"/>
    <x v="30"/>
    <n v="8701"/>
    <x v="3"/>
    <s v="TEC-PH-10002115"/>
    <x v="2"/>
    <x v="7"/>
    <s v="Plantronics 81402"/>
    <n v="395.93999999999994"/>
    <n v="6"/>
    <n v="0"/>
    <n v="102.94440000000002"/>
  </r>
  <r>
    <n v="6759"/>
    <x v="3354"/>
    <x v="3"/>
    <x v="175"/>
    <d v="2014-09-20T00:00:00"/>
    <x v="1"/>
    <s v="TC-21145"/>
    <s v="Theresa Coyne"/>
    <s v="Corporate"/>
    <s v="United States"/>
    <s v="Lakewood"/>
    <x v="30"/>
    <n v="8701"/>
    <x v="3"/>
    <s v="OFF-ST-10000934"/>
    <x v="1"/>
    <x v="4"/>
    <s v="Contico 72&quot;H Heavy-Duty Storage System"/>
    <n v="81.96"/>
    <n v="2"/>
    <n v="0"/>
    <n v="0"/>
  </r>
  <r>
    <n v="6760"/>
    <x v="3355"/>
    <x v="3"/>
    <x v="574"/>
    <d v="2014-12-09T00:00:00"/>
    <x v="1"/>
    <s v="BG-11035"/>
    <s v="Barry Gonzalez"/>
    <s v="Consumer"/>
    <s v="United States"/>
    <s v="Greensboro"/>
    <x v="3"/>
    <n v="27405"/>
    <x v="0"/>
    <s v="OFF-AR-10003903"/>
    <x v="1"/>
    <x v="6"/>
    <s v="Sanford 52201 APSCO Electric Pencil Sharpener"/>
    <n v="32.776000000000003"/>
    <n v="1"/>
    <n v="0.2"/>
    <n v="2.4581999999999997"/>
  </r>
  <r>
    <n v="6761"/>
    <x v="3356"/>
    <x v="3"/>
    <x v="335"/>
    <d v="2014-07-01T00:00:00"/>
    <x v="1"/>
    <s v="DO-13435"/>
    <s v="Denny Ordway"/>
    <s v="Consumer"/>
    <s v="United States"/>
    <s v="New York City"/>
    <x v="15"/>
    <n v="10035"/>
    <x v="3"/>
    <s v="OFF-ST-10004123"/>
    <x v="1"/>
    <x v="4"/>
    <s v="Safco Industrial Wire Shelving System"/>
    <n v="272.94"/>
    <n v="3"/>
    <n v="0"/>
    <n v="0"/>
  </r>
  <r>
    <n v="6762"/>
    <x v="3357"/>
    <x v="0"/>
    <x v="1131"/>
    <d v="2013-07-27T00:00:00"/>
    <x v="0"/>
    <s v="DB-12970"/>
    <s v="Darren Budd"/>
    <s v="Corporate"/>
    <s v="United States"/>
    <s v="New York City"/>
    <x v="15"/>
    <n v="10035"/>
    <x v="3"/>
    <s v="FUR-CH-10001708"/>
    <x v="0"/>
    <x v="1"/>
    <s v="Office Star - Contemporary Swivel Chair with Padded Adjustable Arms and Flex Back"/>
    <n v="253.76399999999998"/>
    <n v="2"/>
    <n v="0.1"/>
    <n v="31.015599999999978"/>
  </r>
  <r>
    <n v="6763"/>
    <x v="3358"/>
    <x v="0"/>
    <x v="476"/>
    <d v="2013-09-09T00:00:00"/>
    <x v="1"/>
    <s v="RL-19615"/>
    <s v="Rob Lucas"/>
    <s v="Consumer"/>
    <s v="United States"/>
    <s v="Chicago"/>
    <x v="10"/>
    <n v="60623"/>
    <x v="2"/>
    <s v="OFF-LA-10000240"/>
    <x v="1"/>
    <x v="2"/>
    <s v="Self-Adhesive Address Labels for Typewriters by Universal"/>
    <n v="29.24"/>
    <n v="5"/>
    <n v="0.2"/>
    <n v="9.8685000000000009"/>
  </r>
  <r>
    <n v="6764"/>
    <x v="3358"/>
    <x v="0"/>
    <x v="476"/>
    <d v="2013-09-09T00:00:00"/>
    <x v="1"/>
    <s v="RL-19615"/>
    <s v="Rob Lucas"/>
    <s v="Consumer"/>
    <s v="United States"/>
    <s v="Chicago"/>
    <x v="10"/>
    <n v="60623"/>
    <x v="2"/>
    <s v="OFF-ST-10002485"/>
    <x v="1"/>
    <x v="4"/>
    <s v="Rogers Deluxe File Chest"/>
    <n v="35.167999999999999"/>
    <n v="2"/>
    <n v="0.2"/>
    <n v="-8.3524000000000012"/>
  </r>
  <r>
    <n v="6765"/>
    <x v="3358"/>
    <x v="0"/>
    <x v="476"/>
    <d v="2013-09-09T00:00:00"/>
    <x v="1"/>
    <s v="RL-19615"/>
    <s v="Rob Lucas"/>
    <s v="Consumer"/>
    <s v="United States"/>
    <s v="Chicago"/>
    <x v="10"/>
    <n v="60623"/>
    <x v="2"/>
    <s v="TEC-MA-10003230"/>
    <x v="2"/>
    <x v="15"/>
    <s v="Okidata C610n Printer"/>
    <n v="1362.8999999999999"/>
    <n v="3"/>
    <n v="0.3"/>
    <n v="-19.470000000000141"/>
  </r>
  <r>
    <n v="6766"/>
    <x v="3359"/>
    <x v="3"/>
    <x v="693"/>
    <d v="2014-04-25T00:00:00"/>
    <x v="1"/>
    <s v="SJ-20215"/>
    <s v="Sarah Jordon"/>
    <s v="Consumer"/>
    <s v="United States"/>
    <s v="Chicago"/>
    <x v="10"/>
    <n v="60653"/>
    <x v="2"/>
    <s v="FUR-CH-10002602"/>
    <x v="0"/>
    <x v="1"/>
    <s v="DMI Arturo Collection Mission-style Design Wood Chair"/>
    <n v="317.05799999999999"/>
    <n v="3"/>
    <n v="0.3"/>
    <n v="-18.117599999999996"/>
  </r>
  <r>
    <n v="6767"/>
    <x v="3359"/>
    <x v="3"/>
    <x v="693"/>
    <d v="2014-04-25T00:00:00"/>
    <x v="1"/>
    <s v="SJ-20215"/>
    <s v="Sarah Jordon"/>
    <s v="Consumer"/>
    <s v="United States"/>
    <s v="Chicago"/>
    <x v="10"/>
    <n v="60653"/>
    <x v="2"/>
    <s v="OFF-AR-10001683"/>
    <x v="1"/>
    <x v="6"/>
    <s v="Lumber Crayons"/>
    <n v="15.76"/>
    <n v="2"/>
    <n v="0.2"/>
    <n v="3.5460000000000007"/>
  </r>
  <r>
    <n v="6768"/>
    <x v="3359"/>
    <x v="3"/>
    <x v="693"/>
    <d v="2014-04-25T00:00:00"/>
    <x v="1"/>
    <s v="SJ-20215"/>
    <s v="Sarah Jordon"/>
    <s v="Consumer"/>
    <s v="United States"/>
    <s v="Chicago"/>
    <x v="10"/>
    <n v="60653"/>
    <x v="2"/>
    <s v="FUR-FU-10002456"/>
    <x v="0"/>
    <x v="5"/>
    <s v="Master Caster Door Stop, Large Neon Orange"/>
    <n v="14.560000000000002"/>
    <n v="5"/>
    <n v="0.6"/>
    <n v="-6.1879999999999988"/>
  </r>
  <r>
    <n v="6769"/>
    <x v="3360"/>
    <x v="2"/>
    <x v="1132"/>
    <d v="2011-08-16T00:00:00"/>
    <x v="1"/>
    <s v="CS-12175"/>
    <s v="Charles Sheldon"/>
    <s v="Corporate"/>
    <s v="United States"/>
    <s v="Lakewood"/>
    <x v="30"/>
    <n v="8701"/>
    <x v="3"/>
    <s v="OFF-BI-10002854"/>
    <x v="1"/>
    <x v="8"/>
    <s v="Performers Binder/Pad Holder, Black"/>
    <n v="196.21"/>
    <n v="7"/>
    <n v="0"/>
    <n v="98.105000000000004"/>
  </r>
  <r>
    <n v="6770"/>
    <x v="3361"/>
    <x v="3"/>
    <x v="20"/>
    <d v="2014-09-24T00:00:00"/>
    <x v="1"/>
    <s v="JP-16135"/>
    <s v="Julie Prescott"/>
    <s v="Home Office"/>
    <s v="United States"/>
    <s v="Columbus"/>
    <x v="32"/>
    <n v="31907"/>
    <x v="0"/>
    <s v="OFF-AR-10002445"/>
    <x v="1"/>
    <x v="6"/>
    <s v="SANFORD Major Accent Highlighters"/>
    <n v="35.4"/>
    <n v="5"/>
    <n v="0"/>
    <n v="13.452000000000002"/>
  </r>
  <r>
    <n v="6771"/>
    <x v="3362"/>
    <x v="3"/>
    <x v="34"/>
    <d v="2014-12-14T00:00:00"/>
    <x v="1"/>
    <s v="NC-18535"/>
    <s v="Nick Crebassa"/>
    <s v="Corporate"/>
    <s v="United States"/>
    <s v="Phoenix"/>
    <x v="16"/>
    <n v="85023"/>
    <x v="1"/>
    <s v="OFF-PA-10004359"/>
    <x v="1"/>
    <x v="10"/>
    <s v="Multicolor Computer Printout Paper"/>
    <n v="419.4"/>
    <n v="5"/>
    <n v="0.2"/>
    <n v="146.79"/>
  </r>
  <r>
    <n v="6772"/>
    <x v="3362"/>
    <x v="3"/>
    <x v="34"/>
    <d v="2014-12-14T00:00:00"/>
    <x v="1"/>
    <s v="NC-18535"/>
    <s v="Nick Crebassa"/>
    <s v="Corporate"/>
    <s v="United States"/>
    <s v="Phoenix"/>
    <x v="16"/>
    <n v="85023"/>
    <x v="1"/>
    <s v="OFF-BI-10000279"/>
    <x v="1"/>
    <x v="8"/>
    <s v="Acco Recycled 2&quot; Capacity Laser Printer Hanging Data Binders"/>
    <n v="13.005000000000003"/>
    <n v="3"/>
    <n v="0.7"/>
    <n v="-9.9704999999999977"/>
  </r>
  <r>
    <n v="6773"/>
    <x v="3363"/>
    <x v="0"/>
    <x v="254"/>
    <d v="2013-11-09T00:00:00"/>
    <x v="1"/>
    <s v="CW-11905"/>
    <s v="Carl Weiss"/>
    <s v="Home Office"/>
    <s v="United States"/>
    <s v="Los Angeles"/>
    <x v="1"/>
    <n v="90004"/>
    <x v="1"/>
    <s v="OFF-BI-10003314"/>
    <x v="1"/>
    <x v="8"/>
    <s v="Tuff Stuff Recycled Round Ring Binders"/>
    <n v="7.7120000000000006"/>
    <n v="2"/>
    <n v="0.2"/>
    <n v="2.7956000000000003"/>
  </r>
  <r>
    <n v="6774"/>
    <x v="3363"/>
    <x v="0"/>
    <x v="254"/>
    <d v="2013-11-09T00:00:00"/>
    <x v="1"/>
    <s v="CW-11905"/>
    <s v="Carl Weiss"/>
    <s v="Home Office"/>
    <s v="United States"/>
    <s v="Los Angeles"/>
    <x v="1"/>
    <n v="90004"/>
    <x v="1"/>
    <s v="OFF-BI-10000494"/>
    <x v="1"/>
    <x v="8"/>
    <s v="Acco Economy Flexible Poly Round Ring Binder"/>
    <n v="4.1760000000000002"/>
    <n v="1"/>
    <n v="0.2"/>
    <n v="1.3049999999999997"/>
  </r>
  <r>
    <n v="6775"/>
    <x v="3363"/>
    <x v="0"/>
    <x v="254"/>
    <d v="2013-11-09T00:00:00"/>
    <x v="1"/>
    <s v="CW-11905"/>
    <s v="Carl Weiss"/>
    <s v="Home Office"/>
    <s v="United States"/>
    <s v="Los Angeles"/>
    <x v="1"/>
    <n v="90004"/>
    <x v="1"/>
    <s v="OFF-PA-10000295"/>
    <x v="1"/>
    <x v="10"/>
    <s v="Xerox 229"/>
    <n v="38.880000000000003"/>
    <n v="6"/>
    <n v="0"/>
    <n v="18.662400000000002"/>
  </r>
  <r>
    <n v="6776"/>
    <x v="3364"/>
    <x v="1"/>
    <x v="368"/>
    <d v="2012-04-04T00:00:00"/>
    <x v="1"/>
    <s v="CM-12115"/>
    <s v="Chad McGuire"/>
    <s v="Consumer"/>
    <s v="United States"/>
    <s v="New York City"/>
    <x v="15"/>
    <n v="10024"/>
    <x v="3"/>
    <s v="OFF-PA-10002615"/>
    <x v="1"/>
    <x v="10"/>
    <s v="Ampad Gold Fibre Wirebound Steno Books, 6&quot; x 9&quot;, Gregg Ruled"/>
    <n v="17.64"/>
    <n v="4"/>
    <n v="0"/>
    <n v="8.1143999999999998"/>
  </r>
  <r>
    <n v="6777"/>
    <x v="3365"/>
    <x v="0"/>
    <x v="64"/>
    <d v="2013-09-12T00:00:00"/>
    <x v="1"/>
    <s v="PT-19090"/>
    <s v="Pete Takahito"/>
    <s v="Consumer"/>
    <s v="United States"/>
    <s v="San Antonio"/>
    <x v="5"/>
    <n v="78207"/>
    <x v="2"/>
    <s v="OFF-ST-10003479"/>
    <x v="1"/>
    <x v="4"/>
    <s v="Eldon Base for stackable storage shelf, platinum"/>
    <n v="93.456000000000003"/>
    <n v="3"/>
    <n v="0.2"/>
    <n v="-17.523000000000014"/>
  </r>
  <r>
    <n v="6778"/>
    <x v="3366"/>
    <x v="3"/>
    <x v="480"/>
    <d v="2014-02-02T00:00:00"/>
    <x v="1"/>
    <s v="CL-12700"/>
    <s v="Craig Leslie"/>
    <s v="Home Office"/>
    <s v="United States"/>
    <s v="New York City"/>
    <x v="15"/>
    <n v="10009"/>
    <x v="3"/>
    <s v="TEC-AC-10002800"/>
    <x v="2"/>
    <x v="11"/>
    <s v="Plantronics Audio 478 Stereo USB Headset"/>
    <n v="449.91"/>
    <n v="9"/>
    <n v="0"/>
    <n v="157.46849999999998"/>
  </r>
  <r>
    <n v="6779"/>
    <x v="3367"/>
    <x v="0"/>
    <x v="323"/>
    <d v="2013-09-09T00:00:00"/>
    <x v="0"/>
    <s v="HF-14995"/>
    <s v="Herbert Flentye"/>
    <s v="Consumer"/>
    <s v="United States"/>
    <s v="Baltimore"/>
    <x v="39"/>
    <n v="21215"/>
    <x v="3"/>
    <s v="FUR-BO-10003159"/>
    <x v="0"/>
    <x v="0"/>
    <s v="Sauder Camden County Collection Libraries, Planked Cherry Finish"/>
    <n v="344.94"/>
    <n v="3"/>
    <n v="0"/>
    <n v="31.044599999999974"/>
  </r>
  <r>
    <n v="6780"/>
    <x v="3367"/>
    <x v="0"/>
    <x v="323"/>
    <d v="2013-09-09T00:00:00"/>
    <x v="0"/>
    <s v="HF-14995"/>
    <s v="Herbert Flentye"/>
    <s v="Consumer"/>
    <s v="United States"/>
    <s v="Baltimore"/>
    <x v="39"/>
    <n v="21215"/>
    <x v="3"/>
    <s v="FUR-FU-10002364"/>
    <x v="0"/>
    <x v="5"/>
    <s v="Eldon Expressions Wood Desk Accessories, Oak"/>
    <n v="14.76"/>
    <n v="2"/>
    <n v="0"/>
    <n v="4.2803999999999984"/>
  </r>
  <r>
    <n v="6781"/>
    <x v="3367"/>
    <x v="0"/>
    <x v="323"/>
    <d v="2013-09-09T00:00:00"/>
    <x v="0"/>
    <s v="HF-14995"/>
    <s v="Herbert Flentye"/>
    <s v="Consumer"/>
    <s v="United States"/>
    <s v="Baltimore"/>
    <x v="39"/>
    <n v="21215"/>
    <x v="3"/>
    <s v="OFF-BI-10003350"/>
    <x v="1"/>
    <x v="8"/>
    <s v="Acco Expandable Hanging Binders"/>
    <n v="12.76"/>
    <n v="2"/>
    <n v="0"/>
    <n v="5.8695999999999993"/>
  </r>
  <r>
    <n v="6782"/>
    <x v="3367"/>
    <x v="0"/>
    <x v="323"/>
    <d v="2013-09-09T00:00:00"/>
    <x v="0"/>
    <s v="HF-14995"/>
    <s v="Herbert Flentye"/>
    <s v="Consumer"/>
    <s v="United States"/>
    <s v="Baltimore"/>
    <x v="39"/>
    <n v="21215"/>
    <x v="3"/>
    <s v="OFF-LA-10004093"/>
    <x v="1"/>
    <x v="2"/>
    <s v="Avery 486"/>
    <n v="58.48"/>
    <n v="8"/>
    <n v="0"/>
    <n v="27.485599999999998"/>
  </r>
  <r>
    <n v="6783"/>
    <x v="3368"/>
    <x v="3"/>
    <x v="800"/>
    <d v="2014-07-29T00:00:00"/>
    <x v="0"/>
    <s v="JC-15775"/>
    <s v="John Castell"/>
    <s v="Consumer"/>
    <s v="United States"/>
    <s v="Philadelphia"/>
    <x v="9"/>
    <n v="19143"/>
    <x v="3"/>
    <s v="FUR-FU-10000732"/>
    <x v="0"/>
    <x v="5"/>
    <s v="Eldon 200 Class Desk Accessories"/>
    <n v="20.096000000000004"/>
    <n v="4"/>
    <n v="0.2"/>
    <n v="3.0143999999999984"/>
  </r>
  <r>
    <n v="6784"/>
    <x v="3368"/>
    <x v="3"/>
    <x v="800"/>
    <d v="2014-07-29T00:00:00"/>
    <x v="0"/>
    <s v="JC-15775"/>
    <s v="John Castell"/>
    <s v="Consumer"/>
    <s v="United States"/>
    <s v="Philadelphia"/>
    <x v="9"/>
    <n v="19143"/>
    <x v="3"/>
    <s v="OFF-SU-10004884"/>
    <x v="1"/>
    <x v="14"/>
    <s v="Acme Galleria Hot Forged Steel Scissors with Colored Handles"/>
    <n v="37.752000000000002"/>
    <n v="3"/>
    <n v="0.2"/>
    <n v="4.2470999999999943"/>
  </r>
  <r>
    <n v="6785"/>
    <x v="3368"/>
    <x v="3"/>
    <x v="800"/>
    <d v="2014-07-29T00:00:00"/>
    <x v="0"/>
    <s v="JC-15775"/>
    <s v="John Castell"/>
    <s v="Consumer"/>
    <s v="United States"/>
    <s v="Philadelphia"/>
    <x v="9"/>
    <n v="19143"/>
    <x v="3"/>
    <s v="FUR-TA-10001771"/>
    <x v="0"/>
    <x v="3"/>
    <s v="Bush Cubix Conference Tables, Fully Assembled"/>
    <n v="138.58799999999999"/>
    <n v="1"/>
    <n v="0.4"/>
    <n v="-34.646999999999991"/>
  </r>
  <r>
    <n v="6786"/>
    <x v="3368"/>
    <x v="3"/>
    <x v="800"/>
    <d v="2014-07-29T00:00:00"/>
    <x v="0"/>
    <s v="JC-15775"/>
    <s v="John Castell"/>
    <s v="Consumer"/>
    <s v="United States"/>
    <s v="Philadelphia"/>
    <x v="9"/>
    <n v="19143"/>
    <x v="3"/>
    <s v="OFF-ST-10000060"/>
    <x v="1"/>
    <x v="4"/>
    <s v="Fellowes Bankers Box Staxonsteel Drawer File/Stacking System"/>
    <n v="259.92000000000007"/>
    <n v="5"/>
    <n v="0.2"/>
    <n v="-25.992000000000004"/>
  </r>
  <r>
    <n v="6787"/>
    <x v="3368"/>
    <x v="3"/>
    <x v="800"/>
    <d v="2014-07-29T00:00:00"/>
    <x v="0"/>
    <s v="JC-15775"/>
    <s v="John Castell"/>
    <s v="Consumer"/>
    <s v="United States"/>
    <s v="Philadelphia"/>
    <x v="9"/>
    <n v="19143"/>
    <x v="3"/>
    <s v="OFF-PA-10004100"/>
    <x v="1"/>
    <x v="10"/>
    <s v="Xerox 216"/>
    <n v="20.736000000000004"/>
    <n v="4"/>
    <n v="0.2"/>
    <n v="7.2576000000000001"/>
  </r>
  <r>
    <n v="6788"/>
    <x v="3369"/>
    <x v="1"/>
    <x v="1023"/>
    <d v="2012-09-20T00:00:00"/>
    <x v="1"/>
    <s v="JH-15910"/>
    <s v="Jonathan Howell"/>
    <s v="Consumer"/>
    <s v="United States"/>
    <s v="Atlanta"/>
    <x v="32"/>
    <n v="30318"/>
    <x v="0"/>
    <s v="FUR-FU-10003975"/>
    <x v="0"/>
    <x v="5"/>
    <s v="Eldon Advantage Chair Mats for Low to Medium Pile Carpets"/>
    <n v="129.93"/>
    <n v="3"/>
    <n v="0"/>
    <n v="12.992999999999988"/>
  </r>
  <r>
    <n v="6789"/>
    <x v="3369"/>
    <x v="1"/>
    <x v="1023"/>
    <d v="2012-09-20T00:00:00"/>
    <x v="1"/>
    <s v="JH-15910"/>
    <s v="Jonathan Howell"/>
    <s v="Consumer"/>
    <s v="United States"/>
    <s v="Atlanta"/>
    <x v="32"/>
    <n v="30318"/>
    <x v="0"/>
    <s v="OFF-PA-10001712"/>
    <x v="1"/>
    <x v="10"/>
    <s v="Xerox 1948"/>
    <n v="69.930000000000007"/>
    <n v="7"/>
    <n v="0"/>
    <n v="31.468499999999999"/>
  </r>
  <r>
    <n v="6790"/>
    <x v="3370"/>
    <x v="1"/>
    <x v="67"/>
    <d v="2012-09-09T00:00:00"/>
    <x v="0"/>
    <s v="CC-12610"/>
    <s v="Corey Catlett"/>
    <s v="Corporate"/>
    <s v="United States"/>
    <s v="Durham"/>
    <x v="3"/>
    <n v="27707"/>
    <x v="0"/>
    <s v="OFF-AR-10001953"/>
    <x v="1"/>
    <x v="6"/>
    <s v="Boston 1645 Deluxe Heavier-Duty Electric Pencil Sharpener"/>
    <n v="140.73599999999999"/>
    <n v="4"/>
    <n v="0.2"/>
    <n v="12.314400000000006"/>
  </r>
  <r>
    <n v="6791"/>
    <x v="3371"/>
    <x v="0"/>
    <x v="76"/>
    <d v="2013-11-18T00:00:00"/>
    <x v="2"/>
    <s v="IM-15055"/>
    <s v="Ionia McGrath"/>
    <s v="Consumer"/>
    <s v="United States"/>
    <s v="Roseville"/>
    <x v="1"/>
    <n v="95661"/>
    <x v="1"/>
    <s v="OFF-BI-10004967"/>
    <x v="1"/>
    <x v="8"/>
    <s v="Round Ring Binders"/>
    <n v="8.32"/>
    <n v="5"/>
    <n v="0.2"/>
    <n v="2.8079999999999998"/>
  </r>
  <r>
    <n v="6792"/>
    <x v="3372"/>
    <x v="0"/>
    <x v="338"/>
    <d v="2013-11-16T00:00:00"/>
    <x v="1"/>
    <s v="BF-11170"/>
    <s v="Ben Ferrer"/>
    <s v="Home Office"/>
    <s v="United States"/>
    <s v="Sacramento"/>
    <x v="1"/>
    <n v="95823"/>
    <x v="1"/>
    <s v="FUR-FU-10003731"/>
    <x v="0"/>
    <x v="5"/>
    <s v="Eldon Expressions Wood and Plastic Desk Accessories, Oak"/>
    <n v="9.98"/>
    <n v="1"/>
    <n v="0"/>
    <n v="2.7944000000000004"/>
  </r>
  <r>
    <n v="6793"/>
    <x v="3373"/>
    <x v="2"/>
    <x v="860"/>
    <d v="2011-08-18T00:00:00"/>
    <x v="2"/>
    <s v="CS-12355"/>
    <s v="Christine Sundaresam"/>
    <s v="Consumer"/>
    <s v="United States"/>
    <s v="Fairfield"/>
    <x v="29"/>
    <n v="6824"/>
    <x v="3"/>
    <s v="OFF-BI-10001989"/>
    <x v="1"/>
    <x v="8"/>
    <s v="Premium Transparent Presentation Covers by GBC"/>
    <n v="62.94"/>
    <n v="3"/>
    <n v="0"/>
    <n v="30.211199999999998"/>
  </r>
  <r>
    <n v="6794"/>
    <x v="3374"/>
    <x v="1"/>
    <x v="547"/>
    <d v="2012-11-20T00:00:00"/>
    <x v="1"/>
    <s v="MC-17605"/>
    <s v="Matt Connell"/>
    <s v="Corporate"/>
    <s v="United States"/>
    <s v="Chicago"/>
    <x v="10"/>
    <n v="60610"/>
    <x v="2"/>
    <s v="OFF-ST-10000344"/>
    <x v="1"/>
    <x v="4"/>
    <s v="Neat Ideas Personal Hanging Folder Files, Black"/>
    <n v="21.488"/>
    <n v="2"/>
    <n v="0.2"/>
    <n v="1.6115999999999993"/>
  </r>
  <r>
    <n v="6795"/>
    <x v="3374"/>
    <x v="1"/>
    <x v="547"/>
    <d v="2012-11-20T00:00:00"/>
    <x v="1"/>
    <s v="MC-17605"/>
    <s v="Matt Connell"/>
    <s v="Corporate"/>
    <s v="United States"/>
    <s v="Chicago"/>
    <x v="10"/>
    <n v="60610"/>
    <x v="2"/>
    <s v="TEC-PH-10001051"/>
    <x v="2"/>
    <x v="7"/>
    <s v="HTC One"/>
    <n v="239.976"/>
    <n v="3"/>
    <n v="0.2"/>
    <n v="26.997299999999967"/>
  </r>
  <r>
    <n v="6796"/>
    <x v="3374"/>
    <x v="1"/>
    <x v="547"/>
    <d v="2012-11-20T00:00:00"/>
    <x v="1"/>
    <s v="MC-17605"/>
    <s v="Matt Connell"/>
    <s v="Corporate"/>
    <s v="United States"/>
    <s v="Chicago"/>
    <x v="10"/>
    <n v="60610"/>
    <x v="2"/>
    <s v="FUR-FU-10001215"/>
    <x v="0"/>
    <x v="5"/>
    <s v="Howard Miller 11-1/2&quot; Diameter Brentwood Wall Clock"/>
    <n v="34.504000000000005"/>
    <n v="2"/>
    <n v="0.6"/>
    <n v="-15.526799999999994"/>
  </r>
  <r>
    <n v="6797"/>
    <x v="3375"/>
    <x v="1"/>
    <x v="767"/>
    <d v="2012-08-25T00:00:00"/>
    <x v="3"/>
    <s v="MC-18100"/>
    <s v="Mick Crebagga"/>
    <s v="Consumer"/>
    <s v="United States"/>
    <s v="Houston"/>
    <x v="5"/>
    <n v="77041"/>
    <x v="2"/>
    <s v="FUR-FU-10001473"/>
    <x v="0"/>
    <x v="5"/>
    <s v="Eldon Executive Woodline II Desk Accessories, Mahogany"/>
    <n v="20.103999999999999"/>
    <n v="2"/>
    <n v="0.6"/>
    <n v="-16.585799999999999"/>
  </r>
  <r>
    <n v="6798"/>
    <x v="3375"/>
    <x v="1"/>
    <x v="767"/>
    <d v="2012-08-25T00:00:00"/>
    <x v="3"/>
    <s v="MC-18100"/>
    <s v="Mick Crebagga"/>
    <s v="Consumer"/>
    <s v="United States"/>
    <s v="Houston"/>
    <x v="5"/>
    <n v="77041"/>
    <x v="2"/>
    <s v="OFF-BI-10000315"/>
    <x v="1"/>
    <x v="8"/>
    <s v="Poly Designer Cover &amp; Back"/>
    <n v="3.7979999999999987"/>
    <n v="1"/>
    <n v="0.8"/>
    <n v="-6.0768000000000004"/>
  </r>
  <r>
    <n v="6799"/>
    <x v="3375"/>
    <x v="1"/>
    <x v="767"/>
    <d v="2012-08-25T00:00:00"/>
    <x v="3"/>
    <s v="MC-18100"/>
    <s v="Mick Crebagga"/>
    <s v="Consumer"/>
    <s v="United States"/>
    <s v="Houston"/>
    <x v="5"/>
    <n v="77041"/>
    <x v="2"/>
    <s v="FUR-FU-10002240"/>
    <x v="0"/>
    <x v="5"/>
    <s v="Nu-Dell EZ-Mount Plastic Wall Frames"/>
    <n v="7.8800000000000008"/>
    <n v="5"/>
    <n v="0.6"/>
    <n v="-3.9399999999999995"/>
  </r>
  <r>
    <n v="6800"/>
    <x v="3376"/>
    <x v="0"/>
    <x v="591"/>
    <d v="2014-01-02T00:00:00"/>
    <x v="1"/>
    <s v="LW-16825"/>
    <s v="Laurel Workman"/>
    <s v="Corporate"/>
    <s v="United States"/>
    <s v="Phoenix"/>
    <x v="16"/>
    <n v="85023"/>
    <x v="1"/>
    <s v="FUR-TA-10002607"/>
    <x v="0"/>
    <x v="3"/>
    <s v="KI Conference Tables"/>
    <n v="35.445"/>
    <n v="1"/>
    <n v="0.5"/>
    <n v="-24.102599999999995"/>
  </r>
  <r>
    <n v="6801"/>
    <x v="3376"/>
    <x v="0"/>
    <x v="591"/>
    <d v="2014-01-02T00:00:00"/>
    <x v="1"/>
    <s v="LW-16825"/>
    <s v="Laurel Workman"/>
    <s v="Corporate"/>
    <s v="United States"/>
    <s v="Phoenix"/>
    <x v="16"/>
    <n v="85023"/>
    <x v="1"/>
    <s v="TEC-MA-10003356"/>
    <x v="2"/>
    <x v="15"/>
    <s v="Panasonic KX MC6040 Color Laser Multifunction Printer"/>
    <n v="269.97000000000003"/>
    <n v="2"/>
    <n v="0.7"/>
    <n v="-386.95699999999999"/>
  </r>
  <r>
    <n v="6802"/>
    <x v="3376"/>
    <x v="0"/>
    <x v="591"/>
    <d v="2014-01-02T00:00:00"/>
    <x v="1"/>
    <s v="LW-16825"/>
    <s v="Laurel Workman"/>
    <s v="Corporate"/>
    <s v="United States"/>
    <s v="Phoenix"/>
    <x v="16"/>
    <n v="85023"/>
    <x v="1"/>
    <s v="TEC-AC-10002217"/>
    <x v="2"/>
    <x v="11"/>
    <s v="Imation Clip USB flash drive - 8 GB"/>
    <n v="45.120000000000005"/>
    <n v="3"/>
    <n v="0.2"/>
    <n v="-7.8960000000000008"/>
  </r>
  <r>
    <n v="6803"/>
    <x v="3376"/>
    <x v="0"/>
    <x v="591"/>
    <d v="2014-01-02T00:00:00"/>
    <x v="1"/>
    <s v="LW-16825"/>
    <s v="Laurel Workman"/>
    <s v="Corporate"/>
    <s v="United States"/>
    <s v="Phoenix"/>
    <x v="16"/>
    <n v="85023"/>
    <x v="1"/>
    <s v="TEC-AC-10004353"/>
    <x v="2"/>
    <x v="11"/>
    <s v="Hypercom P1300 Pinpad"/>
    <n v="100.80000000000001"/>
    <n v="2"/>
    <n v="0.2"/>
    <n v="21.42"/>
  </r>
  <r>
    <n v="6804"/>
    <x v="3376"/>
    <x v="0"/>
    <x v="591"/>
    <d v="2014-01-02T00:00:00"/>
    <x v="1"/>
    <s v="LW-16825"/>
    <s v="Laurel Workman"/>
    <s v="Corporate"/>
    <s v="United States"/>
    <s v="Phoenix"/>
    <x v="16"/>
    <n v="85023"/>
    <x v="1"/>
    <s v="FUR-CH-10004754"/>
    <x v="0"/>
    <x v="1"/>
    <s v="Global Stack Chair with Arms, Black"/>
    <n v="47.968000000000004"/>
    <n v="2"/>
    <n v="0.2"/>
    <n v="4.1971999999999987"/>
  </r>
  <r>
    <n v="6805"/>
    <x v="3377"/>
    <x v="2"/>
    <x v="1082"/>
    <d v="2011-10-06T00:00:00"/>
    <x v="2"/>
    <s v="KH-16510"/>
    <s v="Keith Herrera"/>
    <s v="Consumer"/>
    <s v="United States"/>
    <s v="Pomona"/>
    <x v="1"/>
    <n v="91767"/>
    <x v="1"/>
    <s v="TEC-AC-10002800"/>
    <x v="2"/>
    <x v="11"/>
    <s v="Plantronics Audio 478 Stereo USB Headset"/>
    <n v="99.98"/>
    <n v="2"/>
    <n v="0"/>
    <n v="34.992999999999995"/>
  </r>
  <r>
    <n v="6806"/>
    <x v="3378"/>
    <x v="2"/>
    <x v="754"/>
    <d v="2011-11-25T00:00:00"/>
    <x v="2"/>
    <s v="RB-19645"/>
    <s v="Robert Barroso"/>
    <s v="Corporate"/>
    <s v="United States"/>
    <s v="Atlanta"/>
    <x v="32"/>
    <n v="30318"/>
    <x v="0"/>
    <s v="OFF-PA-10001752"/>
    <x v="1"/>
    <x v="10"/>
    <s v="Hammermill CopyPlus Copy Paper (20Lb. and 84 Bright)"/>
    <n v="9.9600000000000009"/>
    <n v="2"/>
    <n v="0"/>
    <n v="4.8804000000000007"/>
  </r>
  <r>
    <n v="6807"/>
    <x v="3379"/>
    <x v="3"/>
    <x v="53"/>
    <d v="2014-12-30T00:00:00"/>
    <x v="1"/>
    <s v="GD-14590"/>
    <s v="Giulietta Dortch"/>
    <s v="Corporate"/>
    <s v="United States"/>
    <s v="Everett"/>
    <x v="4"/>
    <n v="98208"/>
    <x v="1"/>
    <s v="OFF-BI-10003314"/>
    <x v="1"/>
    <x v="8"/>
    <s v="Tuff Stuff Recycled Round Ring Binders"/>
    <n v="3.8560000000000003"/>
    <n v="1"/>
    <n v="0.2"/>
    <n v="1.3978000000000002"/>
  </r>
  <r>
    <n v="6808"/>
    <x v="3380"/>
    <x v="1"/>
    <x v="1052"/>
    <d v="2012-04-05T00:00:00"/>
    <x v="1"/>
    <s v="EB-13705"/>
    <s v="Ed Braxton"/>
    <s v="Corporate"/>
    <s v="United States"/>
    <s v="Houston"/>
    <x v="5"/>
    <n v="77095"/>
    <x v="2"/>
    <s v="OFF-PA-10000357"/>
    <x v="1"/>
    <x v="10"/>
    <s v="White Dual Perf Computer Printout Paper, 2700 Sheets, 1 Part, Heavyweight, 20 lbs., 14 7/8 x 11"/>
    <n v="98.376000000000005"/>
    <n v="3"/>
    <n v="0.2"/>
    <n v="35.661300000000004"/>
  </r>
  <r>
    <n v="6809"/>
    <x v="3380"/>
    <x v="1"/>
    <x v="1052"/>
    <d v="2012-04-05T00:00:00"/>
    <x v="1"/>
    <s v="EB-13705"/>
    <s v="Ed Braxton"/>
    <s v="Corporate"/>
    <s v="United States"/>
    <s v="Houston"/>
    <x v="5"/>
    <n v="77095"/>
    <x v="2"/>
    <s v="FUR-FU-10001085"/>
    <x v="0"/>
    <x v="5"/>
    <s v="3M Polarizing Light Filter Sleeves"/>
    <n v="22.38"/>
    <n v="3"/>
    <n v="0.6"/>
    <n v="-7.8330000000000055"/>
  </r>
  <r>
    <n v="6810"/>
    <x v="3381"/>
    <x v="3"/>
    <x v="32"/>
    <d v="2014-09-16T00:00:00"/>
    <x v="2"/>
    <s v="PS-18760"/>
    <s v="Pamela Stobb"/>
    <s v="Consumer"/>
    <s v="United States"/>
    <s v="Philadelphia"/>
    <x v="9"/>
    <n v="19140"/>
    <x v="3"/>
    <s v="OFF-BI-10000301"/>
    <x v="1"/>
    <x v="8"/>
    <s v="GBC Instant Report Kit"/>
    <n v="3.8820000000000006"/>
    <n v="2"/>
    <n v="0.7"/>
    <n v="-2.5880000000000001"/>
  </r>
  <r>
    <n v="6811"/>
    <x v="3381"/>
    <x v="3"/>
    <x v="32"/>
    <d v="2014-09-16T00:00:00"/>
    <x v="2"/>
    <s v="PS-18760"/>
    <s v="Pamela Stobb"/>
    <s v="Consumer"/>
    <s v="United States"/>
    <s v="Philadelphia"/>
    <x v="9"/>
    <n v="19140"/>
    <x v="3"/>
    <s v="TEC-MA-10002930"/>
    <x v="2"/>
    <x v="15"/>
    <s v="Ricoh - Ink Collector Unit for GX3000 Series Printers"/>
    <n v="12.585000000000003"/>
    <n v="1"/>
    <n v="0.7"/>
    <n v="-18.038499999999996"/>
  </r>
  <r>
    <n v="6812"/>
    <x v="3381"/>
    <x v="3"/>
    <x v="32"/>
    <d v="2014-09-16T00:00:00"/>
    <x v="2"/>
    <s v="PS-18760"/>
    <s v="Pamela Stobb"/>
    <s v="Consumer"/>
    <s v="United States"/>
    <s v="Philadelphia"/>
    <x v="9"/>
    <n v="19140"/>
    <x v="3"/>
    <s v="FUR-CH-10002372"/>
    <x v="0"/>
    <x v="1"/>
    <s v="Office Star - Ergonomically Designed Knee Chair"/>
    <n v="113.372"/>
    <n v="2"/>
    <n v="0.3"/>
    <n v="-29.152799999999992"/>
  </r>
  <r>
    <n v="6813"/>
    <x v="3381"/>
    <x v="3"/>
    <x v="32"/>
    <d v="2014-09-16T00:00:00"/>
    <x v="2"/>
    <s v="PS-18760"/>
    <s v="Pamela Stobb"/>
    <s v="Consumer"/>
    <s v="United States"/>
    <s v="Philadelphia"/>
    <x v="9"/>
    <n v="19140"/>
    <x v="3"/>
    <s v="OFF-BI-10003707"/>
    <x v="1"/>
    <x v="8"/>
    <s v="Aluminum Screw Posts"/>
    <n v="18.312000000000001"/>
    <n v="4"/>
    <n v="0.7"/>
    <n v="-12.207999999999995"/>
  </r>
  <r>
    <n v="6814"/>
    <x v="3381"/>
    <x v="3"/>
    <x v="32"/>
    <d v="2014-09-16T00:00:00"/>
    <x v="2"/>
    <s v="PS-18760"/>
    <s v="Pamela Stobb"/>
    <s v="Consumer"/>
    <s v="United States"/>
    <s v="Philadelphia"/>
    <x v="9"/>
    <n v="19140"/>
    <x v="3"/>
    <s v="FUR-FU-10001057"/>
    <x v="0"/>
    <x v="5"/>
    <s v="Tensor Track Tree Floor Lamp"/>
    <n v="127.93599999999999"/>
    <n v="8"/>
    <n v="0.2"/>
    <n v="4.7975999999999992"/>
  </r>
  <r>
    <n v="6815"/>
    <x v="3381"/>
    <x v="3"/>
    <x v="32"/>
    <d v="2014-09-16T00:00:00"/>
    <x v="2"/>
    <s v="PS-18760"/>
    <s v="Pamela Stobb"/>
    <s v="Consumer"/>
    <s v="United States"/>
    <s v="Philadelphia"/>
    <x v="9"/>
    <n v="19140"/>
    <x v="3"/>
    <s v="TEC-MA-10001681"/>
    <x v="2"/>
    <x v="15"/>
    <s v="Lexmark MarkNet N8150 Wireless Print Server"/>
    <n v="241.17000000000002"/>
    <n v="2"/>
    <n v="0.7"/>
    <n v="-168.8189999999999"/>
  </r>
  <r>
    <n v="6816"/>
    <x v="3382"/>
    <x v="2"/>
    <x v="1103"/>
    <d v="2011-06-21T00:00:00"/>
    <x v="1"/>
    <s v="GH-14425"/>
    <s v="Gary Hwang"/>
    <s v="Consumer"/>
    <s v="United States"/>
    <s v="Seattle"/>
    <x v="4"/>
    <n v="98105"/>
    <x v="1"/>
    <s v="FUR-FU-10003981"/>
    <x v="0"/>
    <x v="5"/>
    <s v="Eldon Wave Desk Accessories"/>
    <n v="6.24"/>
    <n v="3"/>
    <n v="0"/>
    <n v="2.6208000000000005"/>
  </r>
  <r>
    <n v="6817"/>
    <x v="3382"/>
    <x v="2"/>
    <x v="1103"/>
    <d v="2011-06-21T00:00:00"/>
    <x v="1"/>
    <s v="GH-14425"/>
    <s v="Gary Hwang"/>
    <s v="Consumer"/>
    <s v="United States"/>
    <s v="Seattle"/>
    <x v="4"/>
    <n v="98105"/>
    <x v="1"/>
    <s v="OFF-FA-10000624"/>
    <x v="1"/>
    <x v="13"/>
    <s v="OIC Binder Clips"/>
    <n v="17.899999999999999"/>
    <n v="5"/>
    <n v="0"/>
    <n v="8.9499999999999993"/>
  </r>
  <r>
    <n v="6818"/>
    <x v="3382"/>
    <x v="2"/>
    <x v="1103"/>
    <d v="2011-06-21T00:00:00"/>
    <x v="1"/>
    <s v="GH-14425"/>
    <s v="Gary Hwang"/>
    <s v="Consumer"/>
    <s v="United States"/>
    <s v="Seattle"/>
    <x v="4"/>
    <n v="98105"/>
    <x v="1"/>
    <s v="OFF-BI-10004995"/>
    <x v="1"/>
    <x v="8"/>
    <s v="GBC DocuBind P400 Electric Binding System"/>
    <n v="3266.3760000000002"/>
    <n v="3"/>
    <n v="0.2"/>
    <n v="1061.5721999999998"/>
  </r>
  <r>
    <n v="6819"/>
    <x v="3383"/>
    <x v="3"/>
    <x v="116"/>
    <d v="2015-01-02T00:00:00"/>
    <x v="1"/>
    <s v="LO-17170"/>
    <s v="Lori Olson"/>
    <s v="Corporate"/>
    <s v="United States"/>
    <s v="Peoria"/>
    <x v="10"/>
    <n v="61604"/>
    <x v="2"/>
    <s v="OFF-BI-10003784"/>
    <x v="1"/>
    <x v="8"/>
    <s v="Computer Printout Index Tabs"/>
    <n v="1.6799999999999995"/>
    <n v="5"/>
    <n v="0.8"/>
    <n v="-2.6880000000000015"/>
  </r>
  <r>
    <n v="6820"/>
    <x v="3383"/>
    <x v="3"/>
    <x v="116"/>
    <d v="2015-01-02T00:00:00"/>
    <x v="1"/>
    <s v="LO-17170"/>
    <s v="Lori Olson"/>
    <s v="Corporate"/>
    <s v="United States"/>
    <s v="Peoria"/>
    <x v="10"/>
    <n v="61604"/>
    <x v="2"/>
    <s v="FUR-FU-10004586"/>
    <x v="0"/>
    <x v="5"/>
    <s v="G.E. Longer-Life Indoor Recessed Floodlight Bulbs"/>
    <n v="7.968"/>
    <n v="3"/>
    <n v="0.6"/>
    <n v="-2.3903999999999996"/>
  </r>
  <r>
    <n v="6821"/>
    <x v="3383"/>
    <x v="3"/>
    <x v="116"/>
    <d v="2015-01-02T00:00:00"/>
    <x v="1"/>
    <s v="LO-17170"/>
    <s v="Lori Olson"/>
    <s v="Corporate"/>
    <s v="United States"/>
    <s v="Peoria"/>
    <x v="10"/>
    <n v="61604"/>
    <x v="2"/>
    <s v="FUR-CH-10004698"/>
    <x v="0"/>
    <x v="1"/>
    <s v="Padded Folding Chairs, Black, 4/Carton"/>
    <n v="113.372"/>
    <n v="2"/>
    <n v="0.3"/>
    <n v="-3.2391999999999896"/>
  </r>
  <r>
    <n v="6822"/>
    <x v="3383"/>
    <x v="3"/>
    <x v="116"/>
    <d v="2015-01-02T00:00:00"/>
    <x v="1"/>
    <s v="LO-17170"/>
    <s v="Lori Olson"/>
    <s v="Corporate"/>
    <s v="United States"/>
    <s v="Peoria"/>
    <x v="10"/>
    <n v="61604"/>
    <x v="2"/>
    <s v="FUR-FU-10001935"/>
    <x v="0"/>
    <x v="5"/>
    <s v="3M Hangers With Command Adhesive"/>
    <n v="2.9600000000000004"/>
    <n v="2"/>
    <n v="0.6"/>
    <n v="-1.4059999999999997"/>
  </r>
  <r>
    <n v="6823"/>
    <x v="3384"/>
    <x v="3"/>
    <x v="808"/>
    <d v="2014-11-08T00:00:00"/>
    <x v="1"/>
    <s v="CS-12505"/>
    <s v="Cindy Stewart"/>
    <s v="Consumer"/>
    <s v="United States"/>
    <s v="Los Angeles"/>
    <x v="1"/>
    <n v="90036"/>
    <x v="1"/>
    <s v="OFF-AP-10003040"/>
    <x v="1"/>
    <x v="9"/>
    <s v="Fellowes 8 Outlet Superior Workstation Surge Protector w/o Phone/Fax/Modem Protection"/>
    <n v="168.1"/>
    <n v="5"/>
    <n v="0"/>
    <n v="43.705999999999996"/>
  </r>
  <r>
    <n v="6824"/>
    <x v="3385"/>
    <x v="1"/>
    <x v="395"/>
    <d v="2012-07-29T00:00:00"/>
    <x v="1"/>
    <s v="YS-21880"/>
    <s v="Yana Sorensen"/>
    <s v="Corporate"/>
    <s v="United States"/>
    <s v="Montgomery"/>
    <x v="19"/>
    <n v="36116"/>
    <x v="0"/>
    <s v="OFF-EN-10001335"/>
    <x v="1"/>
    <x v="12"/>
    <s v="White Business Envelopes with Contemporary Seam, Recycled White Business Envelopes"/>
    <n v="98.46"/>
    <n v="9"/>
    <n v="0"/>
    <n v="49.23"/>
  </r>
  <r>
    <n v="6825"/>
    <x v="3385"/>
    <x v="1"/>
    <x v="395"/>
    <d v="2012-07-29T00:00:00"/>
    <x v="1"/>
    <s v="YS-21880"/>
    <s v="Yana Sorensen"/>
    <s v="Corporate"/>
    <s v="United States"/>
    <s v="Montgomery"/>
    <x v="19"/>
    <n v="36116"/>
    <x v="0"/>
    <s v="FUR-TA-10002041"/>
    <x v="0"/>
    <x v="3"/>
    <s v="Bevis Round Conference Table Top, X-Base"/>
    <n v="358.58"/>
    <n v="2"/>
    <n v="0"/>
    <n v="39.44380000000001"/>
  </r>
  <r>
    <n v="6826"/>
    <x v="3386"/>
    <x v="0"/>
    <x v="824"/>
    <d v="2013-10-10T00:00:00"/>
    <x v="1"/>
    <s v="TC-20980"/>
    <s v="Tamara Chand"/>
    <s v="Corporate"/>
    <s v="United States"/>
    <s v="Lafayette"/>
    <x v="14"/>
    <n v="47905"/>
    <x v="2"/>
    <s v="OFF-ST-10001558"/>
    <x v="1"/>
    <x v="4"/>
    <s v="Acco Perma 4000 Stacking Storage Drawers"/>
    <n v="32.479999999999997"/>
    <n v="2"/>
    <n v="0"/>
    <n v="4.8719999999999999"/>
  </r>
  <r>
    <n v="6827"/>
    <x v="3386"/>
    <x v="0"/>
    <x v="824"/>
    <d v="2013-10-10T00:00:00"/>
    <x v="1"/>
    <s v="TC-20980"/>
    <s v="Tamara Chand"/>
    <s v="Corporate"/>
    <s v="United States"/>
    <s v="Lafayette"/>
    <x v="14"/>
    <n v="47905"/>
    <x v="2"/>
    <s v="TEC-CO-10004722"/>
    <x v="2"/>
    <x v="16"/>
    <s v="Canon imageCLASS 2200 Advanced Copier"/>
    <n v="17499.949999999997"/>
    <n v="5"/>
    <n v="0"/>
    <n v="8399.9759999999987"/>
  </r>
  <r>
    <n v="6828"/>
    <x v="3386"/>
    <x v="0"/>
    <x v="824"/>
    <d v="2013-10-10T00:00:00"/>
    <x v="1"/>
    <s v="TC-20980"/>
    <s v="Tamara Chand"/>
    <s v="Corporate"/>
    <s v="United States"/>
    <s v="Lafayette"/>
    <x v="14"/>
    <n v="47905"/>
    <x v="2"/>
    <s v="OFF-BI-10004600"/>
    <x v="1"/>
    <x v="8"/>
    <s v="Ibico Ibimaster 300 Manual Binding System"/>
    <n v="735.98"/>
    <n v="2"/>
    <n v="0"/>
    <n v="331.19099999999997"/>
  </r>
  <r>
    <n v="6829"/>
    <x v="3386"/>
    <x v="0"/>
    <x v="824"/>
    <d v="2013-10-10T00:00:00"/>
    <x v="1"/>
    <s v="TC-20980"/>
    <s v="Tamara Chand"/>
    <s v="Corporate"/>
    <s v="United States"/>
    <s v="Lafayette"/>
    <x v="14"/>
    <n v="47905"/>
    <x v="2"/>
    <s v="OFF-BI-10003712"/>
    <x v="1"/>
    <x v="8"/>
    <s v="Acco Pressboard Covers with Storage Hooks, 14 7/8&quot; x 11&quot;, Light Blue"/>
    <n v="34.370000000000005"/>
    <n v="7"/>
    <n v="0"/>
    <n v="16.8413"/>
  </r>
  <r>
    <n v="6830"/>
    <x v="3386"/>
    <x v="0"/>
    <x v="824"/>
    <d v="2013-10-10T00:00:00"/>
    <x v="1"/>
    <s v="TC-20980"/>
    <s v="Tamara Chand"/>
    <s v="Corporate"/>
    <s v="United States"/>
    <s v="Lafayette"/>
    <x v="14"/>
    <n v="47905"/>
    <x v="2"/>
    <s v="OFF-AR-10001958"/>
    <x v="1"/>
    <x v="6"/>
    <s v="Stanley Bostitch Contemporary Electric Pencil Sharpeners"/>
    <n v="33.96"/>
    <n v="2"/>
    <n v="0"/>
    <n v="9.5088000000000008"/>
  </r>
  <r>
    <n v="6831"/>
    <x v="3387"/>
    <x v="0"/>
    <x v="435"/>
    <d v="2013-12-28T00:00:00"/>
    <x v="0"/>
    <s v="PW-19030"/>
    <s v="Pauline Webber"/>
    <s v="Corporate"/>
    <s v="United States"/>
    <s v="New York City"/>
    <x v="15"/>
    <n v="10009"/>
    <x v="3"/>
    <s v="TEC-PH-10001750"/>
    <x v="2"/>
    <x v="7"/>
    <s v="Samsung Rugby III"/>
    <n v="197.96999999999997"/>
    <n v="3"/>
    <n v="0"/>
    <n v="53.451900000000009"/>
  </r>
  <r>
    <n v="6832"/>
    <x v="3388"/>
    <x v="3"/>
    <x v="246"/>
    <d v="2014-07-28T00:00:00"/>
    <x v="1"/>
    <s v="CS-11860"/>
    <s v="Cari Schnelling"/>
    <s v="Consumer"/>
    <s v="United States"/>
    <s v="New York City"/>
    <x v="15"/>
    <n v="10024"/>
    <x v="3"/>
    <s v="OFF-AP-10002287"/>
    <x v="1"/>
    <x v="9"/>
    <s v="Eureka Sanitaire  Multi-Pro Heavy-Duty Upright, Disposable Bags"/>
    <n v="17.48"/>
    <n v="4"/>
    <n v="0"/>
    <n v="4.5448000000000004"/>
  </r>
  <r>
    <n v="6833"/>
    <x v="3389"/>
    <x v="1"/>
    <x v="998"/>
    <d v="2012-10-17T00:00:00"/>
    <x v="1"/>
    <s v="DP-13165"/>
    <s v="David Philippe"/>
    <s v="Consumer"/>
    <s v="United States"/>
    <s v="Chicago"/>
    <x v="10"/>
    <n v="60610"/>
    <x v="2"/>
    <s v="OFF-AR-10003183"/>
    <x v="1"/>
    <x v="6"/>
    <s v="Avery Fluorescent Highlighter Four-Color Set"/>
    <n v="8.016"/>
    <n v="3"/>
    <n v="0.2"/>
    <n v="1.0019999999999993"/>
  </r>
  <r>
    <n v="6834"/>
    <x v="3390"/>
    <x v="0"/>
    <x v="162"/>
    <d v="2013-09-09T00:00:00"/>
    <x v="3"/>
    <s v="PJ-19015"/>
    <s v="Pauline Johnson"/>
    <s v="Consumer"/>
    <s v="United States"/>
    <s v="Santa Ana"/>
    <x v="1"/>
    <n v="92704"/>
    <x v="1"/>
    <s v="FUR-TA-10003008"/>
    <x v="0"/>
    <x v="3"/>
    <s v="Lesro Round Back Collection Coffee Table, End Table"/>
    <n v="146.04000000000002"/>
    <n v="1"/>
    <n v="0.2"/>
    <n v="-12.778499999999994"/>
  </r>
  <r>
    <n v="6835"/>
    <x v="3391"/>
    <x v="0"/>
    <x v="73"/>
    <d v="2013-11-25T00:00:00"/>
    <x v="1"/>
    <s v="BM-11575"/>
    <s v="Brendan Murry"/>
    <s v="Corporate"/>
    <s v="United States"/>
    <s v="Montebello"/>
    <x v="1"/>
    <n v="90640"/>
    <x v="1"/>
    <s v="TEC-AC-10004803"/>
    <x v="2"/>
    <x v="11"/>
    <s v="Sony Micro Vault Click 4 GB USB 2.0 Flash Drive"/>
    <n v="27.88"/>
    <n v="2"/>
    <n v="0"/>
    <n v="3.9032000000000018"/>
  </r>
  <r>
    <n v="6836"/>
    <x v="3392"/>
    <x v="3"/>
    <x v="453"/>
    <d v="2014-10-21T00:00:00"/>
    <x v="1"/>
    <s v="DL-13495"/>
    <s v="Dionis Lloyd"/>
    <s v="Corporate"/>
    <s v="United States"/>
    <s v="Thousand Oaks"/>
    <x v="1"/>
    <n v="91360"/>
    <x v="1"/>
    <s v="OFF-LA-10003510"/>
    <x v="1"/>
    <x v="2"/>
    <s v="Avery 4027 File Folder Labels for Dot Matrix Printers, 5000 Labels per Box, White"/>
    <n v="152.65"/>
    <n v="5"/>
    <n v="0"/>
    <n v="70.219000000000008"/>
  </r>
  <r>
    <n v="6837"/>
    <x v="3392"/>
    <x v="3"/>
    <x v="453"/>
    <d v="2014-10-21T00:00:00"/>
    <x v="1"/>
    <s v="DL-13495"/>
    <s v="Dionis Lloyd"/>
    <s v="Corporate"/>
    <s v="United States"/>
    <s v="Thousand Oaks"/>
    <x v="1"/>
    <n v="91360"/>
    <x v="1"/>
    <s v="FUR-FU-10000087"/>
    <x v="0"/>
    <x v="5"/>
    <s v="Executive Impressions 14&quot; Two-Color Numerals Wall Clock"/>
    <n v="22.72"/>
    <n v="1"/>
    <n v="0"/>
    <n v="9.3152000000000008"/>
  </r>
  <r>
    <n v="6838"/>
    <x v="3393"/>
    <x v="1"/>
    <x v="380"/>
    <d v="2012-07-12T00:00:00"/>
    <x v="1"/>
    <s v="BF-10975"/>
    <s v="Barbara Fisher"/>
    <s v="Corporate"/>
    <s v="United States"/>
    <s v="Vineland"/>
    <x v="30"/>
    <n v="8360"/>
    <x v="3"/>
    <s v="OFF-AR-10003732"/>
    <x v="1"/>
    <x v="6"/>
    <s v="Newell 333"/>
    <n v="11.12"/>
    <n v="4"/>
    <n v="0"/>
    <n v="2.8911999999999995"/>
  </r>
  <r>
    <n v="6839"/>
    <x v="3394"/>
    <x v="3"/>
    <x v="1119"/>
    <d v="2014-02-10T00:00:00"/>
    <x v="1"/>
    <s v="FC-14335"/>
    <s v="Fred Chung"/>
    <s v="Corporate"/>
    <s v="United States"/>
    <s v="Torrance"/>
    <x v="1"/>
    <n v="90503"/>
    <x v="1"/>
    <s v="OFF-AP-10000275"/>
    <x v="1"/>
    <x v="9"/>
    <s v="Sanyo Counter Height Refrigerator with Crisper, 3.6 Cubic Foot, Stainless Steel/Black"/>
    <n v="1640.6999999999998"/>
    <n v="5"/>
    <n v="0"/>
    <n v="459.39599999999996"/>
  </r>
  <r>
    <n v="6840"/>
    <x v="3394"/>
    <x v="3"/>
    <x v="1119"/>
    <d v="2014-02-10T00:00:00"/>
    <x v="1"/>
    <s v="FC-14335"/>
    <s v="Fred Chung"/>
    <s v="Corporate"/>
    <s v="United States"/>
    <s v="Torrance"/>
    <x v="1"/>
    <n v="90503"/>
    <x v="1"/>
    <s v="TEC-PH-10003505"/>
    <x v="2"/>
    <x v="7"/>
    <s v="Geemarc AmpliPOWER60"/>
    <n v="371.2"/>
    <n v="5"/>
    <n v="0.2"/>
    <n v="41.759999999999948"/>
  </r>
  <r>
    <n v="6841"/>
    <x v="3395"/>
    <x v="1"/>
    <x v="401"/>
    <d v="2012-12-07T00:00:00"/>
    <x v="2"/>
    <s v="MP-18175"/>
    <s v="Mike Pelletier"/>
    <s v="Home Office"/>
    <s v="United States"/>
    <s v="Troy"/>
    <x v="24"/>
    <n v="45373"/>
    <x v="3"/>
    <s v="OFF-BI-10002852"/>
    <x v="1"/>
    <x v="8"/>
    <s v="Ibico Standard Transparent Covers"/>
    <n v="14.832000000000003"/>
    <n v="3"/>
    <n v="0.7"/>
    <n v="-10.382399999999997"/>
  </r>
  <r>
    <n v="6842"/>
    <x v="3396"/>
    <x v="0"/>
    <x v="126"/>
    <d v="2013-09-18T00:00:00"/>
    <x v="1"/>
    <s v="AJ-10795"/>
    <s v="Anthony Johnson"/>
    <s v="Corporate"/>
    <s v="United States"/>
    <s v="Springfield"/>
    <x v="17"/>
    <n v="22153"/>
    <x v="0"/>
    <s v="TEC-AC-10004877"/>
    <x v="2"/>
    <x v="11"/>
    <s v="Imation 30456 USB Flash Drive 8GB"/>
    <n v="20.700000000000003"/>
    <n v="3"/>
    <n v="0"/>
    <n v="1.6559999999999988"/>
  </r>
  <r>
    <n v="6843"/>
    <x v="3396"/>
    <x v="0"/>
    <x v="126"/>
    <d v="2013-09-18T00:00:00"/>
    <x v="1"/>
    <s v="AJ-10795"/>
    <s v="Anthony Johnson"/>
    <s v="Corporate"/>
    <s v="United States"/>
    <s v="Springfield"/>
    <x v="17"/>
    <n v="22153"/>
    <x v="0"/>
    <s v="OFF-FA-10002975"/>
    <x v="1"/>
    <x v="13"/>
    <s v="Staples"/>
    <n v="11.34"/>
    <n v="3"/>
    <n v="0"/>
    <n v="5.2164000000000001"/>
  </r>
  <r>
    <n v="6844"/>
    <x v="3396"/>
    <x v="0"/>
    <x v="126"/>
    <d v="2013-09-18T00:00:00"/>
    <x v="1"/>
    <s v="AJ-10795"/>
    <s v="Anthony Johnson"/>
    <s v="Corporate"/>
    <s v="United States"/>
    <s v="Springfield"/>
    <x v="17"/>
    <n v="22153"/>
    <x v="0"/>
    <s v="OFF-ST-10000419"/>
    <x v="1"/>
    <x v="4"/>
    <s v="Rogers Jumbo File, Granite"/>
    <n v="67.900000000000006"/>
    <n v="5"/>
    <n v="0"/>
    <n v="0.67899999999999849"/>
  </r>
  <r>
    <n v="6845"/>
    <x v="3396"/>
    <x v="0"/>
    <x v="126"/>
    <d v="2013-09-18T00:00:00"/>
    <x v="1"/>
    <s v="AJ-10795"/>
    <s v="Anthony Johnson"/>
    <s v="Corporate"/>
    <s v="United States"/>
    <s v="Springfield"/>
    <x v="17"/>
    <n v="22153"/>
    <x v="0"/>
    <s v="FUR-CH-10002073"/>
    <x v="0"/>
    <x v="1"/>
    <s v="Hon Olson Stacker Chairs"/>
    <n v="1059.1199999999999"/>
    <n v="4"/>
    <n v="0"/>
    <n v="307.14479999999992"/>
  </r>
  <r>
    <n v="6846"/>
    <x v="3397"/>
    <x v="2"/>
    <x v="522"/>
    <d v="2011-07-12T00:00:00"/>
    <x v="1"/>
    <s v="BC-11125"/>
    <s v="Becky Castell"/>
    <s v="Home Office"/>
    <s v="United States"/>
    <s v="El Cajon"/>
    <x v="1"/>
    <n v="92020"/>
    <x v="1"/>
    <s v="FUR-CH-10000155"/>
    <x v="0"/>
    <x v="1"/>
    <s v="Global Comet Stacking Armless Chair"/>
    <n v="478.48"/>
    <n v="2"/>
    <n v="0.2"/>
    <n v="47.848000000000013"/>
  </r>
  <r>
    <n v="6847"/>
    <x v="3398"/>
    <x v="0"/>
    <x v="195"/>
    <d v="2013-05-15T00:00:00"/>
    <x v="1"/>
    <s v="RS-19420"/>
    <s v="Ricardo Sperren"/>
    <s v="Corporate"/>
    <s v="United States"/>
    <s v="Los Angeles"/>
    <x v="1"/>
    <n v="90036"/>
    <x v="1"/>
    <s v="OFF-PA-10001260"/>
    <x v="1"/>
    <x v="10"/>
    <s v="TOPS Money Receipt Book, Consecutively Numbered in Red,"/>
    <n v="32.04"/>
    <n v="4"/>
    <n v="0"/>
    <n v="14.417999999999999"/>
  </r>
  <r>
    <n v="6848"/>
    <x v="3399"/>
    <x v="0"/>
    <x v="427"/>
    <d v="2013-07-23T00:00:00"/>
    <x v="1"/>
    <s v="NP-18670"/>
    <s v="Nora Paige"/>
    <s v="Consumer"/>
    <s v="United States"/>
    <s v="Phoenix"/>
    <x v="16"/>
    <n v="85023"/>
    <x v="1"/>
    <s v="TEC-PH-10001924"/>
    <x v="2"/>
    <x v="7"/>
    <s v="iHome FM Clock Radio with Lightning Dock"/>
    <n v="55.991999999999997"/>
    <n v="1"/>
    <n v="0.2"/>
    <n v="3.4995000000000029"/>
  </r>
  <r>
    <n v="6849"/>
    <x v="3400"/>
    <x v="0"/>
    <x v="1133"/>
    <d v="2013-06-22T00:00:00"/>
    <x v="2"/>
    <s v="BT-11440"/>
    <s v="Bobby Trafton"/>
    <s v="Consumer"/>
    <s v="United States"/>
    <s v="Frankfort"/>
    <x v="10"/>
    <n v="60423"/>
    <x v="2"/>
    <s v="OFF-PA-10003134"/>
    <x v="1"/>
    <x v="10"/>
    <s v="Xerox 1937"/>
    <n v="76.864000000000004"/>
    <n v="2"/>
    <n v="0.2"/>
    <n v="26.902399999999993"/>
  </r>
  <r>
    <n v="6850"/>
    <x v="3401"/>
    <x v="2"/>
    <x v="1017"/>
    <d v="2011-04-25T00:00:00"/>
    <x v="1"/>
    <s v="BP-11230"/>
    <s v="Benjamin Patterson"/>
    <s v="Consumer"/>
    <s v="United States"/>
    <s v="Los Angeles"/>
    <x v="1"/>
    <n v="90045"/>
    <x v="1"/>
    <s v="FUR-FU-10000409"/>
    <x v="0"/>
    <x v="5"/>
    <s v="GE 4 Foot Flourescent Tube, 40 Watt"/>
    <n v="59.92"/>
    <n v="4"/>
    <n v="0"/>
    <n v="27.563200000000002"/>
  </r>
  <r>
    <n v="6851"/>
    <x v="3402"/>
    <x v="0"/>
    <x v="1134"/>
    <d v="2013-01-12T00:00:00"/>
    <x v="1"/>
    <s v="JO-15145"/>
    <s v="Jack O'Briant"/>
    <s v="Corporate"/>
    <s v="United States"/>
    <s v="Franklin"/>
    <x v="6"/>
    <n v="53132"/>
    <x v="2"/>
    <s v="FUR-BO-10002545"/>
    <x v="0"/>
    <x v="0"/>
    <s v="Atlantic Metals Mobile 3-Shelf Bookcases, Custom Colors"/>
    <n v="1565.88"/>
    <n v="6"/>
    <n v="0"/>
    <n v="407.12880000000007"/>
  </r>
  <r>
    <n v="6852"/>
    <x v="3402"/>
    <x v="0"/>
    <x v="1134"/>
    <d v="2013-01-12T00:00:00"/>
    <x v="1"/>
    <s v="JO-15145"/>
    <s v="Jack O'Briant"/>
    <s v="Corporate"/>
    <s v="United States"/>
    <s v="Franklin"/>
    <x v="6"/>
    <n v="53132"/>
    <x v="2"/>
    <s v="OFF-BI-10001460"/>
    <x v="1"/>
    <x v="8"/>
    <s v="Plastic Binding Combs"/>
    <n v="106.05"/>
    <n v="7"/>
    <n v="0"/>
    <n v="49.843499999999999"/>
  </r>
  <r>
    <n v="6853"/>
    <x v="3403"/>
    <x v="3"/>
    <x v="331"/>
    <d v="2014-12-29T00:00:00"/>
    <x v="0"/>
    <s v="MF-18250"/>
    <s v="Monica Federle"/>
    <s v="Corporate"/>
    <s v="United States"/>
    <s v="Little Rock"/>
    <x v="36"/>
    <n v="72209"/>
    <x v="0"/>
    <s v="OFF-ST-10001328"/>
    <x v="1"/>
    <x v="4"/>
    <s v="Personal Filing Tote with Lid, Black/Gray"/>
    <n v="62.04"/>
    <n v="4"/>
    <n v="0"/>
    <n v="17.371200000000002"/>
  </r>
  <r>
    <n v="6854"/>
    <x v="3403"/>
    <x v="3"/>
    <x v="331"/>
    <d v="2014-12-29T00:00:00"/>
    <x v="0"/>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x v="0"/>
    <s v="MF-18250"/>
    <s v="Monica Federle"/>
    <s v="Corporate"/>
    <s v="United States"/>
    <s v="Little Rock"/>
    <x v="36"/>
    <n v="72209"/>
    <x v="0"/>
    <s v="OFF-ST-10001522"/>
    <x v="1"/>
    <x v="4"/>
    <s v="Gould Plastics 18-Pocket Panel Bin, 34w x 5-1/4d x 20-1/2h"/>
    <n v="367.96"/>
    <n v="4"/>
    <n v="0"/>
    <n v="14.718399999999974"/>
  </r>
  <r>
    <n v="6856"/>
    <x v="3403"/>
    <x v="3"/>
    <x v="331"/>
    <d v="2014-12-29T00:00:00"/>
    <x v="0"/>
    <s v="MF-18250"/>
    <s v="Monica Federle"/>
    <s v="Corporate"/>
    <s v="United States"/>
    <s v="Little Rock"/>
    <x v="36"/>
    <n v="72209"/>
    <x v="0"/>
    <s v="OFF-PA-10001994"/>
    <x v="1"/>
    <x v="10"/>
    <s v="Ink Jet Note and Greeting Cards, 8-1/2&quot; x 5-1/2&quot; Card Size"/>
    <n v="44.96"/>
    <n v="2"/>
    <n v="0"/>
    <n v="20.6816"/>
  </r>
  <r>
    <n v="6857"/>
    <x v="3403"/>
    <x v="3"/>
    <x v="331"/>
    <d v="2014-12-29T00:00:00"/>
    <x v="0"/>
    <s v="MF-18250"/>
    <s v="Monica Federle"/>
    <s v="Corporate"/>
    <s v="United States"/>
    <s v="Little Rock"/>
    <x v="36"/>
    <n v="72209"/>
    <x v="0"/>
    <s v="OFF-EN-10001453"/>
    <x v="1"/>
    <x v="12"/>
    <s v="Tyvek Interoffice Envelopes, 9 1/2&quot; x 12 1/2&quot;, 100/Box"/>
    <n v="182.94"/>
    <n v="3"/>
    <n v="0"/>
    <n v="85.981799999999993"/>
  </r>
  <r>
    <n v="6858"/>
    <x v="3404"/>
    <x v="3"/>
    <x v="827"/>
    <d v="2014-04-23T00:00:00"/>
    <x v="1"/>
    <s v="PS-18760"/>
    <s v="Pamela Stobb"/>
    <s v="Consumer"/>
    <s v="United States"/>
    <s v="Los Angeles"/>
    <x v="1"/>
    <n v="90008"/>
    <x v="1"/>
    <s v="OFF-PA-10004911"/>
    <x v="1"/>
    <x v="10"/>
    <s v="Rediform S.O.S. 1-Up Phone Message Bk, 4-1/4x3-1/16 Bk, 1 Form/Pg, 40 Messages/Bk, 3/Pk"/>
    <n v="28.14"/>
    <n v="3"/>
    <n v="0"/>
    <n v="13.507200000000001"/>
  </r>
  <r>
    <n v="6859"/>
    <x v="3404"/>
    <x v="3"/>
    <x v="827"/>
    <d v="2014-04-23T00:00:00"/>
    <x v="1"/>
    <s v="PS-18760"/>
    <s v="Pamela Stobb"/>
    <s v="Consumer"/>
    <s v="United States"/>
    <s v="Los Angeles"/>
    <x v="1"/>
    <n v="90008"/>
    <x v="1"/>
    <s v="OFF-LA-10001404"/>
    <x v="1"/>
    <x v="2"/>
    <s v="Avery 517"/>
    <n v="7.38"/>
    <n v="2"/>
    <n v="0"/>
    <n v="3.4685999999999999"/>
  </r>
  <r>
    <n v="6860"/>
    <x v="3404"/>
    <x v="3"/>
    <x v="827"/>
    <d v="2014-04-23T00:00:00"/>
    <x v="1"/>
    <s v="PS-18760"/>
    <s v="Pamela Stobb"/>
    <s v="Consumer"/>
    <s v="United States"/>
    <s v="Los Angeles"/>
    <x v="1"/>
    <n v="90008"/>
    <x v="1"/>
    <s v="OFF-FA-10001561"/>
    <x v="1"/>
    <x v="13"/>
    <s v="Stockwell Push Pins"/>
    <n v="10.9"/>
    <n v="5"/>
    <n v="0"/>
    <n v="3.5970000000000004"/>
  </r>
  <r>
    <n v="6861"/>
    <x v="3404"/>
    <x v="3"/>
    <x v="827"/>
    <d v="2014-04-23T00:00:00"/>
    <x v="1"/>
    <s v="PS-18760"/>
    <s v="Pamela Stobb"/>
    <s v="Consumer"/>
    <s v="United States"/>
    <s v="Los Angeles"/>
    <x v="1"/>
    <n v="90008"/>
    <x v="1"/>
    <s v="TEC-AC-10001383"/>
    <x v="2"/>
    <x v="11"/>
    <s v="Logitech Wireless Touch Keyboard K400"/>
    <n v="274.89"/>
    <n v="11"/>
    <n v="0"/>
    <n v="46.731299999999962"/>
  </r>
  <r>
    <n v="6862"/>
    <x v="3404"/>
    <x v="3"/>
    <x v="827"/>
    <d v="2014-04-23T00:00:00"/>
    <x v="1"/>
    <s v="PS-18760"/>
    <s v="Pamela Stobb"/>
    <s v="Consumer"/>
    <s v="United States"/>
    <s v="Los Angeles"/>
    <x v="1"/>
    <n v="90008"/>
    <x v="1"/>
    <s v="OFF-LA-10003190"/>
    <x v="1"/>
    <x v="2"/>
    <s v="Avery 474"/>
    <n v="23.04"/>
    <n v="8"/>
    <n v="0"/>
    <n v="11.2896"/>
  </r>
  <r>
    <n v="6863"/>
    <x v="3404"/>
    <x v="3"/>
    <x v="827"/>
    <d v="2014-04-23T00:00:00"/>
    <x v="1"/>
    <s v="PS-18760"/>
    <s v="Pamela Stobb"/>
    <s v="Consumer"/>
    <s v="United States"/>
    <s v="Los Angeles"/>
    <x v="1"/>
    <n v="90008"/>
    <x v="1"/>
    <s v="FUR-CH-10003774"/>
    <x v="0"/>
    <x v="1"/>
    <s v="Global Wood Trimmed Manager's Task Chair, Khaki"/>
    <n v="218.35200000000003"/>
    <n v="3"/>
    <n v="0.2"/>
    <n v="-19.105800000000016"/>
  </r>
  <r>
    <n v="6864"/>
    <x v="3405"/>
    <x v="3"/>
    <x v="96"/>
    <d v="2014-12-09T00:00:00"/>
    <x v="1"/>
    <s v="MY-17380"/>
    <s v="Maribeth Yedwab"/>
    <s v="Corporate"/>
    <s v="United States"/>
    <s v="San Antonio"/>
    <x v="5"/>
    <n v="78207"/>
    <x v="2"/>
    <s v="OFF-PA-10000520"/>
    <x v="1"/>
    <x v="10"/>
    <s v="Xerox 201"/>
    <n v="10.368000000000002"/>
    <n v="2"/>
    <n v="0.2"/>
    <n v="3.6288"/>
  </r>
  <r>
    <n v="6865"/>
    <x v="3406"/>
    <x v="0"/>
    <x v="1036"/>
    <d v="2013-08-29T00:00:00"/>
    <x v="1"/>
    <s v="SC-20230"/>
    <s v="Scot Coram"/>
    <s v="Corporate"/>
    <s v="United States"/>
    <s v="Los Angeles"/>
    <x v="1"/>
    <n v="90004"/>
    <x v="1"/>
    <s v="OFF-BI-10004465"/>
    <x v="1"/>
    <x v="8"/>
    <s v="Avery Durable Slant Ring Binders"/>
    <n v="12.672000000000001"/>
    <n v="2"/>
    <n v="0.2"/>
    <n v="4.7519999999999998"/>
  </r>
  <r>
    <n v="6866"/>
    <x v="3406"/>
    <x v="0"/>
    <x v="1036"/>
    <d v="2013-08-29T00:00:00"/>
    <x v="1"/>
    <s v="SC-20230"/>
    <s v="Scot Coram"/>
    <s v="Corporate"/>
    <s v="United States"/>
    <s v="Los Angeles"/>
    <x v="1"/>
    <n v="90004"/>
    <x v="1"/>
    <s v="TEC-PH-10003555"/>
    <x v="2"/>
    <x v="7"/>
    <s v="Motorola HK250 Universal Bluetooth Headset"/>
    <n v="91.96"/>
    <n v="5"/>
    <n v="0.2"/>
    <n v="-20.690999999999992"/>
  </r>
  <r>
    <n v="6867"/>
    <x v="3406"/>
    <x v="0"/>
    <x v="1036"/>
    <d v="2013-08-29T00:00:00"/>
    <x v="1"/>
    <s v="SC-20230"/>
    <s v="Scot Coram"/>
    <s v="Corporate"/>
    <s v="United States"/>
    <s v="Los Angeles"/>
    <x v="1"/>
    <n v="90004"/>
    <x v="1"/>
    <s v="TEC-AC-10000844"/>
    <x v="2"/>
    <x v="11"/>
    <s v="Logitech Gaming G510s - Keyboard"/>
    <n v="254.96999999999997"/>
    <n v="3"/>
    <n v="0"/>
    <n v="91.789199999999994"/>
  </r>
  <r>
    <n v="6868"/>
    <x v="3406"/>
    <x v="0"/>
    <x v="1036"/>
    <d v="2013-08-29T00:00:00"/>
    <x v="1"/>
    <s v="SC-20230"/>
    <s v="Scot Coram"/>
    <s v="Corporate"/>
    <s v="United States"/>
    <s v="Los Angeles"/>
    <x v="1"/>
    <n v="90004"/>
    <x v="1"/>
    <s v="TEC-PH-10003187"/>
    <x v="2"/>
    <x v="7"/>
    <s v="Anker Astro Mini 3000mAh Ultra-Compact Portable Charger"/>
    <n v="31.983999999999998"/>
    <n v="2"/>
    <n v="0.2"/>
    <n v="-7.9959999999999996"/>
  </r>
  <r>
    <n v="6869"/>
    <x v="3406"/>
    <x v="0"/>
    <x v="1036"/>
    <d v="2013-08-29T00:00:00"/>
    <x v="1"/>
    <s v="SC-20230"/>
    <s v="Scot Coram"/>
    <s v="Corporate"/>
    <s v="United States"/>
    <s v="Los Angeles"/>
    <x v="1"/>
    <n v="90004"/>
    <x v="1"/>
    <s v="FUR-TA-10003569"/>
    <x v="0"/>
    <x v="3"/>
    <s v="Bretford CR8500 Series Meeting Room Furniture"/>
    <n v="2887.0560000000005"/>
    <n v="9"/>
    <n v="0.2"/>
    <n v="180.44099999999992"/>
  </r>
  <r>
    <n v="6870"/>
    <x v="3406"/>
    <x v="0"/>
    <x v="1036"/>
    <d v="2013-08-29T00:00:00"/>
    <x v="1"/>
    <s v="SC-20230"/>
    <s v="Scot Coram"/>
    <s v="Corporate"/>
    <s v="United States"/>
    <s v="Los Angeles"/>
    <x v="1"/>
    <n v="90004"/>
    <x v="1"/>
    <s v="OFF-PA-10003848"/>
    <x v="1"/>
    <x v="10"/>
    <s v="Xerox 1997"/>
    <n v="12.96"/>
    <n v="2"/>
    <n v="0"/>
    <n v="6.2208000000000006"/>
  </r>
  <r>
    <n v="6871"/>
    <x v="3406"/>
    <x v="0"/>
    <x v="1036"/>
    <d v="2013-08-29T00:00:00"/>
    <x v="1"/>
    <s v="SC-20230"/>
    <s v="Scot Coram"/>
    <s v="Corporate"/>
    <s v="United States"/>
    <s v="Los Angeles"/>
    <x v="1"/>
    <n v="90004"/>
    <x v="1"/>
    <s v="OFF-PA-10002606"/>
    <x v="1"/>
    <x v="10"/>
    <s v="Xerox 1928"/>
    <n v="47.52"/>
    <n v="9"/>
    <n v="0"/>
    <n v="21.384"/>
  </r>
  <r>
    <n v="6872"/>
    <x v="3407"/>
    <x v="0"/>
    <x v="5"/>
    <d v="2013-12-09T00:00:00"/>
    <x v="0"/>
    <s v="RF-19345"/>
    <s v="Randy Ferguson"/>
    <s v="Corporate"/>
    <s v="United States"/>
    <s v="Chicago"/>
    <x v="10"/>
    <n v="60610"/>
    <x v="2"/>
    <s v="OFF-LA-10004853"/>
    <x v="1"/>
    <x v="2"/>
    <s v="Avery 483"/>
    <n v="11.952000000000002"/>
    <n v="3"/>
    <n v="0.2"/>
    <n v="3.8843999999999994"/>
  </r>
  <r>
    <n v="6873"/>
    <x v="3408"/>
    <x v="1"/>
    <x v="1135"/>
    <d v="2012-12-19T00:00:00"/>
    <x v="2"/>
    <s v="SG-20080"/>
    <s v="Sandra Glassco"/>
    <s v="Consumer"/>
    <s v="United States"/>
    <s v="Seattle"/>
    <x v="4"/>
    <n v="98105"/>
    <x v="1"/>
    <s v="OFF-PA-10004948"/>
    <x v="1"/>
    <x v="10"/>
    <s v="Xerox 190"/>
    <n v="4.9800000000000004"/>
    <n v="1"/>
    <n v="0"/>
    <n v="2.3406000000000002"/>
  </r>
  <r>
    <n v="6874"/>
    <x v="3409"/>
    <x v="2"/>
    <x v="1136"/>
    <d v="2011-10-22T00:00:00"/>
    <x v="0"/>
    <s v="TB-21520"/>
    <s v="Tracy Blumstein"/>
    <s v="Consumer"/>
    <s v="United States"/>
    <s v="Beaumont"/>
    <x v="5"/>
    <n v="77705"/>
    <x v="2"/>
    <s v="OFF-BI-10003676"/>
    <x v="1"/>
    <x v="8"/>
    <s v="GBC Standard Recycled Report Covers, Clear Plastic Sheets"/>
    <n v="10.779999999999996"/>
    <n v="5"/>
    <n v="0.8"/>
    <n v="-17.248000000000008"/>
  </r>
  <r>
    <n v="6875"/>
    <x v="3409"/>
    <x v="2"/>
    <x v="1136"/>
    <d v="2011-10-22T00:00:00"/>
    <x v="0"/>
    <s v="TB-21520"/>
    <s v="Tracy Blumstein"/>
    <s v="Consumer"/>
    <s v="United States"/>
    <s v="Beaumont"/>
    <x v="5"/>
    <n v="77705"/>
    <x v="2"/>
    <s v="TEC-AC-10001314"/>
    <x v="2"/>
    <x v="11"/>
    <s v="Case Logic 2.4GHz Wireless Keyboard"/>
    <n v="119.97600000000001"/>
    <n v="3"/>
    <n v="0.2"/>
    <n v="-17.996400000000019"/>
  </r>
  <r>
    <n v="6876"/>
    <x v="3410"/>
    <x v="0"/>
    <x v="64"/>
    <d v="2013-09-11T00:00:00"/>
    <x v="1"/>
    <s v="MM-17920"/>
    <s v="Michael Moore"/>
    <s v="Consumer"/>
    <s v="United States"/>
    <s v="Chesapeake"/>
    <x v="17"/>
    <n v="23320"/>
    <x v="0"/>
    <s v="OFF-LA-10004545"/>
    <x v="1"/>
    <x v="2"/>
    <s v="Avery 50"/>
    <n v="25.06"/>
    <n v="2"/>
    <n v="0"/>
    <n v="11.778199999999998"/>
  </r>
  <r>
    <n v="6877"/>
    <x v="3410"/>
    <x v="0"/>
    <x v="64"/>
    <d v="2013-09-11T00:00:00"/>
    <x v="1"/>
    <s v="MM-17920"/>
    <s v="Michael Moore"/>
    <s v="Consumer"/>
    <s v="United States"/>
    <s v="Chesapeake"/>
    <x v="17"/>
    <n v="23320"/>
    <x v="0"/>
    <s v="FUR-TA-10003238"/>
    <x v="0"/>
    <x v="3"/>
    <s v="Chromcraft Bull-Nose Wood 48&quot; x 96&quot; Rectangular Conference Tables"/>
    <n v="1652.94"/>
    <n v="3"/>
    <n v="0"/>
    <n v="314.05859999999996"/>
  </r>
  <r>
    <n v="6878"/>
    <x v="3411"/>
    <x v="1"/>
    <x v="52"/>
    <d v="2012-10-15T00:00:00"/>
    <x v="3"/>
    <s v="CG-12520"/>
    <s v="Claire Gute"/>
    <s v="Consumer"/>
    <s v="United States"/>
    <s v="Dallas"/>
    <x v="5"/>
    <n v="75217"/>
    <x v="2"/>
    <s v="FUR-FU-10004952"/>
    <x v="0"/>
    <x v="5"/>
    <s v="C-Line Cubicle Keepers Polyproplyene Holder w/Velcro Back, 8-1/2x11, 25/Bx"/>
    <n v="131.376"/>
    <n v="6"/>
    <n v="0.6"/>
    <n v="-95.24760000000002"/>
  </r>
  <r>
    <n v="6879"/>
    <x v="3411"/>
    <x v="1"/>
    <x v="52"/>
    <d v="2012-10-15T00:00:00"/>
    <x v="3"/>
    <s v="CG-12520"/>
    <s v="Claire Gute"/>
    <s v="Consumer"/>
    <s v="United States"/>
    <s v="Dallas"/>
    <x v="5"/>
    <n v="75217"/>
    <x v="2"/>
    <s v="OFF-PA-10003001"/>
    <x v="1"/>
    <x v="10"/>
    <s v="Xerox 1986"/>
    <n v="5.3440000000000003"/>
    <n v="1"/>
    <n v="0.2"/>
    <n v="1.8703999999999998"/>
  </r>
  <r>
    <n v="6880"/>
    <x v="3412"/>
    <x v="1"/>
    <x v="494"/>
    <d v="2012-12-05T00:00:00"/>
    <x v="0"/>
    <s v="TW-21025"/>
    <s v="Tamara Willingham"/>
    <s v="Home Office"/>
    <s v="United States"/>
    <s v="Seattle"/>
    <x v="4"/>
    <n v="98105"/>
    <x v="1"/>
    <s v="FUR-CH-10001215"/>
    <x v="0"/>
    <x v="1"/>
    <s v="Global Troy Executive Leather Low-Back Tilter"/>
    <n v="2003.9200000000003"/>
    <n v="5"/>
    <n v="0.2"/>
    <n v="125.24499999999995"/>
  </r>
  <r>
    <n v="6881"/>
    <x v="3412"/>
    <x v="1"/>
    <x v="494"/>
    <d v="2012-12-05T00:00:00"/>
    <x v="0"/>
    <s v="TW-21025"/>
    <s v="Tamara Willingham"/>
    <s v="Home Office"/>
    <s v="United States"/>
    <s v="Seattle"/>
    <x v="4"/>
    <n v="98105"/>
    <x v="1"/>
    <s v="OFF-PA-10004255"/>
    <x v="1"/>
    <x v="10"/>
    <s v="Xerox 219"/>
    <n v="32.400000000000006"/>
    <n v="5"/>
    <n v="0"/>
    <n v="15.552000000000001"/>
  </r>
  <r>
    <n v="6882"/>
    <x v="3412"/>
    <x v="1"/>
    <x v="494"/>
    <d v="2012-12-05T00:00:00"/>
    <x v="0"/>
    <s v="TW-21025"/>
    <s v="Tamara Willingham"/>
    <s v="Home Office"/>
    <s v="United States"/>
    <s v="Seattle"/>
    <x v="4"/>
    <n v="98105"/>
    <x v="1"/>
    <s v="FUR-TA-10001705"/>
    <x v="0"/>
    <x v="3"/>
    <s v="Bush Advantage Collection Round Conference Table"/>
    <n v="1913.3999999999999"/>
    <n v="9"/>
    <n v="0"/>
    <n v="401.81399999999985"/>
  </r>
  <r>
    <n v="6883"/>
    <x v="3412"/>
    <x v="1"/>
    <x v="494"/>
    <d v="2012-12-05T00:00:00"/>
    <x v="0"/>
    <s v="TW-21025"/>
    <s v="Tamara Willingham"/>
    <s v="Home Office"/>
    <s v="United States"/>
    <s v="Seattle"/>
    <x v="4"/>
    <n v="98105"/>
    <x v="1"/>
    <s v="OFF-ST-10002554"/>
    <x v="1"/>
    <x v="4"/>
    <s v="Tennsco Industrial Shelving"/>
    <n v="146.72999999999999"/>
    <n v="3"/>
    <n v="0"/>
    <n v="2.9346000000000032"/>
  </r>
  <r>
    <n v="6884"/>
    <x v="3412"/>
    <x v="1"/>
    <x v="494"/>
    <d v="2012-12-05T00:00:00"/>
    <x v="0"/>
    <s v="TW-21025"/>
    <s v="Tamara Willingham"/>
    <s v="Home Office"/>
    <s v="United States"/>
    <s v="Seattle"/>
    <x v="4"/>
    <n v="98105"/>
    <x v="1"/>
    <s v="OFF-PA-10002222"/>
    <x v="1"/>
    <x v="10"/>
    <s v="Xerox Color Copier Paper, 11&quot; x 17&quot;, Ream"/>
    <n v="114.2"/>
    <n v="5"/>
    <n v="0"/>
    <n v="52.531999999999996"/>
  </r>
  <r>
    <n v="6885"/>
    <x v="3413"/>
    <x v="1"/>
    <x v="70"/>
    <d v="2012-06-04T00:00:00"/>
    <x v="1"/>
    <s v="BD-11320"/>
    <s v="Bill Donatelli"/>
    <s v="Consumer"/>
    <s v="United States"/>
    <s v="Minneapolis"/>
    <x v="11"/>
    <n v="55407"/>
    <x v="2"/>
    <s v="FUR-CH-10002320"/>
    <x v="0"/>
    <x v="1"/>
    <s v="Hon Pagoda Stacking Chairs"/>
    <n v="2567.84"/>
    <n v="8"/>
    <n v="0"/>
    <n v="770.35199999999986"/>
  </r>
  <r>
    <n v="6886"/>
    <x v="3414"/>
    <x v="3"/>
    <x v="18"/>
    <d v="2014-09-18T00:00:00"/>
    <x v="1"/>
    <s v="HA-14905"/>
    <s v="Helen Abelman"/>
    <s v="Consumer"/>
    <s v="United States"/>
    <s v="Springfield"/>
    <x v="24"/>
    <n v="45503"/>
    <x v="3"/>
    <s v="TEC-AC-10003499"/>
    <x v="2"/>
    <x v="11"/>
    <s v="Memorex Mini Travel Drive 8 GB USB 2.0 Flash Drive"/>
    <n v="37.056000000000004"/>
    <n v="4"/>
    <n v="0.2"/>
    <n v="8.8008000000000006"/>
  </r>
  <r>
    <n v="6887"/>
    <x v="3414"/>
    <x v="3"/>
    <x v="18"/>
    <d v="2014-09-18T00:00:00"/>
    <x v="1"/>
    <s v="HA-14905"/>
    <s v="Helen Abelman"/>
    <s v="Consumer"/>
    <s v="United States"/>
    <s v="Springfield"/>
    <x v="24"/>
    <n v="45503"/>
    <x v="3"/>
    <s v="TEC-PH-10003580"/>
    <x v="2"/>
    <x v="7"/>
    <s v="Cisco IP Phone 7961G-GE VoIP phone"/>
    <n v="259.89600000000002"/>
    <n v="2"/>
    <n v="0.4"/>
    <n v="-56.310799999999972"/>
  </r>
  <r>
    <n v="6888"/>
    <x v="3415"/>
    <x v="3"/>
    <x v="1016"/>
    <d v="2014-05-03T00:00:00"/>
    <x v="1"/>
    <s v="LL-16840"/>
    <s v="Lauren Leatherbury"/>
    <s v="Consumer"/>
    <s v="United States"/>
    <s v="Los Angeles"/>
    <x v="1"/>
    <n v="90032"/>
    <x v="1"/>
    <s v="OFF-PA-10004675"/>
    <x v="1"/>
    <x v="10"/>
    <s v="Telephone Message Books with Fax/Mobile Section, 5 1/2&quot; x 3 3/16&quot;"/>
    <n v="19.049999999999997"/>
    <n v="3"/>
    <n v="0"/>
    <n v="8.7629999999999999"/>
  </r>
  <r>
    <n v="6889"/>
    <x v="3415"/>
    <x v="3"/>
    <x v="1016"/>
    <d v="2014-05-03T00:00:00"/>
    <x v="1"/>
    <s v="LL-16840"/>
    <s v="Lauren Leatherbury"/>
    <s v="Consumer"/>
    <s v="United States"/>
    <s v="Los Angeles"/>
    <x v="1"/>
    <n v="90032"/>
    <x v="1"/>
    <s v="OFF-BI-10000666"/>
    <x v="1"/>
    <x v="8"/>
    <s v="Surelock Post Binders"/>
    <n v="73.343999999999994"/>
    <n v="3"/>
    <n v="0.2"/>
    <n v="27.503999999999998"/>
  </r>
  <r>
    <n v="6890"/>
    <x v="3416"/>
    <x v="3"/>
    <x v="65"/>
    <d v="2014-09-23T00:00:00"/>
    <x v="1"/>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x v="3416"/>
    <x v="3"/>
    <x v="65"/>
    <d v="2014-09-23T00:00:00"/>
    <x v="1"/>
    <s v="SS-20140"/>
    <s v="Saphhira Shifley"/>
    <s v="Corporate"/>
    <s v="United States"/>
    <s v="Columbus"/>
    <x v="32"/>
    <n v="31907"/>
    <x v="0"/>
    <s v="OFF-PA-10000673"/>
    <x v="1"/>
    <x v="10"/>
    <s v="Post-it “Important Message” Note Pad, Neon Colors, 50 Sheets/Pad"/>
    <n v="50.96"/>
    <n v="7"/>
    <n v="0"/>
    <n v="24.460800000000003"/>
  </r>
  <r>
    <n v="6892"/>
    <x v="3416"/>
    <x v="3"/>
    <x v="65"/>
    <d v="2014-09-23T00:00:00"/>
    <x v="1"/>
    <s v="SS-20140"/>
    <s v="Saphhira Shifley"/>
    <s v="Corporate"/>
    <s v="United States"/>
    <s v="Columbus"/>
    <x v="32"/>
    <n v="31907"/>
    <x v="0"/>
    <s v="OFF-AR-10000380"/>
    <x v="1"/>
    <x v="6"/>
    <s v="Hunt PowerHouse Electric Pencil Sharpener, Blue"/>
    <n v="113.94"/>
    <n v="3"/>
    <n v="0"/>
    <n v="34.181999999999988"/>
  </r>
  <r>
    <n v="6893"/>
    <x v="3416"/>
    <x v="3"/>
    <x v="65"/>
    <d v="2014-09-23T00:00:00"/>
    <x v="1"/>
    <s v="SS-20140"/>
    <s v="Saphhira Shifley"/>
    <s v="Corporate"/>
    <s v="United States"/>
    <s v="Columbus"/>
    <x v="32"/>
    <n v="31907"/>
    <x v="0"/>
    <s v="OFF-PA-10003848"/>
    <x v="1"/>
    <x v="10"/>
    <s v="Xerox 1997"/>
    <n v="25.92"/>
    <n v="4"/>
    <n v="0"/>
    <n v="12.441600000000001"/>
  </r>
  <r>
    <n v="6894"/>
    <x v="3416"/>
    <x v="3"/>
    <x v="65"/>
    <d v="2014-09-23T00:00:00"/>
    <x v="1"/>
    <s v="SS-20140"/>
    <s v="Saphhira Shifley"/>
    <s v="Corporate"/>
    <s v="United States"/>
    <s v="Columbus"/>
    <x v="32"/>
    <n v="31907"/>
    <x v="0"/>
    <s v="FUR-FU-10002963"/>
    <x v="0"/>
    <x v="5"/>
    <s v="Master Caster Door Stop, Gray"/>
    <n v="20.32"/>
    <n v="4"/>
    <n v="0"/>
    <n v="6.9087999999999994"/>
  </r>
  <r>
    <n v="6895"/>
    <x v="3416"/>
    <x v="3"/>
    <x v="65"/>
    <d v="2014-09-23T00:00:00"/>
    <x v="1"/>
    <s v="SS-20140"/>
    <s v="Saphhira Shifley"/>
    <s v="Corporate"/>
    <s v="United States"/>
    <s v="Columbus"/>
    <x v="32"/>
    <n v="31907"/>
    <x v="0"/>
    <s v="TEC-PH-10002447"/>
    <x v="2"/>
    <x v="7"/>
    <s v="AT&amp;T CL83451 4-Handset Telephone"/>
    <n v="411.98"/>
    <n v="2"/>
    <n v="0"/>
    <n v="119.4742"/>
  </r>
  <r>
    <n v="6896"/>
    <x v="3416"/>
    <x v="3"/>
    <x v="65"/>
    <d v="2014-09-23T00:00:00"/>
    <x v="1"/>
    <s v="SS-20140"/>
    <s v="Saphhira Shifley"/>
    <s v="Corporate"/>
    <s v="United States"/>
    <s v="Columbus"/>
    <x v="32"/>
    <n v="31907"/>
    <x v="0"/>
    <s v="OFF-SU-10004261"/>
    <x v="1"/>
    <x v="14"/>
    <s v="Fiskars 8&quot; Scissors, 2/Pack"/>
    <n v="34.479999999999997"/>
    <n v="2"/>
    <n v="0"/>
    <n v="9.9991999999999948"/>
  </r>
  <r>
    <n v="6897"/>
    <x v="3416"/>
    <x v="3"/>
    <x v="65"/>
    <d v="2014-09-23T00:00:00"/>
    <x v="1"/>
    <s v="SS-20140"/>
    <s v="Saphhira Shifley"/>
    <s v="Corporate"/>
    <s v="United States"/>
    <s v="Columbus"/>
    <x v="32"/>
    <n v="31907"/>
    <x v="0"/>
    <s v="OFF-PA-10003228"/>
    <x v="1"/>
    <x v="10"/>
    <s v="Xerox 1917"/>
    <n v="244.54999999999998"/>
    <n v="5"/>
    <n v="0"/>
    <n v="114.93849999999998"/>
  </r>
  <r>
    <n v="6898"/>
    <x v="3417"/>
    <x v="3"/>
    <x v="238"/>
    <d v="2014-08-26T00:00:00"/>
    <x v="1"/>
    <s v="CK-12205"/>
    <s v="Chloris Kastensmidt"/>
    <s v="Consumer"/>
    <s v="United States"/>
    <s v="Lakewood"/>
    <x v="24"/>
    <n v="44107"/>
    <x v="3"/>
    <s v="OFF-BI-10004817"/>
    <x v="1"/>
    <x v="8"/>
    <s v="GBC Personal VeloBind Strips"/>
    <n v="10.782000000000002"/>
    <n v="3"/>
    <n v="0.7"/>
    <n v="-7.9067999999999969"/>
  </r>
  <r>
    <n v="6899"/>
    <x v="3418"/>
    <x v="1"/>
    <x v="1137"/>
    <d v="2012-05-26T00:00:00"/>
    <x v="0"/>
    <s v="VS-21820"/>
    <s v="Vivek Sundaresam"/>
    <s v="Consumer"/>
    <s v="United States"/>
    <s v="Naperville"/>
    <x v="10"/>
    <n v="60540"/>
    <x v="2"/>
    <s v="FUR-CH-10002880"/>
    <x v="0"/>
    <x v="1"/>
    <s v="Global High-Back Leather Tilter, Burgundy"/>
    <n v="602.65099999999995"/>
    <n v="7"/>
    <n v="0.3"/>
    <n v="-163.57670000000005"/>
  </r>
  <r>
    <n v="6900"/>
    <x v="3418"/>
    <x v="1"/>
    <x v="1137"/>
    <d v="2012-05-26T00:00:00"/>
    <x v="0"/>
    <s v="VS-21820"/>
    <s v="Vivek Sundaresam"/>
    <s v="Consumer"/>
    <s v="United States"/>
    <s v="Naperville"/>
    <x v="10"/>
    <n v="60540"/>
    <x v="2"/>
    <s v="OFF-BI-10001249"/>
    <x v="1"/>
    <x v="8"/>
    <s v="Avery Heavy-Duty EZD View Binder with Locking Rings"/>
    <n v="7.6559999999999988"/>
    <n v="6"/>
    <n v="0.8"/>
    <n v="-13.015200000000004"/>
  </r>
  <r>
    <n v="6901"/>
    <x v="3419"/>
    <x v="1"/>
    <x v="67"/>
    <d v="2012-09-11T00:00:00"/>
    <x v="1"/>
    <s v="TN-21040"/>
    <s v="Tanja Norvell"/>
    <s v="Home Office"/>
    <s v="United States"/>
    <s v="New York City"/>
    <x v="15"/>
    <n v="10009"/>
    <x v="3"/>
    <s v="TEC-AC-10002402"/>
    <x v="2"/>
    <x v="11"/>
    <s v="Razer Kraken PRO Over Ear PC and Music Headset"/>
    <n v="559.92999999999995"/>
    <n v="7"/>
    <n v="0"/>
    <n v="167.97899999999996"/>
  </r>
  <r>
    <n v="6902"/>
    <x v="3420"/>
    <x v="3"/>
    <x v="1138"/>
    <d v="2014-07-25T00:00:00"/>
    <x v="3"/>
    <s v="HR-14830"/>
    <s v="Harold Ryan"/>
    <s v="Corporate"/>
    <s v="United States"/>
    <s v="Huntington Beach"/>
    <x v="1"/>
    <n v="92646"/>
    <x v="1"/>
    <s v="TEC-CO-10001449"/>
    <x v="2"/>
    <x v="16"/>
    <s v="Hewlett Packard LaserJet 3310 Copier"/>
    <n v="2399.96"/>
    <n v="5"/>
    <n v="0.2"/>
    <n v="839.9860000000001"/>
  </r>
  <r>
    <n v="6903"/>
    <x v="3421"/>
    <x v="3"/>
    <x v="264"/>
    <d v="2014-09-09T00:00:00"/>
    <x v="1"/>
    <s v="JS-15595"/>
    <s v="Jill Stevenson"/>
    <s v="Corporate"/>
    <s v="United States"/>
    <s v="Chicago"/>
    <x v="10"/>
    <n v="60653"/>
    <x v="2"/>
    <s v="OFF-FA-10002280"/>
    <x v="1"/>
    <x v="13"/>
    <s v="Advantus Plastic Paper Clips"/>
    <n v="16"/>
    <n v="4"/>
    <n v="0.2"/>
    <n v="5.6"/>
  </r>
  <r>
    <n v="6904"/>
    <x v="3421"/>
    <x v="3"/>
    <x v="264"/>
    <d v="2014-09-09T00:00:00"/>
    <x v="1"/>
    <s v="JS-15595"/>
    <s v="Jill Stevenson"/>
    <s v="Corporate"/>
    <s v="United States"/>
    <s v="Chicago"/>
    <x v="10"/>
    <n v="60653"/>
    <x v="2"/>
    <s v="OFF-AP-10003278"/>
    <x v="1"/>
    <x v="9"/>
    <s v="Belkin 7-Outlet SurgeMaster Home Series"/>
    <n v="5.5879999999999992"/>
    <n v="2"/>
    <n v="0.8"/>
    <n v="-15.087600000000002"/>
  </r>
  <r>
    <n v="6905"/>
    <x v="3421"/>
    <x v="3"/>
    <x v="264"/>
    <d v="2014-09-09T00:00:00"/>
    <x v="1"/>
    <s v="JS-15595"/>
    <s v="Jill Stevenson"/>
    <s v="Corporate"/>
    <s v="United States"/>
    <s v="Chicago"/>
    <x v="10"/>
    <n v="60653"/>
    <x v="2"/>
    <s v="OFF-ST-10003994"/>
    <x v="1"/>
    <x v="4"/>
    <s v="Belkin 19&quot; Center-Weighted Shelf, Gray"/>
    <n v="235.92"/>
    <n v="5"/>
    <n v="0.2"/>
    <n v="-44.235000000000007"/>
  </r>
  <r>
    <n v="6906"/>
    <x v="3422"/>
    <x v="3"/>
    <x v="1139"/>
    <d v="2014-12-09T00:00:00"/>
    <x v="0"/>
    <s v="BN-11470"/>
    <s v="Brad Norvell"/>
    <s v="Corporate"/>
    <s v="United States"/>
    <s v="Brentwood"/>
    <x v="1"/>
    <n v="94513"/>
    <x v="1"/>
    <s v="OFF-ST-10003221"/>
    <x v="1"/>
    <x v="4"/>
    <s v="Staples"/>
    <n v="10.68"/>
    <n v="1"/>
    <n v="0"/>
    <n v="2.8836000000000004"/>
  </r>
  <r>
    <n v="6907"/>
    <x v="3423"/>
    <x v="3"/>
    <x v="968"/>
    <d v="2014-05-21T00:00:00"/>
    <x v="3"/>
    <s v="AR-10405"/>
    <s v="Allen Rosenblatt"/>
    <s v="Corporate"/>
    <s v="United States"/>
    <s v="Trenton"/>
    <x v="12"/>
    <n v="48183"/>
    <x v="2"/>
    <s v="OFF-BI-10002225"/>
    <x v="1"/>
    <x v="8"/>
    <s v="Square Ring Data Binders, Rigid 75 Pt. Covers, 11&quot; x 14-7/8&quot;"/>
    <n v="41.28"/>
    <n v="2"/>
    <n v="0"/>
    <n v="19.814399999999999"/>
  </r>
  <r>
    <n v="6908"/>
    <x v="3424"/>
    <x v="0"/>
    <x v="720"/>
    <d v="2013-10-04T00:00:00"/>
    <x v="1"/>
    <s v="SW-20455"/>
    <s v="Shaun Weien"/>
    <s v="Consumer"/>
    <s v="United States"/>
    <s v="Seattle"/>
    <x v="4"/>
    <n v="98103"/>
    <x v="1"/>
    <s v="TEC-PH-10002584"/>
    <x v="2"/>
    <x v="7"/>
    <s v="Samsung Galaxy S4"/>
    <n v="1001.5840000000001"/>
    <n v="2"/>
    <n v="0.2"/>
    <n v="125.19799999999992"/>
  </r>
  <r>
    <n v="6909"/>
    <x v="3425"/>
    <x v="3"/>
    <x v="389"/>
    <d v="2014-12-16T00:00:00"/>
    <x v="1"/>
    <s v="JE-16165"/>
    <s v="Justin Ellison"/>
    <s v="Corporate"/>
    <s v="United States"/>
    <s v="North Charleston"/>
    <x v="20"/>
    <n v="29406"/>
    <x v="0"/>
    <s v="FUR-FU-10002364"/>
    <x v="0"/>
    <x v="5"/>
    <s v="Eldon Expressions Wood Desk Accessories, Oak"/>
    <n v="14.76"/>
    <n v="2"/>
    <n v="0"/>
    <n v="4.2803999999999984"/>
  </r>
  <r>
    <n v="6910"/>
    <x v="3426"/>
    <x v="2"/>
    <x v="103"/>
    <d v="2011-09-18T00:00:00"/>
    <x v="0"/>
    <s v="LH-16900"/>
    <s v="Lena Hernandez"/>
    <s v="Consumer"/>
    <s v="United States"/>
    <s v="Columbus"/>
    <x v="24"/>
    <n v="43229"/>
    <x v="3"/>
    <s v="OFF-BI-10004022"/>
    <x v="1"/>
    <x v="8"/>
    <s v="Acco Suede Grain Vinyl Round Ring Binder"/>
    <n v="2.5020000000000002"/>
    <n v="3"/>
    <n v="0.7"/>
    <n v="-2.0015999999999998"/>
  </r>
  <r>
    <n v="6911"/>
    <x v="3427"/>
    <x v="3"/>
    <x v="570"/>
    <d v="2014-08-03T00:00:00"/>
    <x v="1"/>
    <s v="VG-21790"/>
    <s v="Vivek Gonzalez"/>
    <s v="Consumer"/>
    <s v="United States"/>
    <s v="Seattle"/>
    <x v="4"/>
    <n v="98103"/>
    <x v="1"/>
    <s v="FUR-BO-10004709"/>
    <x v="0"/>
    <x v="0"/>
    <s v="Bush Westfield Collection Bookcases, Medium Cherry Finish"/>
    <n v="115.96"/>
    <n v="2"/>
    <n v="0"/>
    <n v="25.511200000000002"/>
  </r>
  <r>
    <n v="6912"/>
    <x v="3428"/>
    <x v="3"/>
    <x v="378"/>
    <d v="2014-08-06T00:00:00"/>
    <x v="0"/>
    <s v="EM-13960"/>
    <s v="Eric Murdock"/>
    <s v="Consumer"/>
    <s v="United States"/>
    <s v="San Francisco"/>
    <x v="1"/>
    <n v="94109"/>
    <x v="1"/>
    <s v="OFF-ST-10004340"/>
    <x v="1"/>
    <x v="4"/>
    <s v="Fellowes Mobile File Cart, Black"/>
    <n v="186.54"/>
    <n v="3"/>
    <n v="0"/>
    <n v="50.365800000000007"/>
  </r>
  <r>
    <n v="6913"/>
    <x v="3429"/>
    <x v="3"/>
    <x v="743"/>
    <d v="2014-05-06T00:00:00"/>
    <x v="0"/>
    <s v="EM-13825"/>
    <s v="Elizabeth Moffitt"/>
    <s v="Corporate"/>
    <s v="United States"/>
    <s v="Los Angeles"/>
    <x v="1"/>
    <n v="90049"/>
    <x v="1"/>
    <s v="TEC-AC-10001714"/>
    <x v="2"/>
    <x v="11"/>
    <s v="Logitech MX Performance Wireless Mouse"/>
    <n v="159.56"/>
    <n v="4"/>
    <n v="0"/>
    <n v="59.037199999999999"/>
  </r>
  <r>
    <n v="6914"/>
    <x v="3430"/>
    <x v="1"/>
    <x v="821"/>
    <d v="2012-06-16T00:00:00"/>
    <x v="1"/>
    <s v="JH-15910"/>
    <s v="Jonathan Howell"/>
    <s v="Consumer"/>
    <s v="United States"/>
    <s v="West Palm Beach"/>
    <x v="2"/>
    <n v="33407"/>
    <x v="0"/>
    <s v="TEC-PH-10002844"/>
    <x v="2"/>
    <x v="7"/>
    <s v="Speck Products Candyshell Flip Case"/>
    <n v="55.984000000000009"/>
    <n v="2"/>
    <n v="0.2"/>
    <n v="4.1987999999999985"/>
  </r>
  <r>
    <n v="6915"/>
    <x v="3431"/>
    <x v="2"/>
    <x v="1091"/>
    <d v="2011-12-29T00:00:00"/>
    <x v="1"/>
    <s v="NP-18700"/>
    <s v="Nora Preis"/>
    <s v="Consumer"/>
    <s v="United States"/>
    <s v="Chicago"/>
    <x v="10"/>
    <n v="60623"/>
    <x v="2"/>
    <s v="OFF-ST-10000585"/>
    <x v="1"/>
    <x v="4"/>
    <s v="Economy Rollaway Files"/>
    <n v="132.16"/>
    <n v="1"/>
    <n v="0.2"/>
    <n v="9.911999999999999"/>
  </r>
  <r>
    <n v="6916"/>
    <x v="3431"/>
    <x v="2"/>
    <x v="1091"/>
    <d v="2011-12-29T00:00:00"/>
    <x v="1"/>
    <s v="NP-18700"/>
    <s v="Nora Preis"/>
    <s v="Consumer"/>
    <s v="United States"/>
    <s v="Chicago"/>
    <x v="10"/>
    <n v="60623"/>
    <x v="2"/>
    <s v="OFF-BI-10002824"/>
    <x v="1"/>
    <x v="8"/>
    <s v="Recycled Easel Ring Binders"/>
    <n v="17.903999999999996"/>
    <n v="6"/>
    <n v="0.8"/>
    <n v="-31.332000000000008"/>
  </r>
  <r>
    <n v="6917"/>
    <x v="3431"/>
    <x v="2"/>
    <x v="1091"/>
    <d v="2011-12-29T00:00:00"/>
    <x v="1"/>
    <s v="NP-18700"/>
    <s v="Nora Preis"/>
    <s v="Consumer"/>
    <s v="United States"/>
    <s v="Chicago"/>
    <x v="10"/>
    <n v="60623"/>
    <x v="2"/>
    <s v="OFF-PA-10001289"/>
    <x v="1"/>
    <x v="10"/>
    <s v="White Computer Printout Paper by Universal"/>
    <n v="124.032"/>
    <n v="4"/>
    <n v="0.2"/>
    <n v="44.961600000000004"/>
  </r>
  <r>
    <n v="6918"/>
    <x v="3432"/>
    <x v="2"/>
    <x v="757"/>
    <d v="2011-12-21T00:00:00"/>
    <x v="1"/>
    <s v="SH-20635"/>
    <s v="Stefanie Holloman"/>
    <s v="Corporate"/>
    <s v="United States"/>
    <s v="Sacramento"/>
    <x v="1"/>
    <n v="95823"/>
    <x v="1"/>
    <s v="FUR-CH-10001854"/>
    <x v="0"/>
    <x v="1"/>
    <s v="Office Star - Professional Matrix Back Chair with 2-to-1 Synchro Tilt and Mesh Fabric Seat"/>
    <n v="1403.9200000000003"/>
    <n v="5"/>
    <n v="0.2"/>
    <n v="70.196000000000026"/>
  </r>
  <r>
    <n v="6919"/>
    <x v="3433"/>
    <x v="0"/>
    <x v="947"/>
    <d v="2013-04-19T00:00:00"/>
    <x v="0"/>
    <s v="BM-11785"/>
    <s v="Bryan Mills"/>
    <s v="Consumer"/>
    <s v="United States"/>
    <s v="Seattle"/>
    <x v="4"/>
    <n v="98115"/>
    <x v="1"/>
    <s v="OFF-SU-10003567"/>
    <x v="1"/>
    <x v="14"/>
    <s v="Stiletto Hand Letter Openers"/>
    <n v="28.799999999999997"/>
    <n v="3"/>
    <n v="0"/>
    <n v="0.86400000000000077"/>
  </r>
  <r>
    <n v="6920"/>
    <x v="3434"/>
    <x v="1"/>
    <x v="1031"/>
    <d v="2012-05-28T00:00:00"/>
    <x v="1"/>
    <s v="HG-14965"/>
    <s v="Henry Goldwyn"/>
    <s v="Corporate"/>
    <s v="United States"/>
    <s v="Philadelphia"/>
    <x v="9"/>
    <n v="19143"/>
    <x v="3"/>
    <s v="OFF-BI-10001597"/>
    <x v="1"/>
    <x v="8"/>
    <s v="Wilson Jones Ledger-Size, Piano-Hinge Binder, 2&quot;, Blue"/>
    <n v="24.588000000000001"/>
    <n v="2"/>
    <n v="0.7"/>
    <n v="-18.031199999999998"/>
  </r>
  <r>
    <n v="6921"/>
    <x v="3435"/>
    <x v="3"/>
    <x v="425"/>
    <d v="2014-03-03T00:00:00"/>
    <x v="1"/>
    <s v="BM-11140"/>
    <s v="Becky Martin"/>
    <s v="Consumer"/>
    <s v="United States"/>
    <s v="Santa Barbara"/>
    <x v="1"/>
    <n v="93101"/>
    <x v="1"/>
    <s v="OFF-AP-10003287"/>
    <x v="1"/>
    <x v="9"/>
    <s v="Tripp Lite TLP810NET Broadband Surge for Modem/Fax"/>
    <n v="356.78999999999996"/>
    <n v="7"/>
    <n v="0"/>
    <n v="99.901199999999989"/>
  </r>
  <r>
    <n v="6922"/>
    <x v="3436"/>
    <x v="3"/>
    <x v="1095"/>
    <d v="2014-04-11T00:00:00"/>
    <x v="1"/>
    <s v="PS-19045"/>
    <s v="Penelope Sewall"/>
    <s v="Home Office"/>
    <s v="United States"/>
    <s v="New York City"/>
    <x v="15"/>
    <n v="10011"/>
    <x v="3"/>
    <s v="OFF-EN-10001532"/>
    <x v="1"/>
    <x v="12"/>
    <s v="Brown Kraft Recycled Envelopes"/>
    <n v="16.98"/>
    <n v="1"/>
    <n v="0"/>
    <n v="8.49"/>
  </r>
  <r>
    <n v="6923"/>
    <x v="3437"/>
    <x v="1"/>
    <x v="199"/>
    <d v="2012-03-19T00:00:00"/>
    <x v="0"/>
    <s v="MS-17710"/>
    <s v="Maurice Satty"/>
    <s v="Consumer"/>
    <s v="United States"/>
    <s v="Auburn"/>
    <x v="19"/>
    <n v="36830"/>
    <x v="0"/>
    <s v="OFF-LA-10003930"/>
    <x v="1"/>
    <x v="2"/>
    <s v="Dot Matrix Printer Tape Reel Labels, White, 5000/Box"/>
    <n v="491.55"/>
    <n v="5"/>
    <n v="0"/>
    <n v="240.8595"/>
  </r>
  <r>
    <n v="6924"/>
    <x v="3437"/>
    <x v="1"/>
    <x v="199"/>
    <d v="2012-03-19T00:00:00"/>
    <x v="0"/>
    <s v="MS-17710"/>
    <s v="Maurice Satty"/>
    <s v="Consumer"/>
    <s v="United States"/>
    <s v="Auburn"/>
    <x v="19"/>
    <n v="36830"/>
    <x v="0"/>
    <s v="OFF-EN-10003845"/>
    <x v="1"/>
    <x v="12"/>
    <s v="Colored Envelopes"/>
    <n v="7.38"/>
    <n v="2"/>
    <n v="0"/>
    <n v="3.3947999999999996"/>
  </r>
  <r>
    <n v="6925"/>
    <x v="3438"/>
    <x v="1"/>
    <x v="672"/>
    <d v="2012-12-04T00:00:00"/>
    <x v="1"/>
    <s v="JL-15235"/>
    <s v="Janet Lee"/>
    <s v="Consumer"/>
    <s v="United States"/>
    <s v="New York City"/>
    <x v="15"/>
    <n v="10035"/>
    <x v="3"/>
    <s v="OFF-PA-10002659"/>
    <x v="1"/>
    <x v="10"/>
    <s v="Avoid Verbal Orders Carbonless Minifold Book"/>
    <n v="23.66"/>
    <n v="7"/>
    <n v="0"/>
    <n v="10.883599999999998"/>
  </r>
  <r>
    <n v="6926"/>
    <x v="3438"/>
    <x v="1"/>
    <x v="672"/>
    <d v="2012-12-04T00:00:00"/>
    <x v="1"/>
    <s v="JL-15235"/>
    <s v="Janet Lee"/>
    <s v="Consumer"/>
    <s v="United States"/>
    <s v="New York City"/>
    <x v="15"/>
    <n v="10035"/>
    <x v="3"/>
    <s v="FUR-BO-10001608"/>
    <x v="0"/>
    <x v="0"/>
    <s v="Hon Metal Bookcases, Black"/>
    <n v="681.40800000000013"/>
    <n v="12"/>
    <n v="0.2"/>
    <n v="42.588000000000022"/>
  </r>
  <r>
    <n v="6927"/>
    <x v="3439"/>
    <x v="0"/>
    <x v="1062"/>
    <d v="2013-08-04T00:00:00"/>
    <x v="1"/>
    <s v="KM-16660"/>
    <s v="Khloe Miller"/>
    <s v="Consumer"/>
    <s v="United States"/>
    <s v="Los Angeles"/>
    <x v="1"/>
    <n v="90032"/>
    <x v="1"/>
    <s v="OFF-LA-10000305"/>
    <x v="1"/>
    <x v="2"/>
    <s v="Avery 495"/>
    <n v="18.899999999999999"/>
    <n v="3"/>
    <n v="0"/>
    <n v="8.6939999999999991"/>
  </r>
  <r>
    <n v="6928"/>
    <x v="3440"/>
    <x v="0"/>
    <x v="661"/>
    <d v="2013-06-26T00:00:00"/>
    <x v="0"/>
    <s v="RD-19900"/>
    <s v="Ruben Dartt"/>
    <s v="Consumer"/>
    <s v="United States"/>
    <s v="San Francisco"/>
    <x v="1"/>
    <n v="94109"/>
    <x v="1"/>
    <s v="OFF-ST-10003638"/>
    <x v="1"/>
    <x v="4"/>
    <s v="Mobile Personal File Cube"/>
    <n v="93.68"/>
    <n v="4"/>
    <n v="0"/>
    <n v="25.293599999999998"/>
  </r>
  <r>
    <n v="6929"/>
    <x v="3440"/>
    <x v="0"/>
    <x v="661"/>
    <d v="2013-06-26T00:00:00"/>
    <x v="0"/>
    <s v="RD-19900"/>
    <s v="Ruben Dartt"/>
    <s v="Consumer"/>
    <s v="United States"/>
    <s v="San Francisco"/>
    <x v="1"/>
    <n v="94109"/>
    <x v="1"/>
    <s v="OFF-LA-10001934"/>
    <x v="1"/>
    <x v="2"/>
    <s v="Avery 516"/>
    <n v="21.93"/>
    <n v="3"/>
    <n v="0"/>
    <n v="10.307099999999998"/>
  </r>
  <r>
    <n v="6930"/>
    <x v="3440"/>
    <x v="0"/>
    <x v="661"/>
    <d v="2013-06-26T00:00:00"/>
    <x v="0"/>
    <s v="RD-19900"/>
    <s v="Ruben Dartt"/>
    <s v="Consumer"/>
    <s v="United States"/>
    <s v="San Francisco"/>
    <x v="1"/>
    <n v="94109"/>
    <x v="1"/>
    <s v="TEC-PH-10003012"/>
    <x v="2"/>
    <x v="7"/>
    <s v="Nortel Meridian M3904 Professional Digital phone"/>
    <n v="862.34400000000005"/>
    <n v="7"/>
    <n v="0.2"/>
    <n v="97.013699999999858"/>
  </r>
  <r>
    <n v="6931"/>
    <x v="3440"/>
    <x v="0"/>
    <x v="661"/>
    <d v="2013-06-26T00:00:00"/>
    <x v="0"/>
    <s v="RD-19900"/>
    <s v="Ruben Dartt"/>
    <s v="Consumer"/>
    <s v="United States"/>
    <s v="San Francisco"/>
    <x v="1"/>
    <n v="94109"/>
    <x v="1"/>
    <s v="OFF-PA-10001019"/>
    <x v="1"/>
    <x v="10"/>
    <s v="Xerox 1884"/>
    <n v="19.98"/>
    <n v="1"/>
    <n v="0"/>
    <n v="9.3905999999999992"/>
  </r>
  <r>
    <n v="6932"/>
    <x v="3441"/>
    <x v="2"/>
    <x v="686"/>
    <d v="2011-07-18T00:00:00"/>
    <x v="1"/>
    <s v="ST-20530"/>
    <s v="Shui Tom"/>
    <s v="Consumer"/>
    <s v="United States"/>
    <s v="Philadelphia"/>
    <x v="9"/>
    <n v="19140"/>
    <x v="3"/>
    <s v="TEC-PH-10002070"/>
    <x v="2"/>
    <x v="7"/>
    <s v="Griffin GC36547 PowerJolt SE Lightning Charger"/>
    <n v="13.493999999999998"/>
    <n v="1"/>
    <n v="0.4"/>
    <n v="-2.2490000000000023"/>
  </r>
  <r>
    <n v="6933"/>
    <x v="3441"/>
    <x v="2"/>
    <x v="686"/>
    <d v="2011-07-18T00:00:00"/>
    <x v="1"/>
    <s v="ST-20530"/>
    <s v="Shui Tom"/>
    <s v="Consumer"/>
    <s v="United States"/>
    <s v="Philadelphia"/>
    <x v="9"/>
    <n v="19140"/>
    <x v="3"/>
    <s v="TEC-PH-10002583"/>
    <x v="2"/>
    <x v="7"/>
    <s v="iOttie HLCRIO102 Car Mount"/>
    <n v="23.987999999999996"/>
    <n v="2"/>
    <n v="0.4"/>
    <n v="-13.993000000000004"/>
  </r>
  <r>
    <n v="6934"/>
    <x v="3441"/>
    <x v="2"/>
    <x v="686"/>
    <d v="2011-07-18T00:00:00"/>
    <x v="1"/>
    <s v="ST-20530"/>
    <s v="Shui Tom"/>
    <s v="Consumer"/>
    <s v="United States"/>
    <s v="Philadelphia"/>
    <x v="9"/>
    <n v="19140"/>
    <x v="3"/>
    <s v="FUR-FU-10001057"/>
    <x v="0"/>
    <x v="5"/>
    <s v="Tensor Track Tree Floor Lamp"/>
    <n v="31.983999999999998"/>
    <n v="2"/>
    <n v="0.2"/>
    <n v="1.1993999999999998"/>
  </r>
  <r>
    <n v="6935"/>
    <x v="3441"/>
    <x v="2"/>
    <x v="686"/>
    <d v="2011-07-18T00:00:00"/>
    <x v="1"/>
    <s v="ST-20530"/>
    <s v="Shui Tom"/>
    <s v="Consumer"/>
    <s v="United States"/>
    <s v="Philadelphia"/>
    <x v="9"/>
    <n v="19140"/>
    <x v="3"/>
    <s v="OFF-AR-10001044"/>
    <x v="1"/>
    <x v="6"/>
    <s v="BOSTON Ranger #55 Pencil Sharpener, Black"/>
    <n v="41.584000000000003"/>
    <n v="2"/>
    <n v="0.2"/>
    <n v="4.6781999999999968"/>
  </r>
  <r>
    <n v="6936"/>
    <x v="3442"/>
    <x v="3"/>
    <x v="329"/>
    <d v="2014-12-04T00:00:00"/>
    <x v="0"/>
    <s v="BP-11095"/>
    <s v="Bart Pistole"/>
    <s v="Corporate"/>
    <s v="United States"/>
    <s v="El Paso"/>
    <x v="5"/>
    <n v="79907"/>
    <x v="2"/>
    <s v="TEC-AC-10001767"/>
    <x v="2"/>
    <x v="11"/>
    <s v="SanDisk Ultra 64 GB MicroSDHC Class 10 Memory Card"/>
    <n v="95.976000000000013"/>
    <n v="3"/>
    <n v="0.2"/>
    <n v="-10.797300000000011"/>
  </r>
  <r>
    <n v="6937"/>
    <x v="3443"/>
    <x v="0"/>
    <x v="476"/>
    <d v="2013-09-05T00:00:00"/>
    <x v="2"/>
    <s v="TA-21385"/>
    <s v="Tom Ashbrook"/>
    <s v="Home Office"/>
    <s v="United States"/>
    <s v="Chicago"/>
    <x v="10"/>
    <n v="60653"/>
    <x v="2"/>
    <s v="FUR-FU-10000277"/>
    <x v="0"/>
    <x v="5"/>
    <s v="Deflect-o DuraMat Antistatic Studded Beveled Mat for Medium Pile Carpeting"/>
    <n v="84.272000000000006"/>
    <n v="2"/>
    <n v="0.6"/>
    <n v="-75.844800000000006"/>
  </r>
  <r>
    <n v="6938"/>
    <x v="3444"/>
    <x v="2"/>
    <x v="345"/>
    <d v="2011-06-15T00:00:00"/>
    <x v="3"/>
    <s v="PS-18760"/>
    <s v="Pamela Stobb"/>
    <s v="Consumer"/>
    <s v="United States"/>
    <s v="El Paso"/>
    <x v="5"/>
    <n v="79907"/>
    <x v="2"/>
    <s v="OFF-PA-10001952"/>
    <x v="1"/>
    <x v="10"/>
    <s v="Xerox 1902"/>
    <n v="36.544000000000004"/>
    <n v="2"/>
    <n v="0.2"/>
    <n v="11.876799999999998"/>
  </r>
  <r>
    <n v="6939"/>
    <x v="3445"/>
    <x v="0"/>
    <x v="732"/>
    <d v="2013-11-10T00:00:00"/>
    <x v="1"/>
    <s v="NP-18700"/>
    <s v="Nora Preis"/>
    <s v="Consumer"/>
    <s v="United States"/>
    <s v="Seattle"/>
    <x v="4"/>
    <n v="98105"/>
    <x v="1"/>
    <s v="TEC-AC-10004420"/>
    <x v="2"/>
    <x v="11"/>
    <s v="Cherry 142-key Programmable Keyboard"/>
    <n v="479.72"/>
    <n v="4"/>
    <n v="0"/>
    <n v="52.769200000000012"/>
  </r>
  <r>
    <n v="6940"/>
    <x v="3446"/>
    <x v="3"/>
    <x v="335"/>
    <d v="2014-07-01T00:00:00"/>
    <x v="1"/>
    <s v="SC-20260"/>
    <s v="Scott Cohen"/>
    <s v="Corporate"/>
    <s v="United States"/>
    <s v="New York City"/>
    <x v="15"/>
    <n v="10009"/>
    <x v="3"/>
    <s v="OFF-BI-10001071"/>
    <x v="1"/>
    <x v="8"/>
    <s v="GBC ProClick Punch Binding System"/>
    <n v="102.36799999999999"/>
    <n v="2"/>
    <n v="0.2"/>
    <n v="37.108400000000003"/>
  </r>
  <r>
    <n v="6941"/>
    <x v="3446"/>
    <x v="3"/>
    <x v="335"/>
    <d v="2014-07-01T00:00:00"/>
    <x v="1"/>
    <s v="SC-20260"/>
    <s v="Scott Cohen"/>
    <s v="Corporate"/>
    <s v="United States"/>
    <s v="New York City"/>
    <x v="15"/>
    <n v="10009"/>
    <x v="3"/>
    <s v="OFF-SU-10002503"/>
    <x v="1"/>
    <x v="14"/>
    <s v="Acme Preferred Stainless Steel Scissors"/>
    <n v="28.4"/>
    <n v="5"/>
    <n v="0"/>
    <n v="8.2359999999999989"/>
  </r>
  <r>
    <n v="6942"/>
    <x v="3446"/>
    <x v="3"/>
    <x v="335"/>
    <d v="2014-07-01T00:00:00"/>
    <x v="1"/>
    <s v="SC-20260"/>
    <s v="Scott Cohen"/>
    <s v="Corporate"/>
    <s v="United States"/>
    <s v="New York City"/>
    <x v="15"/>
    <n v="10009"/>
    <x v="3"/>
    <s v="OFF-ST-10001490"/>
    <x v="1"/>
    <x v="4"/>
    <s v="Hot File 7-Pocket, Floor Stand"/>
    <n v="713.88"/>
    <n v="4"/>
    <n v="0"/>
    <n v="214.16399999999993"/>
  </r>
  <r>
    <n v="6943"/>
    <x v="3446"/>
    <x v="3"/>
    <x v="335"/>
    <d v="2014-07-01T00:00:00"/>
    <x v="1"/>
    <s v="SC-20260"/>
    <s v="Scott Cohen"/>
    <s v="Corporate"/>
    <s v="United States"/>
    <s v="New York City"/>
    <x v="15"/>
    <n v="10009"/>
    <x v="3"/>
    <s v="OFF-PA-10003790"/>
    <x v="1"/>
    <x v="10"/>
    <s v="Xerox 1991"/>
    <n v="68.52"/>
    <n v="3"/>
    <n v="0"/>
    <n v="31.519199999999998"/>
  </r>
  <r>
    <n v="6944"/>
    <x v="3447"/>
    <x v="1"/>
    <x v="395"/>
    <d v="2012-07-30T00:00:00"/>
    <x v="1"/>
    <s v="RD-19930"/>
    <s v="Russell D'Ascenzo"/>
    <s v="Consumer"/>
    <s v="United States"/>
    <s v="Los Angeles"/>
    <x v="1"/>
    <n v="90032"/>
    <x v="1"/>
    <s v="TEC-PH-10004094"/>
    <x v="2"/>
    <x v="7"/>
    <s v="Motorola L703CM"/>
    <n v="623.96"/>
    <n v="5"/>
    <n v="0.2"/>
    <n v="38.997500000000002"/>
  </r>
  <r>
    <n v="6945"/>
    <x v="3448"/>
    <x v="2"/>
    <x v="865"/>
    <d v="2011-09-27T00:00:00"/>
    <x v="1"/>
    <s v="TH-21115"/>
    <s v="Thea Hudgings"/>
    <s v="Corporate"/>
    <s v="United States"/>
    <s v="Newark"/>
    <x v="13"/>
    <n v="19711"/>
    <x v="3"/>
    <s v="OFF-BI-10004876"/>
    <x v="1"/>
    <x v="8"/>
    <s v="Wilson Jones Suede Grain Vinyl Binders"/>
    <n v="11.12"/>
    <n v="4"/>
    <n v="0"/>
    <n v="5.4487999999999994"/>
  </r>
  <r>
    <n v="6946"/>
    <x v="3449"/>
    <x v="0"/>
    <x v="955"/>
    <d v="2013-10-05T00:00:00"/>
    <x v="1"/>
    <s v="GM-14680"/>
    <s v="Greg Matthias"/>
    <s v="Consumer"/>
    <s v="United States"/>
    <s v="New York City"/>
    <x v="15"/>
    <n v="10011"/>
    <x v="3"/>
    <s v="FUR-BO-10003034"/>
    <x v="0"/>
    <x v="0"/>
    <s v="O'Sullivan Elevations Bookcase, Cherry Finish"/>
    <n v="523.91999999999996"/>
    <n v="5"/>
    <n v="0.2"/>
    <n v="-26.195999999999984"/>
  </r>
  <r>
    <n v="6947"/>
    <x v="3450"/>
    <x v="1"/>
    <x v="529"/>
    <d v="2012-11-13T00:00:00"/>
    <x v="1"/>
    <s v="JO-15550"/>
    <s v="Jesus Ocampo"/>
    <s v="Home Office"/>
    <s v="United States"/>
    <s v="Roseville"/>
    <x v="1"/>
    <n v="95661"/>
    <x v="1"/>
    <s v="OFF-FA-10000490"/>
    <x v="1"/>
    <x v="13"/>
    <s v="OIC Binder Clips, Mini, 1/4&quot; Capacity, Black"/>
    <n v="2.48"/>
    <n v="2"/>
    <n v="0"/>
    <n v="1.1656"/>
  </r>
  <r>
    <n v="6948"/>
    <x v="3451"/>
    <x v="1"/>
    <x v="334"/>
    <d v="2012-04-29T00:00:00"/>
    <x v="1"/>
    <s v="ZC-21910"/>
    <s v="Zuschuss Carroll"/>
    <s v="Consumer"/>
    <s v="United States"/>
    <s v="Aurora"/>
    <x v="10"/>
    <n v="60505"/>
    <x v="2"/>
    <s v="OFF-ST-10002574"/>
    <x v="1"/>
    <x v="4"/>
    <s v="SAFCO Commercial Wire Shelving, Black"/>
    <n v="221.024"/>
    <n v="2"/>
    <n v="0.2"/>
    <n v="-55.256"/>
  </r>
  <r>
    <n v="6949"/>
    <x v="3451"/>
    <x v="1"/>
    <x v="334"/>
    <d v="2012-04-29T00:00:00"/>
    <x v="1"/>
    <s v="ZC-21910"/>
    <s v="Zuschuss Carroll"/>
    <s v="Consumer"/>
    <s v="United States"/>
    <s v="Aurora"/>
    <x v="10"/>
    <n v="60505"/>
    <x v="2"/>
    <s v="FUR-CH-10003535"/>
    <x v="0"/>
    <x v="1"/>
    <s v="Global Armless Task Chair, Royal Blue"/>
    <n v="128.05799999999999"/>
    <n v="3"/>
    <n v="0.3"/>
    <n v="-23.782199999999996"/>
  </r>
  <r>
    <n v="6950"/>
    <x v="3452"/>
    <x v="3"/>
    <x v="123"/>
    <d v="2014-11-20T00:00:00"/>
    <x v="3"/>
    <s v="AP-10720"/>
    <s v="Anne Pryor"/>
    <s v="Home Office"/>
    <s v="United States"/>
    <s v="New York City"/>
    <x v="15"/>
    <n v="10011"/>
    <x v="3"/>
    <s v="OFF-BI-10001628"/>
    <x v="1"/>
    <x v="8"/>
    <s v="Acco Data Flex Cable Posts For Top &amp; Bottom Load Binders, 6&quot; Capacity"/>
    <n v="58.407999999999994"/>
    <n v="7"/>
    <n v="0.2"/>
    <n v="18.252499999999998"/>
  </r>
  <r>
    <n v="6951"/>
    <x v="3452"/>
    <x v="3"/>
    <x v="123"/>
    <d v="2014-11-20T00:00:00"/>
    <x v="3"/>
    <s v="AP-10720"/>
    <s v="Anne Pryor"/>
    <s v="Home Office"/>
    <s v="United States"/>
    <s v="New York City"/>
    <x v="15"/>
    <n v="10011"/>
    <x v="3"/>
    <s v="FUR-TA-10001676"/>
    <x v="0"/>
    <x v="3"/>
    <s v="Hon 61000 Series Interactive Training Tables"/>
    <n v="79.97399999999999"/>
    <n v="3"/>
    <n v="0.4"/>
    <n v="-29.323800000000006"/>
  </r>
  <r>
    <n v="6952"/>
    <x v="3453"/>
    <x v="1"/>
    <x v="312"/>
    <d v="2012-11-24T00:00:00"/>
    <x v="1"/>
    <s v="GK-14620"/>
    <s v="Grace Kelly"/>
    <s v="Corporate"/>
    <s v="United States"/>
    <s v="Dallas"/>
    <x v="5"/>
    <n v="75217"/>
    <x v="2"/>
    <s v="TEC-MA-10002790"/>
    <x v="2"/>
    <x v="15"/>
    <s v="NeatDesk Desktop Scanner &amp; Digital Filing System"/>
    <n v="479.988"/>
    <n v="2"/>
    <n v="0.4"/>
    <n v="55.998599999999954"/>
  </r>
  <r>
    <n v="6953"/>
    <x v="3454"/>
    <x v="1"/>
    <x v="653"/>
    <d v="2012-10-03T00:00:00"/>
    <x v="2"/>
    <s v="HM-14980"/>
    <s v="Henry MacAllister"/>
    <s v="Consumer"/>
    <s v="United States"/>
    <s v="Los Angeles"/>
    <x v="1"/>
    <n v="90008"/>
    <x v="1"/>
    <s v="OFF-BI-10001757"/>
    <x v="1"/>
    <x v="8"/>
    <s v="Pressboard Hanging Data Binders for Unburst Sheets"/>
    <n v="11.808"/>
    <n v="3"/>
    <n v="0.2"/>
    <n v="4.1327999999999996"/>
  </r>
  <r>
    <n v="6954"/>
    <x v="3454"/>
    <x v="1"/>
    <x v="653"/>
    <d v="2012-10-03T00:00:00"/>
    <x v="2"/>
    <s v="HM-14980"/>
    <s v="Henry MacAllister"/>
    <s v="Consumer"/>
    <s v="United States"/>
    <s v="Los Angeles"/>
    <x v="1"/>
    <n v="90008"/>
    <x v="1"/>
    <s v="OFF-BI-10004828"/>
    <x v="1"/>
    <x v="8"/>
    <s v="GBC Poly Designer Binding Covers"/>
    <n v="53.567999999999998"/>
    <n v="4"/>
    <n v="0.2"/>
    <n v="19.418399999999995"/>
  </r>
  <r>
    <n v="6955"/>
    <x v="3454"/>
    <x v="1"/>
    <x v="653"/>
    <d v="2012-10-03T00:00:00"/>
    <x v="2"/>
    <s v="HM-14980"/>
    <s v="Henry MacAllister"/>
    <s v="Consumer"/>
    <s v="United States"/>
    <s v="Los Angeles"/>
    <x v="1"/>
    <n v="90008"/>
    <x v="1"/>
    <s v="TEC-PH-10000369"/>
    <x v="2"/>
    <x v="7"/>
    <s v="HTC One Mini"/>
    <n v="503.96000000000004"/>
    <n v="5"/>
    <n v="0.2"/>
    <n v="50.396000000000015"/>
  </r>
  <r>
    <n v="6956"/>
    <x v="3455"/>
    <x v="1"/>
    <x v="334"/>
    <d v="2012-05-02T00:00:00"/>
    <x v="1"/>
    <s v="LS-16945"/>
    <s v="Linda Southworth"/>
    <s v="Corporate"/>
    <s v="United States"/>
    <s v="Los Angeles"/>
    <x v="1"/>
    <n v="90004"/>
    <x v="1"/>
    <s v="OFF-EN-10003862"/>
    <x v="1"/>
    <x v="12"/>
    <s v="Laser &amp; Ink Jet Business Envelopes"/>
    <n v="21.34"/>
    <n v="2"/>
    <n v="0"/>
    <n v="9.8163999999999998"/>
  </r>
  <r>
    <n v="6957"/>
    <x v="3456"/>
    <x v="0"/>
    <x v="216"/>
    <d v="2013-07-20T00:00:00"/>
    <x v="1"/>
    <s v="AR-10570"/>
    <s v="Anemone Ratner"/>
    <s v="Consumer"/>
    <s v="United States"/>
    <s v="Columbus"/>
    <x v="32"/>
    <n v="31907"/>
    <x v="0"/>
    <s v="OFF-BI-10003963"/>
    <x v="1"/>
    <x v="8"/>
    <s v="Cardinal Holdit Data Disk Pockets"/>
    <n v="36.4"/>
    <n v="5"/>
    <n v="0"/>
    <n v="17.107999999999997"/>
  </r>
  <r>
    <n v="6958"/>
    <x v="3456"/>
    <x v="0"/>
    <x v="216"/>
    <d v="2013-07-20T00:00:00"/>
    <x v="1"/>
    <s v="AR-10570"/>
    <s v="Anemone Ratner"/>
    <s v="Consumer"/>
    <s v="United States"/>
    <s v="Columbus"/>
    <x v="32"/>
    <n v="31907"/>
    <x v="0"/>
    <s v="FUR-FU-10004848"/>
    <x v="0"/>
    <x v="5"/>
    <s v="Howard Miller 13-3/4&quot; Diameter Brushed Chrome Round Wall Clock"/>
    <n v="51.75"/>
    <n v="1"/>
    <n v="0"/>
    <n v="15.524999999999999"/>
  </r>
  <r>
    <n v="6959"/>
    <x v="3457"/>
    <x v="1"/>
    <x v="874"/>
    <d v="2012-09-29T00:00:00"/>
    <x v="0"/>
    <s v="RH-19510"/>
    <s v="Rick Huthwaite"/>
    <s v="Home Office"/>
    <s v="United States"/>
    <s v="San Francisco"/>
    <x v="1"/>
    <n v="94110"/>
    <x v="1"/>
    <s v="OFF-ST-10001328"/>
    <x v="1"/>
    <x v="4"/>
    <s v="Personal Filing Tote with Lid, Black/Gray"/>
    <n v="15.51"/>
    <n v="1"/>
    <n v="0"/>
    <n v="4.3428000000000004"/>
  </r>
  <r>
    <n v="6960"/>
    <x v="3457"/>
    <x v="1"/>
    <x v="874"/>
    <d v="2012-09-29T00:00:00"/>
    <x v="0"/>
    <s v="RH-19510"/>
    <s v="Rick Huthwaite"/>
    <s v="Home Office"/>
    <s v="United States"/>
    <s v="San Francisco"/>
    <x v="1"/>
    <n v="94110"/>
    <x v="1"/>
    <s v="OFF-PA-10002377"/>
    <x v="1"/>
    <x v="10"/>
    <s v="Xerox 1916"/>
    <n v="146.82"/>
    <n v="3"/>
    <n v="0"/>
    <n v="73.41"/>
  </r>
  <r>
    <n v="6961"/>
    <x v="3457"/>
    <x v="1"/>
    <x v="874"/>
    <d v="2012-09-29T00:00:00"/>
    <x v="0"/>
    <s v="RH-19510"/>
    <s v="Rick Huthwaite"/>
    <s v="Home Office"/>
    <s v="United States"/>
    <s v="San Francisco"/>
    <x v="1"/>
    <n v="94110"/>
    <x v="1"/>
    <s v="OFF-PA-10003441"/>
    <x v="1"/>
    <x v="10"/>
    <s v="Xerox 226"/>
    <n v="12.96"/>
    <n v="2"/>
    <n v="0"/>
    <n v="6.2208000000000006"/>
  </r>
  <r>
    <n v="6962"/>
    <x v="3458"/>
    <x v="3"/>
    <x v="468"/>
    <d v="2014-11-11T00:00:00"/>
    <x v="3"/>
    <s v="TB-21190"/>
    <s v="Thomas Brumley"/>
    <s v="Home Office"/>
    <s v="United States"/>
    <s v="Riverside"/>
    <x v="1"/>
    <n v="92503"/>
    <x v="1"/>
    <s v="OFF-AR-10002221"/>
    <x v="1"/>
    <x v="6"/>
    <s v="12 Colored Short Pencils"/>
    <n v="7.8000000000000007"/>
    <n v="3"/>
    <n v="0"/>
    <n v="2.1060000000000008"/>
  </r>
  <r>
    <n v="6963"/>
    <x v="3459"/>
    <x v="0"/>
    <x v="87"/>
    <d v="2013-07-21T00:00:00"/>
    <x v="0"/>
    <s v="JD-15895"/>
    <s v="Jonathan Doherty"/>
    <s v="Corporate"/>
    <s v="United States"/>
    <s v="Columbia"/>
    <x v="20"/>
    <n v="29203"/>
    <x v="0"/>
    <s v="OFF-EN-10001509"/>
    <x v="1"/>
    <x v="12"/>
    <s v="Poly String Tie Envelopes"/>
    <n v="10.199999999999999"/>
    <n v="5"/>
    <n v="0"/>
    <n v="4.7939999999999996"/>
  </r>
  <r>
    <n v="6964"/>
    <x v="3459"/>
    <x v="0"/>
    <x v="87"/>
    <d v="2013-07-21T00:00:00"/>
    <x v="0"/>
    <s v="JD-15895"/>
    <s v="Jonathan Doherty"/>
    <s v="Corporate"/>
    <s v="United States"/>
    <s v="Columbia"/>
    <x v="20"/>
    <n v="29203"/>
    <x v="0"/>
    <s v="OFF-AR-10003338"/>
    <x v="1"/>
    <x v="6"/>
    <s v="Eberhard Faber 3 1/2&quot; Golf Pencils"/>
    <n v="22.32"/>
    <n v="3"/>
    <n v="0"/>
    <n v="5.580000000000001"/>
  </r>
  <r>
    <n v="6965"/>
    <x v="3459"/>
    <x v="0"/>
    <x v="87"/>
    <d v="2013-07-21T00:00:00"/>
    <x v="0"/>
    <s v="JD-15895"/>
    <s v="Jonathan Doherty"/>
    <s v="Corporate"/>
    <s v="United States"/>
    <s v="Columbia"/>
    <x v="20"/>
    <n v="29203"/>
    <x v="0"/>
    <s v="OFF-BI-10004728"/>
    <x v="1"/>
    <x v="8"/>
    <s v="Wilson Jones Turn Tabs Binder Tool for Ring Binders"/>
    <n v="24.1"/>
    <n v="5"/>
    <n v="0"/>
    <n v="11.086"/>
  </r>
  <r>
    <n v="6966"/>
    <x v="3459"/>
    <x v="0"/>
    <x v="87"/>
    <d v="2013-07-21T00:00:00"/>
    <x v="0"/>
    <s v="JD-15895"/>
    <s v="Jonathan Doherty"/>
    <s v="Corporate"/>
    <s v="United States"/>
    <s v="Columbia"/>
    <x v="20"/>
    <n v="29203"/>
    <x v="0"/>
    <s v="TEC-AC-10000358"/>
    <x v="2"/>
    <x v="11"/>
    <s v="Imation Secure Drive + Hardware Encrypted USB flash drive - 16 GB"/>
    <n v="75.98"/>
    <n v="2"/>
    <n v="0"/>
    <n v="18.235199999999999"/>
  </r>
  <r>
    <n v="6967"/>
    <x v="3459"/>
    <x v="0"/>
    <x v="87"/>
    <d v="2013-07-21T00:00:00"/>
    <x v="0"/>
    <s v="JD-15895"/>
    <s v="Jonathan Doherty"/>
    <s v="Corporate"/>
    <s v="United States"/>
    <s v="Columbia"/>
    <x v="20"/>
    <n v="29203"/>
    <x v="0"/>
    <s v="OFF-BI-10002764"/>
    <x v="1"/>
    <x v="8"/>
    <s v="Recycled Pressboard Report Cover with Reinforced Top Hinge"/>
    <n v="6.46"/>
    <n v="2"/>
    <n v="0"/>
    <n v="3.1654"/>
  </r>
  <r>
    <n v="6968"/>
    <x v="3459"/>
    <x v="0"/>
    <x v="87"/>
    <d v="2013-07-21T00:00:00"/>
    <x v="0"/>
    <s v="JD-15895"/>
    <s v="Jonathan Doherty"/>
    <s v="Corporate"/>
    <s v="United States"/>
    <s v="Columbia"/>
    <x v="20"/>
    <n v="29203"/>
    <x v="0"/>
    <s v="OFF-PA-10001461"/>
    <x v="1"/>
    <x v="10"/>
    <s v="HP Office Paper (20Lb. and 87 Bright)"/>
    <n v="60.12"/>
    <n v="9"/>
    <n v="0"/>
    <n v="28.857599999999998"/>
  </r>
  <r>
    <n v="6969"/>
    <x v="3460"/>
    <x v="1"/>
    <x v="1140"/>
    <d v="2012-10-20T00:00:00"/>
    <x v="0"/>
    <s v="MP-17965"/>
    <s v="Michael Paige"/>
    <s v="Corporate"/>
    <s v="United States"/>
    <s v="New York City"/>
    <x v="15"/>
    <n v="10011"/>
    <x v="3"/>
    <s v="TEC-PH-10004165"/>
    <x v="2"/>
    <x v="7"/>
    <s v="Mitel MiVoice 5330e IP Phone"/>
    <n v="824.97"/>
    <n v="3"/>
    <n v="0"/>
    <n v="214.4922"/>
  </r>
  <r>
    <n v="6970"/>
    <x v="3461"/>
    <x v="0"/>
    <x v="994"/>
    <d v="2013-01-13T00:00:00"/>
    <x v="0"/>
    <s v="JB-16000"/>
    <s v="Joy Bell-"/>
    <s v="Consumer"/>
    <s v="United States"/>
    <s v="Longview"/>
    <x v="4"/>
    <n v="98632"/>
    <x v="1"/>
    <s v="FUR-FU-10000010"/>
    <x v="0"/>
    <x v="5"/>
    <s v="DAX Value U-Channel Document Frames, Easel Back"/>
    <n v="24.849999999999998"/>
    <n v="5"/>
    <n v="0"/>
    <n v="7.7034999999999982"/>
  </r>
  <r>
    <n v="6971"/>
    <x v="3462"/>
    <x v="3"/>
    <x v="20"/>
    <d v="2014-09-26T00:00:00"/>
    <x v="1"/>
    <s v="AB-10105"/>
    <s v="Adrian Barton"/>
    <s v="Consumer"/>
    <s v="United States"/>
    <s v="Phoenix"/>
    <x v="16"/>
    <n v="85023"/>
    <x v="1"/>
    <s v="OFF-ST-10000321"/>
    <x v="1"/>
    <x v="4"/>
    <s v="Akro Stacking Bins"/>
    <n v="12.624000000000001"/>
    <n v="2"/>
    <n v="0.2"/>
    <n v="-2.5248000000000022"/>
  </r>
  <r>
    <n v="6972"/>
    <x v="3462"/>
    <x v="3"/>
    <x v="20"/>
    <d v="2014-09-26T00:00:00"/>
    <x v="1"/>
    <s v="AB-10105"/>
    <s v="Adrian Barton"/>
    <s v="Consumer"/>
    <s v="United States"/>
    <s v="Phoenix"/>
    <x v="16"/>
    <n v="85023"/>
    <x v="1"/>
    <s v="TEC-AC-10000109"/>
    <x v="2"/>
    <x v="11"/>
    <s v="Sony Micro Vault Click 16 GB USB 2.0 Flash Drive"/>
    <n v="89.584000000000003"/>
    <n v="2"/>
    <n v="0.2"/>
    <n v="4.4792000000000058"/>
  </r>
  <r>
    <n v="6973"/>
    <x v="3462"/>
    <x v="3"/>
    <x v="20"/>
    <d v="2014-09-26T00:00:00"/>
    <x v="1"/>
    <s v="AB-10105"/>
    <s v="Adrian Barton"/>
    <s v="Consumer"/>
    <s v="United States"/>
    <s v="Phoenix"/>
    <x v="16"/>
    <n v="85023"/>
    <x v="1"/>
    <s v="TEC-PH-10002415"/>
    <x v="2"/>
    <x v="7"/>
    <s v="Polycom VoiceStation 500 Conference phone"/>
    <n v="471.92"/>
    <n v="2"/>
    <n v="0.2"/>
    <n v="29.495000000000019"/>
  </r>
  <r>
    <n v="6974"/>
    <x v="3462"/>
    <x v="3"/>
    <x v="20"/>
    <d v="2014-09-26T00:00:00"/>
    <x v="1"/>
    <s v="AB-10105"/>
    <s v="Adrian Barton"/>
    <s v="Consumer"/>
    <s v="United States"/>
    <s v="Phoenix"/>
    <x v="16"/>
    <n v="85023"/>
    <x v="1"/>
    <s v="OFF-BI-10001460"/>
    <x v="1"/>
    <x v="8"/>
    <s v="Plastic Binding Combs"/>
    <n v="18.180000000000003"/>
    <n v="4"/>
    <n v="0.7"/>
    <n v="-13.938000000000002"/>
  </r>
  <r>
    <n v="6975"/>
    <x v="3463"/>
    <x v="3"/>
    <x v="175"/>
    <d v="2014-09-20T00:00:00"/>
    <x v="1"/>
    <s v="CC-12145"/>
    <s v="Charles Crestani"/>
    <s v="Consumer"/>
    <s v="United States"/>
    <s v="Houston"/>
    <x v="5"/>
    <n v="77095"/>
    <x v="2"/>
    <s v="OFF-AR-10002987"/>
    <x v="1"/>
    <x v="6"/>
    <s v="Prismacolor Color Pencil Set"/>
    <n v="31.744"/>
    <n v="2"/>
    <n v="0.2"/>
    <n v="8.3328000000000024"/>
  </r>
  <r>
    <n v="6976"/>
    <x v="3464"/>
    <x v="1"/>
    <x v="1141"/>
    <d v="2012-07-02T00:00:00"/>
    <x v="1"/>
    <s v="CY-12745"/>
    <s v="Craig Yedwab"/>
    <s v="Corporate"/>
    <s v="United States"/>
    <s v="Gilbert"/>
    <x v="16"/>
    <n v="85234"/>
    <x v="1"/>
    <s v="OFF-LA-10000443"/>
    <x v="1"/>
    <x v="2"/>
    <s v="Avery 501"/>
    <n v="5.9039999999999999"/>
    <n v="2"/>
    <n v="0.2"/>
    <n v="1.9925999999999999"/>
  </r>
  <r>
    <n v="6977"/>
    <x v="3464"/>
    <x v="1"/>
    <x v="1141"/>
    <d v="2012-07-02T00:00:00"/>
    <x v="1"/>
    <s v="CY-12745"/>
    <s v="Craig Yedwab"/>
    <s v="Corporate"/>
    <s v="United States"/>
    <s v="Gilbert"/>
    <x v="16"/>
    <n v="85234"/>
    <x v="1"/>
    <s v="FUR-FU-10004306"/>
    <x v="0"/>
    <x v="5"/>
    <s v="Electrix Halogen Magnifier Lamp"/>
    <n v="621.7600000000001"/>
    <n v="4"/>
    <n v="0.2"/>
    <n v="46.631999999999977"/>
  </r>
  <r>
    <n v="6978"/>
    <x v="3465"/>
    <x v="0"/>
    <x v="881"/>
    <d v="2013-11-29T00:00:00"/>
    <x v="2"/>
    <s v="EP-13915"/>
    <s v="Emily Phan"/>
    <s v="Consumer"/>
    <s v="United States"/>
    <s v="Jonesboro"/>
    <x v="36"/>
    <n v="72401"/>
    <x v="0"/>
    <s v="TEC-PH-10002564"/>
    <x v="2"/>
    <x v="7"/>
    <s v="OtterBox Defender Series Case - Samsung Galaxy S4"/>
    <n v="59.98"/>
    <n v="2"/>
    <n v="0"/>
    <n v="17.993999999999993"/>
  </r>
  <r>
    <n v="6979"/>
    <x v="3466"/>
    <x v="3"/>
    <x v="920"/>
    <d v="2014-11-30T00:00:00"/>
    <x v="0"/>
    <s v="DL-13315"/>
    <s v="Delfina Latchford"/>
    <s v="Consumer"/>
    <s v="United States"/>
    <s v="Atlanta"/>
    <x v="32"/>
    <n v="30318"/>
    <x v="0"/>
    <s v="OFF-PA-10003724"/>
    <x v="1"/>
    <x v="10"/>
    <s v="Wirebound Message Book, 4 per Page"/>
    <n v="48.87"/>
    <n v="9"/>
    <n v="0"/>
    <n v="23.946299999999997"/>
  </r>
  <r>
    <n v="6980"/>
    <x v="3467"/>
    <x v="3"/>
    <x v="424"/>
    <d v="2014-01-20T00:00:00"/>
    <x v="1"/>
    <s v="SO-20335"/>
    <s v="Sean O'Donnell"/>
    <s v="Consumer"/>
    <s v="United States"/>
    <s v="Los Angeles"/>
    <x v="1"/>
    <n v="90036"/>
    <x v="1"/>
    <s v="OFF-PA-10000483"/>
    <x v="1"/>
    <x v="10"/>
    <s v="Xerox 19"/>
    <n v="154.9"/>
    <n v="5"/>
    <n v="0"/>
    <n v="69.704999999999998"/>
  </r>
  <r>
    <n v="6981"/>
    <x v="3468"/>
    <x v="2"/>
    <x v="845"/>
    <d v="2011-11-08T00:00:00"/>
    <x v="2"/>
    <s v="BP-11095"/>
    <s v="Bart Pistole"/>
    <s v="Corporate"/>
    <s v="United States"/>
    <s v="New York City"/>
    <x v="15"/>
    <n v="10024"/>
    <x v="3"/>
    <s v="OFF-FA-10000611"/>
    <x v="1"/>
    <x v="13"/>
    <s v="Binder Clips by OIC"/>
    <n v="5.92"/>
    <n v="4"/>
    <n v="0"/>
    <n v="2.8415999999999997"/>
  </r>
  <r>
    <n v="6982"/>
    <x v="3468"/>
    <x v="2"/>
    <x v="845"/>
    <d v="2011-11-08T00:00:00"/>
    <x v="2"/>
    <s v="BP-11095"/>
    <s v="Bart Pistole"/>
    <s v="Corporate"/>
    <s v="United States"/>
    <s v="New York City"/>
    <x v="15"/>
    <n v="10024"/>
    <x v="3"/>
    <s v="OFF-PA-10000246"/>
    <x v="1"/>
    <x v="10"/>
    <s v="Riverleaf Stik-Withit Designer Note Cubes"/>
    <n v="30.18"/>
    <n v="3"/>
    <n v="0"/>
    <n v="13.8828"/>
  </r>
  <r>
    <n v="6983"/>
    <x v="3469"/>
    <x v="0"/>
    <x v="142"/>
    <d v="2013-09-06T00:00:00"/>
    <x v="1"/>
    <s v="JA-15970"/>
    <s v="Joseph Airdo"/>
    <s v="Consumer"/>
    <s v="United States"/>
    <s v="Detroit"/>
    <x v="12"/>
    <n v="48227"/>
    <x v="2"/>
    <s v="OFF-BI-10004728"/>
    <x v="1"/>
    <x v="8"/>
    <s v="Wilson Jones Turn Tabs Binder Tool for Ring Binders"/>
    <n v="24.1"/>
    <n v="5"/>
    <n v="0"/>
    <n v="11.086"/>
  </r>
  <r>
    <n v="6984"/>
    <x v="3469"/>
    <x v="0"/>
    <x v="142"/>
    <d v="2013-09-06T00:00:00"/>
    <x v="1"/>
    <s v="JA-15970"/>
    <s v="Joseph Airdo"/>
    <s v="Consumer"/>
    <s v="United States"/>
    <s v="Detroit"/>
    <x v="12"/>
    <n v="48227"/>
    <x v="2"/>
    <s v="TEC-PH-10002365"/>
    <x v="2"/>
    <x v="7"/>
    <s v="Belkin Grip Candy Sheer Case / Cover for iPhone 5 and 5S"/>
    <n v="8.7799999999999994"/>
    <n v="1"/>
    <n v="0"/>
    <n v="2.2827999999999999"/>
  </r>
  <r>
    <n v="6985"/>
    <x v="3469"/>
    <x v="0"/>
    <x v="142"/>
    <d v="2013-09-06T00:00:00"/>
    <x v="1"/>
    <s v="JA-15970"/>
    <s v="Joseph Airdo"/>
    <s v="Consumer"/>
    <s v="United States"/>
    <s v="Detroit"/>
    <x v="12"/>
    <n v="48227"/>
    <x v="2"/>
    <s v="OFF-AP-10002457"/>
    <x v="1"/>
    <x v="9"/>
    <s v="Eureka The Boss Plus 12-Amp Hard Box Upright Vacuum, Red"/>
    <n v="376.74"/>
    <n v="4"/>
    <n v="0.1"/>
    <n v="71.161999999999978"/>
  </r>
  <r>
    <n v="6986"/>
    <x v="3469"/>
    <x v="0"/>
    <x v="142"/>
    <d v="2013-09-06T00:00:00"/>
    <x v="1"/>
    <s v="JA-15970"/>
    <s v="Joseph Airdo"/>
    <s v="Consumer"/>
    <s v="United States"/>
    <s v="Detroit"/>
    <x v="12"/>
    <n v="48227"/>
    <x v="2"/>
    <s v="OFF-BI-10000320"/>
    <x v="1"/>
    <x v="8"/>
    <s v="GBC Plastic Binding Combs"/>
    <n v="29.52"/>
    <n v="4"/>
    <n v="0"/>
    <n v="14.4648"/>
  </r>
  <r>
    <n v="6987"/>
    <x v="3469"/>
    <x v="0"/>
    <x v="142"/>
    <d v="2013-09-06T00:00:00"/>
    <x v="1"/>
    <s v="JA-15970"/>
    <s v="Joseph Airdo"/>
    <s v="Consumer"/>
    <s v="United States"/>
    <s v="Detroit"/>
    <x v="12"/>
    <n v="48227"/>
    <x v="2"/>
    <s v="OFF-AR-10004999"/>
    <x v="1"/>
    <x v="6"/>
    <s v="Newell 315"/>
    <n v="11.96"/>
    <n v="2"/>
    <n v="0"/>
    <n v="2.99"/>
  </r>
  <r>
    <n v="6988"/>
    <x v="3469"/>
    <x v="0"/>
    <x v="142"/>
    <d v="2013-09-06T00:00:00"/>
    <x v="1"/>
    <s v="JA-15970"/>
    <s v="Joseph Airdo"/>
    <s v="Consumer"/>
    <s v="United States"/>
    <s v="Detroit"/>
    <x v="12"/>
    <n v="48227"/>
    <x v="2"/>
    <s v="OFF-BI-10001116"/>
    <x v="1"/>
    <x v="8"/>
    <s v="Wilson Jones 1&quot; Hanging DublLock Ring Binders"/>
    <n v="26.400000000000002"/>
    <n v="5"/>
    <n v="0"/>
    <n v="12.672000000000001"/>
  </r>
  <r>
    <n v="6989"/>
    <x v="3470"/>
    <x v="3"/>
    <x v="343"/>
    <d v="2014-11-17T00:00:00"/>
    <x v="0"/>
    <s v="BB-11545"/>
    <s v="Brenda Bowman"/>
    <s v="Corporate"/>
    <s v="United States"/>
    <s v="Fort Lauderdale"/>
    <x v="2"/>
    <n v="33311"/>
    <x v="0"/>
    <s v="OFF-AP-10002651"/>
    <x v="1"/>
    <x v="9"/>
    <s v="Hoover Upright Vacuum With Dirt Cup"/>
    <n v="1158.1199999999999"/>
    <n v="5"/>
    <n v="0.2"/>
    <n v="130.28849999999983"/>
  </r>
  <r>
    <n v="6990"/>
    <x v="3471"/>
    <x v="3"/>
    <x v="157"/>
    <d v="2014-12-14T00:00:00"/>
    <x v="2"/>
    <s v="DK-13375"/>
    <s v="Dennis Kane"/>
    <s v="Consumer"/>
    <s v="United States"/>
    <s v="Abilene"/>
    <x v="5"/>
    <n v="79605"/>
    <x v="2"/>
    <s v="OFF-AP-10001634"/>
    <x v="1"/>
    <x v="9"/>
    <s v="Hoover Commercial Lightweight Upright Vacuum"/>
    <n v="1.3919999999999997"/>
    <n v="2"/>
    <n v="0.8"/>
    <n v="-3.7584000000000009"/>
  </r>
  <r>
    <n v="6991"/>
    <x v="3472"/>
    <x v="1"/>
    <x v="627"/>
    <d v="2012-11-13T00:00:00"/>
    <x v="0"/>
    <s v="RH-19600"/>
    <s v="Rob Haberlin"/>
    <s v="Consumer"/>
    <s v="United States"/>
    <s v="Hampton"/>
    <x v="17"/>
    <n v="23666"/>
    <x v="0"/>
    <s v="OFF-AP-10003266"/>
    <x v="1"/>
    <x v="9"/>
    <s v="Holmes Replacement Filter for HEPA Air Cleaner, Large Room"/>
    <n v="44.43"/>
    <n v="3"/>
    <n v="0"/>
    <n v="18.660600000000002"/>
  </r>
  <r>
    <n v="6992"/>
    <x v="3472"/>
    <x v="1"/>
    <x v="627"/>
    <d v="2012-11-13T00:00:00"/>
    <x v="0"/>
    <s v="RH-19600"/>
    <s v="Rob Haberlin"/>
    <s v="Consumer"/>
    <s v="United States"/>
    <s v="Hampton"/>
    <x v="17"/>
    <n v="23666"/>
    <x v="0"/>
    <s v="TEC-PH-10002890"/>
    <x v="2"/>
    <x v="7"/>
    <s v="AT&amp;T 17929 Lendline Telephone"/>
    <n v="226.20000000000002"/>
    <n v="5"/>
    <n v="0"/>
    <n v="58.811999999999998"/>
  </r>
  <r>
    <n v="6993"/>
    <x v="3472"/>
    <x v="1"/>
    <x v="627"/>
    <d v="2012-11-13T00:00:00"/>
    <x v="0"/>
    <s v="RH-19600"/>
    <s v="Rob Haberlin"/>
    <s v="Consumer"/>
    <s v="United States"/>
    <s v="Hampton"/>
    <x v="17"/>
    <n v="23666"/>
    <x v="0"/>
    <s v="FUR-FU-10000308"/>
    <x v="0"/>
    <x v="5"/>
    <s v="Deflect-o Glass Clear Studded Chair Mats"/>
    <n v="186.54"/>
    <n v="3"/>
    <n v="0"/>
    <n v="41.038800000000002"/>
  </r>
  <r>
    <n v="6994"/>
    <x v="3472"/>
    <x v="1"/>
    <x v="627"/>
    <d v="2012-11-13T00:00:00"/>
    <x v="0"/>
    <s v="RH-19600"/>
    <s v="Rob Haberlin"/>
    <s v="Consumer"/>
    <s v="United States"/>
    <s v="Hampton"/>
    <x v="17"/>
    <n v="23666"/>
    <x v="0"/>
    <s v="OFF-AR-10000380"/>
    <x v="1"/>
    <x v="6"/>
    <s v="Hunt PowerHouse Electric Pencil Sharpener, Blue"/>
    <n v="265.85999999999996"/>
    <n v="7"/>
    <n v="0"/>
    <n v="79.757999999999967"/>
  </r>
  <r>
    <n v="6995"/>
    <x v="3472"/>
    <x v="1"/>
    <x v="627"/>
    <d v="2012-11-13T00:00:00"/>
    <x v="0"/>
    <s v="RH-19600"/>
    <s v="Rob Haberlin"/>
    <s v="Consumer"/>
    <s v="United States"/>
    <s v="Hampton"/>
    <x v="17"/>
    <n v="23666"/>
    <x v="0"/>
    <s v="OFF-AR-10000122"/>
    <x v="1"/>
    <x v="6"/>
    <s v="Newell 314"/>
    <n v="27.9"/>
    <n v="5"/>
    <n v="0"/>
    <n v="6.9749999999999979"/>
  </r>
  <r>
    <n v="6996"/>
    <x v="3473"/>
    <x v="1"/>
    <x v="902"/>
    <d v="2012-11-26T00:00:00"/>
    <x v="1"/>
    <s v="AG-10300"/>
    <s v="Aleksandra Gannaway"/>
    <s v="Corporate"/>
    <s v="United States"/>
    <s v="Las Vegas"/>
    <x v="33"/>
    <n v="89115"/>
    <x v="1"/>
    <s v="OFF-AP-10004868"/>
    <x v="1"/>
    <x v="9"/>
    <s v="Hoover Commercial Soft Guard Upright Vacuum And Disposable Filtration Bags"/>
    <n v="31.08"/>
    <n v="4"/>
    <n v="0"/>
    <n v="8.3916000000000004"/>
  </r>
  <r>
    <n v="6997"/>
    <x v="3474"/>
    <x v="3"/>
    <x v="331"/>
    <d v="2014-12-26T00:00:00"/>
    <x v="0"/>
    <s v="JB-15400"/>
    <s v="Jennifer Braxton"/>
    <s v="Corporate"/>
    <s v="United States"/>
    <s v="Rockford"/>
    <x v="10"/>
    <n v="61107"/>
    <x v="2"/>
    <s v="OFF-BI-10004002"/>
    <x v="1"/>
    <x v="8"/>
    <s v="Wilson Jones International Size A4 Ring Binders"/>
    <n v="13.839999999999998"/>
    <n v="4"/>
    <n v="0.8"/>
    <n v="-22.144000000000005"/>
  </r>
  <r>
    <n v="6998"/>
    <x v="3474"/>
    <x v="3"/>
    <x v="331"/>
    <d v="2014-12-26T00:00:00"/>
    <x v="0"/>
    <s v="JB-15400"/>
    <s v="Jennifer Braxton"/>
    <s v="Corporate"/>
    <s v="United States"/>
    <s v="Rockford"/>
    <x v="10"/>
    <n v="61107"/>
    <x v="2"/>
    <s v="OFF-PA-10004475"/>
    <x v="1"/>
    <x v="10"/>
    <s v="Xerox 1940"/>
    <n v="175.87200000000001"/>
    <n v="4"/>
    <n v="0.2"/>
    <n v="63.753599999999992"/>
  </r>
  <r>
    <n v="6999"/>
    <x v="3475"/>
    <x v="0"/>
    <x v="1142"/>
    <d v="2013-09-23T00:00:00"/>
    <x v="1"/>
    <s v="BC-11125"/>
    <s v="Becky Castell"/>
    <s v="Home Office"/>
    <s v="United States"/>
    <s v="Laguna Niguel"/>
    <x v="1"/>
    <n v="92677"/>
    <x v="1"/>
    <s v="OFF-PA-10002195"/>
    <x v="1"/>
    <x v="10"/>
    <s v="Xerox 1966"/>
    <n v="12.96"/>
    <n v="2"/>
    <n v="0"/>
    <n v="6.3504000000000005"/>
  </r>
  <r>
    <n v="7000"/>
    <x v="3476"/>
    <x v="3"/>
    <x v="1143"/>
    <d v="2014-05-30T00:00:00"/>
    <x v="2"/>
    <s v="KC-16675"/>
    <s v="Kimberly Carter"/>
    <s v="Corporate"/>
    <s v="United States"/>
    <s v="Louisville"/>
    <x v="0"/>
    <n v="40214"/>
    <x v="0"/>
    <s v="OFF-AP-10002670"/>
    <x v="1"/>
    <x v="9"/>
    <s v="Belkin 8-Outlet Premiere SurgeMaster II Surge Protectors"/>
    <n v="208.44"/>
    <n v="3"/>
    <n v="0"/>
    <n v="62.531999999999982"/>
  </r>
  <r>
    <n v="7001"/>
    <x v="3476"/>
    <x v="3"/>
    <x v="1143"/>
    <d v="2014-05-30T00:00:00"/>
    <x v="2"/>
    <s v="KC-16675"/>
    <s v="Kimberly Carter"/>
    <s v="Corporate"/>
    <s v="United States"/>
    <s v="Louisville"/>
    <x v="0"/>
    <n v="40214"/>
    <x v="0"/>
    <s v="OFF-SU-10004498"/>
    <x v="1"/>
    <x v="14"/>
    <s v="Martin-Yale Premier Letter Opener"/>
    <n v="25.76"/>
    <n v="2"/>
    <n v="0"/>
    <n v="0.77280000000000015"/>
  </r>
  <r>
    <n v="7002"/>
    <x v="3477"/>
    <x v="1"/>
    <x v="1110"/>
    <d v="2012-04-03T00:00:00"/>
    <x v="1"/>
    <s v="DR-12940"/>
    <s v="Daniel Raglin"/>
    <s v="Home Office"/>
    <s v="United States"/>
    <s v="Normal"/>
    <x v="10"/>
    <n v="61761"/>
    <x v="2"/>
    <s v="FUR-CH-10003298"/>
    <x v="0"/>
    <x v="1"/>
    <s v="Office Star - Contemporary Task Swivel chair with Loop Arms, Charcoal"/>
    <n v="366.74399999999997"/>
    <n v="4"/>
    <n v="0.3"/>
    <n v="-110.02320000000003"/>
  </r>
  <r>
    <n v="7003"/>
    <x v="3478"/>
    <x v="2"/>
    <x v="710"/>
    <d v="2011-08-21T00:00:00"/>
    <x v="0"/>
    <s v="DW-13195"/>
    <s v="David Wiener"/>
    <s v="Corporate"/>
    <s v="United States"/>
    <s v="Los Angeles"/>
    <x v="1"/>
    <n v="90045"/>
    <x v="1"/>
    <s v="FUR-FU-10000723"/>
    <x v="0"/>
    <x v="5"/>
    <s v="Deflect-o EconoMat Studded, No Bevel Mat for Low Pile Carpeting"/>
    <n v="289.24"/>
    <n v="7"/>
    <n v="0"/>
    <n v="26.031600000000012"/>
  </r>
  <r>
    <n v="7004"/>
    <x v="3478"/>
    <x v="2"/>
    <x v="710"/>
    <d v="2011-08-21T00:00:00"/>
    <x v="0"/>
    <s v="DW-13195"/>
    <s v="David Wiener"/>
    <s v="Corporate"/>
    <s v="United States"/>
    <s v="Los Angeles"/>
    <x v="1"/>
    <n v="90045"/>
    <x v="1"/>
    <s v="OFF-BI-10000632"/>
    <x v="1"/>
    <x v="8"/>
    <s v="Satellite Sectional Post Binders"/>
    <n v="69.456000000000003"/>
    <n v="2"/>
    <n v="0.2"/>
    <n v="22.573199999999996"/>
  </r>
  <r>
    <n v="7005"/>
    <x v="3479"/>
    <x v="2"/>
    <x v="851"/>
    <d v="2011-12-28T00:00:00"/>
    <x v="1"/>
    <s v="ME-18010"/>
    <s v="Michelle Ellison"/>
    <s v="Corporate"/>
    <s v="United States"/>
    <s v="Port Arthur"/>
    <x v="5"/>
    <n v="77642"/>
    <x v="2"/>
    <s v="OFF-PA-10000223"/>
    <x v="1"/>
    <x v="10"/>
    <s v="Xerox 2000"/>
    <n v="5.1840000000000011"/>
    <n v="1"/>
    <n v="0.2"/>
    <n v="1.8144"/>
  </r>
  <r>
    <n v="7006"/>
    <x v="3480"/>
    <x v="1"/>
    <x v="549"/>
    <d v="2012-11-05T00:00:00"/>
    <x v="1"/>
    <s v="JF-15490"/>
    <s v="Jeremy Farry"/>
    <s v="Consumer"/>
    <s v="United States"/>
    <s v="New York City"/>
    <x v="15"/>
    <n v="10009"/>
    <x v="3"/>
    <s v="FUR-CH-10001545"/>
    <x v="0"/>
    <x v="1"/>
    <s v="Hon Comfortask Task/Swivel Chairs"/>
    <n v="205.16400000000002"/>
    <n v="2"/>
    <n v="0.1"/>
    <n v="13.677600000000002"/>
  </r>
  <r>
    <n v="7007"/>
    <x v="3481"/>
    <x v="2"/>
    <x v="534"/>
    <d v="2011-12-21T00:00:00"/>
    <x v="1"/>
    <s v="SP-20860"/>
    <s v="Sung Pak"/>
    <s v="Corporate"/>
    <s v="United States"/>
    <s v="Chicago"/>
    <x v="10"/>
    <n v="60623"/>
    <x v="2"/>
    <s v="FUR-FU-10001546"/>
    <x v="0"/>
    <x v="5"/>
    <s v="Dana Swing-Arm Lamps"/>
    <n v="8.5440000000000005"/>
    <n v="2"/>
    <n v="0.6"/>
    <n v="-7.4759999999999991"/>
  </r>
  <r>
    <n v="7008"/>
    <x v="3482"/>
    <x v="1"/>
    <x v="291"/>
    <d v="2012-08-25T00:00:00"/>
    <x v="1"/>
    <s v="KN-16390"/>
    <s v="Katherine Nockton"/>
    <s v="Corporate"/>
    <s v="United States"/>
    <s v="Springfield"/>
    <x v="24"/>
    <n v="45503"/>
    <x v="3"/>
    <s v="OFF-BI-10001098"/>
    <x v="1"/>
    <x v="8"/>
    <s v="Acco D-Ring Binder w/DublLock"/>
    <n v="12.828000000000001"/>
    <n v="2"/>
    <n v="0.7"/>
    <n v="-8.9795999999999978"/>
  </r>
  <r>
    <n v="7009"/>
    <x v="3482"/>
    <x v="1"/>
    <x v="291"/>
    <d v="2012-08-25T00:00:00"/>
    <x v="1"/>
    <s v="KN-16390"/>
    <s v="Katherine Nockton"/>
    <s v="Corporate"/>
    <s v="United States"/>
    <s v="Springfield"/>
    <x v="24"/>
    <n v="45503"/>
    <x v="3"/>
    <s v="FUR-CH-10003379"/>
    <x v="0"/>
    <x v="1"/>
    <s v="Global Commerce Series High-Back Swivel/Tilt Chairs"/>
    <n v="598.45799999999997"/>
    <n v="3"/>
    <n v="0.3"/>
    <n v="-42.746999999999957"/>
  </r>
  <r>
    <n v="7010"/>
    <x v="3482"/>
    <x v="1"/>
    <x v="291"/>
    <d v="2012-08-25T00:00:00"/>
    <x v="1"/>
    <s v="KN-16390"/>
    <s v="Katherine Nockton"/>
    <s v="Corporate"/>
    <s v="United States"/>
    <s v="Springfield"/>
    <x v="24"/>
    <n v="45503"/>
    <x v="3"/>
    <s v="FUR-FU-10000193"/>
    <x v="0"/>
    <x v="5"/>
    <s v="Tenex Chairmats For Use with Hard Floors"/>
    <n v="25.983999999999998"/>
    <n v="1"/>
    <n v="0.2"/>
    <n v="-3.8976000000000015"/>
  </r>
  <r>
    <n v="7011"/>
    <x v="3483"/>
    <x v="2"/>
    <x v="235"/>
    <d v="2011-05-27T00:00:00"/>
    <x v="1"/>
    <s v="GT-14710"/>
    <s v="Greg Tran"/>
    <s v="Consumer"/>
    <s v="United States"/>
    <s v="New York City"/>
    <x v="15"/>
    <n v="10035"/>
    <x v="3"/>
    <s v="OFF-BI-10000829"/>
    <x v="1"/>
    <x v="8"/>
    <s v="Avery Non-Stick Binders"/>
    <n v="17.96"/>
    <n v="5"/>
    <n v="0.2"/>
    <n v="5.8369999999999997"/>
  </r>
  <r>
    <n v="7012"/>
    <x v="3483"/>
    <x v="2"/>
    <x v="235"/>
    <d v="2011-05-27T00:00:00"/>
    <x v="1"/>
    <s v="GT-14710"/>
    <s v="Greg Tran"/>
    <s v="Consumer"/>
    <s v="United States"/>
    <s v="New York City"/>
    <x v="15"/>
    <n v="10035"/>
    <x v="3"/>
    <s v="OFF-SU-10003002"/>
    <x v="1"/>
    <x v="14"/>
    <s v="Letter Slitter"/>
    <n v="5.04"/>
    <n v="2"/>
    <n v="0"/>
    <n v="0.15120000000000022"/>
  </r>
  <r>
    <n v="7013"/>
    <x v="3483"/>
    <x v="2"/>
    <x v="235"/>
    <d v="2011-05-27T00:00:00"/>
    <x v="1"/>
    <s v="GT-14710"/>
    <s v="Greg Tran"/>
    <s v="Consumer"/>
    <s v="United States"/>
    <s v="New York City"/>
    <x v="15"/>
    <n v="10035"/>
    <x v="3"/>
    <s v="OFF-AP-10002118"/>
    <x v="1"/>
    <x v="9"/>
    <s v="1.7 Cubic Foot Compact &quot;Cube&quot; Office Refrigerators"/>
    <n v="208.16"/>
    <n v="1"/>
    <n v="0"/>
    <n v="56.20320000000001"/>
  </r>
  <r>
    <n v="7014"/>
    <x v="3484"/>
    <x v="3"/>
    <x v="34"/>
    <d v="2014-12-12T00:00:00"/>
    <x v="0"/>
    <s v="DB-12910"/>
    <s v="Daniel Byrd"/>
    <s v="Home Office"/>
    <s v="United States"/>
    <s v="Salinas"/>
    <x v="1"/>
    <n v="93905"/>
    <x v="1"/>
    <s v="FUR-BO-10001519"/>
    <x v="0"/>
    <x v="0"/>
    <s v="O'Sullivan 3-Shelf Heavy-Duty Bookcases"/>
    <n v="148.25700000000001"/>
    <n v="3"/>
    <n v="0.15"/>
    <n v="15.697800000000004"/>
  </r>
  <r>
    <n v="7015"/>
    <x v="3485"/>
    <x v="2"/>
    <x v="518"/>
    <d v="2011-03-13T00:00:00"/>
    <x v="0"/>
    <s v="FM-14215"/>
    <s v="Filia McAdams"/>
    <s v="Corporate"/>
    <s v="United States"/>
    <s v="Richmond"/>
    <x v="0"/>
    <n v="40475"/>
    <x v="0"/>
    <s v="OFF-AP-10002578"/>
    <x v="1"/>
    <x v="9"/>
    <s v="Fellowes Premier Superior Surge Suppressor, 10-Outlet, With Phone and Remote"/>
    <n v="146.76"/>
    <n v="3"/>
    <n v="0"/>
    <n v="38.157600000000002"/>
  </r>
  <r>
    <n v="7016"/>
    <x v="3485"/>
    <x v="2"/>
    <x v="518"/>
    <d v="2011-03-13T00:00:00"/>
    <x v="0"/>
    <s v="FM-14215"/>
    <s v="Filia McAdams"/>
    <s v="Corporate"/>
    <s v="United States"/>
    <s v="Richmond"/>
    <x v="0"/>
    <n v="40475"/>
    <x v="0"/>
    <s v="TEC-AC-10000710"/>
    <x v="2"/>
    <x v="11"/>
    <s v="Maxell DVD-RAM Discs"/>
    <n v="32.96"/>
    <n v="2"/>
    <n v="0"/>
    <n v="14.172800000000002"/>
  </r>
  <r>
    <n v="7017"/>
    <x v="3485"/>
    <x v="2"/>
    <x v="518"/>
    <d v="2011-03-13T00:00:00"/>
    <x v="0"/>
    <s v="FM-14215"/>
    <s v="Filia McAdams"/>
    <s v="Corporate"/>
    <s v="United States"/>
    <s v="Richmond"/>
    <x v="0"/>
    <n v="40475"/>
    <x v="0"/>
    <s v="TEC-PH-10000984"/>
    <x v="2"/>
    <x v="7"/>
    <s v="Panasonic KX-TG9471B"/>
    <n v="587.97"/>
    <n v="3"/>
    <n v="0"/>
    <n v="164.63160000000005"/>
  </r>
  <r>
    <n v="7018"/>
    <x v="3485"/>
    <x v="2"/>
    <x v="518"/>
    <d v="2011-03-13T00:00:00"/>
    <x v="0"/>
    <s v="FM-14215"/>
    <s v="Filia McAdams"/>
    <s v="Corporate"/>
    <s v="United States"/>
    <s v="Richmond"/>
    <x v="0"/>
    <n v="40475"/>
    <x v="0"/>
    <s v="OFF-PA-10000213"/>
    <x v="1"/>
    <x v="10"/>
    <s v="Xerox 198"/>
    <n v="14.940000000000001"/>
    <n v="3"/>
    <n v="0"/>
    <n v="7.0218000000000007"/>
  </r>
  <r>
    <n v="7019"/>
    <x v="3486"/>
    <x v="0"/>
    <x v="661"/>
    <d v="2013-06-28T00:00:00"/>
    <x v="0"/>
    <s v="SM-20005"/>
    <s v="Sally Matthias"/>
    <s v="Consumer"/>
    <s v="United States"/>
    <s v="New York City"/>
    <x v="15"/>
    <n v="10035"/>
    <x v="3"/>
    <s v="OFF-LA-10003720"/>
    <x v="1"/>
    <x v="2"/>
    <s v="Avery 487"/>
    <n v="25.83"/>
    <n v="7"/>
    <n v="0"/>
    <n v="12.1401"/>
  </r>
  <r>
    <n v="7020"/>
    <x v="3487"/>
    <x v="2"/>
    <x v="709"/>
    <d v="2011-08-27T00:00:00"/>
    <x v="1"/>
    <s v="AP-10915"/>
    <s v="Arthur Prichep"/>
    <s v="Consumer"/>
    <s v="United States"/>
    <s v="Denver"/>
    <x v="22"/>
    <n v="80219"/>
    <x v="1"/>
    <s v="OFF-PA-10001837"/>
    <x v="1"/>
    <x v="10"/>
    <s v="Xerox 1976"/>
    <n v="15.552000000000003"/>
    <n v="3"/>
    <n v="0.2"/>
    <n v="5.4432"/>
  </r>
  <r>
    <n v="7021"/>
    <x v="3487"/>
    <x v="2"/>
    <x v="709"/>
    <d v="2011-08-27T00:00:00"/>
    <x v="1"/>
    <s v="AP-10915"/>
    <s v="Arthur Prichep"/>
    <s v="Consumer"/>
    <s v="United States"/>
    <s v="Denver"/>
    <x v="22"/>
    <n v="80219"/>
    <x v="1"/>
    <s v="OFF-SU-10004661"/>
    <x v="1"/>
    <x v="14"/>
    <s v="Acme Titanium Bonded Scissors"/>
    <n v="6.8000000000000007"/>
    <n v="1"/>
    <n v="0.2"/>
    <n v="0.50999999999999979"/>
  </r>
  <r>
    <n v="7022"/>
    <x v="3487"/>
    <x v="2"/>
    <x v="709"/>
    <d v="2011-08-27T00:00:00"/>
    <x v="1"/>
    <s v="AP-10915"/>
    <s v="Arthur Prichep"/>
    <s v="Consumer"/>
    <s v="United States"/>
    <s v="Denver"/>
    <x v="22"/>
    <n v="80219"/>
    <x v="1"/>
    <s v="FUR-FU-10003274"/>
    <x v="0"/>
    <x v="5"/>
    <s v="Regeneration Desk Collection"/>
    <n v="4.2240000000000002"/>
    <n v="3"/>
    <n v="0.2"/>
    <n v="1.2672000000000003"/>
  </r>
  <r>
    <n v="7023"/>
    <x v="3487"/>
    <x v="2"/>
    <x v="709"/>
    <d v="2011-08-27T00:00:00"/>
    <x v="1"/>
    <s v="AP-10915"/>
    <s v="Arthur Prichep"/>
    <s v="Consumer"/>
    <s v="United States"/>
    <s v="Denver"/>
    <x v="22"/>
    <n v="80219"/>
    <x v="1"/>
    <s v="TEC-PH-10000149"/>
    <x v="2"/>
    <x v="7"/>
    <s v="Cisco SPA525G2 IP Phone - Wireless"/>
    <n v="143.64000000000001"/>
    <n v="9"/>
    <n v="0.2"/>
    <n v="10.772999999999989"/>
  </r>
  <r>
    <n v="7024"/>
    <x v="3487"/>
    <x v="2"/>
    <x v="709"/>
    <d v="2011-08-27T00:00:00"/>
    <x v="1"/>
    <s v="AP-10915"/>
    <s v="Arthur Prichep"/>
    <s v="Consumer"/>
    <s v="United States"/>
    <s v="Denver"/>
    <x v="22"/>
    <n v="80219"/>
    <x v="1"/>
    <s v="OFF-PA-10000019"/>
    <x v="1"/>
    <x v="10"/>
    <s v="Xerox 1931"/>
    <n v="31.104000000000006"/>
    <n v="6"/>
    <n v="0.2"/>
    <n v="10.8864"/>
  </r>
  <r>
    <n v="7025"/>
    <x v="3487"/>
    <x v="2"/>
    <x v="709"/>
    <d v="2011-08-27T00:00:00"/>
    <x v="1"/>
    <s v="AP-10915"/>
    <s v="Arthur Prichep"/>
    <s v="Consumer"/>
    <s v="United States"/>
    <s v="Denver"/>
    <x v="22"/>
    <n v="80219"/>
    <x v="1"/>
    <s v="OFF-PA-10001125"/>
    <x v="1"/>
    <x v="10"/>
    <s v="Xerox 1988"/>
    <n v="223.05600000000001"/>
    <n v="9"/>
    <n v="0.2"/>
    <n v="69.704999999999984"/>
  </r>
  <r>
    <n v="7026"/>
    <x v="3488"/>
    <x v="3"/>
    <x v="695"/>
    <d v="2014-02-13T00:00:00"/>
    <x v="1"/>
    <s v="SP-20545"/>
    <s v="Sibella Parks"/>
    <s v="Corporate"/>
    <s v="United States"/>
    <s v="New York City"/>
    <x v="15"/>
    <n v="10024"/>
    <x v="3"/>
    <s v="TEC-PH-10002538"/>
    <x v="2"/>
    <x v="7"/>
    <s v="Grandstream GXP1160 VoIP phone"/>
    <n v="227.45999999999998"/>
    <n v="6"/>
    <n v="0"/>
    <n v="65.963399999999979"/>
  </r>
  <r>
    <n v="7027"/>
    <x v="3488"/>
    <x v="3"/>
    <x v="695"/>
    <d v="2014-02-13T00:00:00"/>
    <x v="1"/>
    <s v="SP-20545"/>
    <s v="Sibella Parks"/>
    <s v="Corporate"/>
    <s v="United States"/>
    <s v="New York City"/>
    <x v="15"/>
    <n v="10024"/>
    <x v="3"/>
    <s v="OFF-BI-10000279"/>
    <x v="1"/>
    <x v="8"/>
    <s v="Acco Recycled 2&quot; Capacity Laser Printer Hanging Data Binders"/>
    <n v="46.24"/>
    <n v="4"/>
    <n v="0.2"/>
    <n v="15.605999999999996"/>
  </r>
  <r>
    <n v="7028"/>
    <x v="3489"/>
    <x v="3"/>
    <x v="926"/>
    <d v="2014-02-06T00:00:00"/>
    <x v="1"/>
    <s v="RD-19585"/>
    <s v="Rob Dowd"/>
    <s v="Consumer"/>
    <s v="United States"/>
    <s v="New York City"/>
    <x v="15"/>
    <n v="10011"/>
    <x v="3"/>
    <s v="OFF-LA-10001045"/>
    <x v="1"/>
    <x v="2"/>
    <s v="Permanent Self-Adhesive File Folder Labels for Typewriters by Universal"/>
    <n v="5.22"/>
    <n v="2"/>
    <n v="0"/>
    <n v="2.4011999999999998"/>
  </r>
  <r>
    <n v="7029"/>
    <x v="3490"/>
    <x v="0"/>
    <x v="887"/>
    <d v="2013-12-24T00:00:00"/>
    <x v="0"/>
    <s v="MC-17575"/>
    <s v="Matt Collins"/>
    <s v="Consumer"/>
    <s v="United States"/>
    <s v="Fremont"/>
    <x v="8"/>
    <n v="68025"/>
    <x v="2"/>
    <s v="OFF-PA-10003673"/>
    <x v="1"/>
    <x v="10"/>
    <s v="Strathmore Photo Mount Cards"/>
    <n v="33.9"/>
    <n v="5"/>
    <n v="0"/>
    <n v="15.593999999999999"/>
  </r>
  <r>
    <n v="7030"/>
    <x v="3491"/>
    <x v="0"/>
    <x v="583"/>
    <d v="2013-11-17T00:00:00"/>
    <x v="1"/>
    <s v="EB-13750"/>
    <s v="Edward Becker"/>
    <s v="Corporate"/>
    <s v="United States"/>
    <s v="New York City"/>
    <x v="15"/>
    <n v="10011"/>
    <x v="3"/>
    <s v="OFF-ST-10002562"/>
    <x v="1"/>
    <x v="4"/>
    <s v="Staples"/>
    <n v="28.14"/>
    <n v="3"/>
    <n v="0"/>
    <n v="7.8792000000000009"/>
  </r>
  <r>
    <n v="7031"/>
    <x v="3491"/>
    <x v="0"/>
    <x v="583"/>
    <d v="2013-11-17T00:00:00"/>
    <x v="1"/>
    <s v="EB-13750"/>
    <s v="Edward Becker"/>
    <s v="Corporate"/>
    <s v="United States"/>
    <s v="New York City"/>
    <x v="15"/>
    <n v="10011"/>
    <x v="3"/>
    <s v="TEC-AC-10002305"/>
    <x v="2"/>
    <x v="11"/>
    <s v="KeyTronic E03601U1 - Keyboard - Beige"/>
    <n v="36"/>
    <n v="2"/>
    <n v="0"/>
    <n v="6.4799999999999969"/>
  </r>
  <r>
    <n v="7032"/>
    <x v="3491"/>
    <x v="0"/>
    <x v="583"/>
    <d v="2013-11-17T00:00:00"/>
    <x v="1"/>
    <s v="EB-13750"/>
    <s v="Edward Becker"/>
    <s v="Corporate"/>
    <s v="United States"/>
    <s v="New York City"/>
    <x v="15"/>
    <n v="10011"/>
    <x v="3"/>
    <s v="OFF-AR-10003373"/>
    <x v="1"/>
    <x v="6"/>
    <s v="Boston School Pro Electric Pencil Sharpener, 1670"/>
    <n v="92.94"/>
    <n v="3"/>
    <n v="0"/>
    <n v="25.093799999999998"/>
  </r>
  <r>
    <n v="7033"/>
    <x v="3491"/>
    <x v="0"/>
    <x v="583"/>
    <d v="2013-11-17T00:00:00"/>
    <x v="1"/>
    <s v="EB-13750"/>
    <s v="Edward Becker"/>
    <s v="Corporate"/>
    <s v="United States"/>
    <s v="New York City"/>
    <x v="15"/>
    <n v="10011"/>
    <x v="3"/>
    <s v="FUR-CH-10003774"/>
    <x v="0"/>
    <x v="1"/>
    <s v="Global Wood Trimmed Manager's Task Chair, Khaki"/>
    <n v="245.64600000000002"/>
    <n v="3"/>
    <n v="0.1"/>
    <n v="8.1881999999999877"/>
  </r>
  <r>
    <n v="7034"/>
    <x v="3491"/>
    <x v="0"/>
    <x v="583"/>
    <d v="2013-11-17T00:00:00"/>
    <x v="1"/>
    <s v="EB-13750"/>
    <s v="Edward Becker"/>
    <s v="Corporate"/>
    <s v="United States"/>
    <s v="New York City"/>
    <x v="15"/>
    <n v="10011"/>
    <x v="3"/>
    <s v="OFF-BI-10001510"/>
    <x v="1"/>
    <x v="8"/>
    <s v="Deluxe Heavy-Duty Vinyl Round Ring Binder"/>
    <n v="55.00800000000001"/>
    <n v="3"/>
    <n v="0.2"/>
    <n v="17.189999999999998"/>
  </r>
  <r>
    <n v="7035"/>
    <x v="3491"/>
    <x v="0"/>
    <x v="583"/>
    <d v="2013-11-17T00:00:00"/>
    <x v="1"/>
    <s v="EB-13750"/>
    <s v="Edward Becker"/>
    <s v="Corporate"/>
    <s v="United States"/>
    <s v="New York City"/>
    <x v="15"/>
    <n v="10011"/>
    <x v="3"/>
    <s v="OFF-BI-10004236"/>
    <x v="1"/>
    <x v="8"/>
    <s v="XtraLife ClearVue Slant-D Ring Binder, White, 3&quot;"/>
    <n v="35.231999999999999"/>
    <n v="3"/>
    <n v="0.2"/>
    <n v="11.450399999999998"/>
  </r>
  <r>
    <n v="7036"/>
    <x v="3492"/>
    <x v="3"/>
    <x v="45"/>
    <d v="2014-11-14T00:00:00"/>
    <x v="1"/>
    <s v="JE-15610"/>
    <s v="Jim Epp"/>
    <s v="Corporate"/>
    <s v="United States"/>
    <s v="San Diego"/>
    <x v="1"/>
    <n v="92105"/>
    <x v="1"/>
    <s v="FUR-CH-10004675"/>
    <x v="0"/>
    <x v="1"/>
    <s v="Lifetime Advantage Folding Chairs, 4/Carton"/>
    <n v="523.39200000000005"/>
    <n v="3"/>
    <n v="0.2"/>
    <n v="52.339199999999977"/>
  </r>
  <r>
    <n v="7037"/>
    <x v="3493"/>
    <x v="2"/>
    <x v="1073"/>
    <d v="2011-05-04T00:00:00"/>
    <x v="0"/>
    <s v="CS-11860"/>
    <s v="Cari Schnelling"/>
    <s v="Consumer"/>
    <s v="United States"/>
    <s v="Lakeland"/>
    <x v="2"/>
    <n v="33801"/>
    <x v="0"/>
    <s v="TEC-CO-10004202"/>
    <x v="2"/>
    <x v="16"/>
    <s v="Brother DCP1000 Digital 3 in 1 Multifunction Machine"/>
    <n v="479.98400000000004"/>
    <n v="2"/>
    <n v="0.2"/>
    <n v="89.996999999999986"/>
  </r>
  <r>
    <n v="7038"/>
    <x v="3494"/>
    <x v="3"/>
    <x v="585"/>
    <d v="2014-09-28T00:00:00"/>
    <x v="1"/>
    <s v="PB-19105"/>
    <s v="Peter Bühler"/>
    <s v="Consumer"/>
    <s v="United States"/>
    <s v="Smyrna"/>
    <x v="32"/>
    <n v="30080"/>
    <x v="0"/>
    <s v="OFF-PA-10004255"/>
    <x v="1"/>
    <x v="10"/>
    <s v="Xerox 219"/>
    <n v="12.96"/>
    <n v="2"/>
    <n v="0"/>
    <n v="6.2208000000000006"/>
  </r>
  <r>
    <n v="7039"/>
    <x v="3494"/>
    <x v="3"/>
    <x v="585"/>
    <d v="2014-09-28T00:00:00"/>
    <x v="1"/>
    <s v="PB-19105"/>
    <s v="Peter Bühler"/>
    <s v="Consumer"/>
    <s v="United States"/>
    <s v="Smyrna"/>
    <x v="32"/>
    <n v="30080"/>
    <x v="0"/>
    <s v="OFF-AR-10003896"/>
    <x v="1"/>
    <x v="6"/>
    <s v="Stride Job 150 Highlighters, Chisel Tip, Assorted Colors"/>
    <n v="17.940000000000001"/>
    <n v="3"/>
    <n v="0"/>
    <n v="6.4584000000000001"/>
  </r>
  <r>
    <n v="7040"/>
    <x v="3495"/>
    <x v="3"/>
    <x v="94"/>
    <d v="2014-12-24T00:00:00"/>
    <x v="1"/>
    <s v="AT-10735"/>
    <s v="Annie Thurman"/>
    <s v="Consumer"/>
    <s v="United States"/>
    <s v="New York City"/>
    <x v="15"/>
    <n v="10009"/>
    <x v="3"/>
    <s v="OFF-ST-10002276"/>
    <x v="1"/>
    <x v="4"/>
    <s v="Safco Steel Mobile File Cart"/>
    <n v="166.72"/>
    <n v="2"/>
    <n v="0"/>
    <n v="41.680000000000007"/>
  </r>
  <r>
    <n v="7041"/>
    <x v="3495"/>
    <x v="3"/>
    <x v="94"/>
    <d v="2014-12-24T00:00:00"/>
    <x v="1"/>
    <s v="AT-10735"/>
    <s v="Annie Thurman"/>
    <s v="Consumer"/>
    <s v="United States"/>
    <s v="New York City"/>
    <x v="15"/>
    <n v="10009"/>
    <x v="3"/>
    <s v="OFF-BI-10001617"/>
    <x v="1"/>
    <x v="8"/>
    <s v="GBC Wire Binding Combs"/>
    <n v="24.816000000000003"/>
    <n v="3"/>
    <n v="0.2"/>
    <n v="8.3753999999999991"/>
  </r>
  <r>
    <n v="7042"/>
    <x v="3495"/>
    <x v="3"/>
    <x v="94"/>
    <d v="2014-12-24T00:00:00"/>
    <x v="1"/>
    <s v="AT-10735"/>
    <s v="Annie Thurman"/>
    <s v="Consumer"/>
    <s v="United States"/>
    <s v="New York City"/>
    <x v="15"/>
    <n v="10009"/>
    <x v="3"/>
    <s v="FUR-FU-10000308"/>
    <x v="0"/>
    <x v="5"/>
    <s v="Deflect-o Glass Clear Studded Chair Mats"/>
    <n v="124.36"/>
    <n v="2"/>
    <n v="0"/>
    <n v="27.359200000000001"/>
  </r>
  <r>
    <n v="7043"/>
    <x v="3496"/>
    <x v="3"/>
    <x v="930"/>
    <d v="2014-07-24T00:00:00"/>
    <x v="1"/>
    <s v="SV-20365"/>
    <s v="Seth Vernon"/>
    <s v="Consumer"/>
    <s v="United States"/>
    <s v="Philadelphia"/>
    <x v="9"/>
    <n v="19134"/>
    <x v="3"/>
    <s v="TEC-CO-10001943"/>
    <x v="2"/>
    <x v="16"/>
    <s v="Canon PC-428 Personal Copier"/>
    <n v="599.97"/>
    <n v="5"/>
    <n v="0.4"/>
    <n v="69.996499999999969"/>
  </r>
  <r>
    <n v="7044"/>
    <x v="3496"/>
    <x v="3"/>
    <x v="930"/>
    <d v="2014-07-24T00:00:00"/>
    <x v="1"/>
    <s v="SV-20365"/>
    <s v="Seth Vernon"/>
    <s v="Consumer"/>
    <s v="United States"/>
    <s v="Philadelphia"/>
    <x v="9"/>
    <n v="19134"/>
    <x v="3"/>
    <s v="FUR-CH-10002647"/>
    <x v="0"/>
    <x v="1"/>
    <s v="Situations Contoured Folding Chairs, 4/Set"/>
    <n v="198.744"/>
    <n v="4"/>
    <n v="0.3"/>
    <n v="-14.195999999999984"/>
  </r>
  <r>
    <n v="7045"/>
    <x v="3496"/>
    <x v="3"/>
    <x v="930"/>
    <d v="2014-07-24T00:00:00"/>
    <x v="1"/>
    <s v="SV-20365"/>
    <s v="Seth Vernon"/>
    <s v="Consumer"/>
    <s v="United States"/>
    <s v="Philadelphia"/>
    <x v="9"/>
    <n v="19134"/>
    <x v="3"/>
    <s v="OFF-SU-10004768"/>
    <x v="1"/>
    <x v="14"/>
    <s v="Acme Kleencut Forged Steel Scissors"/>
    <n v="9.1840000000000011"/>
    <n v="2"/>
    <n v="0.2"/>
    <n v="1.1479999999999988"/>
  </r>
  <r>
    <n v="7046"/>
    <x v="3497"/>
    <x v="0"/>
    <x v="54"/>
    <d v="2013-11-10T00:00:00"/>
    <x v="1"/>
    <s v="PJ-18835"/>
    <s v="Patrick Jones"/>
    <s v="Corporate"/>
    <s v="United States"/>
    <s v="Dallas"/>
    <x v="5"/>
    <n v="75217"/>
    <x v="2"/>
    <s v="OFF-PA-10002160"/>
    <x v="1"/>
    <x v="10"/>
    <s v="Xerox 1978"/>
    <n v="9.2480000000000011"/>
    <n v="2"/>
    <n v="0.2"/>
    <n v="3.3524000000000003"/>
  </r>
  <r>
    <n v="7047"/>
    <x v="3498"/>
    <x v="2"/>
    <x v="918"/>
    <d v="2011-04-12T00:00:00"/>
    <x v="1"/>
    <s v="NM-18445"/>
    <s v="Nathan Mautz"/>
    <s v="Home Office"/>
    <s v="United States"/>
    <s v="Concord"/>
    <x v="1"/>
    <n v="94521"/>
    <x v="1"/>
    <s v="FUR-TA-10003748"/>
    <x v="0"/>
    <x v="3"/>
    <s v="Bevis 36 x 72 Conference Tables"/>
    <n v="99.591999999999999"/>
    <n v="1"/>
    <n v="0.2"/>
    <n v="2.4897999999999989"/>
  </r>
  <r>
    <n v="7048"/>
    <x v="3498"/>
    <x v="2"/>
    <x v="918"/>
    <d v="2011-04-12T00:00:00"/>
    <x v="1"/>
    <s v="NM-18445"/>
    <s v="Nathan Mautz"/>
    <s v="Home Office"/>
    <s v="United States"/>
    <s v="Concord"/>
    <x v="1"/>
    <n v="94521"/>
    <x v="1"/>
    <s v="TEC-AC-10001908"/>
    <x v="2"/>
    <x v="11"/>
    <s v="Logitech Wireless Headset h800"/>
    <n v="399.96"/>
    <n v="4"/>
    <n v="0"/>
    <n v="139.98599999999999"/>
  </r>
  <r>
    <n v="7049"/>
    <x v="3499"/>
    <x v="0"/>
    <x v="1041"/>
    <d v="2013-08-17T00:00:00"/>
    <x v="2"/>
    <s v="TR-21325"/>
    <s v="Toby Ritter"/>
    <s v="Consumer"/>
    <s v="United States"/>
    <s v="Nashville"/>
    <x v="18"/>
    <n v="37211"/>
    <x v="0"/>
    <s v="OFF-PA-10000552"/>
    <x v="1"/>
    <x v="10"/>
    <s v="Xerox 200"/>
    <n v="15.552000000000003"/>
    <n v="3"/>
    <n v="0.2"/>
    <n v="5.4432"/>
  </r>
  <r>
    <n v="7050"/>
    <x v="3500"/>
    <x v="2"/>
    <x v="794"/>
    <d v="2011-09-30T00:00:00"/>
    <x v="1"/>
    <s v="BF-11005"/>
    <s v="Barry Franz"/>
    <s v="Home Office"/>
    <s v="United States"/>
    <s v="Aurora"/>
    <x v="22"/>
    <n v="80013"/>
    <x v="1"/>
    <s v="OFF-AR-10003179"/>
    <x v="1"/>
    <x v="6"/>
    <s v="Dixon Ticonderoga Core-Lock Colored Pencils"/>
    <n v="14.576000000000001"/>
    <n v="2"/>
    <n v="0.2"/>
    <n v="2.3685999999999989"/>
  </r>
  <r>
    <n v="7051"/>
    <x v="3501"/>
    <x v="0"/>
    <x v="25"/>
    <d v="2013-12-12T00:00:00"/>
    <x v="3"/>
    <s v="WB-21850"/>
    <s v="William Brown"/>
    <s v="Consumer"/>
    <s v="United States"/>
    <s v="Anaheim"/>
    <x v="1"/>
    <n v="92804"/>
    <x v="1"/>
    <s v="OFF-BI-10004593"/>
    <x v="1"/>
    <x v="8"/>
    <s v="Ibico Laser Imprintable Binding System Covers"/>
    <n v="209.60000000000002"/>
    <n v="5"/>
    <n v="0.2"/>
    <n v="68.11999999999999"/>
  </r>
  <r>
    <n v="7052"/>
    <x v="3501"/>
    <x v="0"/>
    <x v="25"/>
    <d v="2013-12-12T00:00:00"/>
    <x v="3"/>
    <s v="WB-21850"/>
    <s v="William Brown"/>
    <s v="Consumer"/>
    <s v="United States"/>
    <s v="Anaheim"/>
    <x v="1"/>
    <n v="92804"/>
    <x v="1"/>
    <s v="OFF-AR-10000914"/>
    <x v="1"/>
    <x v="6"/>
    <s v="Boston 16765 Mini Stand Up Battery Pencil Sharpener"/>
    <n v="23.32"/>
    <n v="2"/>
    <n v="0"/>
    <n v="6.0632000000000019"/>
  </r>
  <r>
    <n v="7053"/>
    <x v="3501"/>
    <x v="0"/>
    <x v="25"/>
    <d v="2013-12-12T00:00:00"/>
    <x v="3"/>
    <s v="WB-21850"/>
    <s v="William Brown"/>
    <s v="Consumer"/>
    <s v="United States"/>
    <s v="Anaheim"/>
    <x v="1"/>
    <n v="92804"/>
    <x v="1"/>
    <s v="OFF-PA-10000241"/>
    <x v="1"/>
    <x v="10"/>
    <s v="IBM Multi-Purpose Copy Paper, 8 1/2 x 11&quot;, Case"/>
    <n v="30.98"/>
    <n v="1"/>
    <n v="0"/>
    <n v="13.940999999999999"/>
  </r>
  <r>
    <n v="7054"/>
    <x v="3501"/>
    <x v="0"/>
    <x v="25"/>
    <d v="2013-12-12T00:00:00"/>
    <x v="3"/>
    <s v="WB-21850"/>
    <s v="William Brown"/>
    <s v="Consumer"/>
    <s v="United States"/>
    <s v="Anaheim"/>
    <x v="1"/>
    <n v="92804"/>
    <x v="1"/>
    <s v="TEC-AC-10000057"/>
    <x v="2"/>
    <x v="11"/>
    <s v="Microsoft Natural Ergonomic Keyboard 4000"/>
    <n v="119.96"/>
    <n v="4"/>
    <n v="0"/>
    <n v="25.191599999999994"/>
  </r>
  <r>
    <n v="7055"/>
    <x v="3501"/>
    <x v="0"/>
    <x v="25"/>
    <d v="2013-12-12T00:00:00"/>
    <x v="3"/>
    <s v="WB-21850"/>
    <s v="William Brown"/>
    <s v="Consumer"/>
    <s v="United States"/>
    <s v="Anaheim"/>
    <x v="1"/>
    <n v="92804"/>
    <x v="1"/>
    <s v="FUR-CH-10003774"/>
    <x v="0"/>
    <x v="1"/>
    <s v="Global Wood Trimmed Manager's Task Chair, Khaki"/>
    <n v="363.92"/>
    <n v="5"/>
    <n v="0.2"/>
    <n v="-31.843000000000018"/>
  </r>
  <r>
    <n v="7056"/>
    <x v="3501"/>
    <x v="0"/>
    <x v="25"/>
    <d v="2013-12-12T00:00:00"/>
    <x v="3"/>
    <s v="WB-21850"/>
    <s v="William Brown"/>
    <s v="Consumer"/>
    <s v="United States"/>
    <s v="Anaheim"/>
    <x v="1"/>
    <n v="92804"/>
    <x v="1"/>
    <s v="OFF-BI-10002824"/>
    <x v="1"/>
    <x v="8"/>
    <s v="Recycled Easel Ring Binders"/>
    <n v="35.808"/>
    <n v="3"/>
    <n v="0.2"/>
    <n v="11.189999999999996"/>
  </r>
  <r>
    <n v="7057"/>
    <x v="3501"/>
    <x v="0"/>
    <x v="25"/>
    <d v="2013-12-12T00:00:00"/>
    <x v="3"/>
    <s v="WB-21850"/>
    <s v="William Brown"/>
    <s v="Consumer"/>
    <s v="United States"/>
    <s v="Anaheim"/>
    <x v="1"/>
    <n v="92804"/>
    <x v="1"/>
    <s v="OFF-BI-10004001"/>
    <x v="1"/>
    <x v="8"/>
    <s v="GBC Recycled VeloBinder Covers"/>
    <n v="122.688"/>
    <n v="9"/>
    <n v="0.2"/>
    <n v="39.873599999999982"/>
  </r>
  <r>
    <n v="7058"/>
    <x v="3501"/>
    <x v="0"/>
    <x v="25"/>
    <d v="2013-12-12T00:00:00"/>
    <x v="3"/>
    <s v="WB-21850"/>
    <s v="William Brown"/>
    <s v="Consumer"/>
    <s v="United States"/>
    <s v="Anaheim"/>
    <x v="1"/>
    <n v="92804"/>
    <x v="1"/>
    <s v="FUR-TA-10004619"/>
    <x v="0"/>
    <x v="3"/>
    <s v="Hon Non-Folding Utility Tables"/>
    <n v="892.13600000000008"/>
    <n v="7"/>
    <n v="0.2"/>
    <n v="111.51699999999991"/>
  </r>
  <r>
    <n v="7059"/>
    <x v="3501"/>
    <x v="0"/>
    <x v="25"/>
    <d v="2013-12-12T00:00:00"/>
    <x v="3"/>
    <s v="WB-21850"/>
    <s v="William Brown"/>
    <s v="Consumer"/>
    <s v="United States"/>
    <s v="Anaheim"/>
    <x v="1"/>
    <n v="92804"/>
    <x v="1"/>
    <s v="OFF-ST-10000636"/>
    <x v="1"/>
    <x v="4"/>
    <s v="Rogers Profile Extra Capacity Storage Tub"/>
    <n v="50.22"/>
    <n v="3"/>
    <n v="0"/>
    <n v="2.0087999999999973"/>
  </r>
  <r>
    <n v="7060"/>
    <x v="3501"/>
    <x v="0"/>
    <x v="25"/>
    <d v="2013-12-12T00:00:00"/>
    <x v="3"/>
    <s v="WB-21850"/>
    <s v="William Brown"/>
    <s v="Consumer"/>
    <s v="United States"/>
    <s v="Anaheim"/>
    <x v="1"/>
    <n v="92804"/>
    <x v="1"/>
    <s v="OFF-AP-10001469"/>
    <x v="1"/>
    <x v="9"/>
    <s v="Fellowes 8 Outlet Superior Workstation Surge Protector"/>
    <n v="83.42"/>
    <n v="2"/>
    <n v="0"/>
    <n v="24.191799999999994"/>
  </r>
  <r>
    <n v="7061"/>
    <x v="3501"/>
    <x v="0"/>
    <x v="25"/>
    <d v="2013-12-12T00:00:00"/>
    <x v="3"/>
    <s v="WB-21850"/>
    <s v="William Brown"/>
    <s v="Consumer"/>
    <s v="United States"/>
    <s v="Anaheim"/>
    <x v="1"/>
    <n v="92804"/>
    <x v="1"/>
    <s v="OFF-BI-10002897"/>
    <x v="1"/>
    <x v="8"/>
    <s v="Black Avery Memo-Size 3-Ring Binder, 5 1/2&quot; x 8 1/2&quot;"/>
    <n v="5.8719999999999999"/>
    <n v="2"/>
    <n v="0.2"/>
    <n v="2.1286"/>
  </r>
  <r>
    <n v="7062"/>
    <x v="3502"/>
    <x v="1"/>
    <x v="302"/>
    <d v="2012-02-05T00:00:00"/>
    <x v="0"/>
    <s v="KH-16630"/>
    <s v="Ken Heidel"/>
    <s v="Corporate"/>
    <s v="United States"/>
    <s v="Pleasant Grove"/>
    <x v="7"/>
    <n v="84062"/>
    <x v="1"/>
    <s v="OFF-BI-10002432"/>
    <x v="1"/>
    <x v="8"/>
    <s v="Wilson Jones Standard D-Ring Binders"/>
    <n v="12.144"/>
    <n v="3"/>
    <n v="0.2"/>
    <n v="4.0985999999999994"/>
  </r>
  <r>
    <n v="7063"/>
    <x v="3503"/>
    <x v="0"/>
    <x v="723"/>
    <d v="2014-01-01T00:00:00"/>
    <x v="0"/>
    <s v="KL-16645"/>
    <s v="Ken Lonsdale"/>
    <s v="Consumer"/>
    <s v="United States"/>
    <s v="Springfield"/>
    <x v="21"/>
    <n v="97477"/>
    <x v="1"/>
    <s v="OFF-EN-10002592"/>
    <x v="1"/>
    <x v="12"/>
    <s v="Peel &amp; Seel Recycled Catalog Envelopes, Brown"/>
    <n v="27.792000000000002"/>
    <n v="3"/>
    <n v="0.2"/>
    <n v="10.422000000000001"/>
  </r>
  <r>
    <n v="7064"/>
    <x v="3504"/>
    <x v="3"/>
    <x v="515"/>
    <d v="2014-09-06T00:00:00"/>
    <x v="1"/>
    <s v="MG-17890"/>
    <s v="Michael Granlund"/>
    <s v="Home Office"/>
    <s v="United States"/>
    <s v="Salem"/>
    <x v="21"/>
    <n v="97301"/>
    <x v="1"/>
    <s v="OFF-SU-10002522"/>
    <x v="1"/>
    <x v="14"/>
    <s v="Acme Kleen Earth Office Shears"/>
    <n v="6.2080000000000002"/>
    <n v="2"/>
    <n v="0.2"/>
    <n v="0.69839999999999902"/>
  </r>
  <r>
    <n v="7065"/>
    <x v="3505"/>
    <x v="3"/>
    <x v="1144"/>
    <d v="2014-02-10T00:00:00"/>
    <x v="1"/>
    <s v="JF-15355"/>
    <s v="Jay Fein"/>
    <s v="Consumer"/>
    <s v="United States"/>
    <s v="Rochester"/>
    <x v="15"/>
    <n v="14609"/>
    <x v="3"/>
    <s v="OFF-AP-10003971"/>
    <x v="1"/>
    <x v="9"/>
    <s v="Belkin 6 Outlet Metallic Surge Strip"/>
    <n v="32.67"/>
    <n v="3"/>
    <n v="0"/>
    <n v="8.4942000000000011"/>
  </r>
  <r>
    <n v="7066"/>
    <x v="3506"/>
    <x v="2"/>
    <x v="776"/>
    <d v="2011-12-08T00:00:00"/>
    <x v="2"/>
    <s v="RS-19765"/>
    <s v="Roland Schwarz"/>
    <s v="Corporate"/>
    <s v="United States"/>
    <s v="Los Angeles"/>
    <x v="1"/>
    <n v="90008"/>
    <x v="1"/>
    <s v="OFF-ST-10001496"/>
    <x v="1"/>
    <x v="4"/>
    <s v="Standard Rollaway File with Lock"/>
    <n v="1261.33"/>
    <n v="7"/>
    <n v="0"/>
    <n v="327.94580000000002"/>
  </r>
  <r>
    <n v="7067"/>
    <x v="3507"/>
    <x v="0"/>
    <x v="198"/>
    <d v="2013-06-04T00:00:00"/>
    <x v="1"/>
    <s v="NL-18310"/>
    <s v="Nancy Lomonaco"/>
    <s v="Home Office"/>
    <s v="United States"/>
    <s v="Los Angeles"/>
    <x v="1"/>
    <n v="90049"/>
    <x v="1"/>
    <s v="OFF-PA-10004782"/>
    <x v="1"/>
    <x v="10"/>
    <s v="Xerox 228"/>
    <n v="38.880000000000003"/>
    <n v="6"/>
    <n v="0"/>
    <n v="18.662400000000002"/>
  </r>
  <r>
    <n v="7068"/>
    <x v="3508"/>
    <x v="0"/>
    <x v="206"/>
    <d v="2013-05-27T00:00:00"/>
    <x v="1"/>
    <s v="AS-10285"/>
    <s v="Alejandro Savely"/>
    <s v="Corporate"/>
    <s v="United States"/>
    <s v="Dallas"/>
    <x v="5"/>
    <n v="75081"/>
    <x v="2"/>
    <s v="OFF-BI-10000343"/>
    <x v="1"/>
    <x v="8"/>
    <s v="Pressboard Covers with Storage Hooks, 9 1/2&quot; x 11&quot;, Light Blue"/>
    <n v="1.9639999999999995"/>
    <n v="2"/>
    <n v="0.8"/>
    <n v="-3.2406000000000006"/>
  </r>
  <r>
    <n v="7069"/>
    <x v="3508"/>
    <x v="0"/>
    <x v="206"/>
    <d v="2013-05-27T00:00:00"/>
    <x v="1"/>
    <s v="AS-10285"/>
    <s v="Alejandro Savely"/>
    <s v="Corporate"/>
    <s v="United States"/>
    <s v="Dallas"/>
    <x v="5"/>
    <n v="75081"/>
    <x v="2"/>
    <s v="OFF-PA-10003591"/>
    <x v="1"/>
    <x v="10"/>
    <s v="Southworth 100% Cotton The Best Paper"/>
    <n v="82.656000000000006"/>
    <n v="9"/>
    <n v="0.2"/>
    <n v="30.996000000000002"/>
  </r>
  <r>
    <n v="7070"/>
    <x v="3509"/>
    <x v="2"/>
    <x v="128"/>
    <d v="2011-08-14T00:00:00"/>
    <x v="1"/>
    <s v="GM-14500"/>
    <s v="Gene McClure"/>
    <s v="Consumer"/>
    <s v="United States"/>
    <s v="Fresno"/>
    <x v="1"/>
    <n v="93727"/>
    <x v="1"/>
    <s v="OFF-PA-10001667"/>
    <x v="1"/>
    <x v="10"/>
    <s v="Great White Multi-Use Recycled Paper (20Lb. and 84 Bright)"/>
    <n v="5.98"/>
    <n v="1"/>
    <n v="0"/>
    <n v="2.6909999999999998"/>
  </r>
  <r>
    <n v="7071"/>
    <x v="3510"/>
    <x v="0"/>
    <x v="64"/>
    <d v="2013-09-11T00:00:00"/>
    <x v="0"/>
    <s v="SU-20665"/>
    <s v="Stephanie Ulpright"/>
    <s v="Home Office"/>
    <s v="United States"/>
    <s v="Chicago"/>
    <x v="10"/>
    <n v="60653"/>
    <x v="2"/>
    <s v="OFF-PA-10004971"/>
    <x v="1"/>
    <x v="10"/>
    <s v="Xerox 196"/>
    <n v="9.2480000000000011"/>
    <n v="2"/>
    <n v="0.2"/>
    <n v="3.3524000000000003"/>
  </r>
  <r>
    <n v="7072"/>
    <x v="3511"/>
    <x v="0"/>
    <x v="310"/>
    <d v="2013-07-29T00:00:00"/>
    <x v="1"/>
    <s v="CK-12205"/>
    <s v="Chloris Kastensmidt"/>
    <s v="Consumer"/>
    <s v="United States"/>
    <s v="Mcallen"/>
    <x v="5"/>
    <n v="78501"/>
    <x v="2"/>
    <s v="OFF-AR-10001216"/>
    <x v="1"/>
    <x v="6"/>
    <s v="Newell 339"/>
    <n v="4.4479999999999995"/>
    <n v="2"/>
    <n v="0.2"/>
    <n v="0.3335999999999999"/>
  </r>
  <r>
    <n v="7073"/>
    <x v="3511"/>
    <x v="0"/>
    <x v="310"/>
    <d v="2013-07-29T00:00:00"/>
    <x v="1"/>
    <s v="CK-12205"/>
    <s v="Chloris Kastensmidt"/>
    <s v="Consumer"/>
    <s v="United States"/>
    <s v="Mcallen"/>
    <x v="5"/>
    <n v="78501"/>
    <x v="2"/>
    <s v="OFF-PA-10004355"/>
    <x v="1"/>
    <x v="10"/>
    <s v="Xerox 231"/>
    <n v="5.1840000000000011"/>
    <n v="1"/>
    <n v="0.2"/>
    <n v="1.8144"/>
  </r>
  <r>
    <n v="7074"/>
    <x v="3511"/>
    <x v="0"/>
    <x v="310"/>
    <d v="2013-07-29T00:00:00"/>
    <x v="1"/>
    <s v="CK-12205"/>
    <s v="Chloris Kastensmidt"/>
    <s v="Consumer"/>
    <s v="United States"/>
    <s v="Mcallen"/>
    <x v="5"/>
    <n v="78501"/>
    <x v="2"/>
    <s v="OFF-AR-10001953"/>
    <x v="1"/>
    <x v="6"/>
    <s v="Boston 1645 Deluxe Heavier-Duty Electric Pencil Sharpener"/>
    <n v="175.92"/>
    <n v="5"/>
    <n v="0.2"/>
    <n v="15.393000000000008"/>
  </r>
  <r>
    <n v="7075"/>
    <x v="3511"/>
    <x v="0"/>
    <x v="310"/>
    <d v="2013-07-29T00:00:00"/>
    <x v="1"/>
    <s v="CK-12205"/>
    <s v="Chloris Kastensmidt"/>
    <s v="Consumer"/>
    <s v="United States"/>
    <s v="Mcallen"/>
    <x v="5"/>
    <n v="78501"/>
    <x v="2"/>
    <s v="OFF-BI-10004364"/>
    <x v="1"/>
    <x v="8"/>
    <s v="Storex Dura Pro Binders"/>
    <n v="4.7519999999999989"/>
    <n v="4"/>
    <n v="0.8"/>
    <n v="-8.3160000000000025"/>
  </r>
  <r>
    <n v="7076"/>
    <x v="3511"/>
    <x v="0"/>
    <x v="310"/>
    <d v="2013-07-29T00:00:00"/>
    <x v="1"/>
    <s v="CK-12205"/>
    <s v="Chloris Kastensmidt"/>
    <s v="Consumer"/>
    <s v="United States"/>
    <s v="Mcallen"/>
    <x v="5"/>
    <n v="78501"/>
    <x v="2"/>
    <s v="OFF-SU-10001165"/>
    <x v="1"/>
    <x v="14"/>
    <s v="Acme Elite Stainless Steel Scissors"/>
    <n v="13.344000000000001"/>
    <n v="2"/>
    <n v="0.2"/>
    <n v="1.0007999999999999"/>
  </r>
  <r>
    <n v="7077"/>
    <x v="3512"/>
    <x v="0"/>
    <x v="536"/>
    <d v="2013-05-18T00:00:00"/>
    <x v="1"/>
    <s v="JM-15580"/>
    <s v="Jill Matthias"/>
    <s v="Consumer"/>
    <s v="United States"/>
    <s v="Seattle"/>
    <x v="4"/>
    <n v="98105"/>
    <x v="1"/>
    <s v="OFF-EN-10001141"/>
    <x v="1"/>
    <x v="12"/>
    <s v="Manila Recycled Extra-Heavyweight Clasp Envelopes, 6&quot; x 9&quot;"/>
    <n v="54.900000000000006"/>
    <n v="5"/>
    <n v="0"/>
    <n v="26.901000000000003"/>
  </r>
  <r>
    <n v="7078"/>
    <x v="3513"/>
    <x v="0"/>
    <x v="476"/>
    <d v="2013-09-07T00:00:00"/>
    <x v="1"/>
    <s v="JE-15715"/>
    <s v="Joe Elijah"/>
    <s v="Consumer"/>
    <s v="United States"/>
    <s v="Charlotte"/>
    <x v="3"/>
    <n v="28205"/>
    <x v="0"/>
    <s v="OFF-BI-10000014"/>
    <x v="1"/>
    <x v="8"/>
    <s v="Heavy-Duty E-Z-D Binders"/>
    <n v="22.911000000000005"/>
    <n v="7"/>
    <n v="0.7"/>
    <n v="-17.565099999999994"/>
  </r>
  <r>
    <n v="7079"/>
    <x v="3513"/>
    <x v="0"/>
    <x v="476"/>
    <d v="2013-09-07T00:00:00"/>
    <x v="1"/>
    <s v="JE-15715"/>
    <s v="Joe Elijah"/>
    <s v="Consumer"/>
    <s v="United States"/>
    <s v="Charlotte"/>
    <x v="3"/>
    <n v="28205"/>
    <x v="0"/>
    <s v="OFF-AP-10000159"/>
    <x v="1"/>
    <x v="9"/>
    <s v="Belkin F9M820V08 8 Outlet Surge"/>
    <n v="309.45600000000002"/>
    <n v="9"/>
    <n v="0.2"/>
    <n v="34.813799999999944"/>
  </r>
  <r>
    <n v="7080"/>
    <x v="3513"/>
    <x v="0"/>
    <x v="476"/>
    <d v="2013-09-07T00:00:00"/>
    <x v="1"/>
    <s v="JE-15715"/>
    <s v="Joe Elijah"/>
    <s v="Consumer"/>
    <s v="United States"/>
    <s v="Charlotte"/>
    <x v="3"/>
    <n v="28205"/>
    <x v="0"/>
    <s v="OFF-AR-10003560"/>
    <x v="1"/>
    <x v="6"/>
    <s v="Zebra Zazzle Fluorescent Highlighters"/>
    <n v="19.456000000000003"/>
    <n v="4"/>
    <n v="0.2"/>
    <n v="3.4047999999999981"/>
  </r>
  <r>
    <n v="7081"/>
    <x v="3513"/>
    <x v="0"/>
    <x v="476"/>
    <d v="2013-09-07T00:00:00"/>
    <x v="1"/>
    <s v="JE-15715"/>
    <s v="Joe Elijah"/>
    <s v="Consumer"/>
    <s v="United States"/>
    <s v="Charlotte"/>
    <x v="3"/>
    <n v="28205"/>
    <x v="0"/>
    <s v="FUR-TA-10001768"/>
    <x v="0"/>
    <x v="3"/>
    <s v="Hon Racetrack Conference Tables"/>
    <n v="472.51800000000003"/>
    <n v="3"/>
    <n v="0.4"/>
    <n v="-149.63070000000005"/>
  </r>
  <r>
    <n v="7082"/>
    <x v="3513"/>
    <x v="0"/>
    <x v="476"/>
    <d v="2013-09-07T00:00:00"/>
    <x v="1"/>
    <s v="JE-15715"/>
    <s v="Joe Elijah"/>
    <s v="Consumer"/>
    <s v="United States"/>
    <s v="Charlotte"/>
    <x v="3"/>
    <n v="28205"/>
    <x v="0"/>
    <s v="TEC-AC-10002049"/>
    <x v="2"/>
    <x v="11"/>
    <s v="Plantronics Savi W720 Multi-Device Wireless Headset System"/>
    <n v="1012.6800000000001"/>
    <n v="3"/>
    <n v="0.2"/>
    <n v="303.80400000000003"/>
  </r>
  <r>
    <n v="7083"/>
    <x v="3513"/>
    <x v="0"/>
    <x v="476"/>
    <d v="2013-09-07T00:00:00"/>
    <x v="1"/>
    <s v="JE-15715"/>
    <s v="Joe Elijah"/>
    <s v="Consumer"/>
    <s v="United States"/>
    <s v="Charlotte"/>
    <x v="3"/>
    <n v="28205"/>
    <x v="0"/>
    <s v="OFF-BI-10003166"/>
    <x v="1"/>
    <x v="8"/>
    <s v="GBC Plasticlear Binding Covers"/>
    <n v="17.220000000000006"/>
    <n v="5"/>
    <n v="0.7"/>
    <n v="-12.628"/>
  </r>
  <r>
    <n v="7084"/>
    <x v="3514"/>
    <x v="3"/>
    <x v="246"/>
    <d v="2014-07-26T00:00:00"/>
    <x v="0"/>
    <s v="AR-10825"/>
    <s v="Anthony Rawles"/>
    <s v="Corporate"/>
    <s v="United States"/>
    <s v="Concord"/>
    <x v="1"/>
    <n v="94521"/>
    <x v="1"/>
    <s v="OFF-AR-10003469"/>
    <x v="1"/>
    <x v="6"/>
    <s v="Nontoxic Chalk"/>
    <n v="3.52"/>
    <n v="2"/>
    <n v="0"/>
    <n v="1.6896"/>
  </r>
  <r>
    <n v="7085"/>
    <x v="3514"/>
    <x v="3"/>
    <x v="246"/>
    <d v="2014-07-26T00:00:00"/>
    <x v="0"/>
    <s v="AR-10825"/>
    <s v="Anthony Rawles"/>
    <s v="Corporate"/>
    <s v="United States"/>
    <s v="Concord"/>
    <x v="1"/>
    <n v="94521"/>
    <x v="1"/>
    <s v="TEC-PH-10002549"/>
    <x v="2"/>
    <x v="7"/>
    <s v="Polycom SoundPoint IP 450 VoIP phone"/>
    <n v="1626.1920000000002"/>
    <n v="9"/>
    <n v="0.2"/>
    <n v="121.96440000000001"/>
  </r>
  <r>
    <n v="7086"/>
    <x v="3515"/>
    <x v="3"/>
    <x v="145"/>
    <d v="2014-09-29T00:00:00"/>
    <x v="2"/>
    <s v="AH-10075"/>
    <s v="Adam Hart"/>
    <s v="Corporate"/>
    <s v="United States"/>
    <s v="Chester"/>
    <x v="9"/>
    <n v="19013"/>
    <x v="3"/>
    <s v="OFF-BI-10003476"/>
    <x v="1"/>
    <x v="8"/>
    <s v="Avery Metallic Poly Binders"/>
    <n v="8.5950000000000024"/>
    <n v="5"/>
    <n v="0.7"/>
    <n v="-6.3030000000000008"/>
  </r>
  <r>
    <n v="7087"/>
    <x v="3515"/>
    <x v="3"/>
    <x v="145"/>
    <d v="2014-09-29T00:00:00"/>
    <x v="2"/>
    <s v="AH-10075"/>
    <s v="Adam Hart"/>
    <s v="Corporate"/>
    <s v="United States"/>
    <s v="Chester"/>
    <x v="9"/>
    <n v="19013"/>
    <x v="3"/>
    <s v="OFF-SU-10000157"/>
    <x v="1"/>
    <x v="14"/>
    <s v="Compact Automatic Electric Letter Opener"/>
    <n v="190.89600000000002"/>
    <n v="2"/>
    <n v="0.2"/>
    <n v="-42.951599999999999"/>
  </r>
  <r>
    <n v="7088"/>
    <x v="3516"/>
    <x v="3"/>
    <x v="646"/>
    <d v="2014-08-07T00:00:00"/>
    <x v="0"/>
    <s v="GA-14515"/>
    <s v="George Ashbrook"/>
    <s v="Consumer"/>
    <s v="United States"/>
    <s v="Los Angeles"/>
    <x v="1"/>
    <n v="90004"/>
    <x v="1"/>
    <s v="OFF-ST-10003123"/>
    <x v="1"/>
    <x v="4"/>
    <s v="Fellowes Bases and Tops For Staxonsteel/High-Stak Systems"/>
    <n v="99.87"/>
    <n v="3"/>
    <n v="0"/>
    <n v="23.968799999999998"/>
  </r>
  <r>
    <n v="7089"/>
    <x v="3517"/>
    <x v="1"/>
    <x v="969"/>
    <d v="2012-10-27T00:00:00"/>
    <x v="0"/>
    <s v="JF-15415"/>
    <s v="Jennifer Ferguson"/>
    <s v="Consumer"/>
    <s v="United States"/>
    <s v="Sparks"/>
    <x v="33"/>
    <n v="89431"/>
    <x v="1"/>
    <s v="OFF-AR-10001955"/>
    <x v="1"/>
    <x v="6"/>
    <s v="Newell 319"/>
    <n v="79.36"/>
    <n v="4"/>
    <n v="0"/>
    <n v="23.807999999999993"/>
  </r>
  <r>
    <n v="7090"/>
    <x v="3518"/>
    <x v="3"/>
    <x v="140"/>
    <d v="2014-06-20T00:00:00"/>
    <x v="0"/>
    <s v="KH-16690"/>
    <s v="Kristen Hastings"/>
    <s v="Corporate"/>
    <s v="United States"/>
    <s v="Los Angeles"/>
    <x v="1"/>
    <n v="90032"/>
    <x v="1"/>
    <s v="TEC-PH-10001809"/>
    <x v="2"/>
    <x v="7"/>
    <s v="Panasonic KX T7736-B Digital phone"/>
    <n v="119.96"/>
    <n v="1"/>
    <n v="0.2"/>
    <n v="7.4974999999999987"/>
  </r>
  <r>
    <n v="7091"/>
    <x v="3519"/>
    <x v="1"/>
    <x v="1145"/>
    <d v="2012-01-13T00:00:00"/>
    <x v="1"/>
    <s v="CC-12685"/>
    <s v="Craig Carroll"/>
    <s v="Consumer"/>
    <s v="United States"/>
    <s v="Henderson"/>
    <x v="0"/>
    <n v="42420"/>
    <x v="0"/>
    <s v="OFF-PA-10000474"/>
    <x v="1"/>
    <x v="10"/>
    <s v="Staples"/>
    <n v="106.32"/>
    <n v="3"/>
    <n v="0"/>
    <n v="49.970399999999991"/>
  </r>
  <r>
    <n v="7092"/>
    <x v="3519"/>
    <x v="1"/>
    <x v="1145"/>
    <d v="2012-01-13T00:00:00"/>
    <x v="1"/>
    <s v="CC-12685"/>
    <s v="Craig Carroll"/>
    <s v="Consumer"/>
    <s v="United States"/>
    <s v="Henderson"/>
    <x v="0"/>
    <n v="42420"/>
    <x v="0"/>
    <s v="OFF-AP-10001205"/>
    <x v="1"/>
    <x v="9"/>
    <s v="Belkin 5 Outlet SurgeMaster Power Centers"/>
    <n v="163.44"/>
    <n v="3"/>
    <n v="0"/>
    <n v="45.763200000000012"/>
  </r>
  <r>
    <n v="7093"/>
    <x v="3519"/>
    <x v="1"/>
    <x v="1145"/>
    <d v="2012-01-13T00:00:00"/>
    <x v="1"/>
    <s v="CC-12685"/>
    <s v="Craig Carroll"/>
    <s v="Consumer"/>
    <s v="United States"/>
    <s v="Henderson"/>
    <x v="0"/>
    <n v="42420"/>
    <x v="0"/>
    <s v="OFF-AR-10004691"/>
    <x v="1"/>
    <x v="6"/>
    <s v="Boston 1730 StandUp Electric Pencil Sharpener"/>
    <n v="42.76"/>
    <n v="2"/>
    <n v="0"/>
    <n v="11.117599999999999"/>
  </r>
  <r>
    <n v="7094"/>
    <x v="3519"/>
    <x v="1"/>
    <x v="1145"/>
    <d v="2012-01-13T00:00:00"/>
    <x v="1"/>
    <s v="CC-12685"/>
    <s v="Craig Carroll"/>
    <s v="Consumer"/>
    <s v="United States"/>
    <s v="Henderson"/>
    <x v="0"/>
    <n v="42420"/>
    <x v="0"/>
    <s v="OFF-PA-10004996"/>
    <x v="1"/>
    <x v="10"/>
    <s v="Speediset Carbonless Redi-Letter 7&quot; x 8 1/2&quot;"/>
    <n v="51.550000000000004"/>
    <n v="5"/>
    <n v="0"/>
    <n v="24.2285"/>
  </r>
  <r>
    <n v="7095"/>
    <x v="3520"/>
    <x v="1"/>
    <x v="97"/>
    <d v="2012-02-13T00:00:00"/>
    <x v="0"/>
    <s v="JF-15565"/>
    <s v="Jill Fjeld"/>
    <s v="Consumer"/>
    <s v="United States"/>
    <s v="Decatur"/>
    <x v="10"/>
    <n v="62521"/>
    <x v="2"/>
    <s v="TEC-AC-10001908"/>
    <x v="2"/>
    <x v="11"/>
    <s v="Logitech Wireless Headset h800"/>
    <n v="479.952"/>
    <n v="6"/>
    <n v="0.2"/>
    <n v="89.990999999999985"/>
  </r>
  <r>
    <n v="7096"/>
    <x v="3521"/>
    <x v="0"/>
    <x v="1146"/>
    <d v="2013-08-21T00:00:00"/>
    <x v="2"/>
    <s v="RP-19390"/>
    <s v="Resi Pölking"/>
    <s v="Consumer"/>
    <s v="United States"/>
    <s v="New York City"/>
    <x v="15"/>
    <n v="10009"/>
    <x v="3"/>
    <s v="OFF-BI-10000666"/>
    <x v="1"/>
    <x v="8"/>
    <s v="Surelock Post Binders"/>
    <n v="146.68799999999999"/>
    <n v="6"/>
    <n v="0.2"/>
    <n v="55.007999999999996"/>
  </r>
  <r>
    <n v="7097"/>
    <x v="3521"/>
    <x v="0"/>
    <x v="1146"/>
    <d v="2013-08-21T00:00:00"/>
    <x v="2"/>
    <s v="RP-19390"/>
    <s v="Resi Pölking"/>
    <s v="Consumer"/>
    <s v="United States"/>
    <s v="New York City"/>
    <x v="15"/>
    <n v="10009"/>
    <x v="3"/>
    <s v="OFF-BI-10004318"/>
    <x v="1"/>
    <x v="8"/>
    <s v="Ibico EB-19 Dual Function Manual Binding System"/>
    <n v="276.78400000000005"/>
    <n v="2"/>
    <n v="0.2"/>
    <n v="89.954799999999992"/>
  </r>
  <r>
    <n v="7098"/>
    <x v="3521"/>
    <x v="0"/>
    <x v="1146"/>
    <d v="2013-08-21T00:00:00"/>
    <x v="2"/>
    <s v="RP-19390"/>
    <s v="Resi Pölking"/>
    <s v="Consumer"/>
    <s v="United States"/>
    <s v="New York City"/>
    <x v="15"/>
    <n v="10009"/>
    <x v="3"/>
    <s v="OFF-BI-10003429"/>
    <x v="1"/>
    <x v="8"/>
    <s v="Cardinal HOLDit! Binder Insert Strips,Extra Strips"/>
    <n v="25.32"/>
    <n v="5"/>
    <n v="0.2"/>
    <n v="9.1785000000000014"/>
  </r>
  <r>
    <n v="7099"/>
    <x v="3522"/>
    <x v="3"/>
    <x v="44"/>
    <d v="2014-11-11T00:00:00"/>
    <x v="1"/>
    <s v="CD-11980"/>
    <s v="Carol Darley"/>
    <s v="Consumer"/>
    <s v="United States"/>
    <s v="New York City"/>
    <x v="15"/>
    <n v="10011"/>
    <x v="3"/>
    <s v="OFF-PA-10003302"/>
    <x v="1"/>
    <x v="10"/>
    <s v="Xerox 1906"/>
    <n v="318.95999999999998"/>
    <n v="9"/>
    <n v="0"/>
    <n v="149.91119999999998"/>
  </r>
  <r>
    <n v="7100"/>
    <x v="3523"/>
    <x v="1"/>
    <x v="207"/>
    <d v="2012-12-30T00:00:00"/>
    <x v="0"/>
    <s v="DF-13135"/>
    <s v="David Flashing"/>
    <s v="Consumer"/>
    <s v="United States"/>
    <s v="New York City"/>
    <x v="15"/>
    <n v="10009"/>
    <x v="3"/>
    <s v="OFF-PA-10003302"/>
    <x v="1"/>
    <x v="10"/>
    <s v="Xerox 1906"/>
    <n v="212.64"/>
    <n v="6"/>
    <n v="0"/>
    <n v="99.940799999999982"/>
  </r>
  <r>
    <n v="7101"/>
    <x v="3524"/>
    <x v="2"/>
    <x v="533"/>
    <d v="2011-11-28T00:00:00"/>
    <x v="1"/>
    <s v="SM-20005"/>
    <s v="Sally Matthias"/>
    <s v="Consumer"/>
    <s v="United States"/>
    <s v="Scottsdale"/>
    <x v="16"/>
    <n v="85254"/>
    <x v="1"/>
    <s v="OFF-EN-10002621"/>
    <x v="1"/>
    <x v="12"/>
    <s v="Staples"/>
    <n v="23.472000000000001"/>
    <n v="3"/>
    <n v="0.2"/>
    <n v="8.8019999999999978"/>
  </r>
  <r>
    <n v="7102"/>
    <x v="3525"/>
    <x v="0"/>
    <x v="1147"/>
    <d v="2013-08-06T00:00:00"/>
    <x v="0"/>
    <s v="SG-20890"/>
    <s v="Susan Gilcrest"/>
    <s v="Corporate"/>
    <s v="United States"/>
    <s v="Amarillo"/>
    <x v="5"/>
    <n v="79109"/>
    <x v="2"/>
    <s v="OFF-PA-10000249"/>
    <x v="1"/>
    <x v="10"/>
    <s v="Staples"/>
    <n v="19.648"/>
    <n v="2"/>
    <n v="0.2"/>
    <n v="6.6311999999999989"/>
  </r>
  <r>
    <n v="7103"/>
    <x v="3526"/>
    <x v="2"/>
    <x v="158"/>
    <d v="2011-09-24T00:00:00"/>
    <x v="2"/>
    <s v="LH-16750"/>
    <s v="Larry Hughes"/>
    <s v="Consumer"/>
    <s v="United States"/>
    <s v="Philadelphia"/>
    <x v="9"/>
    <n v="19140"/>
    <x v="3"/>
    <s v="OFF-BI-10000050"/>
    <x v="1"/>
    <x v="8"/>
    <s v="Angle-D Binders with Locking Rings, Label Holders"/>
    <n v="6.5700000000000012"/>
    <n v="3"/>
    <n v="0.7"/>
    <n v="-5.036999999999999"/>
  </r>
  <r>
    <n v="7104"/>
    <x v="3527"/>
    <x v="3"/>
    <x v="507"/>
    <d v="2014-09-09T00:00:00"/>
    <x v="1"/>
    <s v="EJ-14155"/>
    <s v="Eva Jacobs"/>
    <s v="Consumer"/>
    <s v="United States"/>
    <s v="Santa Ana"/>
    <x v="1"/>
    <n v="92704"/>
    <x v="1"/>
    <s v="OFF-ST-10003805"/>
    <x v="1"/>
    <x v="4"/>
    <s v="24 Capacity Maxi Data Binder Racks, Pearl"/>
    <n v="421.1"/>
    <n v="2"/>
    <n v="0"/>
    <n v="105.27499999999998"/>
  </r>
  <r>
    <n v="7105"/>
    <x v="3528"/>
    <x v="3"/>
    <x v="249"/>
    <d v="2014-06-22T00:00:00"/>
    <x v="0"/>
    <s v="KH-16330"/>
    <s v="Katharine Harms"/>
    <s v="Corporate"/>
    <s v="United States"/>
    <s v="Newark"/>
    <x v="24"/>
    <n v="43055"/>
    <x v="3"/>
    <s v="FUR-CH-10000785"/>
    <x v="0"/>
    <x v="1"/>
    <s v="Global Ergonomic Managers Chair"/>
    <n v="760.11599999999987"/>
    <n v="6"/>
    <n v="0.3"/>
    <n v="-43.435200000000009"/>
  </r>
  <r>
    <n v="7106"/>
    <x v="3528"/>
    <x v="3"/>
    <x v="249"/>
    <d v="2014-06-22T00:00:00"/>
    <x v="0"/>
    <s v="KH-16330"/>
    <s v="Katharine Harms"/>
    <s v="Corporate"/>
    <s v="United States"/>
    <s v="Newark"/>
    <x v="24"/>
    <n v="43055"/>
    <x v="3"/>
    <s v="FUR-FU-10004909"/>
    <x v="0"/>
    <x v="5"/>
    <s v="Contemporary Wood/Metal Frame"/>
    <n v="38.784000000000006"/>
    <n v="3"/>
    <n v="0.2"/>
    <n v="7.2719999999999949"/>
  </r>
  <r>
    <n v="7107"/>
    <x v="3528"/>
    <x v="3"/>
    <x v="249"/>
    <d v="2014-06-22T00:00:00"/>
    <x v="0"/>
    <s v="KH-16330"/>
    <s v="Katharine Harms"/>
    <s v="Corporate"/>
    <s v="United States"/>
    <s v="Newark"/>
    <x v="24"/>
    <n v="43055"/>
    <x v="3"/>
    <s v="TEC-AC-10001553"/>
    <x v="2"/>
    <x v="11"/>
    <s v="Memorex 25GB 6X Branded Blu-Ray Recordable Disc, 15/Pack"/>
    <n v="122.32799999999999"/>
    <n v="9"/>
    <n v="0.2"/>
    <n v="1.5291000000000032"/>
  </r>
  <r>
    <n v="7108"/>
    <x v="3529"/>
    <x v="0"/>
    <x v="475"/>
    <d v="2013-04-27T00:00:00"/>
    <x v="1"/>
    <s v="KM-16720"/>
    <s v="Kunst Miller"/>
    <s v="Consumer"/>
    <s v="United States"/>
    <s v="New York City"/>
    <x v="15"/>
    <n v="10035"/>
    <x v="3"/>
    <s v="TEC-PH-10004774"/>
    <x v="2"/>
    <x v="7"/>
    <s v="Gear Head AU3700S Headset"/>
    <n v="25.98"/>
    <n v="2"/>
    <n v="0"/>
    <n v="0.77939999999999898"/>
  </r>
  <r>
    <n v="7109"/>
    <x v="3529"/>
    <x v="0"/>
    <x v="475"/>
    <d v="2013-04-27T00:00:00"/>
    <x v="1"/>
    <s v="KM-16720"/>
    <s v="Kunst Miller"/>
    <s v="Consumer"/>
    <s v="United States"/>
    <s v="New York City"/>
    <x v="15"/>
    <n v="10035"/>
    <x v="3"/>
    <s v="OFF-AR-10004582"/>
    <x v="1"/>
    <x v="6"/>
    <s v="BIC Brite Liner Grip Highlighters"/>
    <n v="3.28"/>
    <n v="2"/>
    <n v="0"/>
    <n v="1.4759999999999998"/>
  </r>
  <r>
    <n v="7110"/>
    <x v="3529"/>
    <x v="0"/>
    <x v="475"/>
    <d v="2013-04-27T00:00:00"/>
    <x v="1"/>
    <s v="KM-16720"/>
    <s v="Kunst Miller"/>
    <s v="Consumer"/>
    <s v="United States"/>
    <s v="New York City"/>
    <x v="15"/>
    <n v="10035"/>
    <x v="3"/>
    <s v="OFF-ST-10000991"/>
    <x v="1"/>
    <x v="4"/>
    <s v="Space Solutions HD Industrial Steel Shelving."/>
    <n v="459.88"/>
    <n v="4"/>
    <n v="0"/>
    <n v="13.796400000000006"/>
  </r>
  <r>
    <n v="7111"/>
    <x v="3529"/>
    <x v="0"/>
    <x v="475"/>
    <d v="2013-04-27T00:00:00"/>
    <x v="1"/>
    <s v="KM-16720"/>
    <s v="Kunst Miller"/>
    <s v="Consumer"/>
    <s v="United States"/>
    <s v="New York City"/>
    <x v="15"/>
    <n v="10035"/>
    <x v="3"/>
    <s v="OFF-SU-10002522"/>
    <x v="1"/>
    <x v="14"/>
    <s v="Acme Kleen Earth Office Shears"/>
    <n v="7.76"/>
    <n v="2"/>
    <n v="0"/>
    <n v="2.2503999999999991"/>
  </r>
  <r>
    <n v="7112"/>
    <x v="3529"/>
    <x v="0"/>
    <x v="475"/>
    <d v="2013-04-27T00:00:00"/>
    <x v="1"/>
    <s v="KM-16720"/>
    <s v="Kunst Miller"/>
    <s v="Consumer"/>
    <s v="United States"/>
    <s v="New York City"/>
    <x v="15"/>
    <n v="10035"/>
    <x v="3"/>
    <s v="OFF-AR-10004022"/>
    <x v="1"/>
    <x v="6"/>
    <s v="Panasonic KP-380BK Classic Electric Pencil Sharpener"/>
    <n v="71.959999999999994"/>
    <n v="2"/>
    <n v="0"/>
    <n v="17.989999999999995"/>
  </r>
  <r>
    <n v="7113"/>
    <x v="3529"/>
    <x v="0"/>
    <x v="475"/>
    <d v="2013-04-27T00:00:00"/>
    <x v="1"/>
    <s v="KM-16720"/>
    <s v="Kunst Miller"/>
    <s v="Consumer"/>
    <s v="United States"/>
    <s v="New York City"/>
    <x v="15"/>
    <n v="10035"/>
    <x v="3"/>
    <s v="OFF-SU-10001218"/>
    <x v="1"/>
    <x v="14"/>
    <s v="Fiskars Softgrip Scissors"/>
    <n v="54.900000000000006"/>
    <n v="5"/>
    <n v="0"/>
    <n v="15.372000000000003"/>
  </r>
  <r>
    <n v="7114"/>
    <x v="3529"/>
    <x v="0"/>
    <x v="475"/>
    <d v="2013-04-27T00:00:00"/>
    <x v="1"/>
    <s v="KM-16720"/>
    <s v="Kunst Miller"/>
    <s v="Consumer"/>
    <s v="United States"/>
    <s v="New York City"/>
    <x v="15"/>
    <n v="10035"/>
    <x v="3"/>
    <s v="OFF-BI-10000174"/>
    <x v="1"/>
    <x v="8"/>
    <s v="Wilson Jones Clip &amp; Carry Folder Binder Tool for Ring Binders, Clear"/>
    <n v="9.2799999999999994"/>
    <n v="2"/>
    <n v="0.2"/>
    <n v="3.2479999999999998"/>
  </r>
  <r>
    <n v="7115"/>
    <x v="3530"/>
    <x v="0"/>
    <x v="465"/>
    <d v="2013-05-07T00:00:00"/>
    <x v="2"/>
    <s v="LW-16990"/>
    <s v="Lindsay Williams"/>
    <s v="Corporate"/>
    <s v="United States"/>
    <s v="Henderson"/>
    <x v="33"/>
    <n v="89015"/>
    <x v="1"/>
    <s v="FUR-TA-10003392"/>
    <x v="0"/>
    <x v="3"/>
    <s v="Global Adaptabilities Conference Tables"/>
    <n v="1685.88"/>
    <n v="6"/>
    <n v="0"/>
    <n v="320.31720000000001"/>
  </r>
  <r>
    <n v="7116"/>
    <x v="3530"/>
    <x v="0"/>
    <x v="465"/>
    <d v="2013-05-07T00:00:00"/>
    <x v="2"/>
    <s v="LW-16990"/>
    <s v="Lindsay Williams"/>
    <s v="Corporate"/>
    <s v="United States"/>
    <s v="Henderson"/>
    <x v="33"/>
    <n v="89015"/>
    <x v="1"/>
    <s v="OFF-BI-10001890"/>
    <x v="1"/>
    <x v="8"/>
    <s v="Avery Poly Binder Pockets"/>
    <n v="5.7280000000000006"/>
    <n v="2"/>
    <n v="0.2"/>
    <n v="2.0047999999999995"/>
  </r>
  <r>
    <n v="7117"/>
    <x v="3531"/>
    <x v="2"/>
    <x v="638"/>
    <d v="2011-10-23T00:00:00"/>
    <x v="0"/>
    <s v="IG-15085"/>
    <s v="Ivan Gibson"/>
    <s v="Consumer"/>
    <s v="United States"/>
    <s v="Seattle"/>
    <x v="4"/>
    <n v="98103"/>
    <x v="1"/>
    <s v="OFF-PA-10000167"/>
    <x v="1"/>
    <x v="10"/>
    <s v="Xerox 1925"/>
    <n v="61.96"/>
    <n v="2"/>
    <n v="0"/>
    <n v="27.881999999999998"/>
  </r>
  <r>
    <n v="7118"/>
    <x v="3531"/>
    <x v="2"/>
    <x v="638"/>
    <d v="2011-10-23T00:00:00"/>
    <x v="0"/>
    <s v="IG-15085"/>
    <s v="Ivan Gibson"/>
    <s v="Consumer"/>
    <s v="United States"/>
    <s v="Seattle"/>
    <x v="4"/>
    <n v="98103"/>
    <x v="1"/>
    <s v="OFF-BI-10003784"/>
    <x v="1"/>
    <x v="8"/>
    <s v="Computer Printout Index Tabs"/>
    <n v="1.3440000000000001"/>
    <n v="1"/>
    <n v="0.2"/>
    <n v="0.47039999999999987"/>
  </r>
  <r>
    <n v="7119"/>
    <x v="3532"/>
    <x v="3"/>
    <x v="778"/>
    <d v="2014-02-18T00:00:00"/>
    <x v="1"/>
    <s v="JP-15460"/>
    <s v="Jennifer Patt"/>
    <s v="Corporate"/>
    <s v="United States"/>
    <s v="New York City"/>
    <x v="15"/>
    <n v="10009"/>
    <x v="3"/>
    <s v="OFF-PA-10001184"/>
    <x v="1"/>
    <x v="10"/>
    <s v="Xerox 1903"/>
    <n v="17.940000000000001"/>
    <n v="3"/>
    <n v="0"/>
    <n v="8.7906000000000013"/>
  </r>
  <r>
    <n v="7120"/>
    <x v="3533"/>
    <x v="3"/>
    <x v="701"/>
    <d v="2014-11-25T00:00:00"/>
    <x v="1"/>
    <s v="GG-14650"/>
    <s v="Greg Guthrie"/>
    <s v="Corporate"/>
    <s v="United States"/>
    <s v="Seattle"/>
    <x v="4"/>
    <n v="98103"/>
    <x v="1"/>
    <s v="OFF-BI-10002103"/>
    <x v="1"/>
    <x v="8"/>
    <s v="Cardinal Slant-D Ring Binder, Heavy Gauge Vinyl"/>
    <n v="13.904"/>
    <n v="2"/>
    <n v="0.2"/>
    <n v="4.5187999999999997"/>
  </r>
  <r>
    <n v="7121"/>
    <x v="3534"/>
    <x v="2"/>
    <x v="407"/>
    <d v="2011-01-27T00:00:00"/>
    <x v="1"/>
    <s v="MM-18280"/>
    <s v="Muhammed MacIntyre"/>
    <s v="Corporate"/>
    <s v="United States"/>
    <s v="Smyrna"/>
    <x v="18"/>
    <n v="37167"/>
    <x v="0"/>
    <s v="OFF-BI-10003091"/>
    <x v="1"/>
    <x v="8"/>
    <s v="GBC DocuBind TL200 Manual Binding Machine"/>
    <n v="67.194000000000003"/>
    <n v="1"/>
    <n v="0.7"/>
    <n v="-51.515399999999985"/>
  </r>
  <r>
    <n v="7122"/>
    <x v="3535"/>
    <x v="3"/>
    <x v="96"/>
    <d v="2014-12-09T00:00:00"/>
    <x v="1"/>
    <s v="SO-20335"/>
    <s v="Sean O'Donnell"/>
    <s v="Consumer"/>
    <s v="United States"/>
    <s v="Seattle"/>
    <x v="4"/>
    <n v="98105"/>
    <x v="1"/>
    <s v="OFF-PA-10001593"/>
    <x v="1"/>
    <x v="10"/>
    <s v="Xerox 1947"/>
    <n v="41.86"/>
    <n v="7"/>
    <n v="0"/>
    <n v="18.837"/>
  </r>
  <r>
    <n v="7123"/>
    <x v="3535"/>
    <x v="3"/>
    <x v="96"/>
    <d v="2014-12-09T00:00:00"/>
    <x v="1"/>
    <s v="SO-20335"/>
    <s v="Sean O'Donnell"/>
    <s v="Consumer"/>
    <s v="United States"/>
    <s v="Seattle"/>
    <x v="4"/>
    <n v="98105"/>
    <x v="1"/>
    <s v="FUR-BO-10002598"/>
    <x v="0"/>
    <x v="0"/>
    <s v="Hon Metal Bookcases, Putty"/>
    <n v="141.96"/>
    <n v="2"/>
    <n v="0"/>
    <n v="41.168399999999991"/>
  </r>
  <r>
    <n v="7124"/>
    <x v="3536"/>
    <x v="1"/>
    <x v="101"/>
    <d v="2012-08-16T00:00:00"/>
    <x v="1"/>
    <s v="MF-18250"/>
    <s v="Monica Federle"/>
    <s v="Corporate"/>
    <s v="United States"/>
    <s v="New York City"/>
    <x v="15"/>
    <n v="10035"/>
    <x v="3"/>
    <s v="FUR-FU-10000320"/>
    <x v="0"/>
    <x v="5"/>
    <s v="OIC Stacking Trays"/>
    <n v="10.02"/>
    <n v="3"/>
    <n v="0"/>
    <n v="4.4088000000000012"/>
  </r>
  <r>
    <n v="7125"/>
    <x v="3536"/>
    <x v="1"/>
    <x v="101"/>
    <d v="2012-08-16T00:00:00"/>
    <x v="1"/>
    <s v="MF-18250"/>
    <s v="Monica Federle"/>
    <s v="Corporate"/>
    <s v="United States"/>
    <s v="New York City"/>
    <x v="15"/>
    <n v="10035"/>
    <x v="3"/>
    <s v="OFF-PA-10001815"/>
    <x v="1"/>
    <x v="10"/>
    <s v="Xerox 1885"/>
    <n v="144.12"/>
    <n v="3"/>
    <n v="0"/>
    <n v="69.177599999999984"/>
  </r>
  <r>
    <n v="7126"/>
    <x v="3537"/>
    <x v="0"/>
    <x v="720"/>
    <d v="2013-09-30T00:00:00"/>
    <x v="0"/>
    <s v="JG-15160"/>
    <s v="James Galang"/>
    <s v="Consumer"/>
    <s v="United States"/>
    <s v="Atlanta"/>
    <x v="32"/>
    <n v="30318"/>
    <x v="0"/>
    <s v="OFF-PA-10003971"/>
    <x v="1"/>
    <x v="10"/>
    <s v="Xerox 1965"/>
    <n v="17.940000000000001"/>
    <n v="3"/>
    <n v="0"/>
    <n v="8.7906000000000013"/>
  </r>
  <r>
    <n v="7127"/>
    <x v="3537"/>
    <x v="0"/>
    <x v="720"/>
    <d v="2013-09-30T00:00:00"/>
    <x v="0"/>
    <s v="JG-15160"/>
    <s v="James Galang"/>
    <s v="Consumer"/>
    <s v="United States"/>
    <s v="Atlanta"/>
    <x v="32"/>
    <n v="30318"/>
    <x v="0"/>
    <s v="OFF-AR-10004685"/>
    <x v="1"/>
    <x v="6"/>
    <s v="Binney &amp; Smith Crayola Metallic Colored Pencils, 8-Color Set"/>
    <n v="13.89"/>
    <n v="3"/>
    <n v="0"/>
    <n v="4.5836999999999994"/>
  </r>
  <r>
    <n v="7128"/>
    <x v="3538"/>
    <x v="0"/>
    <x v="696"/>
    <d v="2013-11-21T00:00:00"/>
    <x v="1"/>
    <s v="JM-16195"/>
    <s v="Justin MacKendrick"/>
    <s v="Consumer"/>
    <s v="United States"/>
    <s v="Newark"/>
    <x v="13"/>
    <n v="19711"/>
    <x v="3"/>
    <s v="OFF-PA-10001609"/>
    <x v="1"/>
    <x v="10"/>
    <s v="Tops Wirebound Message Log Books"/>
    <n v="16.45"/>
    <n v="5"/>
    <n v="0"/>
    <n v="7.5669999999999993"/>
  </r>
  <r>
    <n v="7129"/>
    <x v="3538"/>
    <x v="0"/>
    <x v="696"/>
    <d v="2013-11-21T00:00:00"/>
    <x v="1"/>
    <s v="JM-16195"/>
    <s v="Justin MacKendrick"/>
    <s v="Consumer"/>
    <s v="United States"/>
    <s v="Newark"/>
    <x v="13"/>
    <n v="19711"/>
    <x v="3"/>
    <s v="FUR-FU-10000550"/>
    <x v="0"/>
    <x v="5"/>
    <s v="Stacking Trays by OIC"/>
    <n v="19.920000000000002"/>
    <n v="4"/>
    <n v="0"/>
    <n v="6.573599999999999"/>
  </r>
  <r>
    <n v="7130"/>
    <x v="3539"/>
    <x v="0"/>
    <x v="947"/>
    <d v="2013-04-23T00:00:00"/>
    <x v="1"/>
    <s v="PK-19075"/>
    <s v="Pete Kriz"/>
    <s v="Consumer"/>
    <s v="United States"/>
    <s v="Nashville"/>
    <x v="18"/>
    <n v="37211"/>
    <x v="0"/>
    <s v="TEC-AC-10004209"/>
    <x v="2"/>
    <x v="11"/>
    <s v="Memorex Froggy Flash Drive 4 GB"/>
    <n v="35.167999999999999"/>
    <n v="4"/>
    <n v="0.2"/>
    <n v="8.3524000000000012"/>
  </r>
  <r>
    <n v="7131"/>
    <x v="3539"/>
    <x v="0"/>
    <x v="947"/>
    <d v="2013-04-23T00:00:00"/>
    <x v="1"/>
    <s v="PK-19075"/>
    <s v="Pete Kriz"/>
    <s v="Consumer"/>
    <s v="United States"/>
    <s v="Nashville"/>
    <x v="18"/>
    <n v="37211"/>
    <x v="0"/>
    <s v="OFF-PA-10003022"/>
    <x v="1"/>
    <x v="10"/>
    <s v="Standard Line “While You Were Out” Hardbound Telephone Message Book"/>
    <n v="123.08799999999999"/>
    <n v="7"/>
    <n v="0.2"/>
    <n v="40.003599999999999"/>
  </r>
  <r>
    <n v="7132"/>
    <x v="3540"/>
    <x v="3"/>
    <x v="200"/>
    <d v="2014-12-02T00:00:00"/>
    <x v="1"/>
    <s v="TT-21460"/>
    <s v="Tonja Turnell"/>
    <s v="Home Office"/>
    <s v="United States"/>
    <s v="Richmond"/>
    <x v="14"/>
    <n v="47374"/>
    <x v="2"/>
    <s v="FUR-TA-10001039"/>
    <x v="0"/>
    <x v="3"/>
    <s v="KI Adjustable-Height Table"/>
    <n v="257.94"/>
    <n v="3"/>
    <n v="0"/>
    <n v="67.064400000000006"/>
  </r>
  <r>
    <n v="7133"/>
    <x v="3540"/>
    <x v="3"/>
    <x v="200"/>
    <d v="2014-12-02T00:00:00"/>
    <x v="1"/>
    <s v="TT-21460"/>
    <s v="Tonja Turnell"/>
    <s v="Home Office"/>
    <s v="United States"/>
    <s v="Richmond"/>
    <x v="14"/>
    <n v="47374"/>
    <x v="2"/>
    <s v="TEC-PH-10002624"/>
    <x v="2"/>
    <x v="7"/>
    <s v="Samsung Galaxy S4 Mini"/>
    <n v="1879.96"/>
    <n v="4"/>
    <n v="0"/>
    <n v="545.18839999999977"/>
  </r>
  <r>
    <n v="7134"/>
    <x v="3540"/>
    <x v="3"/>
    <x v="200"/>
    <d v="2014-12-02T00:00:00"/>
    <x v="1"/>
    <s v="TT-21460"/>
    <s v="Tonja Turnell"/>
    <s v="Home Office"/>
    <s v="United States"/>
    <s v="Richmond"/>
    <x v="14"/>
    <n v="47374"/>
    <x v="2"/>
    <s v="FUR-FU-10001473"/>
    <x v="0"/>
    <x v="5"/>
    <s v="DAX Wood Document Frame"/>
    <n v="27.46"/>
    <n v="2"/>
    <n v="0"/>
    <n v="9.8856000000000002"/>
  </r>
  <r>
    <n v="7135"/>
    <x v="3540"/>
    <x v="3"/>
    <x v="200"/>
    <d v="2014-12-02T00:00:00"/>
    <x v="1"/>
    <s v="TT-21460"/>
    <s v="Tonja Turnell"/>
    <s v="Home Office"/>
    <s v="United States"/>
    <s v="Richmond"/>
    <x v="14"/>
    <n v="47374"/>
    <x v="2"/>
    <s v="TEC-PH-10001819"/>
    <x v="2"/>
    <x v="7"/>
    <s v="Innergie mMini Combo Duo USB Travel Charging Kit"/>
    <n v="89.98"/>
    <n v="2"/>
    <n v="0"/>
    <n v="43.190399999999997"/>
  </r>
  <r>
    <n v="7136"/>
    <x v="3540"/>
    <x v="3"/>
    <x v="200"/>
    <d v="2014-12-02T00:00:00"/>
    <x v="1"/>
    <s v="TT-21460"/>
    <s v="Tonja Turnell"/>
    <s v="Home Office"/>
    <s v="United States"/>
    <s v="Richmond"/>
    <x v="14"/>
    <n v="47374"/>
    <x v="2"/>
    <s v="FUR-CH-10004287"/>
    <x v="0"/>
    <x v="1"/>
    <s v="SAFCO Arco Folding Chair"/>
    <n v="828.59999999999991"/>
    <n v="3"/>
    <n v="0"/>
    <n v="240.29399999999995"/>
  </r>
  <r>
    <n v="7137"/>
    <x v="3541"/>
    <x v="1"/>
    <x v="312"/>
    <d v="2012-11-27T00:00:00"/>
    <x v="1"/>
    <s v="SS-20875"/>
    <s v="Sung Shariari"/>
    <s v="Consumer"/>
    <s v="United States"/>
    <s v="Miami"/>
    <x v="2"/>
    <n v="33180"/>
    <x v="0"/>
    <s v="OFF-BI-10004728"/>
    <x v="1"/>
    <x v="8"/>
    <s v="Wilson Jones Turn Tabs Binder Tool for Ring Binders"/>
    <n v="7.2300000000000022"/>
    <n v="5"/>
    <n v="0.7"/>
    <n v="-5.7840000000000007"/>
  </r>
  <r>
    <n v="7138"/>
    <x v="3541"/>
    <x v="1"/>
    <x v="312"/>
    <d v="2012-11-27T00:00:00"/>
    <x v="1"/>
    <s v="SS-20875"/>
    <s v="Sung Shariari"/>
    <s v="Consumer"/>
    <s v="United States"/>
    <s v="Miami"/>
    <x v="2"/>
    <n v="33180"/>
    <x v="0"/>
    <s v="OFF-ST-10000918"/>
    <x v="1"/>
    <x v="4"/>
    <s v="Crate-A-Files"/>
    <n v="17.440000000000001"/>
    <n v="2"/>
    <n v="0.2"/>
    <n v="1.3079999999999989"/>
  </r>
  <r>
    <n v="7139"/>
    <x v="3541"/>
    <x v="1"/>
    <x v="312"/>
    <d v="2012-11-27T00:00:00"/>
    <x v="1"/>
    <s v="SS-20875"/>
    <s v="Sung Shariari"/>
    <s v="Consumer"/>
    <s v="United States"/>
    <s v="Miami"/>
    <x v="2"/>
    <n v="33180"/>
    <x v="0"/>
    <s v="OFF-BI-10004593"/>
    <x v="1"/>
    <x v="8"/>
    <s v="Ibico Laser Imprintable Binding System Covers"/>
    <n v="62.88000000000001"/>
    <n v="4"/>
    <n v="0.7"/>
    <n v="-50.304000000000002"/>
  </r>
  <r>
    <n v="7140"/>
    <x v="3541"/>
    <x v="1"/>
    <x v="312"/>
    <d v="2012-11-27T00:00:00"/>
    <x v="1"/>
    <s v="SS-20875"/>
    <s v="Sung Shariari"/>
    <s v="Consumer"/>
    <s v="United States"/>
    <s v="Miami"/>
    <x v="2"/>
    <n v="33180"/>
    <x v="0"/>
    <s v="FUR-BO-10001337"/>
    <x v="0"/>
    <x v="0"/>
    <s v="O'Sullivan Living Dimensions 2-Shelf Bookcases"/>
    <n v="290.35200000000003"/>
    <n v="3"/>
    <n v="0.2"/>
    <n v="-36.294000000000011"/>
  </r>
  <r>
    <n v="7141"/>
    <x v="3542"/>
    <x v="3"/>
    <x v="210"/>
    <d v="2014-09-08T00:00:00"/>
    <x v="3"/>
    <s v="TG-21640"/>
    <s v="Trudy Glocke"/>
    <s v="Consumer"/>
    <s v="United States"/>
    <s v="Saint Charles"/>
    <x v="25"/>
    <n v="63301"/>
    <x v="2"/>
    <s v="TEC-AC-10002473"/>
    <x v="2"/>
    <x v="11"/>
    <s v="Maxell 4.7GB DVD-R"/>
    <n v="113.52"/>
    <n v="4"/>
    <n v="0"/>
    <n v="46.543199999999999"/>
  </r>
  <r>
    <n v="7142"/>
    <x v="3542"/>
    <x v="3"/>
    <x v="210"/>
    <d v="2014-09-08T00:00:00"/>
    <x v="3"/>
    <s v="TG-21640"/>
    <s v="Trudy Glocke"/>
    <s v="Consumer"/>
    <s v="United States"/>
    <s v="Saint Charles"/>
    <x v="25"/>
    <n v="63301"/>
    <x v="2"/>
    <s v="FUR-FU-10003623"/>
    <x v="0"/>
    <x v="5"/>
    <s v="DataProducts Ampli Magnifier Task Lamp, Black,"/>
    <n v="135.29999999999998"/>
    <n v="5"/>
    <n v="0"/>
    <n v="37.883999999999993"/>
  </r>
  <r>
    <n v="7143"/>
    <x v="3543"/>
    <x v="2"/>
    <x v="156"/>
    <d v="2011-11-29T00:00:00"/>
    <x v="1"/>
    <s v="HP-14815"/>
    <s v="Harold Pawlan"/>
    <s v="Home Office"/>
    <s v="United States"/>
    <s v="Virginia Beach"/>
    <x v="17"/>
    <n v="23464"/>
    <x v="0"/>
    <s v="FUR-FU-10002045"/>
    <x v="0"/>
    <x v="5"/>
    <s v="Executive Impressions 14&quot;"/>
    <n v="111.15"/>
    <n v="5"/>
    <n v="0"/>
    <n v="48.906000000000006"/>
  </r>
  <r>
    <n v="7144"/>
    <x v="3544"/>
    <x v="3"/>
    <x v="825"/>
    <d v="2014-03-17T00:00:00"/>
    <x v="1"/>
    <s v="MH-17290"/>
    <s v="Marc Harrigan"/>
    <s v="Home Office"/>
    <s v="United States"/>
    <s v="Philadelphia"/>
    <x v="9"/>
    <n v="19140"/>
    <x v="3"/>
    <s v="TEC-PH-10002555"/>
    <x v="2"/>
    <x v="7"/>
    <s v="Nortel Meridian M5316 Digital phone"/>
    <n v="776.84999999999991"/>
    <n v="5"/>
    <n v="0.4"/>
    <n v="-181.26499999999999"/>
  </r>
  <r>
    <n v="7145"/>
    <x v="3544"/>
    <x v="3"/>
    <x v="825"/>
    <d v="2014-03-17T00:00:00"/>
    <x v="1"/>
    <s v="MH-17290"/>
    <s v="Marc Harrigan"/>
    <s v="Home Office"/>
    <s v="United States"/>
    <s v="Philadelphia"/>
    <x v="9"/>
    <n v="19140"/>
    <x v="3"/>
    <s v="OFF-BI-10002794"/>
    <x v="1"/>
    <x v="8"/>
    <s v="Avery Trapezoid Ring Binder, 3&quot; Capacity, Black, 1040 sheets"/>
    <n v="12.294"/>
    <n v="1"/>
    <n v="0.7"/>
    <n v="-8.6057999999999986"/>
  </r>
  <r>
    <n v="7146"/>
    <x v="3544"/>
    <x v="3"/>
    <x v="825"/>
    <d v="2014-03-17T00:00:00"/>
    <x v="1"/>
    <s v="MH-17290"/>
    <s v="Marc Harrigan"/>
    <s v="Home Office"/>
    <s v="United States"/>
    <s v="Philadelphia"/>
    <x v="9"/>
    <n v="19140"/>
    <x v="3"/>
    <s v="FUR-TA-10004086"/>
    <x v="0"/>
    <x v="3"/>
    <s v="KI Adjustable-Height Table"/>
    <n v="154.76400000000001"/>
    <n v="3"/>
    <n v="0.4"/>
    <n v="-46.429200000000023"/>
  </r>
  <r>
    <n v="7147"/>
    <x v="3544"/>
    <x v="3"/>
    <x v="825"/>
    <d v="2014-03-17T00:00:00"/>
    <x v="1"/>
    <s v="MH-17290"/>
    <s v="Marc Harrigan"/>
    <s v="Home Office"/>
    <s v="United States"/>
    <s v="Philadelphia"/>
    <x v="9"/>
    <n v="19140"/>
    <x v="3"/>
    <s v="OFF-ST-10004946"/>
    <x v="1"/>
    <x v="4"/>
    <s v="Desktop 3-Pocket Hot File"/>
    <n v="43.28"/>
    <n v="1"/>
    <n v="0.2"/>
    <n v="3.2460000000000022"/>
  </r>
  <r>
    <n v="7148"/>
    <x v="3545"/>
    <x v="0"/>
    <x v="1"/>
    <d v="2013-06-18T00:00:00"/>
    <x v="1"/>
    <s v="CB-12415"/>
    <s v="Christy Brittain"/>
    <s v="Consumer"/>
    <s v="United States"/>
    <s v="Long Beach"/>
    <x v="15"/>
    <n v="11561"/>
    <x v="3"/>
    <s v="OFF-PA-10000241"/>
    <x v="1"/>
    <x v="10"/>
    <s v="IBM Multi-Purpose Copy Paper, 8 1/2 x 11&quot;, Case"/>
    <n v="92.94"/>
    <n v="3"/>
    <n v="0"/>
    <n v="41.822999999999993"/>
  </r>
  <r>
    <n v="7149"/>
    <x v="3545"/>
    <x v="0"/>
    <x v="1"/>
    <d v="2013-06-18T00:00:00"/>
    <x v="1"/>
    <s v="CB-12415"/>
    <s v="Christy Brittain"/>
    <s v="Consumer"/>
    <s v="United States"/>
    <s v="Long Beach"/>
    <x v="15"/>
    <n v="11561"/>
    <x v="3"/>
    <s v="OFF-AP-10004036"/>
    <x v="1"/>
    <x v="9"/>
    <s v="Bionaire 99.97% HEPA Air Cleaner"/>
    <n v="52.56"/>
    <n v="3"/>
    <n v="0"/>
    <n v="18.396000000000001"/>
  </r>
  <r>
    <n v="7150"/>
    <x v="3546"/>
    <x v="1"/>
    <x v="153"/>
    <d v="2012-06-30T00:00:00"/>
    <x v="1"/>
    <s v="VD-21670"/>
    <s v="Valerie Dominguez"/>
    <s v="Consumer"/>
    <s v="United States"/>
    <s v="Houston"/>
    <x v="5"/>
    <n v="77070"/>
    <x v="2"/>
    <s v="TEC-PH-10001578"/>
    <x v="2"/>
    <x v="7"/>
    <s v="Polycom SoundStation2 EX Conference phone"/>
    <n v="971.88000000000011"/>
    <n v="3"/>
    <n v="0.2"/>
    <n v="109.33649999999994"/>
  </r>
  <r>
    <n v="7151"/>
    <x v="3547"/>
    <x v="3"/>
    <x v="66"/>
    <d v="2014-12-27T00:00:00"/>
    <x v="1"/>
    <s v="SR-20425"/>
    <s v="Sharelle Roach"/>
    <s v="Home Office"/>
    <s v="United States"/>
    <s v="Tuscaloosa"/>
    <x v="19"/>
    <n v="35401"/>
    <x v="0"/>
    <s v="FUR-CH-10002647"/>
    <x v="0"/>
    <x v="1"/>
    <s v="Situations Contoured Folding Chairs, 4/Set"/>
    <n v="141.96"/>
    <n v="2"/>
    <n v="0"/>
    <n v="35.490000000000009"/>
  </r>
  <r>
    <n v="7152"/>
    <x v="3548"/>
    <x v="3"/>
    <x v="66"/>
    <d v="2014-12-26T00:00:00"/>
    <x v="0"/>
    <s v="AG-10330"/>
    <s v="Alex Grayson"/>
    <s v="Consumer"/>
    <s v="United States"/>
    <s v="Mesa"/>
    <x v="16"/>
    <n v="85204"/>
    <x v="1"/>
    <s v="FUR-TA-10003008"/>
    <x v="0"/>
    <x v="3"/>
    <s v="Lesro Round Back Collection Coffee Table, End Table"/>
    <n v="182.55"/>
    <n v="2"/>
    <n v="0.5"/>
    <n v="-135.08699999999999"/>
  </r>
  <r>
    <n v="7153"/>
    <x v="3549"/>
    <x v="2"/>
    <x v="1148"/>
    <d v="2011-10-15T00:00:00"/>
    <x v="1"/>
    <s v="BP-11095"/>
    <s v="Bart Pistole"/>
    <s v="Corporate"/>
    <s v="United States"/>
    <s v="Jacksonville"/>
    <x v="3"/>
    <n v="28540"/>
    <x v="0"/>
    <s v="OFF-PA-10004071"/>
    <x v="1"/>
    <x v="10"/>
    <s v="Eaton Premium Continuous-Feed Paper, 25% Cotton, Letter Size, White, 1000 Shts/Box"/>
    <n v="88.768000000000001"/>
    <n v="2"/>
    <n v="0.2"/>
    <n v="31.068799999999996"/>
  </r>
  <r>
    <n v="7154"/>
    <x v="3550"/>
    <x v="1"/>
    <x v="895"/>
    <d v="2012-12-15T00:00:00"/>
    <x v="1"/>
    <s v="JW-16075"/>
    <s v="Julia West"/>
    <s v="Consumer"/>
    <s v="United States"/>
    <s v="Chicago"/>
    <x v="10"/>
    <n v="60610"/>
    <x v="2"/>
    <s v="OFF-AP-10004980"/>
    <x v="1"/>
    <x v="9"/>
    <s v="3M Replacement Filter for Office Air Cleaner for 20' x 33' Room"/>
    <n v="53.087999999999994"/>
    <n v="7"/>
    <n v="0.8"/>
    <n v="-108.8304"/>
  </r>
  <r>
    <n v="7155"/>
    <x v="3551"/>
    <x v="1"/>
    <x v="707"/>
    <d v="2012-12-27T00:00:00"/>
    <x v="0"/>
    <s v="LH-16900"/>
    <s v="Lena Hernandez"/>
    <s v="Consumer"/>
    <s v="United States"/>
    <s v="Columbus"/>
    <x v="32"/>
    <n v="31907"/>
    <x v="0"/>
    <s v="FUR-FU-10000747"/>
    <x v="0"/>
    <x v="5"/>
    <s v="Tenex B1-RE Series Chair Mats for Low Pile Carpets"/>
    <n v="275.88"/>
    <n v="6"/>
    <n v="0"/>
    <n v="46.899599999999964"/>
  </r>
  <r>
    <n v="7156"/>
    <x v="3551"/>
    <x v="1"/>
    <x v="707"/>
    <d v="2012-12-27T00:00:00"/>
    <x v="0"/>
    <s v="LH-16900"/>
    <s v="Lena Hernandez"/>
    <s v="Consumer"/>
    <s v="United States"/>
    <s v="Columbus"/>
    <x v="32"/>
    <n v="31907"/>
    <x v="0"/>
    <s v="OFF-BI-10004492"/>
    <x v="1"/>
    <x v="8"/>
    <s v="Tuf-Vin Binders"/>
    <n v="157.89999999999998"/>
    <n v="5"/>
    <n v="0"/>
    <n v="74.212999999999994"/>
  </r>
  <r>
    <n v="7157"/>
    <x v="3552"/>
    <x v="3"/>
    <x v="568"/>
    <d v="2014-05-05T00:00:00"/>
    <x v="1"/>
    <s v="KT-16480"/>
    <s v="Kean Thornton"/>
    <s v="Consumer"/>
    <s v="United States"/>
    <s v="Orange"/>
    <x v="30"/>
    <n v="7050"/>
    <x v="3"/>
    <s v="OFF-LA-10004055"/>
    <x v="1"/>
    <x v="2"/>
    <s v="Color-Coded Legal Exhibit Labels"/>
    <n v="4.91"/>
    <n v="1"/>
    <n v="0"/>
    <n v="2.4058999999999999"/>
  </r>
  <r>
    <n v="7158"/>
    <x v="3553"/>
    <x v="0"/>
    <x v="463"/>
    <d v="2013-04-01T00:00:00"/>
    <x v="0"/>
    <s v="CC-12220"/>
    <s v="Chris Cortes"/>
    <s v="Consumer"/>
    <s v="United States"/>
    <s v="Los Angeles"/>
    <x v="1"/>
    <n v="90032"/>
    <x v="1"/>
    <s v="OFF-ST-10002485"/>
    <x v="1"/>
    <x v="4"/>
    <s v="Rogers Deluxe File Chest"/>
    <n v="87.92"/>
    <n v="4"/>
    <n v="0"/>
    <n v="0.87919999999999732"/>
  </r>
  <r>
    <n v="7159"/>
    <x v="3553"/>
    <x v="0"/>
    <x v="463"/>
    <d v="2013-04-01T00:00:00"/>
    <x v="0"/>
    <s v="CC-12220"/>
    <s v="Chris Cortes"/>
    <s v="Consumer"/>
    <s v="United States"/>
    <s v="Los Angeles"/>
    <x v="1"/>
    <n v="90032"/>
    <x v="1"/>
    <s v="OFF-PA-10001243"/>
    <x v="1"/>
    <x v="10"/>
    <s v="Xerox 1983"/>
    <n v="5.98"/>
    <n v="1"/>
    <n v="0"/>
    <n v="2.9302000000000001"/>
  </r>
  <r>
    <n v="7160"/>
    <x v="3554"/>
    <x v="1"/>
    <x v="1149"/>
    <d v="2012-05-18T00:00:00"/>
    <x v="0"/>
    <s v="BF-11170"/>
    <s v="Ben Ferrer"/>
    <s v="Home Office"/>
    <s v="United States"/>
    <s v="Chicago"/>
    <x v="10"/>
    <n v="60623"/>
    <x v="2"/>
    <s v="TEC-PH-10004447"/>
    <x v="2"/>
    <x v="7"/>
    <s v="Toshiba IPT2010-SD IP Telephone"/>
    <n v="222.38400000000001"/>
    <n v="2"/>
    <n v="0.2"/>
    <n v="16.678799999999995"/>
  </r>
  <r>
    <n v="7161"/>
    <x v="3554"/>
    <x v="1"/>
    <x v="1149"/>
    <d v="2012-05-18T00:00:00"/>
    <x v="0"/>
    <s v="BF-11170"/>
    <s v="Ben Ferrer"/>
    <s v="Home Office"/>
    <s v="United States"/>
    <s v="Chicago"/>
    <x v="10"/>
    <n v="60623"/>
    <x v="2"/>
    <s v="OFF-FA-10002280"/>
    <x v="1"/>
    <x v="13"/>
    <s v="Advantus Plastic Paper Clips"/>
    <n v="16"/>
    <n v="4"/>
    <n v="0.2"/>
    <n v="5.6"/>
  </r>
  <r>
    <n v="7162"/>
    <x v="3555"/>
    <x v="2"/>
    <x v="1129"/>
    <d v="2011-07-09T00:00:00"/>
    <x v="1"/>
    <s v="MS-17770"/>
    <s v="Maxwell Schwartz"/>
    <s v="Consumer"/>
    <s v="United States"/>
    <s v="Richmond"/>
    <x v="17"/>
    <n v="23223"/>
    <x v="0"/>
    <s v="OFF-PA-10004734"/>
    <x v="1"/>
    <x v="10"/>
    <s v="Southworth Structures Collection"/>
    <n v="21.84"/>
    <n v="3"/>
    <n v="0"/>
    <n v="10.92"/>
  </r>
  <r>
    <n v="7163"/>
    <x v="3555"/>
    <x v="2"/>
    <x v="1129"/>
    <d v="2011-07-09T00:00:00"/>
    <x v="1"/>
    <s v="MS-17770"/>
    <s v="Maxwell Schwartz"/>
    <s v="Consumer"/>
    <s v="United States"/>
    <s v="Richmond"/>
    <x v="17"/>
    <n v="23223"/>
    <x v="0"/>
    <s v="OFF-BI-10000145"/>
    <x v="1"/>
    <x v="8"/>
    <s v="Zipper Ring Binder Pockets"/>
    <n v="15.600000000000001"/>
    <n v="5"/>
    <n v="0"/>
    <n v="7.6440000000000001"/>
  </r>
  <r>
    <n v="7164"/>
    <x v="3556"/>
    <x v="2"/>
    <x v="1150"/>
    <d v="2011-04-24T00:00:00"/>
    <x v="0"/>
    <s v="AH-10030"/>
    <s v="Aaron Hawkins"/>
    <s v="Corporate"/>
    <s v="United States"/>
    <s v="Troy"/>
    <x v="15"/>
    <n v="12180"/>
    <x v="3"/>
    <s v="OFF-EN-10004773"/>
    <x v="1"/>
    <x v="12"/>
    <s v="Staples"/>
    <n v="247.84"/>
    <n v="8"/>
    <n v="0"/>
    <n v="121.44159999999999"/>
  </r>
  <r>
    <n v="7165"/>
    <x v="3556"/>
    <x v="2"/>
    <x v="1150"/>
    <d v="2011-04-24T00:00:00"/>
    <x v="0"/>
    <s v="AH-10030"/>
    <s v="Aaron Hawkins"/>
    <s v="Corporate"/>
    <s v="United States"/>
    <s v="Troy"/>
    <x v="15"/>
    <n v="12180"/>
    <x v="3"/>
    <s v="OFF-BI-10004970"/>
    <x v="1"/>
    <x v="8"/>
    <s v="ACCOHIDE 3-Ring Binder, Blue, 1&quot;"/>
    <n v="9.9120000000000008"/>
    <n v="3"/>
    <n v="0.2"/>
    <n v="3.3452999999999995"/>
  </r>
  <r>
    <n v="7166"/>
    <x v="3557"/>
    <x v="0"/>
    <x v="251"/>
    <d v="2013-09-23T00:00:00"/>
    <x v="2"/>
    <s v="CK-12595"/>
    <s v="Clytie Kelty"/>
    <s v="Consumer"/>
    <s v="United States"/>
    <s v="Providence"/>
    <x v="34"/>
    <n v="2908"/>
    <x v="3"/>
    <s v="OFF-ST-10000604"/>
    <x v="1"/>
    <x v="4"/>
    <s v="Home/Office Personal File Carts"/>
    <n v="69.52"/>
    <n v="2"/>
    <n v="0"/>
    <n v="17.379999999999995"/>
  </r>
  <r>
    <n v="7167"/>
    <x v="3558"/>
    <x v="2"/>
    <x v="192"/>
    <d v="2011-07-24T00:00:00"/>
    <x v="0"/>
    <s v="NP-18325"/>
    <s v="Naresj Patel"/>
    <s v="Consumer"/>
    <s v="United States"/>
    <s v="San Francisco"/>
    <x v="1"/>
    <n v="94122"/>
    <x v="1"/>
    <s v="OFF-AR-10003190"/>
    <x v="1"/>
    <x v="6"/>
    <s v="Newell 32"/>
    <n v="11.52"/>
    <n v="4"/>
    <n v="0"/>
    <n v="3.2256"/>
  </r>
  <r>
    <n v="7168"/>
    <x v="3558"/>
    <x v="2"/>
    <x v="192"/>
    <d v="2011-07-24T00:00:00"/>
    <x v="0"/>
    <s v="NP-18325"/>
    <s v="Naresj Patel"/>
    <s v="Consumer"/>
    <s v="United States"/>
    <s v="San Francisco"/>
    <x v="1"/>
    <n v="94122"/>
    <x v="1"/>
    <s v="FUR-CH-10000155"/>
    <x v="0"/>
    <x v="1"/>
    <s v="Global Comet Stacking Armless Chair"/>
    <n v="717.72"/>
    <n v="3"/>
    <n v="0.2"/>
    <n v="71.77200000000002"/>
  </r>
  <r>
    <n v="7169"/>
    <x v="3558"/>
    <x v="2"/>
    <x v="192"/>
    <d v="2011-07-24T00:00:00"/>
    <x v="0"/>
    <s v="NP-18325"/>
    <s v="Naresj Patel"/>
    <s v="Consumer"/>
    <s v="United States"/>
    <s v="San Francisco"/>
    <x v="1"/>
    <n v="94122"/>
    <x v="1"/>
    <s v="OFF-ST-10003058"/>
    <x v="1"/>
    <x v="4"/>
    <s v="Eldon Mobile Mega Data Cart  Mega Stackable  Add-On Trays"/>
    <n v="236.5"/>
    <n v="10"/>
    <n v="0"/>
    <n v="68.584999999999994"/>
  </r>
  <r>
    <n v="7170"/>
    <x v="3558"/>
    <x v="2"/>
    <x v="192"/>
    <d v="2011-07-24T00:00:00"/>
    <x v="0"/>
    <s v="NP-18325"/>
    <s v="Naresj Patel"/>
    <s v="Consumer"/>
    <s v="United States"/>
    <s v="San Francisco"/>
    <x v="1"/>
    <n v="94122"/>
    <x v="1"/>
    <s v="FUR-TA-10004767"/>
    <x v="0"/>
    <x v="3"/>
    <s v="Safco Drafting Table"/>
    <n v="170.35200000000003"/>
    <n v="3"/>
    <n v="0.2"/>
    <n v="19.164599999999979"/>
  </r>
  <r>
    <n v="7171"/>
    <x v="3559"/>
    <x v="3"/>
    <x v="1048"/>
    <d v="2014-10-15T00:00:00"/>
    <x v="1"/>
    <s v="GM-14440"/>
    <s v="Gary McGarr"/>
    <s v="Consumer"/>
    <s v="United States"/>
    <s v="New York City"/>
    <x v="15"/>
    <n v="10009"/>
    <x v="3"/>
    <s v="FUR-CH-10002372"/>
    <x v="0"/>
    <x v="1"/>
    <s v="Office Star - Ergonomically Designed Knee Chair"/>
    <n v="145.76400000000001"/>
    <n v="2"/>
    <n v="0.1"/>
    <n v="3.2392000000000074"/>
  </r>
  <r>
    <n v="7172"/>
    <x v="3560"/>
    <x v="3"/>
    <x v="1016"/>
    <d v="2014-04-28T00:00:00"/>
    <x v="0"/>
    <s v="SG-20605"/>
    <s v="Speros Goranitis"/>
    <s v="Consumer"/>
    <s v="United States"/>
    <s v="San Francisco"/>
    <x v="1"/>
    <n v="94109"/>
    <x v="1"/>
    <s v="TEC-AC-10000158"/>
    <x v="2"/>
    <x v="11"/>
    <s v="Sony 64GB Class 10 Micro SDHC R40 Memory Card"/>
    <n v="107.97"/>
    <n v="3"/>
    <n v="0"/>
    <n v="22.6737"/>
  </r>
  <r>
    <n v="7173"/>
    <x v="3561"/>
    <x v="3"/>
    <x v="606"/>
    <d v="2014-03-31T00:00:00"/>
    <x v="1"/>
    <s v="HK-14890"/>
    <s v="Heather Kirkland"/>
    <s v="Corporate"/>
    <s v="United States"/>
    <s v="Houston"/>
    <x v="5"/>
    <n v="77070"/>
    <x v="2"/>
    <s v="TEC-AC-10000158"/>
    <x v="2"/>
    <x v="11"/>
    <s v="Sony 64GB Class 10 Micro SDHC R40 Memory Card"/>
    <n v="143.96"/>
    <n v="5"/>
    <n v="0.2"/>
    <n v="1.7995000000000019"/>
  </r>
  <r>
    <n v="7174"/>
    <x v="3561"/>
    <x v="3"/>
    <x v="606"/>
    <d v="2014-03-31T00:00:00"/>
    <x v="1"/>
    <s v="HK-14890"/>
    <s v="Heather Kirkland"/>
    <s v="Corporate"/>
    <s v="United States"/>
    <s v="Houston"/>
    <x v="5"/>
    <n v="77070"/>
    <x v="2"/>
    <s v="TEC-CO-10002313"/>
    <x v="2"/>
    <x v="16"/>
    <s v="Canon PC1080F Personal Copier"/>
    <n v="2399.96"/>
    <n v="5"/>
    <n v="0.2"/>
    <n v="569.99050000000011"/>
  </r>
  <r>
    <n v="7175"/>
    <x v="3561"/>
    <x v="3"/>
    <x v="606"/>
    <d v="2014-03-31T00:00:00"/>
    <x v="1"/>
    <s v="HK-14890"/>
    <s v="Heather Kirkland"/>
    <s v="Corporate"/>
    <s v="United States"/>
    <s v="Houston"/>
    <x v="5"/>
    <n v="77070"/>
    <x v="2"/>
    <s v="OFF-PA-10002581"/>
    <x v="1"/>
    <x v="10"/>
    <s v="Xerox 1951"/>
    <n v="74.352000000000004"/>
    <n v="3"/>
    <n v="0.2"/>
    <n v="23.234999999999992"/>
  </r>
  <r>
    <n v="7176"/>
    <x v="3561"/>
    <x v="3"/>
    <x v="606"/>
    <d v="2014-03-31T00:00:00"/>
    <x v="1"/>
    <s v="HK-14890"/>
    <s v="Heather Kirkland"/>
    <s v="Corporate"/>
    <s v="United States"/>
    <s v="Houston"/>
    <x v="5"/>
    <n v="77070"/>
    <x v="2"/>
    <s v="OFF-AP-10001205"/>
    <x v="1"/>
    <x v="9"/>
    <s v="Belkin 5 Outlet SurgeMaster Power Centers"/>
    <n v="87.167999999999978"/>
    <n v="8"/>
    <n v="0.8"/>
    <n v="-226.63679999999999"/>
  </r>
  <r>
    <n v="7177"/>
    <x v="3561"/>
    <x v="3"/>
    <x v="606"/>
    <d v="2014-03-31T00:00:00"/>
    <x v="1"/>
    <s v="HK-14890"/>
    <s v="Heather Kirkland"/>
    <s v="Corporate"/>
    <s v="United States"/>
    <s v="Houston"/>
    <x v="5"/>
    <n v="77070"/>
    <x v="2"/>
    <s v="OFF-ST-10000344"/>
    <x v="1"/>
    <x v="4"/>
    <s v="Neat Ideas Personal Hanging Folder Files, Black"/>
    <n v="32.231999999999999"/>
    <n v="3"/>
    <n v="0.2"/>
    <n v="2.4173999999999989"/>
  </r>
  <r>
    <n v="7178"/>
    <x v="3562"/>
    <x v="3"/>
    <x v="464"/>
    <d v="2014-05-11T00:00:00"/>
    <x v="1"/>
    <s v="MY-18295"/>
    <s v="Muhammed Yedwab"/>
    <s v="Corporate"/>
    <s v="United States"/>
    <s v="Philadelphia"/>
    <x v="9"/>
    <n v="19140"/>
    <x v="3"/>
    <s v="OFF-BI-10002897"/>
    <x v="1"/>
    <x v="8"/>
    <s v="Black Avery Memo-Size 3-Ring Binder, 5 1/2&quot; x 8 1/2&quot;"/>
    <n v="2.2020000000000004"/>
    <n v="2"/>
    <n v="0.7"/>
    <n v="-1.5413999999999999"/>
  </r>
  <r>
    <n v="7179"/>
    <x v="3562"/>
    <x v="3"/>
    <x v="464"/>
    <d v="2014-05-11T00:00:00"/>
    <x v="1"/>
    <s v="MY-18295"/>
    <s v="Muhammed Yedwab"/>
    <s v="Corporate"/>
    <s v="United States"/>
    <s v="Philadelphia"/>
    <x v="9"/>
    <n v="19140"/>
    <x v="3"/>
    <s v="OFF-BI-10003694"/>
    <x v="1"/>
    <x v="8"/>
    <s v="Avery 3 1/2&quot; Diskette Storage Pages, 10/Pack"/>
    <n v="9.3960000000000008"/>
    <n v="3"/>
    <n v="0.7"/>
    <n v="-7.5167999999999964"/>
  </r>
  <r>
    <n v="7180"/>
    <x v="3563"/>
    <x v="0"/>
    <x v="696"/>
    <d v="2013-11-19T00:00:00"/>
    <x v="1"/>
    <s v="RC-19960"/>
    <s v="Ryan Crowe"/>
    <s v="Consumer"/>
    <s v="United States"/>
    <s v="Baltimore"/>
    <x v="39"/>
    <n v="21215"/>
    <x v="3"/>
    <s v="TEC-PH-10001644"/>
    <x v="2"/>
    <x v="7"/>
    <s v="BlueLounge Milo Smartphone Stand, White/Metallic"/>
    <n v="89.97"/>
    <n v="3"/>
    <n v="0"/>
    <n v="25.191600000000005"/>
  </r>
  <r>
    <n v="7181"/>
    <x v="3564"/>
    <x v="2"/>
    <x v="1037"/>
    <d v="2011-01-08T00:00:00"/>
    <x v="2"/>
    <s v="JO-15145"/>
    <s v="Jack O'Briant"/>
    <s v="Corporate"/>
    <s v="United States"/>
    <s v="Athens"/>
    <x v="32"/>
    <n v="30605"/>
    <x v="0"/>
    <s v="OFF-AR-10002399"/>
    <x v="1"/>
    <x v="6"/>
    <s v="Dixon Prang Watercolor Pencils, 10-Color Set with Brush"/>
    <n v="12.78"/>
    <n v="3"/>
    <n v="0"/>
    <n v="5.2397999999999998"/>
  </r>
  <r>
    <n v="7182"/>
    <x v="3565"/>
    <x v="0"/>
    <x v="797"/>
    <d v="2013-12-31T00:00:00"/>
    <x v="0"/>
    <s v="MW-18220"/>
    <s v="Mitch Webber"/>
    <s v="Consumer"/>
    <s v="United States"/>
    <s v="Lancaster"/>
    <x v="24"/>
    <n v="43130"/>
    <x v="3"/>
    <s v="TEC-AC-10003063"/>
    <x v="2"/>
    <x v="11"/>
    <s v="Micro Innovations USB RF Wireless Keyboard with Mouse"/>
    <n v="40"/>
    <n v="2"/>
    <n v="0.2"/>
    <n v="0.5"/>
  </r>
  <r>
    <n v="7183"/>
    <x v="3566"/>
    <x v="3"/>
    <x v="504"/>
    <d v="2014-05-05T00:00:00"/>
    <x v="1"/>
    <s v="NZ-18565"/>
    <s v="Nick Zandusky"/>
    <s v="Home Office"/>
    <s v="United States"/>
    <s v="Los Angeles"/>
    <x v="1"/>
    <n v="90032"/>
    <x v="1"/>
    <s v="OFF-BI-10002071"/>
    <x v="1"/>
    <x v="8"/>
    <s v="Fellowes Black Plastic Comb Bindings"/>
    <n v="23.24"/>
    <n v="5"/>
    <n v="0.2"/>
    <n v="7.5529999999999982"/>
  </r>
  <r>
    <n v="7184"/>
    <x v="3567"/>
    <x v="3"/>
    <x v="81"/>
    <d v="2014-04-24T00:00:00"/>
    <x v="2"/>
    <s v="JM-15250"/>
    <s v="Janet Martin"/>
    <s v="Consumer"/>
    <s v="United States"/>
    <s v="Baltimore"/>
    <x v="39"/>
    <n v="21215"/>
    <x v="3"/>
    <s v="FUR-CH-10004218"/>
    <x v="0"/>
    <x v="1"/>
    <s v="Global Fabric Manager's Chair, Dark Gray"/>
    <n v="908.82"/>
    <n v="9"/>
    <n v="0"/>
    <n v="227.20500000000004"/>
  </r>
  <r>
    <n v="7185"/>
    <x v="3568"/>
    <x v="3"/>
    <x v="629"/>
    <d v="2014-08-25T00:00:00"/>
    <x v="1"/>
    <s v="ED-13885"/>
    <s v="Emily Ducich"/>
    <s v="Home Office"/>
    <s v="United States"/>
    <s v="Houston"/>
    <x v="5"/>
    <n v="77095"/>
    <x v="2"/>
    <s v="OFF-SU-10000432"/>
    <x v="1"/>
    <x v="14"/>
    <s v="Acco Side-Punched Conventional Columnar Pads"/>
    <n v="5.5520000000000005"/>
    <n v="2"/>
    <n v="0.2"/>
    <n v="-1.0410000000000006"/>
  </r>
  <r>
    <n v="7186"/>
    <x v="3568"/>
    <x v="3"/>
    <x v="629"/>
    <d v="2014-08-25T00:00:00"/>
    <x v="1"/>
    <s v="ED-13885"/>
    <s v="Emily Ducich"/>
    <s v="Home Office"/>
    <s v="United States"/>
    <s v="Houston"/>
    <x v="5"/>
    <n v="77095"/>
    <x v="2"/>
    <s v="OFF-AR-10003183"/>
    <x v="1"/>
    <x v="6"/>
    <s v="Avery Fluorescent Highlighter Four-Color Set"/>
    <n v="8.016"/>
    <n v="3"/>
    <n v="0.2"/>
    <n v="1.0019999999999993"/>
  </r>
  <r>
    <n v="7187"/>
    <x v="3568"/>
    <x v="3"/>
    <x v="629"/>
    <d v="2014-08-25T00:00:00"/>
    <x v="1"/>
    <s v="ED-13885"/>
    <s v="Emily Ducich"/>
    <s v="Home Office"/>
    <s v="United States"/>
    <s v="Houston"/>
    <x v="5"/>
    <n v="77095"/>
    <x v="2"/>
    <s v="FUR-CH-10002017"/>
    <x v="0"/>
    <x v="1"/>
    <s v="SAFCO Optional Arm Kit for Workspace Cribbage Stacking Chair"/>
    <n v="74.591999999999999"/>
    <n v="4"/>
    <n v="0.3"/>
    <n v="-2.1312000000000033"/>
  </r>
  <r>
    <n v="7188"/>
    <x v="3568"/>
    <x v="3"/>
    <x v="629"/>
    <d v="2014-08-25T00:00:00"/>
    <x v="1"/>
    <s v="ED-13885"/>
    <s v="Emily Ducich"/>
    <s v="Home Office"/>
    <s v="United States"/>
    <s v="Houston"/>
    <x v="5"/>
    <n v="77095"/>
    <x v="2"/>
    <s v="FUR-FU-10003247"/>
    <x v="0"/>
    <x v="5"/>
    <s v="36X48 HARDFLOOR CHAIRMAT"/>
    <n v="16.784000000000002"/>
    <n v="2"/>
    <n v="0.6"/>
    <n v="-22.238800000000001"/>
  </r>
  <r>
    <n v="7189"/>
    <x v="3568"/>
    <x v="3"/>
    <x v="629"/>
    <d v="2014-08-25T00:00:00"/>
    <x v="1"/>
    <s v="ED-13885"/>
    <s v="Emily Ducich"/>
    <s v="Home Office"/>
    <s v="United States"/>
    <s v="Houston"/>
    <x v="5"/>
    <n v="77095"/>
    <x v="2"/>
    <s v="OFF-AP-10001563"/>
    <x v="1"/>
    <x v="9"/>
    <s v="Belkin Premiere Surge Master II 8-outlet surge protector"/>
    <n v="38.86399999999999"/>
    <n v="4"/>
    <n v="0.8"/>
    <n v="-99.103200000000044"/>
  </r>
  <r>
    <n v="7190"/>
    <x v="3569"/>
    <x v="0"/>
    <x v="396"/>
    <d v="2013-11-16T00:00:00"/>
    <x v="2"/>
    <s v="DW-13480"/>
    <s v="Dianna Wilson"/>
    <s v="Home Office"/>
    <s v="United States"/>
    <s v="San Diego"/>
    <x v="1"/>
    <n v="92024"/>
    <x v="1"/>
    <s v="TEC-PH-10004908"/>
    <x v="2"/>
    <x v="7"/>
    <s v="Panasonic KX TS3282W Corded phone"/>
    <n v="203.976"/>
    <n v="3"/>
    <n v="0.2"/>
    <n v="25.496999999999986"/>
  </r>
  <r>
    <n v="7191"/>
    <x v="3569"/>
    <x v="0"/>
    <x v="396"/>
    <d v="2013-11-16T00:00:00"/>
    <x v="2"/>
    <s v="DW-13480"/>
    <s v="Dianna Wilson"/>
    <s v="Home Office"/>
    <s v="United States"/>
    <s v="San Diego"/>
    <x v="1"/>
    <n v="92024"/>
    <x v="1"/>
    <s v="FUR-TA-10003392"/>
    <x v="0"/>
    <x v="3"/>
    <s v="Global Adaptabilities Conference Tables"/>
    <n v="674.35200000000009"/>
    <n v="3"/>
    <n v="0.2"/>
    <n v="-8.4294000000000153"/>
  </r>
  <r>
    <n v="7192"/>
    <x v="3570"/>
    <x v="0"/>
    <x v="393"/>
    <d v="2013-10-07T00:00:00"/>
    <x v="0"/>
    <s v="JK-15205"/>
    <s v="Jamie Kunitz"/>
    <s v="Consumer"/>
    <s v="United States"/>
    <s v="Hialeah"/>
    <x v="2"/>
    <n v="33012"/>
    <x v="0"/>
    <s v="OFF-BI-10004140"/>
    <x v="1"/>
    <x v="8"/>
    <s v="Avery Non-Stick Binders"/>
    <n v="5.3880000000000008"/>
    <n v="4"/>
    <n v="0.7"/>
    <n v="-4.49"/>
  </r>
  <r>
    <n v="7193"/>
    <x v="3570"/>
    <x v="0"/>
    <x v="393"/>
    <d v="2013-10-07T00:00:00"/>
    <x v="0"/>
    <s v="JK-15205"/>
    <s v="Jamie Kunitz"/>
    <s v="Consumer"/>
    <s v="United States"/>
    <s v="Hialeah"/>
    <x v="2"/>
    <n v="33012"/>
    <x v="0"/>
    <s v="OFF-AR-10003631"/>
    <x v="1"/>
    <x v="6"/>
    <s v="Staples"/>
    <n v="30.975999999999999"/>
    <n v="8"/>
    <n v="0.2"/>
    <n v="5.0335999999999999"/>
  </r>
  <r>
    <n v="7194"/>
    <x v="3571"/>
    <x v="0"/>
    <x v="1151"/>
    <d v="2013-02-14T00:00:00"/>
    <x v="2"/>
    <s v="JS-15880"/>
    <s v="John Stevenson"/>
    <s v="Consumer"/>
    <s v="United States"/>
    <s v="Atlanta"/>
    <x v="32"/>
    <n v="30318"/>
    <x v="0"/>
    <s v="OFF-ST-10003716"/>
    <x v="1"/>
    <x v="4"/>
    <s v="Tennsco Double-Tier Lockers"/>
    <n v="1350.1200000000001"/>
    <n v="6"/>
    <n v="0"/>
    <n v="175.51560000000001"/>
  </r>
  <r>
    <n v="7195"/>
    <x v="3571"/>
    <x v="0"/>
    <x v="1151"/>
    <d v="2013-02-14T00:00:00"/>
    <x v="2"/>
    <s v="JS-15880"/>
    <s v="John Stevenson"/>
    <s v="Consumer"/>
    <s v="United States"/>
    <s v="Atlanta"/>
    <x v="32"/>
    <n v="30318"/>
    <x v="0"/>
    <s v="OFF-BI-10003274"/>
    <x v="1"/>
    <x v="8"/>
    <s v="Avery Durable Slant Ring Binders, No Labels"/>
    <n v="15.92"/>
    <n v="4"/>
    <n v="0"/>
    <n v="7.4824000000000002"/>
  </r>
  <r>
    <n v="7196"/>
    <x v="3572"/>
    <x v="0"/>
    <x v="373"/>
    <d v="2013-11-18T00:00:00"/>
    <x v="1"/>
    <s v="PO-19180"/>
    <s v="Philisse Overcash"/>
    <s v="Home Office"/>
    <s v="United States"/>
    <s v="Seattle"/>
    <x v="4"/>
    <n v="98103"/>
    <x v="1"/>
    <s v="FUR-FU-10004848"/>
    <x v="0"/>
    <x v="5"/>
    <s v="DAX Solid Wood Frames"/>
    <n v="19.54"/>
    <n v="2"/>
    <n v="0"/>
    <n v="7.2297999999999991"/>
  </r>
  <r>
    <n v="7197"/>
    <x v="3573"/>
    <x v="2"/>
    <x v="759"/>
    <d v="2011-04-30T00:00:00"/>
    <x v="1"/>
    <s v="MH-17290"/>
    <s v="Marc Harrigan"/>
    <s v="Home Office"/>
    <s v="United States"/>
    <s v="Los Angeles"/>
    <x v="1"/>
    <n v="90036"/>
    <x v="1"/>
    <s v="OFF-AR-10003504"/>
    <x v="1"/>
    <x v="6"/>
    <s v="Newell 347"/>
    <n v="21.400000000000002"/>
    <n v="5"/>
    <n v="0"/>
    <n v="6.2059999999999977"/>
  </r>
  <r>
    <n v="7198"/>
    <x v="3573"/>
    <x v="2"/>
    <x v="759"/>
    <d v="2011-04-30T00:00:00"/>
    <x v="1"/>
    <s v="MH-17290"/>
    <s v="Marc Harrigan"/>
    <s v="Home Office"/>
    <s v="United States"/>
    <s v="Los Angeles"/>
    <x v="1"/>
    <n v="90036"/>
    <x v="1"/>
    <s v="OFF-LA-10000305"/>
    <x v="1"/>
    <x v="2"/>
    <s v="Avery 495"/>
    <n v="12.6"/>
    <n v="2"/>
    <n v="0"/>
    <n v="5.7959999999999994"/>
  </r>
  <r>
    <n v="7199"/>
    <x v="3574"/>
    <x v="1"/>
    <x v="1067"/>
    <d v="2012-08-15T00:00:00"/>
    <x v="1"/>
    <s v="PO-19180"/>
    <s v="Philisse Overcash"/>
    <s v="Home Office"/>
    <s v="United States"/>
    <s v="New York City"/>
    <x v="15"/>
    <n v="10035"/>
    <x v="3"/>
    <s v="OFF-AR-10001427"/>
    <x v="1"/>
    <x v="6"/>
    <s v="Newell 330"/>
    <n v="11.96"/>
    <n v="2"/>
    <n v="0"/>
    <n v="3.1096000000000004"/>
  </r>
  <r>
    <n v="7200"/>
    <x v="3574"/>
    <x v="1"/>
    <x v="1067"/>
    <d v="2012-08-15T00:00:00"/>
    <x v="1"/>
    <s v="PO-19180"/>
    <s v="Philisse Overcash"/>
    <s v="Home Office"/>
    <s v="United States"/>
    <s v="New York City"/>
    <x v="15"/>
    <n v="10035"/>
    <x v="3"/>
    <s v="TEC-PH-10004614"/>
    <x v="2"/>
    <x v="7"/>
    <s v="AT&amp;T 841000 Phone"/>
    <n v="138"/>
    <n v="2"/>
    <n v="0"/>
    <n v="34.5"/>
  </r>
  <r>
    <n v="7201"/>
    <x v="3575"/>
    <x v="0"/>
    <x v="581"/>
    <d v="2013-12-04T00:00:00"/>
    <x v="1"/>
    <s v="HF-14995"/>
    <s v="Herbert Flentye"/>
    <s v="Consumer"/>
    <s v="United States"/>
    <s v="Fort Lauderdale"/>
    <x v="2"/>
    <n v="33311"/>
    <x v="0"/>
    <s v="TEC-PH-10001944"/>
    <x v="2"/>
    <x v="7"/>
    <s v="Wi-Ex zBoost YX540 Cellular Phone Signal Booster"/>
    <n v="116.75999999999999"/>
    <n v="1"/>
    <n v="0.2"/>
    <n v="14.594999999999985"/>
  </r>
  <r>
    <n v="7202"/>
    <x v="3575"/>
    <x v="0"/>
    <x v="581"/>
    <d v="2013-12-04T00:00:00"/>
    <x v="1"/>
    <s v="HF-14995"/>
    <s v="Herbert Flentye"/>
    <s v="Consumer"/>
    <s v="United States"/>
    <s v="Fort Lauderdale"/>
    <x v="2"/>
    <n v="33311"/>
    <x v="0"/>
    <s v="FUR-TA-10001039"/>
    <x v="0"/>
    <x v="3"/>
    <s v="KI Adjustable-Height Table"/>
    <n v="331.02300000000008"/>
    <n v="7"/>
    <n v="0.45"/>
    <n v="-114.35339999999997"/>
  </r>
  <r>
    <n v="7203"/>
    <x v="3576"/>
    <x v="0"/>
    <x v="99"/>
    <d v="2013-10-29T00:00:00"/>
    <x v="3"/>
    <s v="VB-21745"/>
    <s v="Victoria Brennan"/>
    <s v="Corporate"/>
    <s v="United States"/>
    <s v="Rochester"/>
    <x v="15"/>
    <n v="14609"/>
    <x v="3"/>
    <s v="FUR-FU-10003806"/>
    <x v="0"/>
    <x v="5"/>
    <s v="Tenex Chairmat w/ Average Lip, 45&quot; x 53&quot;"/>
    <n v="756.80000000000007"/>
    <n v="5"/>
    <n v="0"/>
    <n v="75.679999999999978"/>
  </r>
  <r>
    <n v="7204"/>
    <x v="3577"/>
    <x v="2"/>
    <x v="282"/>
    <d v="2012-01-02T00:00:00"/>
    <x v="1"/>
    <s v="MG-17890"/>
    <s v="Michael Granlund"/>
    <s v="Home Office"/>
    <s v="United States"/>
    <s v="Saint Charles"/>
    <x v="10"/>
    <n v="60174"/>
    <x v="2"/>
    <s v="FUR-FU-10002111"/>
    <x v="0"/>
    <x v="5"/>
    <s v="Master Caster Door Stop, Large Brown"/>
    <n v="8.7360000000000007"/>
    <n v="3"/>
    <n v="0.6"/>
    <n v="-4.804800000000002"/>
  </r>
  <r>
    <n v="7205"/>
    <x v="3578"/>
    <x v="1"/>
    <x v="229"/>
    <d v="2012-09-17T00:00:00"/>
    <x v="1"/>
    <s v="BO-11425"/>
    <s v="Bobby Odegard"/>
    <s v="Consumer"/>
    <s v="United States"/>
    <s v="New York City"/>
    <x v="15"/>
    <n v="10024"/>
    <x v="3"/>
    <s v="OFF-AR-10000817"/>
    <x v="1"/>
    <x v="6"/>
    <s v="Manco Dry-Lighter Erasable Highlighter"/>
    <n v="6.08"/>
    <n v="2"/>
    <n v="0"/>
    <n v="2.0671999999999997"/>
  </r>
  <r>
    <n v="7206"/>
    <x v="3579"/>
    <x v="3"/>
    <x v="280"/>
    <d v="2014-10-07T00:00:00"/>
    <x v="1"/>
    <s v="CM-12115"/>
    <s v="Chad McGuire"/>
    <s v="Consumer"/>
    <s v="United States"/>
    <s v="San Francisco"/>
    <x v="1"/>
    <n v="94109"/>
    <x v="1"/>
    <s v="FUR-FU-10001424"/>
    <x v="0"/>
    <x v="5"/>
    <s v="Dax Clear Box Frame"/>
    <n v="17.46"/>
    <n v="2"/>
    <n v="0"/>
    <n v="5.936399999999999"/>
  </r>
  <r>
    <n v="7207"/>
    <x v="3579"/>
    <x v="3"/>
    <x v="280"/>
    <d v="2014-10-07T00:00:00"/>
    <x v="1"/>
    <s v="CM-12115"/>
    <s v="Chad McGuire"/>
    <s v="Consumer"/>
    <s v="United States"/>
    <s v="San Francisco"/>
    <x v="1"/>
    <n v="94109"/>
    <x v="1"/>
    <s v="TEC-MA-10002930"/>
    <x v="2"/>
    <x v="15"/>
    <s v="Ricoh - Ink Collector Unit for GX3000 Series Printers"/>
    <n v="369.16"/>
    <n v="11"/>
    <n v="0.2"/>
    <n v="32.301500000000019"/>
  </r>
  <r>
    <n v="7208"/>
    <x v="3580"/>
    <x v="0"/>
    <x v="108"/>
    <d v="2013-09-14T00:00:00"/>
    <x v="2"/>
    <s v="LC-16930"/>
    <s v="Linda Cazamias"/>
    <s v="Corporate"/>
    <s v="United States"/>
    <s v="Phoenix"/>
    <x v="16"/>
    <n v="85023"/>
    <x v="1"/>
    <s v="OFF-AR-10003759"/>
    <x v="1"/>
    <x v="6"/>
    <s v="Crayola Anti Dust Chalk, 12/Pack"/>
    <n v="2.9120000000000004"/>
    <n v="2"/>
    <n v="0.2"/>
    <n v="0.90999999999999981"/>
  </r>
  <r>
    <n v="7209"/>
    <x v="3580"/>
    <x v="0"/>
    <x v="108"/>
    <d v="2013-09-14T00:00:00"/>
    <x v="2"/>
    <s v="LC-16930"/>
    <s v="Linda Cazamias"/>
    <s v="Corporate"/>
    <s v="United States"/>
    <s v="Phoenix"/>
    <x v="16"/>
    <n v="85023"/>
    <x v="1"/>
    <s v="OFF-PA-10001837"/>
    <x v="1"/>
    <x v="10"/>
    <s v="Xerox 1976"/>
    <n v="20.736000000000004"/>
    <n v="4"/>
    <n v="0.2"/>
    <n v="7.2576000000000001"/>
  </r>
  <r>
    <n v="7210"/>
    <x v="3580"/>
    <x v="0"/>
    <x v="108"/>
    <d v="2013-09-14T00:00:00"/>
    <x v="2"/>
    <s v="LC-16930"/>
    <s v="Linda Cazamias"/>
    <s v="Corporate"/>
    <s v="United States"/>
    <s v="Phoenix"/>
    <x v="16"/>
    <n v="85023"/>
    <x v="1"/>
    <s v="OFF-PA-10001667"/>
    <x v="1"/>
    <x v="10"/>
    <s v="Great White Multi-Use Recycled Paper (20Lb. and 84 Bright)"/>
    <n v="9.5680000000000014"/>
    <n v="2"/>
    <n v="0.2"/>
    <n v="2.9899999999999993"/>
  </r>
  <r>
    <n v="7211"/>
    <x v="3581"/>
    <x v="0"/>
    <x v="799"/>
    <d v="2013-06-07T00:00:00"/>
    <x v="1"/>
    <s v="EH-13765"/>
    <s v="Edward Hooks"/>
    <s v="Corporate"/>
    <s v="United States"/>
    <s v="Seattle"/>
    <x v="4"/>
    <n v="98115"/>
    <x v="1"/>
    <s v="OFF-PA-10000246"/>
    <x v="1"/>
    <x v="10"/>
    <s v="Riverleaf Stik-Withit Designer Note Cubes"/>
    <n v="30.18"/>
    <n v="3"/>
    <n v="0"/>
    <n v="13.8828"/>
  </r>
  <r>
    <n v="7212"/>
    <x v="3581"/>
    <x v="0"/>
    <x v="799"/>
    <d v="2013-06-07T00:00:00"/>
    <x v="1"/>
    <s v="EH-13765"/>
    <s v="Edward Hooks"/>
    <s v="Corporate"/>
    <s v="United States"/>
    <s v="Seattle"/>
    <x v="4"/>
    <n v="98115"/>
    <x v="1"/>
    <s v="OFF-BI-10001078"/>
    <x v="1"/>
    <x v="8"/>
    <s v="Acco PRESSTEX Data Binder with Storage Hooks, Dark Blue, 14 7/8&quot; X 11&quot;"/>
    <n v="51.648000000000003"/>
    <n v="12"/>
    <n v="0.2"/>
    <n v="18.7224"/>
  </r>
  <r>
    <n v="7213"/>
    <x v="3581"/>
    <x v="0"/>
    <x v="799"/>
    <d v="2013-06-07T00:00:00"/>
    <x v="1"/>
    <s v="EH-13765"/>
    <s v="Edward Hooks"/>
    <s v="Corporate"/>
    <s v="United States"/>
    <s v="Seattle"/>
    <x v="4"/>
    <n v="98115"/>
    <x v="1"/>
    <s v="OFF-BI-10000138"/>
    <x v="1"/>
    <x v="8"/>
    <s v="Acco Translucent Poly Ring Binders"/>
    <n v="11.231999999999999"/>
    <n v="3"/>
    <n v="0.2"/>
    <n v="3.9312000000000005"/>
  </r>
  <r>
    <n v="7214"/>
    <x v="3582"/>
    <x v="3"/>
    <x v="453"/>
    <d v="2014-10-20T00:00:00"/>
    <x v="1"/>
    <s v="MC-17275"/>
    <s v="Marc Crier"/>
    <s v="Consumer"/>
    <s v="United States"/>
    <s v="Camarillo"/>
    <x v="1"/>
    <n v="93010"/>
    <x v="1"/>
    <s v="OFF-LA-10002034"/>
    <x v="1"/>
    <x v="2"/>
    <s v="Avery 478"/>
    <n v="14.73"/>
    <n v="3"/>
    <n v="0"/>
    <n v="7.2176999999999998"/>
  </r>
  <r>
    <n v="7215"/>
    <x v="3583"/>
    <x v="1"/>
    <x v="874"/>
    <d v="2012-09-30T00:00:00"/>
    <x v="0"/>
    <s v="HW-14935"/>
    <s v="Helen Wasserman"/>
    <s v="Corporate"/>
    <s v="United States"/>
    <s v="Detroit"/>
    <x v="12"/>
    <n v="48205"/>
    <x v="2"/>
    <s v="OFF-AR-10000127"/>
    <x v="1"/>
    <x v="6"/>
    <s v="Newell 321"/>
    <n v="16.399999999999999"/>
    <n v="5"/>
    <n v="0"/>
    <n v="4.7559999999999985"/>
  </r>
  <r>
    <n v="7216"/>
    <x v="3583"/>
    <x v="1"/>
    <x v="874"/>
    <d v="2012-09-30T00:00:00"/>
    <x v="0"/>
    <s v="HW-14935"/>
    <s v="Helen Wasserman"/>
    <s v="Corporate"/>
    <s v="United States"/>
    <s v="Detroit"/>
    <x v="12"/>
    <n v="48205"/>
    <x v="2"/>
    <s v="OFF-PA-10003172"/>
    <x v="1"/>
    <x v="10"/>
    <s v="Xerox 1996"/>
    <n v="25.92"/>
    <n v="4"/>
    <n v="0"/>
    <n v="12.441600000000001"/>
  </r>
  <r>
    <n v="7217"/>
    <x v="3584"/>
    <x v="1"/>
    <x v="910"/>
    <d v="2012-05-06T00:00:00"/>
    <x v="2"/>
    <s v="LC-16870"/>
    <s v="Lena Cacioppo"/>
    <s v="Consumer"/>
    <s v="United States"/>
    <s v="San Francisco"/>
    <x v="1"/>
    <n v="94109"/>
    <x v="1"/>
    <s v="OFF-AR-10001246"/>
    <x v="1"/>
    <x v="6"/>
    <s v="Newell 317"/>
    <n v="8.82"/>
    <n v="3"/>
    <n v="0"/>
    <n v="2.5577999999999994"/>
  </r>
  <r>
    <n v="7218"/>
    <x v="3584"/>
    <x v="1"/>
    <x v="910"/>
    <d v="2012-05-06T00:00:00"/>
    <x v="2"/>
    <s v="LC-16870"/>
    <s v="Lena Cacioppo"/>
    <s v="Consumer"/>
    <s v="United States"/>
    <s v="San Francisco"/>
    <x v="1"/>
    <n v="94109"/>
    <x v="1"/>
    <s v="OFF-BI-10002026"/>
    <x v="1"/>
    <x v="8"/>
    <s v="Ibico Recycled Linen-Style Covers"/>
    <n v="62.496000000000009"/>
    <n v="2"/>
    <n v="0.2"/>
    <n v="21.873599999999996"/>
  </r>
  <r>
    <n v="7219"/>
    <x v="3584"/>
    <x v="1"/>
    <x v="910"/>
    <d v="2012-05-06T00:00:00"/>
    <x v="2"/>
    <s v="LC-16870"/>
    <s v="Lena Cacioppo"/>
    <s v="Consumer"/>
    <s v="United States"/>
    <s v="San Francisco"/>
    <x v="1"/>
    <n v="94109"/>
    <x v="1"/>
    <s v="TEC-AC-10000844"/>
    <x v="2"/>
    <x v="11"/>
    <s v="Logitech Gaming G510s - Keyboard"/>
    <n v="339.96"/>
    <n v="4"/>
    <n v="0"/>
    <n v="122.38559999999998"/>
  </r>
  <r>
    <n v="7220"/>
    <x v="3584"/>
    <x v="1"/>
    <x v="910"/>
    <d v="2012-05-06T00:00:00"/>
    <x v="2"/>
    <s v="LC-16870"/>
    <s v="Lena Cacioppo"/>
    <s v="Consumer"/>
    <s v="United States"/>
    <s v="San Francisco"/>
    <x v="1"/>
    <n v="94109"/>
    <x v="1"/>
    <s v="OFF-BI-10001575"/>
    <x v="1"/>
    <x v="8"/>
    <s v="GBC Linen Binding Covers"/>
    <n v="49.568000000000005"/>
    <n v="2"/>
    <n v="0.2"/>
    <n v="17.348799999999997"/>
  </r>
  <r>
    <n v="7221"/>
    <x v="3585"/>
    <x v="3"/>
    <x v="1152"/>
    <d v="2014-01-14T00:00:00"/>
    <x v="1"/>
    <s v="BP-11290"/>
    <s v="Beth Paige"/>
    <s v="Consumer"/>
    <s v="United States"/>
    <s v="Philadelphia"/>
    <x v="9"/>
    <n v="19140"/>
    <x v="3"/>
    <s v="OFF-BI-10004632"/>
    <x v="1"/>
    <x v="8"/>
    <s v="Ibico Hi-Tech Manual Binding System"/>
    <n v="274.49100000000004"/>
    <n v="3"/>
    <n v="0.7"/>
    <n v="-228.74250000000006"/>
  </r>
  <r>
    <n v="7222"/>
    <x v="3586"/>
    <x v="3"/>
    <x v="678"/>
    <d v="2014-02-01T00:00:00"/>
    <x v="1"/>
    <s v="TG-21310"/>
    <s v="Toby Gnade"/>
    <s v="Consumer"/>
    <s v="United States"/>
    <s v="New York City"/>
    <x v="15"/>
    <n v="10035"/>
    <x v="3"/>
    <s v="TEC-PH-10000193"/>
    <x v="2"/>
    <x v="7"/>
    <s v="Jensen SMPS-640 - speaker phone"/>
    <n v="137.94"/>
    <n v="3"/>
    <n v="0"/>
    <n v="35.864399999999996"/>
  </r>
  <r>
    <n v="7223"/>
    <x v="3587"/>
    <x v="3"/>
    <x v="264"/>
    <d v="2014-09-07T00:00:00"/>
    <x v="1"/>
    <s v="MC-18100"/>
    <s v="Mick Crebagga"/>
    <s v="Consumer"/>
    <s v="United States"/>
    <s v="Chicago"/>
    <x v="10"/>
    <n v="60623"/>
    <x v="2"/>
    <s v="TEC-AC-10003441"/>
    <x v="2"/>
    <x v="11"/>
    <s v="Kingston Digital DataTraveler 32GB USB 2.0"/>
    <n v="40.68"/>
    <n v="3"/>
    <n v="0.2"/>
    <n v="-7.1190000000000015"/>
  </r>
  <r>
    <n v="7224"/>
    <x v="3588"/>
    <x v="0"/>
    <x v="216"/>
    <d v="2013-07-19T00:00:00"/>
    <x v="1"/>
    <s v="RB-19360"/>
    <s v="Raymond Buch"/>
    <s v="Consumer"/>
    <s v="United States"/>
    <s v="San Francisco"/>
    <x v="1"/>
    <n v="94122"/>
    <x v="1"/>
    <s v="TEC-PH-10004093"/>
    <x v="2"/>
    <x v="7"/>
    <s v="Panasonic Kx-TS550"/>
    <n v="110.376"/>
    <n v="3"/>
    <n v="0.2"/>
    <n v="12.417299999999997"/>
  </r>
  <r>
    <n v="7225"/>
    <x v="3588"/>
    <x v="0"/>
    <x v="216"/>
    <d v="2013-07-19T00:00:00"/>
    <x v="1"/>
    <s v="RB-19360"/>
    <s v="Raymond Buch"/>
    <s v="Consumer"/>
    <s v="United States"/>
    <s v="San Francisco"/>
    <x v="1"/>
    <n v="94122"/>
    <x v="1"/>
    <s v="OFF-AP-10002998"/>
    <x v="1"/>
    <x v="9"/>
    <s v="Holmes 99% HEPA Air Purifier"/>
    <n v="151.62"/>
    <n v="7"/>
    <n v="0"/>
    <n v="50.03459999999999"/>
  </r>
  <r>
    <n v="7226"/>
    <x v="3588"/>
    <x v="0"/>
    <x v="216"/>
    <d v="2013-07-19T00:00:00"/>
    <x v="1"/>
    <s v="RB-19360"/>
    <s v="Raymond Buch"/>
    <s v="Consumer"/>
    <s v="United States"/>
    <s v="San Francisco"/>
    <x v="1"/>
    <n v="94122"/>
    <x v="1"/>
    <s v="FUR-FU-10000073"/>
    <x v="0"/>
    <x v="5"/>
    <s v="Deflect-O Glasstique Clear Desk Accessories"/>
    <n v="30.8"/>
    <n v="4"/>
    <n v="0"/>
    <n v="10.163999999999998"/>
  </r>
  <r>
    <n v="7227"/>
    <x v="3589"/>
    <x v="3"/>
    <x v="642"/>
    <d v="2014-03-01T00:00:00"/>
    <x v="1"/>
    <s v="ES-14080"/>
    <s v="Erin Smith"/>
    <s v="Corporate"/>
    <s v="United States"/>
    <s v="Philadelphia"/>
    <x v="9"/>
    <n v="19134"/>
    <x v="3"/>
    <s v="OFF-PA-10001125"/>
    <x v="1"/>
    <x v="10"/>
    <s v="Xerox 1988"/>
    <n v="123.92000000000002"/>
    <n v="5"/>
    <n v="0.2"/>
    <n v="38.724999999999994"/>
  </r>
  <r>
    <n v="7228"/>
    <x v="3589"/>
    <x v="3"/>
    <x v="642"/>
    <d v="2014-03-01T00:00:00"/>
    <x v="1"/>
    <s v="ES-14080"/>
    <s v="Erin Smith"/>
    <s v="Corporate"/>
    <s v="United States"/>
    <s v="Philadelphia"/>
    <x v="9"/>
    <n v="19134"/>
    <x v="3"/>
    <s v="TEC-AC-10003033"/>
    <x v="2"/>
    <x v="11"/>
    <s v="Plantronics CS510 - Over-the-Head monaural Wireless Headset System"/>
    <n v="1319.8"/>
    <n v="5"/>
    <n v="0.2"/>
    <n v="214.4674999999998"/>
  </r>
  <r>
    <n v="7229"/>
    <x v="3590"/>
    <x v="2"/>
    <x v="836"/>
    <d v="2011-07-22T00:00:00"/>
    <x v="2"/>
    <s v="RD-19720"/>
    <s v="Roger Demir"/>
    <s v="Consumer"/>
    <s v="United States"/>
    <s v="San Francisco"/>
    <x v="1"/>
    <n v="94122"/>
    <x v="1"/>
    <s v="OFF-BI-10002498"/>
    <x v="1"/>
    <x v="8"/>
    <s v="Clear Mylar Reinforcing Strips"/>
    <n v="89.712000000000018"/>
    <n v="6"/>
    <n v="0.2"/>
    <n v="30.277799999999992"/>
  </r>
  <r>
    <n v="7230"/>
    <x v="3590"/>
    <x v="2"/>
    <x v="836"/>
    <d v="2011-07-22T00:00:00"/>
    <x v="2"/>
    <s v="RD-19720"/>
    <s v="Roger Demir"/>
    <s v="Consumer"/>
    <s v="United States"/>
    <s v="San Francisco"/>
    <x v="1"/>
    <n v="94122"/>
    <x v="1"/>
    <s v="OFF-PA-10004569"/>
    <x v="1"/>
    <x v="10"/>
    <s v="Wirebound Message Books, Two 4 1/4&quot; x 5&quot; Forms per Page"/>
    <n v="22.830000000000002"/>
    <n v="3"/>
    <n v="0"/>
    <n v="10.7301"/>
  </r>
  <r>
    <n v="7231"/>
    <x v="3591"/>
    <x v="3"/>
    <x v="677"/>
    <d v="2014-03-16T00:00:00"/>
    <x v="2"/>
    <s v="SC-20380"/>
    <s v="Shahid Collister"/>
    <s v="Consumer"/>
    <s v="United States"/>
    <s v="Fairfield"/>
    <x v="29"/>
    <n v="6824"/>
    <x v="3"/>
    <s v="OFF-BI-10002353"/>
    <x v="1"/>
    <x v="8"/>
    <s v="GBC VeloBind Cover Sets"/>
    <n v="30.88"/>
    <n v="2"/>
    <n v="0"/>
    <n v="15.44"/>
  </r>
  <r>
    <n v="7232"/>
    <x v="3591"/>
    <x v="3"/>
    <x v="677"/>
    <d v="2014-03-16T00:00:00"/>
    <x v="2"/>
    <s v="SC-20380"/>
    <s v="Shahid Collister"/>
    <s v="Consumer"/>
    <s v="United States"/>
    <s v="Fairfield"/>
    <x v="29"/>
    <n v="6824"/>
    <x v="3"/>
    <s v="OFF-AP-10001564"/>
    <x v="1"/>
    <x v="9"/>
    <s v="Hoover Commercial Lightweight Upright Vacuum with E-Z Empty Dirt Cup"/>
    <n v="465.16"/>
    <n v="2"/>
    <n v="0"/>
    <n v="120.94159999999999"/>
  </r>
  <r>
    <n v="7233"/>
    <x v="3591"/>
    <x v="3"/>
    <x v="677"/>
    <d v="2014-03-16T00:00:00"/>
    <x v="2"/>
    <s v="SC-20380"/>
    <s v="Shahid Collister"/>
    <s v="Consumer"/>
    <s v="United States"/>
    <s v="Fairfield"/>
    <x v="29"/>
    <n v="6824"/>
    <x v="3"/>
    <s v="OFF-PA-10003673"/>
    <x v="1"/>
    <x v="10"/>
    <s v="Strathmore Photo Mount Cards"/>
    <n v="27.12"/>
    <n v="4"/>
    <n v="0"/>
    <n v="12.475199999999999"/>
  </r>
  <r>
    <n v="7234"/>
    <x v="3592"/>
    <x v="0"/>
    <x v="387"/>
    <d v="2013-03-13T00:00:00"/>
    <x v="1"/>
    <s v="GB-14575"/>
    <s v="Giulietta Baptist"/>
    <s v="Consumer"/>
    <s v="United States"/>
    <s v="New York City"/>
    <x v="15"/>
    <n v="10011"/>
    <x v="3"/>
    <s v="FUR-FU-10003347"/>
    <x v="0"/>
    <x v="5"/>
    <s v="Coloredge Poster Frame"/>
    <n v="113.6"/>
    <n v="8"/>
    <n v="0"/>
    <n v="44.304000000000002"/>
  </r>
  <r>
    <n v="7235"/>
    <x v="3592"/>
    <x v="0"/>
    <x v="387"/>
    <d v="2013-03-13T00:00:00"/>
    <x v="1"/>
    <s v="GB-14575"/>
    <s v="Giulietta Baptist"/>
    <s v="Consumer"/>
    <s v="United States"/>
    <s v="New York City"/>
    <x v="15"/>
    <n v="10011"/>
    <x v="3"/>
    <s v="OFF-PA-10001934"/>
    <x v="1"/>
    <x v="10"/>
    <s v="Xerox 1993"/>
    <n v="12.96"/>
    <n v="2"/>
    <n v="0"/>
    <n v="6.3504000000000005"/>
  </r>
  <r>
    <n v="7236"/>
    <x v="3592"/>
    <x v="0"/>
    <x v="387"/>
    <d v="2013-03-13T00:00:00"/>
    <x v="1"/>
    <s v="GB-14575"/>
    <s v="Giulietta Baptist"/>
    <s v="Consumer"/>
    <s v="United States"/>
    <s v="New York City"/>
    <x v="15"/>
    <n v="10011"/>
    <x v="3"/>
    <s v="OFF-BI-10000632"/>
    <x v="1"/>
    <x v="8"/>
    <s v="Satellite Sectional Post Binders"/>
    <n v="69.456000000000003"/>
    <n v="2"/>
    <n v="0.2"/>
    <n v="22.573199999999996"/>
  </r>
  <r>
    <n v="7237"/>
    <x v="3593"/>
    <x v="2"/>
    <x v="1035"/>
    <d v="2011-12-10T00:00:00"/>
    <x v="2"/>
    <s v="FP-14320"/>
    <s v="Frank Preis"/>
    <s v="Consumer"/>
    <s v="United States"/>
    <s v="Los Angeles"/>
    <x v="1"/>
    <n v="90049"/>
    <x v="1"/>
    <s v="OFF-AR-10003190"/>
    <x v="1"/>
    <x v="6"/>
    <s v="Newell 32"/>
    <n v="8.64"/>
    <n v="3"/>
    <n v="0"/>
    <n v="2.4192"/>
  </r>
  <r>
    <n v="7238"/>
    <x v="3594"/>
    <x v="0"/>
    <x v="212"/>
    <d v="2013-07-11T00:00:00"/>
    <x v="3"/>
    <s v="EA-14035"/>
    <s v="Erin Ashbrook"/>
    <s v="Corporate"/>
    <s v="United States"/>
    <s v="Philadelphia"/>
    <x v="9"/>
    <n v="19143"/>
    <x v="3"/>
    <s v="TEC-MA-10000904"/>
    <x v="2"/>
    <x v="15"/>
    <s v="Brother MFC-9340CDW LED All-In-One Printer, Copier Scanner"/>
    <n v="341.99100000000004"/>
    <n v="3"/>
    <n v="0.7"/>
    <n v="-319.19159999999999"/>
  </r>
  <r>
    <n v="7239"/>
    <x v="3595"/>
    <x v="0"/>
    <x v="435"/>
    <d v="2013-12-31T00:00:00"/>
    <x v="1"/>
    <s v="SC-20305"/>
    <s v="Sean Christensen"/>
    <s v="Consumer"/>
    <s v="United States"/>
    <s v="San Jose"/>
    <x v="1"/>
    <n v="95123"/>
    <x v="1"/>
    <s v="FUR-FU-10000771"/>
    <x v="0"/>
    <x v="5"/>
    <s v="Eldon 200 Class Desk Accessories, Smoke"/>
    <n v="43.96"/>
    <n v="7"/>
    <n v="0"/>
    <n v="18.463200000000004"/>
  </r>
  <r>
    <n v="7240"/>
    <x v="3595"/>
    <x v="0"/>
    <x v="435"/>
    <d v="2013-12-31T00:00:00"/>
    <x v="1"/>
    <s v="SC-20305"/>
    <s v="Sean Christensen"/>
    <s v="Consumer"/>
    <s v="United States"/>
    <s v="San Jose"/>
    <x v="1"/>
    <n v="95123"/>
    <x v="1"/>
    <s v="OFF-EN-10001990"/>
    <x v="1"/>
    <x v="12"/>
    <s v="Staples"/>
    <n v="39.76"/>
    <n v="7"/>
    <n v="0"/>
    <n v="18.687199999999997"/>
  </r>
  <r>
    <n v="7241"/>
    <x v="3596"/>
    <x v="3"/>
    <x v="756"/>
    <d v="2014-04-26T00:00:00"/>
    <x v="0"/>
    <s v="JF-15355"/>
    <s v="Jay Fein"/>
    <s v="Consumer"/>
    <s v="United States"/>
    <s v="Pasadena"/>
    <x v="1"/>
    <n v="91104"/>
    <x v="1"/>
    <s v="FUR-FU-10002445"/>
    <x v="0"/>
    <x v="5"/>
    <s v="DAX Two-Tone Rosewood/Black Document Frame, Desktop, 5 x 7"/>
    <n v="66.36"/>
    <n v="7"/>
    <n v="0"/>
    <n v="26.544000000000004"/>
  </r>
  <r>
    <n v="7242"/>
    <x v="3596"/>
    <x v="3"/>
    <x v="756"/>
    <d v="2014-04-26T00:00:00"/>
    <x v="0"/>
    <s v="JF-15355"/>
    <s v="Jay Fein"/>
    <s v="Consumer"/>
    <s v="United States"/>
    <s v="Pasadena"/>
    <x v="1"/>
    <n v="91104"/>
    <x v="1"/>
    <s v="OFF-BI-10003638"/>
    <x v="1"/>
    <x v="8"/>
    <s v="GBC Durable Plastic Covers"/>
    <n v="92.88000000000001"/>
    <n v="6"/>
    <n v="0.2"/>
    <n v="30.185999999999996"/>
  </r>
  <r>
    <n v="7243"/>
    <x v="3596"/>
    <x v="3"/>
    <x v="756"/>
    <d v="2014-04-26T00:00:00"/>
    <x v="0"/>
    <s v="JF-15355"/>
    <s v="Jay Fein"/>
    <s v="Consumer"/>
    <s v="United States"/>
    <s v="Pasadena"/>
    <x v="1"/>
    <n v="91104"/>
    <x v="1"/>
    <s v="FUR-FU-10004864"/>
    <x v="0"/>
    <x v="5"/>
    <s v="Eldon 500 Class Desk Accessories"/>
    <n v="24.14"/>
    <n v="2"/>
    <n v="0"/>
    <n v="7.9662000000000006"/>
  </r>
  <r>
    <n v="7244"/>
    <x v="3597"/>
    <x v="3"/>
    <x v="629"/>
    <d v="2014-08-23T00:00:00"/>
    <x v="0"/>
    <s v="TP-21415"/>
    <s v="Tom Prescott"/>
    <s v="Consumer"/>
    <s v="United States"/>
    <s v="Philadelphia"/>
    <x v="9"/>
    <n v="19134"/>
    <x v="3"/>
    <s v="FUR-CH-10002024"/>
    <x v="0"/>
    <x v="1"/>
    <s v="HON 5400 Series Task Chairs for Big and Tall"/>
    <n v="4416.174"/>
    <n v="9"/>
    <n v="0.3"/>
    <n v="-630.88200000000006"/>
  </r>
  <r>
    <n v="7245"/>
    <x v="3598"/>
    <x v="3"/>
    <x v="1053"/>
    <d v="2014-05-26T00:00:00"/>
    <x v="2"/>
    <s v="RL-19615"/>
    <s v="Rob Lucas"/>
    <s v="Consumer"/>
    <s v="United States"/>
    <s v="Los Angeles"/>
    <x v="1"/>
    <n v="90049"/>
    <x v="1"/>
    <s v="OFF-AR-10002445"/>
    <x v="1"/>
    <x v="6"/>
    <s v="SANFORD Major Accent Highlighters"/>
    <n v="49.56"/>
    <n v="7"/>
    <n v="0"/>
    <n v="18.832800000000002"/>
  </r>
  <r>
    <n v="7246"/>
    <x v="3599"/>
    <x v="3"/>
    <x v="839"/>
    <d v="2014-02-14T00:00:00"/>
    <x v="1"/>
    <s v="SB-20170"/>
    <s v="Sarah Bern"/>
    <s v="Consumer"/>
    <s v="United States"/>
    <s v="Los Angeles"/>
    <x v="1"/>
    <n v="90032"/>
    <x v="1"/>
    <s v="OFF-ST-10001370"/>
    <x v="1"/>
    <x v="4"/>
    <s v="Sensible Storage WireTech Storage Systems"/>
    <n v="354.90000000000003"/>
    <n v="5"/>
    <n v="0"/>
    <n v="17.744999999999962"/>
  </r>
  <r>
    <n v="7247"/>
    <x v="3600"/>
    <x v="2"/>
    <x v="223"/>
    <d v="2011-03-08T00:00:00"/>
    <x v="1"/>
    <s v="JS-15595"/>
    <s v="Jill Stevenson"/>
    <s v="Corporate"/>
    <s v="United States"/>
    <s v="Columbus"/>
    <x v="24"/>
    <n v="43229"/>
    <x v="3"/>
    <s v="OFF-LA-10000305"/>
    <x v="1"/>
    <x v="2"/>
    <s v="Avery 495"/>
    <n v="15.120000000000001"/>
    <n v="3"/>
    <n v="0.2"/>
    <n v="4.9139999999999988"/>
  </r>
  <r>
    <n v="7248"/>
    <x v="3600"/>
    <x v="2"/>
    <x v="223"/>
    <d v="2011-03-08T00:00:00"/>
    <x v="1"/>
    <s v="JS-15595"/>
    <s v="Jill Stevenson"/>
    <s v="Corporate"/>
    <s v="United States"/>
    <s v="Columbus"/>
    <x v="24"/>
    <n v="43229"/>
    <x v="3"/>
    <s v="FUR-BO-10001972"/>
    <x v="0"/>
    <x v="0"/>
    <s v="O'Sullivan 4-Shelf Bookcase in Odessa Pine"/>
    <n v="302.45"/>
    <n v="5"/>
    <n v="0.5"/>
    <n v="-199.61700000000002"/>
  </r>
  <r>
    <n v="7249"/>
    <x v="3600"/>
    <x v="2"/>
    <x v="223"/>
    <d v="2011-03-08T00:00:00"/>
    <x v="1"/>
    <s v="JS-15595"/>
    <s v="Jill Stevenson"/>
    <s v="Corporate"/>
    <s v="United States"/>
    <s v="Columbus"/>
    <x v="24"/>
    <n v="43229"/>
    <x v="3"/>
    <s v="OFF-ST-10002486"/>
    <x v="1"/>
    <x v="4"/>
    <s v="Eldon Shelf Savers Cubes and Bins"/>
    <n v="44.672000000000004"/>
    <n v="8"/>
    <n v="0.2"/>
    <n v="-10.051200000000003"/>
  </r>
  <r>
    <n v="7250"/>
    <x v="3601"/>
    <x v="1"/>
    <x v="593"/>
    <d v="2012-06-09T00:00:00"/>
    <x v="0"/>
    <s v="BP-11155"/>
    <s v="Becky Pak"/>
    <s v="Consumer"/>
    <s v="United States"/>
    <s v="Los Angeles"/>
    <x v="1"/>
    <n v="90008"/>
    <x v="1"/>
    <s v="TEC-AC-10001874"/>
    <x v="2"/>
    <x v="11"/>
    <s v="Logitech Wireless Anywhere Mouse MX for PC and Mac"/>
    <n v="119.98"/>
    <n v="2"/>
    <n v="0"/>
    <n v="35.994"/>
  </r>
  <r>
    <n v="7251"/>
    <x v="3601"/>
    <x v="1"/>
    <x v="593"/>
    <d v="2012-06-09T00:00:00"/>
    <x v="0"/>
    <s v="BP-11155"/>
    <s v="Becky Pak"/>
    <s v="Consumer"/>
    <s v="United States"/>
    <s v="Los Angeles"/>
    <x v="1"/>
    <n v="90008"/>
    <x v="1"/>
    <s v="TEC-AC-10003870"/>
    <x v="2"/>
    <x v="11"/>
    <s v="Logitech Z-906 Speaker sys - home theater - 5.1-CH"/>
    <n v="989.97"/>
    <n v="3"/>
    <n v="0"/>
    <n v="395.98800000000006"/>
  </r>
  <r>
    <n v="7252"/>
    <x v="3602"/>
    <x v="0"/>
    <x v="278"/>
    <d v="2013-09-03T00:00:00"/>
    <x v="1"/>
    <s v="EM-13825"/>
    <s v="Elizabeth Moffitt"/>
    <s v="Corporate"/>
    <s v="United States"/>
    <s v="Hollywood"/>
    <x v="2"/>
    <n v="33021"/>
    <x v="0"/>
    <s v="OFF-LA-10002473"/>
    <x v="1"/>
    <x v="2"/>
    <s v="Avery 484"/>
    <n v="9.2159999999999993"/>
    <n v="4"/>
    <n v="0.2"/>
    <n v="3.3408000000000002"/>
  </r>
  <r>
    <n v="7253"/>
    <x v="3603"/>
    <x v="0"/>
    <x v="126"/>
    <d v="2013-09-19T00:00:00"/>
    <x v="1"/>
    <s v="SC-20695"/>
    <s v="Steve Chapman"/>
    <s v="Corporate"/>
    <s v="United States"/>
    <s v="Roseville"/>
    <x v="12"/>
    <n v="48066"/>
    <x v="2"/>
    <s v="OFF-PA-10003790"/>
    <x v="1"/>
    <x v="10"/>
    <s v="Xerox 1991"/>
    <n v="68.52"/>
    <n v="3"/>
    <n v="0"/>
    <n v="31.519199999999998"/>
  </r>
  <r>
    <n v="7254"/>
    <x v="3604"/>
    <x v="0"/>
    <x v="198"/>
    <d v="2013-06-05T00:00:00"/>
    <x v="1"/>
    <s v="EM-14140"/>
    <s v="Eugene Moren"/>
    <s v="Home Office"/>
    <s v="United States"/>
    <s v="Superior"/>
    <x v="6"/>
    <n v="54880"/>
    <x v="2"/>
    <s v="OFF-AP-10002684"/>
    <x v="1"/>
    <x v="9"/>
    <s v="Acco 7-Outlet Masterpiece Power Center, Wihtout Fax/Phone Line Protection"/>
    <n v="364.74"/>
    <n v="3"/>
    <n v="0"/>
    <n v="109.42199999999997"/>
  </r>
  <r>
    <n v="7255"/>
    <x v="3604"/>
    <x v="0"/>
    <x v="198"/>
    <d v="2013-06-05T00:00:00"/>
    <x v="1"/>
    <s v="EM-14140"/>
    <s v="Eugene Moren"/>
    <s v="Home Office"/>
    <s v="United States"/>
    <s v="Superior"/>
    <x v="6"/>
    <n v="54880"/>
    <x v="2"/>
    <s v="FUR-FU-10001037"/>
    <x v="0"/>
    <x v="5"/>
    <s v="DAX Charcoal/Nickel-Tone Document Frame, 5 x 7"/>
    <n v="47.400000000000006"/>
    <n v="5"/>
    <n v="0"/>
    <n v="21.33"/>
  </r>
  <r>
    <n v="7256"/>
    <x v="3604"/>
    <x v="0"/>
    <x v="198"/>
    <d v="2013-06-05T00:00:00"/>
    <x v="1"/>
    <s v="EM-14140"/>
    <s v="Eugene Moren"/>
    <s v="Home Office"/>
    <s v="United States"/>
    <s v="Superior"/>
    <x v="6"/>
    <n v="54880"/>
    <x v="2"/>
    <s v="OFF-ST-10000876"/>
    <x v="1"/>
    <x v="4"/>
    <s v="Eldon Simplefile Box Office"/>
    <n v="49.76"/>
    <n v="4"/>
    <n v="0"/>
    <n v="13.9328"/>
  </r>
  <r>
    <n v="7257"/>
    <x v="3604"/>
    <x v="0"/>
    <x v="198"/>
    <d v="2013-06-05T00:00:00"/>
    <x v="1"/>
    <s v="EM-14140"/>
    <s v="Eugene Moren"/>
    <s v="Home Office"/>
    <s v="United States"/>
    <s v="Superior"/>
    <x v="6"/>
    <n v="54880"/>
    <x v="2"/>
    <s v="OFF-AR-10003732"/>
    <x v="1"/>
    <x v="6"/>
    <s v="Newell 333"/>
    <n v="5.56"/>
    <n v="2"/>
    <n v="0"/>
    <n v="1.4455999999999998"/>
  </r>
  <r>
    <n v="7258"/>
    <x v="3604"/>
    <x v="0"/>
    <x v="198"/>
    <d v="2013-06-05T00:00:00"/>
    <x v="1"/>
    <s v="EM-14140"/>
    <s v="Eugene Moren"/>
    <s v="Home Office"/>
    <s v="United States"/>
    <s v="Superior"/>
    <x v="6"/>
    <n v="54880"/>
    <x v="2"/>
    <s v="OFF-PA-10000994"/>
    <x v="1"/>
    <x v="10"/>
    <s v="Xerox 1915"/>
    <n v="629.09999999999991"/>
    <n v="6"/>
    <n v="0"/>
    <n v="301.96799999999996"/>
  </r>
  <r>
    <n v="7259"/>
    <x v="3604"/>
    <x v="0"/>
    <x v="198"/>
    <d v="2013-06-05T00:00:00"/>
    <x v="1"/>
    <s v="EM-14140"/>
    <s v="Eugene Moren"/>
    <s v="Home Office"/>
    <s v="United States"/>
    <s v="Superior"/>
    <x v="6"/>
    <n v="54880"/>
    <x v="2"/>
    <s v="OFF-AR-10000940"/>
    <x v="1"/>
    <x v="6"/>
    <s v="Newell 343"/>
    <n v="14.7"/>
    <n v="5"/>
    <n v="0"/>
    <n v="3.9690000000000003"/>
  </r>
  <r>
    <n v="7260"/>
    <x v="3604"/>
    <x v="0"/>
    <x v="198"/>
    <d v="2013-06-05T00:00:00"/>
    <x v="1"/>
    <s v="EM-14140"/>
    <s v="Eugene Moren"/>
    <s v="Home Office"/>
    <s v="United States"/>
    <s v="Superior"/>
    <x v="6"/>
    <n v="54880"/>
    <x v="2"/>
    <s v="OFF-PA-10004888"/>
    <x v="1"/>
    <x v="10"/>
    <s v="Xerox 217"/>
    <n v="45.36"/>
    <n v="7"/>
    <n v="0"/>
    <n v="21.772800000000004"/>
  </r>
  <r>
    <n v="7261"/>
    <x v="3604"/>
    <x v="0"/>
    <x v="198"/>
    <d v="2013-06-05T00:00:00"/>
    <x v="1"/>
    <s v="EM-14140"/>
    <s v="Eugene Moren"/>
    <s v="Home Office"/>
    <s v="United States"/>
    <s v="Superior"/>
    <x v="6"/>
    <n v="54880"/>
    <x v="2"/>
    <s v="TEC-PH-10000441"/>
    <x v="2"/>
    <x v="7"/>
    <s v="VTech DS6151"/>
    <n v="125.99"/>
    <n v="1"/>
    <n v="0"/>
    <n v="35.277200000000008"/>
  </r>
  <r>
    <n v="7262"/>
    <x v="3605"/>
    <x v="3"/>
    <x v="193"/>
    <d v="2014-06-14T00:00:00"/>
    <x v="0"/>
    <s v="GZ-14545"/>
    <s v="George Zrebassa"/>
    <s v="Corporate"/>
    <s v="United States"/>
    <s v="Thousand Oaks"/>
    <x v="1"/>
    <n v="91360"/>
    <x v="1"/>
    <s v="OFF-AR-10001231"/>
    <x v="1"/>
    <x v="6"/>
    <s v="Sanford EarthWrite Recycled Pencils, Medium Soft, #2"/>
    <n v="14.700000000000001"/>
    <n v="7"/>
    <n v="0"/>
    <n v="4.1160000000000005"/>
  </r>
  <r>
    <n v="7263"/>
    <x v="3606"/>
    <x v="3"/>
    <x v="760"/>
    <d v="2014-10-29T00:00:00"/>
    <x v="1"/>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x v="1"/>
    <s v="ML-17395"/>
    <s v="Marina Lichtenstein"/>
    <s v="Corporate"/>
    <s v="United States"/>
    <s v="Philadelphia"/>
    <x v="9"/>
    <n v="19134"/>
    <x v="3"/>
    <s v="OFF-EN-10003068"/>
    <x v="1"/>
    <x v="12"/>
    <s v="#6 3/4 Gummed Flap White Envelopes"/>
    <n v="31.680000000000003"/>
    <n v="4"/>
    <n v="0.2"/>
    <n v="11.087999999999997"/>
  </r>
  <r>
    <n v="7265"/>
    <x v="3607"/>
    <x v="3"/>
    <x v="487"/>
    <d v="2014-06-18T00:00:00"/>
    <x v="1"/>
    <s v="PG-18895"/>
    <s v="Paul Gonzalez"/>
    <s v="Consumer"/>
    <s v="United States"/>
    <s v="Springfield"/>
    <x v="17"/>
    <n v="22153"/>
    <x v="0"/>
    <s v="OFF-AR-10004260"/>
    <x v="1"/>
    <x v="6"/>
    <s v="Boston 1799 Powerhouse Electric Pencil Sharpener"/>
    <n v="181.86"/>
    <n v="7"/>
    <n v="0"/>
    <n v="50.9208"/>
  </r>
  <r>
    <n v="7266"/>
    <x v="3608"/>
    <x v="2"/>
    <x v="533"/>
    <d v="2011-11-26T00:00:00"/>
    <x v="0"/>
    <s v="DK-12835"/>
    <s v="Damala Kotsonis"/>
    <s v="Corporate"/>
    <s v="United States"/>
    <s v="Houston"/>
    <x v="5"/>
    <n v="77095"/>
    <x v="2"/>
    <s v="FUR-CH-10001973"/>
    <x v="0"/>
    <x v="1"/>
    <s v="Office Star Flex Back Scooter Chair with White Frame"/>
    <n v="155.37199999999999"/>
    <n v="2"/>
    <n v="0.3"/>
    <n v="-35.513599999999997"/>
  </r>
  <r>
    <n v="7267"/>
    <x v="3609"/>
    <x v="3"/>
    <x v="1153"/>
    <d v="2014-08-17T00:00:00"/>
    <x v="3"/>
    <s v="SJ-20215"/>
    <s v="Sarah Jordon"/>
    <s v="Consumer"/>
    <s v="United States"/>
    <s v="Columbia"/>
    <x v="18"/>
    <n v="38401"/>
    <x v="0"/>
    <s v="OFF-BI-10002824"/>
    <x v="1"/>
    <x v="8"/>
    <s v="Recycled Easel Ring Binders"/>
    <n v="13.428000000000003"/>
    <n v="3"/>
    <n v="0.7"/>
    <n v="-11.190000000000001"/>
  </r>
  <r>
    <n v="7268"/>
    <x v="3609"/>
    <x v="3"/>
    <x v="1153"/>
    <d v="2014-08-17T00:00:00"/>
    <x v="3"/>
    <s v="SJ-20215"/>
    <s v="Sarah Jordon"/>
    <s v="Consumer"/>
    <s v="United States"/>
    <s v="Columbia"/>
    <x v="18"/>
    <n v="38401"/>
    <x v="0"/>
    <s v="OFF-ST-10004950"/>
    <x v="1"/>
    <x v="4"/>
    <s v="Acco Perma 3000 Stacking Storage Drawers"/>
    <n v="67.13600000000001"/>
    <n v="4"/>
    <n v="0.2"/>
    <n v="-0.83920000000000172"/>
  </r>
  <r>
    <n v="7269"/>
    <x v="3610"/>
    <x v="0"/>
    <x v="1154"/>
    <d v="2013-01-20T00:00:00"/>
    <x v="1"/>
    <s v="AG-10675"/>
    <s v="Anna Gayman"/>
    <s v="Consumer"/>
    <s v="United States"/>
    <s v="Concord"/>
    <x v="3"/>
    <n v="28027"/>
    <x v="0"/>
    <s v="OFF-PA-10004039"/>
    <x v="1"/>
    <x v="10"/>
    <s v="Xerox 1882"/>
    <n v="89.567999999999998"/>
    <n v="2"/>
    <n v="0.2"/>
    <n v="32.468400000000003"/>
  </r>
  <r>
    <n v="7270"/>
    <x v="3610"/>
    <x v="0"/>
    <x v="1154"/>
    <d v="2013-01-20T00:00:00"/>
    <x v="1"/>
    <s v="AG-10675"/>
    <s v="Anna Gayman"/>
    <s v="Consumer"/>
    <s v="United States"/>
    <s v="Concord"/>
    <x v="3"/>
    <n v="28027"/>
    <x v="0"/>
    <s v="FUR-FU-10003374"/>
    <x v="0"/>
    <x v="5"/>
    <s v="Electrix Fluorescent Magnifier Lamps &amp; Weighted Base"/>
    <n v="315.77600000000007"/>
    <n v="8"/>
    <n v="0.2"/>
    <n v="31.577600000000018"/>
  </r>
  <r>
    <n v="7271"/>
    <x v="3611"/>
    <x v="0"/>
    <x v="1142"/>
    <d v="2013-09-23T00:00:00"/>
    <x v="1"/>
    <s v="KD-16495"/>
    <s v="Keith Dawkins"/>
    <s v="Corporate"/>
    <s v="United States"/>
    <s v="San Jose"/>
    <x v="1"/>
    <n v="95123"/>
    <x v="1"/>
    <s v="FUR-BO-10001918"/>
    <x v="0"/>
    <x v="0"/>
    <s v="Sauder Forest Hills Library with Doors, Woodland Oak Finish"/>
    <n v="273.666"/>
    <n v="2"/>
    <n v="0.15"/>
    <n v="-12.878400000000013"/>
  </r>
  <r>
    <n v="7272"/>
    <x v="3611"/>
    <x v="0"/>
    <x v="1142"/>
    <d v="2013-09-23T00:00:00"/>
    <x v="1"/>
    <s v="KD-16495"/>
    <s v="Keith Dawkins"/>
    <s v="Corporate"/>
    <s v="United States"/>
    <s v="San Jose"/>
    <x v="1"/>
    <n v="95123"/>
    <x v="1"/>
    <s v="OFF-AP-10002287"/>
    <x v="1"/>
    <x v="9"/>
    <s v="Eureka Sanitaire  Multi-Pro Heavy-Duty Upright, Disposable Bags"/>
    <n v="17.48"/>
    <n v="4"/>
    <n v="0"/>
    <n v="4.5448000000000004"/>
  </r>
  <r>
    <n v="7273"/>
    <x v="3612"/>
    <x v="0"/>
    <x v="1155"/>
    <d v="2013-10-15T00:00:00"/>
    <x v="1"/>
    <s v="EB-13975"/>
    <s v="Erica Bern"/>
    <s v="Corporate"/>
    <s v="United States"/>
    <s v="Greensboro"/>
    <x v="3"/>
    <n v="27405"/>
    <x v="0"/>
    <s v="OFF-SU-10004498"/>
    <x v="1"/>
    <x v="14"/>
    <s v="Martin-Yale Premier Letter Opener"/>
    <n v="20.608000000000004"/>
    <n v="2"/>
    <n v="0.2"/>
    <n v="-4.3792000000000009"/>
  </r>
  <r>
    <n v="7274"/>
    <x v="3612"/>
    <x v="0"/>
    <x v="1155"/>
    <d v="2013-10-15T00:00:00"/>
    <x v="1"/>
    <s v="EB-13975"/>
    <s v="Erica Bern"/>
    <s v="Corporate"/>
    <s v="United States"/>
    <s v="Greensboro"/>
    <x v="3"/>
    <n v="27405"/>
    <x v="0"/>
    <s v="OFF-BI-10002557"/>
    <x v="1"/>
    <x v="8"/>
    <s v="Presstex Flexible Ring Binders"/>
    <n v="4.0950000000000006"/>
    <n v="3"/>
    <n v="0.7"/>
    <n v="-2.7300000000000004"/>
  </r>
  <r>
    <n v="7275"/>
    <x v="3613"/>
    <x v="1"/>
    <x v="50"/>
    <d v="2012-11-17T00:00:00"/>
    <x v="1"/>
    <s v="AW-10930"/>
    <s v="Arthur Wiediger"/>
    <s v="Home Office"/>
    <s v="United States"/>
    <s v="Helena"/>
    <x v="37"/>
    <n v="59601"/>
    <x v="1"/>
    <s v="TEC-PH-10004908"/>
    <x v="2"/>
    <x v="7"/>
    <s v="Panasonic KX TS3282W Corded phone"/>
    <n v="339.96000000000004"/>
    <n v="5"/>
    <n v="0.2"/>
    <n v="42.494999999999948"/>
  </r>
  <r>
    <n v="7276"/>
    <x v="3613"/>
    <x v="1"/>
    <x v="50"/>
    <d v="2012-11-17T00:00:00"/>
    <x v="1"/>
    <s v="AW-10930"/>
    <s v="Arthur Wiediger"/>
    <s v="Home Office"/>
    <s v="United States"/>
    <s v="Helena"/>
    <x v="37"/>
    <n v="59601"/>
    <x v="1"/>
    <s v="FUR-FU-10000794"/>
    <x v="0"/>
    <x v="5"/>
    <s v="Eldon Stackable Tray, Side-Load, Legal, Smoke"/>
    <n v="63.980000000000004"/>
    <n v="7"/>
    <n v="0"/>
    <n v="21.7532"/>
  </r>
  <r>
    <n v="7277"/>
    <x v="3614"/>
    <x v="2"/>
    <x v="981"/>
    <d v="2011-11-06T00:00:00"/>
    <x v="1"/>
    <s v="JK-16120"/>
    <s v="Julie Kriz"/>
    <s v="Home Office"/>
    <s v="United States"/>
    <s v="Fort Lauderdale"/>
    <x v="2"/>
    <n v="33311"/>
    <x v="0"/>
    <s v="TEC-AC-10004171"/>
    <x v="2"/>
    <x v="11"/>
    <s v="Razer Kraken 7.1 Surround Sound Over Ear USB Gaming Headset"/>
    <n v="799.92000000000007"/>
    <n v="10"/>
    <n v="0.2"/>
    <n v="239.976"/>
  </r>
  <r>
    <n v="7278"/>
    <x v="3615"/>
    <x v="0"/>
    <x v="1080"/>
    <d v="2013-07-22T00:00:00"/>
    <x v="2"/>
    <s v="TC-21535"/>
    <s v="Tracy Collins"/>
    <s v="Home Office"/>
    <s v="United States"/>
    <s v="San Francisco"/>
    <x v="1"/>
    <n v="94110"/>
    <x v="1"/>
    <s v="TEC-PH-10002070"/>
    <x v="2"/>
    <x v="7"/>
    <s v="Griffin GC36547 PowerJolt SE Lightning Charger"/>
    <n v="35.984000000000002"/>
    <n v="2"/>
    <n v="0.2"/>
    <n v="4.4979999999999958"/>
  </r>
  <r>
    <n v="7279"/>
    <x v="3615"/>
    <x v="0"/>
    <x v="1080"/>
    <d v="2013-07-22T00:00:00"/>
    <x v="2"/>
    <s v="TC-21535"/>
    <s v="Tracy Collins"/>
    <s v="Home Office"/>
    <s v="United States"/>
    <s v="San Francisco"/>
    <x v="1"/>
    <n v="94110"/>
    <x v="1"/>
    <s v="TEC-AC-10003095"/>
    <x v="2"/>
    <x v="11"/>
    <s v="Logitech G35 7.1-Channel Surround Sound Headset"/>
    <n v="389.97"/>
    <n v="3"/>
    <n v="0"/>
    <n v="132.58980000000003"/>
  </r>
  <r>
    <n v="7280"/>
    <x v="3616"/>
    <x v="0"/>
    <x v="675"/>
    <d v="2013-05-15T00:00:00"/>
    <x v="3"/>
    <s v="TH-21235"/>
    <s v="Tiffany House"/>
    <s v="Corporate"/>
    <s v="United States"/>
    <s v="Yuma"/>
    <x v="16"/>
    <n v="85364"/>
    <x v="1"/>
    <s v="TEC-AC-10003832"/>
    <x v="2"/>
    <x v="11"/>
    <s v="Imation 16GB Mini TravelDrive USB 2.0 Flash Drive"/>
    <n v="185.52800000000002"/>
    <n v="7"/>
    <n v="0.2"/>
    <n v="48.701099999999997"/>
  </r>
  <r>
    <n v="7281"/>
    <x v="3617"/>
    <x v="1"/>
    <x v="780"/>
    <d v="2012-02-27T00:00:00"/>
    <x v="1"/>
    <s v="PW-19240"/>
    <s v="Pierre Wener"/>
    <s v="Consumer"/>
    <s v="United States"/>
    <s v="Columbia"/>
    <x v="39"/>
    <n v="21044"/>
    <x v="3"/>
    <s v="OFF-BI-10003527"/>
    <x v="1"/>
    <x v="8"/>
    <s v="Fellowes PB500 Electric Punch Plastic Comb Binding Machine with Manual Bind"/>
    <n v="2541.98"/>
    <n v="2"/>
    <n v="0"/>
    <n v="1270.99"/>
  </r>
  <r>
    <n v="7282"/>
    <x v="3618"/>
    <x v="3"/>
    <x v="524"/>
    <d v="2014-10-22T00:00:00"/>
    <x v="1"/>
    <s v="GH-14410"/>
    <s v="Gary Hansen"/>
    <s v="Home Office"/>
    <s v="United States"/>
    <s v="Yuma"/>
    <x v="16"/>
    <n v="85364"/>
    <x v="1"/>
    <s v="TEC-MA-10001148"/>
    <x v="2"/>
    <x v="15"/>
    <s v="Swingline SM12-08 MicroCut Jam Free Shredder"/>
    <n v="599.98500000000013"/>
    <n v="5"/>
    <n v="0.7"/>
    <n v="-479.98799999999994"/>
  </r>
  <r>
    <n v="7283"/>
    <x v="3619"/>
    <x v="3"/>
    <x v="738"/>
    <d v="2014-06-30T00:00:00"/>
    <x v="1"/>
    <s v="JK-15730"/>
    <s v="Joe Kamberova"/>
    <s v="Consumer"/>
    <s v="United States"/>
    <s v="Chicago"/>
    <x v="10"/>
    <n v="60653"/>
    <x v="2"/>
    <s v="OFF-BI-10002432"/>
    <x v="1"/>
    <x v="8"/>
    <s v="Wilson Jones Standard D-Ring Binders"/>
    <n v="3.0359999999999996"/>
    <n v="3"/>
    <n v="0.8"/>
    <n v="-5.0094000000000012"/>
  </r>
  <r>
    <n v="7284"/>
    <x v="3620"/>
    <x v="3"/>
    <x v="428"/>
    <d v="2014-09-14T00:00:00"/>
    <x v="1"/>
    <s v="LC-17140"/>
    <s v="Logan Currie"/>
    <s v="Consumer"/>
    <s v="United States"/>
    <s v="Cleveland"/>
    <x v="24"/>
    <n v="44105"/>
    <x v="3"/>
    <s v="OFF-AR-10001374"/>
    <x v="1"/>
    <x v="6"/>
    <s v="BIC Brite Liner Highlighters, Chisel Tip"/>
    <n v="25.920000000000005"/>
    <n v="5"/>
    <n v="0.2"/>
    <n v="3.8879999999999972"/>
  </r>
  <r>
    <n v="7285"/>
    <x v="3620"/>
    <x v="3"/>
    <x v="428"/>
    <d v="2014-09-14T00:00:00"/>
    <x v="1"/>
    <s v="LC-17140"/>
    <s v="Logan Currie"/>
    <s v="Consumer"/>
    <s v="United States"/>
    <s v="Cleveland"/>
    <x v="24"/>
    <n v="44105"/>
    <x v="3"/>
    <s v="FUR-FU-10000723"/>
    <x v="0"/>
    <x v="5"/>
    <s v="Deflect-o EconoMat Studded, No Bevel Mat for Low Pile Carpeting"/>
    <n v="66.112000000000009"/>
    <n v="2"/>
    <n v="0.2"/>
    <n v="-9.0903999999999989"/>
  </r>
  <r>
    <n v="7286"/>
    <x v="3621"/>
    <x v="3"/>
    <x v="336"/>
    <d v="2014-10-20T00:00:00"/>
    <x v="1"/>
    <s v="BK-11260"/>
    <s v="Berenike Kampe"/>
    <s v="Consumer"/>
    <s v="United States"/>
    <s v="San Francisco"/>
    <x v="1"/>
    <n v="94110"/>
    <x v="1"/>
    <s v="TEC-AC-10003614"/>
    <x v="2"/>
    <x v="11"/>
    <s v="Verbatim 25 GB 6x Blu-ray Single Layer Recordable Disc, 10/Pack"/>
    <n v="46.36"/>
    <n v="4"/>
    <n v="0"/>
    <n v="15.298799999999996"/>
  </r>
  <r>
    <n v="7287"/>
    <x v="3622"/>
    <x v="0"/>
    <x v="23"/>
    <d v="2013-06-26T00:00:00"/>
    <x v="1"/>
    <s v="BS-11365"/>
    <s v="Bill Shonely"/>
    <s v="Corporate"/>
    <s v="United States"/>
    <s v="Oklahoma City"/>
    <x v="26"/>
    <n v="73120"/>
    <x v="2"/>
    <s v="TEC-AC-10004877"/>
    <x v="2"/>
    <x v="11"/>
    <s v="Imation 30456 USB Flash Drive 8GB"/>
    <n v="6.9"/>
    <n v="1"/>
    <n v="0"/>
    <n v="0.5519999999999996"/>
  </r>
  <r>
    <n v="7288"/>
    <x v="3622"/>
    <x v="0"/>
    <x v="23"/>
    <d v="2013-06-26T00:00:00"/>
    <x v="1"/>
    <s v="BS-11365"/>
    <s v="Bill Shonely"/>
    <s v="Corporate"/>
    <s v="United States"/>
    <s v="Oklahoma City"/>
    <x v="26"/>
    <n v="73120"/>
    <x v="2"/>
    <s v="FUR-FU-10004270"/>
    <x v="0"/>
    <x v="5"/>
    <s v="Executive Impressions 13&quot; Clairmont Wall Clock"/>
    <n v="57.69"/>
    <n v="3"/>
    <n v="0"/>
    <n v="23.652900000000002"/>
  </r>
  <r>
    <n v="7289"/>
    <x v="3623"/>
    <x v="2"/>
    <x v="814"/>
    <d v="2011-09-07T00:00:00"/>
    <x v="1"/>
    <s v="AG-10525"/>
    <s v="Andy Gerbode"/>
    <s v="Corporate"/>
    <s v="United States"/>
    <s v="Houston"/>
    <x v="5"/>
    <n v="77095"/>
    <x v="2"/>
    <s v="TEC-MA-10002210"/>
    <x v="2"/>
    <x v="15"/>
    <s v="Epson TM-T88V Direct Thermal Printer - Monochrome - Desktop"/>
    <n v="559.71"/>
    <n v="3"/>
    <n v="0.4"/>
    <n v="-121.27049999999997"/>
  </r>
  <r>
    <n v="7290"/>
    <x v="3624"/>
    <x v="0"/>
    <x v="806"/>
    <d v="2013-01-31T00:00:00"/>
    <x v="2"/>
    <s v="SC-20725"/>
    <s v="Steven Cartwright"/>
    <s v="Consumer"/>
    <s v="United States"/>
    <s v="San Francisco"/>
    <x v="1"/>
    <n v="94122"/>
    <x v="1"/>
    <s v="OFF-ST-10000675"/>
    <x v="1"/>
    <x v="4"/>
    <s v="File Shuttle II and Handi-File, Black"/>
    <n v="305.01"/>
    <n v="9"/>
    <n v="0"/>
    <n v="76.252499999999998"/>
  </r>
  <r>
    <n v="7291"/>
    <x v="3624"/>
    <x v="0"/>
    <x v="806"/>
    <d v="2013-01-31T00:00:00"/>
    <x v="2"/>
    <s v="SC-20725"/>
    <s v="Steven Cartwright"/>
    <s v="Consumer"/>
    <s v="United States"/>
    <s v="San Francisco"/>
    <x v="1"/>
    <n v="94122"/>
    <x v="1"/>
    <s v="OFF-BI-10004781"/>
    <x v="1"/>
    <x v="8"/>
    <s v="GBC Wire Binding Strips"/>
    <n v="50.783999999999999"/>
    <n v="2"/>
    <n v="0.2"/>
    <n v="17.7744"/>
  </r>
  <r>
    <n v="7292"/>
    <x v="3624"/>
    <x v="0"/>
    <x v="806"/>
    <d v="2013-01-31T00:00:00"/>
    <x v="2"/>
    <s v="SC-20725"/>
    <s v="Steven Cartwright"/>
    <s v="Consumer"/>
    <s v="United States"/>
    <s v="San Francisco"/>
    <x v="1"/>
    <n v="94122"/>
    <x v="1"/>
    <s v="OFF-LA-10004689"/>
    <x v="1"/>
    <x v="2"/>
    <s v="Avery 512"/>
    <n v="26.01"/>
    <n v="9"/>
    <n v="0"/>
    <n v="12.2247"/>
  </r>
  <r>
    <n v="7293"/>
    <x v="3625"/>
    <x v="3"/>
    <x v="769"/>
    <d v="2014-12-10T00:00:00"/>
    <x v="1"/>
    <s v="LR-16915"/>
    <s v="Lena Radford"/>
    <s v="Consumer"/>
    <s v="United States"/>
    <s v="Nashville"/>
    <x v="18"/>
    <n v="37211"/>
    <x v="0"/>
    <s v="TEC-MA-10001856"/>
    <x v="2"/>
    <x v="15"/>
    <s v="Okidata C610n Printer"/>
    <n v="649"/>
    <n v="2"/>
    <n v="0.5"/>
    <n v="-272.58000000000015"/>
  </r>
  <r>
    <n v="7294"/>
    <x v="3626"/>
    <x v="0"/>
    <x v="1156"/>
    <d v="2013-01-29T00:00:00"/>
    <x v="1"/>
    <s v="CB-12415"/>
    <s v="Christy Brittain"/>
    <s v="Consumer"/>
    <s v="United States"/>
    <s v="Los Angeles"/>
    <x v="1"/>
    <n v="90036"/>
    <x v="1"/>
    <s v="FUR-FU-10000719"/>
    <x v="0"/>
    <x v="5"/>
    <s v="DAX Cubicle Frames, 8-1/2 x 11"/>
    <n v="59.99"/>
    <n v="7"/>
    <n v="0"/>
    <n v="21.596400000000003"/>
  </r>
  <r>
    <n v="7295"/>
    <x v="3627"/>
    <x v="1"/>
    <x v="989"/>
    <d v="2012-05-31T00:00:00"/>
    <x v="1"/>
    <s v="RD-19900"/>
    <s v="Ruben Dartt"/>
    <s v="Consumer"/>
    <s v="United States"/>
    <s v="Bellevue"/>
    <x v="4"/>
    <n v="98006"/>
    <x v="1"/>
    <s v="FUR-FU-10003849"/>
    <x v="0"/>
    <x v="5"/>
    <s v="DAX Metal Frame, Desktop, Stepped-Edge"/>
    <n v="20.239999999999998"/>
    <n v="1"/>
    <n v="0"/>
    <n v="7.8935999999999993"/>
  </r>
  <r>
    <n v="7296"/>
    <x v="3628"/>
    <x v="2"/>
    <x v="417"/>
    <d v="2011-05-05T00:00:00"/>
    <x v="2"/>
    <s v="NC-18340"/>
    <s v="Nat Carroll"/>
    <s v="Consumer"/>
    <s v="United States"/>
    <s v="Houston"/>
    <x v="5"/>
    <n v="77036"/>
    <x v="2"/>
    <s v="OFF-AR-10001725"/>
    <x v="1"/>
    <x v="6"/>
    <s v="Boston Home &amp; Office Model 2000 Electric Pencil Sharpeners"/>
    <n v="37.839999999999996"/>
    <n v="2"/>
    <n v="0.2"/>
    <n v="2.8380000000000027"/>
  </r>
  <r>
    <n v="7297"/>
    <x v="3628"/>
    <x v="2"/>
    <x v="417"/>
    <d v="2011-05-05T00:00:00"/>
    <x v="2"/>
    <s v="NC-18340"/>
    <s v="Nat Carroll"/>
    <s v="Consumer"/>
    <s v="United States"/>
    <s v="Houston"/>
    <x v="5"/>
    <n v="77036"/>
    <x v="2"/>
    <s v="OFF-FA-10000840"/>
    <x v="1"/>
    <x v="13"/>
    <s v="OIC Thumb-Tacks"/>
    <n v="5.4719999999999995"/>
    <n v="6"/>
    <n v="0.2"/>
    <n v="1.8467999999999996"/>
  </r>
  <r>
    <n v="7298"/>
    <x v="3629"/>
    <x v="1"/>
    <x v="1157"/>
    <d v="2012-02-14T00:00:00"/>
    <x v="0"/>
    <s v="NB-18655"/>
    <s v="Nona Balk"/>
    <s v="Corporate"/>
    <s v="United States"/>
    <s v="Philadelphia"/>
    <x v="9"/>
    <n v="19143"/>
    <x v="3"/>
    <s v="OFF-ST-10000943"/>
    <x v="1"/>
    <x v="4"/>
    <s v="Eldon ProFile File 'N Store Portable File Tub Letter/Legal Size Black"/>
    <n v="77.240000000000009"/>
    <n v="5"/>
    <n v="0.2"/>
    <n v="7.7240000000000002"/>
  </r>
  <r>
    <n v="7299"/>
    <x v="3630"/>
    <x v="2"/>
    <x v="728"/>
    <d v="2011-11-21T00:00:00"/>
    <x v="2"/>
    <s v="JK-15730"/>
    <s v="Joe Kamberova"/>
    <s v="Consumer"/>
    <s v="United States"/>
    <s v="Des Plaines"/>
    <x v="10"/>
    <n v="60016"/>
    <x v="2"/>
    <s v="FUR-TA-10002533"/>
    <x v="0"/>
    <x v="3"/>
    <s v="BPI Conference Tables"/>
    <n v="292.10000000000002"/>
    <n v="4"/>
    <n v="0.5"/>
    <n v="-175.26000000000005"/>
  </r>
  <r>
    <n v="7300"/>
    <x v="3630"/>
    <x v="2"/>
    <x v="728"/>
    <d v="2011-11-21T00:00:00"/>
    <x v="2"/>
    <s v="JK-15730"/>
    <s v="Joe Kamberova"/>
    <s v="Consumer"/>
    <s v="United States"/>
    <s v="Des Plaines"/>
    <x v="10"/>
    <n v="60016"/>
    <x v="2"/>
    <s v="FUR-FU-10001546"/>
    <x v="0"/>
    <x v="5"/>
    <s v="Dana Swing-Arm Lamps"/>
    <n v="8.5440000000000005"/>
    <n v="2"/>
    <n v="0.6"/>
    <n v="-7.4759999999999991"/>
  </r>
  <r>
    <n v="7301"/>
    <x v="3630"/>
    <x v="2"/>
    <x v="728"/>
    <d v="2011-11-21T00:00:00"/>
    <x v="2"/>
    <s v="JK-15730"/>
    <s v="Joe Kamberova"/>
    <s v="Consumer"/>
    <s v="United States"/>
    <s v="Des Plaines"/>
    <x v="10"/>
    <n v="60016"/>
    <x v="2"/>
    <s v="FUR-BO-10003546"/>
    <x v="0"/>
    <x v="0"/>
    <s v="Hon 4-Shelf Metal Bookcases"/>
    <n v="424.11599999999999"/>
    <n v="6"/>
    <n v="0.3"/>
    <n v="-30.293999999999983"/>
  </r>
  <r>
    <n v="7302"/>
    <x v="3630"/>
    <x v="2"/>
    <x v="728"/>
    <d v="2011-11-21T00:00:00"/>
    <x v="2"/>
    <s v="JK-15730"/>
    <s v="Joe Kamberova"/>
    <s v="Consumer"/>
    <s v="United States"/>
    <s v="Des Plaines"/>
    <x v="10"/>
    <n v="60016"/>
    <x v="2"/>
    <s v="OFF-BI-10004728"/>
    <x v="1"/>
    <x v="8"/>
    <s v="Wilson Jones Turn Tabs Binder Tool for Ring Binders"/>
    <n v="2.8919999999999995"/>
    <n v="3"/>
    <n v="0.8"/>
    <n v="-4.9164000000000012"/>
  </r>
  <r>
    <n v="7303"/>
    <x v="3630"/>
    <x v="2"/>
    <x v="728"/>
    <d v="2011-11-21T00:00:00"/>
    <x v="2"/>
    <s v="JK-15730"/>
    <s v="Joe Kamberova"/>
    <s v="Consumer"/>
    <s v="United States"/>
    <s v="Des Plaines"/>
    <x v="10"/>
    <n v="60016"/>
    <x v="2"/>
    <s v="OFF-ST-10000025"/>
    <x v="1"/>
    <x v="4"/>
    <s v="Fellowes Stor/Drawer Steel Plus Storage Drawers"/>
    <n v="381.72"/>
    <n v="5"/>
    <n v="0.2"/>
    <n v="-66.801000000000045"/>
  </r>
  <r>
    <n v="7304"/>
    <x v="3631"/>
    <x v="3"/>
    <x v="507"/>
    <d v="2014-09-09T00:00:00"/>
    <x v="1"/>
    <s v="DO-13645"/>
    <s v="Doug O'Connell"/>
    <s v="Consumer"/>
    <s v="United States"/>
    <s v="Boynton Beach"/>
    <x v="2"/>
    <n v="33437"/>
    <x v="0"/>
    <s v="FUR-CH-10003817"/>
    <x v="0"/>
    <x v="1"/>
    <s v="Global Value Steno Chair, Gray"/>
    <n v="97.184000000000012"/>
    <n v="2"/>
    <n v="0.2"/>
    <n v="6.0740000000000016"/>
  </r>
  <r>
    <n v="7305"/>
    <x v="3631"/>
    <x v="3"/>
    <x v="507"/>
    <d v="2014-09-09T00:00:00"/>
    <x v="1"/>
    <s v="DO-13645"/>
    <s v="Doug O'Connell"/>
    <s v="Consumer"/>
    <s v="United States"/>
    <s v="Boynton Beach"/>
    <x v="2"/>
    <n v="33437"/>
    <x v="0"/>
    <s v="OFF-PA-10000289"/>
    <x v="1"/>
    <x v="10"/>
    <s v="Xerox 213"/>
    <n v="10.368000000000002"/>
    <n v="2"/>
    <n v="0.2"/>
    <n v="3.6288"/>
  </r>
  <r>
    <n v="7306"/>
    <x v="3632"/>
    <x v="2"/>
    <x v="1158"/>
    <d v="2011-04-02T00:00:00"/>
    <x v="1"/>
    <s v="MG-18145"/>
    <s v="Mike Gockenbach"/>
    <s v="Consumer"/>
    <s v="United States"/>
    <s v="Plano"/>
    <x v="5"/>
    <n v="75023"/>
    <x v="2"/>
    <s v="FUR-TA-10001889"/>
    <x v="0"/>
    <x v="3"/>
    <s v="Bush Advantage Collection Racetrack Conference Table"/>
    <n v="890.84099999999989"/>
    <n v="3"/>
    <n v="0.3"/>
    <n v="-152.71559999999999"/>
  </r>
  <r>
    <n v="7307"/>
    <x v="3633"/>
    <x v="0"/>
    <x v="732"/>
    <d v="2013-11-08T00:00:00"/>
    <x v="0"/>
    <s v="LH-17155"/>
    <s v="Logan Haushalter"/>
    <s v="Consumer"/>
    <s v="United States"/>
    <s v="San Jose"/>
    <x v="1"/>
    <n v="95123"/>
    <x v="1"/>
    <s v="TEC-AC-10002305"/>
    <x v="2"/>
    <x v="11"/>
    <s v="KeyTronic E03601U1 - Keyboard - Beige"/>
    <n v="72"/>
    <n v="4"/>
    <n v="0"/>
    <n v="12.959999999999994"/>
  </r>
  <r>
    <n v="7308"/>
    <x v="3633"/>
    <x v="0"/>
    <x v="732"/>
    <d v="2013-11-08T00:00:00"/>
    <x v="0"/>
    <s v="LH-17155"/>
    <s v="Logan Haushalter"/>
    <s v="Consumer"/>
    <s v="United States"/>
    <s v="San Jose"/>
    <x v="1"/>
    <n v="95123"/>
    <x v="1"/>
    <s v="FUR-CH-10004875"/>
    <x v="0"/>
    <x v="1"/>
    <s v="Harbour Creations 67200 Series Stacking Chairs"/>
    <n v="113.88800000000002"/>
    <n v="2"/>
    <n v="0.2"/>
    <n v="9.9651999999999994"/>
  </r>
  <r>
    <n v="7309"/>
    <x v="3633"/>
    <x v="0"/>
    <x v="732"/>
    <d v="2013-11-08T00:00:00"/>
    <x v="0"/>
    <s v="LH-17155"/>
    <s v="Logan Haushalter"/>
    <s v="Consumer"/>
    <s v="United States"/>
    <s v="San Jose"/>
    <x v="1"/>
    <n v="95123"/>
    <x v="1"/>
    <s v="OFF-EN-10001434"/>
    <x v="1"/>
    <x v="12"/>
    <s v="Strathmore #10 Envelopes, Ultimate White"/>
    <n v="158.13"/>
    <n v="3"/>
    <n v="0"/>
    <n v="77.483699999999999"/>
  </r>
  <r>
    <n v="7310"/>
    <x v="3634"/>
    <x v="3"/>
    <x v="193"/>
    <d v="2014-06-15T00:00:00"/>
    <x v="0"/>
    <s v="MM-18280"/>
    <s v="Muhammed MacIntyre"/>
    <s v="Corporate"/>
    <s v="United States"/>
    <s v="New York City"/>
    <x v="15"/>
    <n v="10024"/>
    <x v="3"/>
    <s v="OFF-FA-10004395"/>
    <x v="1"/>
    <x v="13"/>
    <s v="Plymouth Boxed Rubber Bands by Plymouth"/>
    <n v="14.129999999999999"/>
    <n v="3"/>
    <n v="0"/>
    <n v="0.70650000000000013"/>
  </r>
  <r>
    <n v="7311"/>
    <x v="3635"/>
    <x v="1"/>
    <x v="544"/>
    <d v="2012-08-14T00:00:00"/>
    <x v="1"/>
    <s v="BD-11320"/>
    <s v="Bill Donatelli"/>
    <s v="Consumer"/>
    <s v="United States"/>
    <s v="Detroit"/>
    <x v="12"/>
    <n v="48227"/>
    <x v="2"/>
    <s v="OFF-BI-10004632"/>
    <x v="1"/>
    <x v="8"/>
    <s v="GBC Binding covers"/>
    <n v="64.75"/>
    <n v="5"/>
    <n v="0"/>
    <n v="29.137499999999996"/>
  </r>
  <r>
    <n v="7312"/>
    <x v="3636"/>
    <x v="1"/>
    <x v="330"/>
    <d v="2012-10-13T00:00:00"/>
    <x v="1"/>
    <s v="SC-20575"/>
    <s v="Sonia Cooley"/>
    <s v="Consumer"/>
    <s v="United States"/>
    <s v="Miami"/>
    <x v="2"/>
    <n v="33178"/>
    <x v="0"/>
    <s v="OFF-BI-10000145"/>
    <x v="1"/>
    <x v="8"/>
    <s v="Zipper Ring Binder Pockets"/>
    <n v="1.8720000000000003"/>
    <n v="2"/>
    <n v="0.7"/>
    <n v="-1.3103999999999996"/>
  </r>
  <r>
    <n v="7313"/>
    <x v="3636"/>
    <x v="1"/>
    <x v="330"/>
    <d v="2012-10-13T00:00:00"/>
    <x v="1"/>
    <s v="SC-20575"/>
    <s v="Sonia Cooley"/>
    <s v="Consumer"/>
    <s v="United States"/>
    <s v="Miami"/>
    <x v="2"/>
    <n v="33178"/>
    <x v="0"/>
    <s v="OFF-BI-10002498"/>
    <x v="1"/>
    <x v="8"/>
    <s v="Clear Mylar Reinforcing Strips"/>
    <n v="11.214000000000002"/>
    <n v="2"/>
    <n v="0.7"/>
    <n v="-8.5974000000000004"/>
  </r>
  <r>
    <n v="7314"/>
    <x v="3636"/>
    <x v="1"/>
    <x v="330"/>
    <d v="2012-10-13T00:00:00"/>
    <x v="1"/>
    <s v="SC-20575"/>
    <s v="Sonia Cooley"/>
    <s v="Consumer"/>
    <s v="United States"/>
    <s v="Miami"/>
    <x v="2"/>
    <n v="33178"/>
    <x v="0"/>
    <s v="OFF-AR-10001761"/>
    <x v="1"/>
    <x v="6"/>
    <s v="Avery Hi-Liter Smear-Safe Highlighters"/>
    <n v="37.375999999999998"/>
    <n v="8"/>
    <n v="0.2"/>
    <n v="7.4751999999999992"/>
  </r>
  <r>
    <n v="7315"/>
    <x v="3637"/>
    <x v="0"/>
    <x v="316"/>
    <d v="2013-06-03T00:00:00"/>
    <x v="1"/>
    <s v="TN-21040"/>
    <s v="Tanja Norvell"/>
    <s v="Home Office"/>
    <s v="United States"/>
    <s v="Park Ridge"/>
    <x v="10"/>
    <n v="60068"/>
    <x v="2"/>
    <s v="TEC-PH-10001817"/>
    <x v="2"/>
    <x v="7"/>
    <s v="Wilson Electronics DB Pro Signal Booster"/>
    <n v="286.40000000000003"/>
    <n v="1"/>
    <n v="0.2"/>
    <n v="25.060000000000016"/>
  </r>
  <r>
    <n v="7316"/>
    <x v="3638"/>
    <x v="3"/>
    <x v="943"/>
    <d v="2014-05-17T00:00:00"/>
    <x v="0"/>
    <s v="ZC-21910"/>
    <s v="Zuschuss Carroll"/>
    <s v="Consumer"/>
    <s v="United States"/>
    <s v="New York City"/>
    <x v="15"/>
    <n v="10024"/>
    <x v="3"/>
    <s v="OFF-AR-10004456"/>
    <x v="1"/>
    <x v="6"/>
    <s v="Panasonic KP-4ABK Battery-Operated Pencil Sharpener"/>
    <n v="43.92"/>
    <n v="3"/>
    <n v="0"/>
    <n v="12.736799999999999"/>
  </r>
  <r>
    <n v="7317"/>
    <x v="3639"/>
    <x v="0"/>
    <x v="1159"/>
    <d v="2013-10-21T00:00:00"/>
    <x v="1"/>
    <s v="NB-18655"/>
    <s v="Nona Balk"/>
    <s v="Corporate"/>
    <s v="United States"/>
    <s v="New York City"/>
    <x v="15"/>
    <n v="10011"/>
    <x v="3"/>
    <s v="FUR-TA-10001539"/>
    <x v="0"/>
    <x v="3"/>
    <s v="Chromcraft Rectangular Conference Tables"/>
    <n v="142.18199999999999"/>
    <n v="1"/>
    <n v="0.4"/>
    <n v="-37.915200000000027"/>
  </r>
  <r>
    <n v="7318"/>
    <x v="3640"/>
    <x v="3"/>
    <x v="701"/>
    <d v="2014-11-22T00:00:00"/>
    <x v="1"/>
    <s v="KH-16330"/>
    <s v="Katharine Harms"/>
    <s v="Corporate"/>
    <s v="United States"/>
    <s v="Hillsboro"/>
    <x v="21"/>
    <n v="97123"/>
    <x v="1"/>
    <s v="OFF-PA-10003205"/>
    <x v="1"/>
    <x v="10"/>
    <s v="Wirebound Message Forms, Four 2 3/4 x 5 Forms per Page, Pink Paper"/>
    <n v="19.608000000000001"/>
    <n v="3"/>
    <n v="0.2"/>
    <n v="6.6177000000000001"/>
  </r>
  <r>
    <n v="7319"/>
    <x v="3640"/>
    <x v="3"/>
    <x v="701"/>
    <d v="2014-11-22T00:00:00"/>
    <x v="1"/>
    <s v="KH-16330"/>
    <s v="Katharine Harms"/>
    <s v="Corporate"/>
    <s v="United States"/>
    <s v="Hillsboro"/>
    <x v="21"/>
    <n v="97123"/>
    <x v="1"/>
    <s v="OFF-BI-10002813"/>
    <x v="1"/>
    <x v="8"/>
    <s v="Avery Reinforcements for Hole-Punch Pages"/>
    <n v="4.1580000000000004"/>
    <n v="7"/>
    <n v="0.7"/>
    <n v="-3.4649999999999999"/>
  </r>
  <r>
    <n v="7320"/>
    <x v="3641"/>
    <x v="3"/>
    <x v="200"/>
    <d v="2014-11-30T00:00:00"/>
    <x v="0"/>
    <s v="MN-17935"/>
    <s v="Michael Nguyen"/>
    <s v="Consumer"/>
    <s v="United States"/>
    <s v="New York City"/>
    <x v="15"/>
    <n v="10009"/>
    <x v="3"/>
    <s v="TEC-PH-10002310"/>
    <x v="2"/>
    <x v="7"/>
    <s v="Plantronics Calisto P620-M USB Wireless Speakerphone System"/>
    <n v="979.95"/>
    <n v="5"/>
    <n v="0"/>
    <n v="264.58650000000006"/>
  </r>
  <r>
    <n v="7321"/>
    <x v="3641"/>
    <x v="3"/>
    <x v="200"/>
    <d v="2014-11-30T00:00:00"/>
    <x v="0"/>
    <s v="MN-17935"/>
    <s v="Michael Nguyen"/>
    <s v="Consumer"/>
    <s v="United States"/>
    <s v="New York City"/>
    <x v="15"/>
    <n v="10009"/>
    <x v="3"/>
    <s v="FUR-FU-10003623"/>
    <x v="0"/>
    <x v="5"/>
    <s v="DataProducts Ampli Magnifier Task Lamp, Black,"/>
    <n v="135.29999999999998"/>
    <n v="5"/>
    <n v="0"/>
    <n v="37.883999999999993"/>
  </r>
  <r>
    <n v="7322"/>
    <x v="3642"/>
    <x v="3"/>
    <x v="213"/>
    <d v="2014-09-08T00:00:00"/>
    <x v="1"/>
    <s v="MY-18295"/>
    <s v="Muhammed Yedwab"/>
    <s v="Corporate"/>
    <s v="United States"/>
    <s v="Chicago"/>
    <x v="10"/>
    <n v="60623"/>
    <x v="2"/>
    <s v="OFF-PA-10003424"/>
    <x v="1"/>
    <x v="10"/>
    <s v="&quot;While you Were Out&quot; Message Book, One Form per Page"/>
    <n v="8.9039999999999999"/>
    <n v="3"/>
    <n v="0.2"/>
    <n v="3.3389999999999995"/>
  </r>
  <r>
    <n v="7323"/>
    <x v="3642"/>
    <x v="3"/>
    <x v="213"/>
    <d v="2014-09-08T00:00:00"/>
    <x v="1"/>
    <s v="MY-18295"/>
    <s v="Muhammed Yedwab"/>
    <s v="Corporate"/>
    <s v="United States"/>
    <s v="Chicago"/>
    <x v="10"/>
    <n v="60623"/>
    <x v="2"/>
    <s v="TEC-AC-10004353"/>
    <x v="2"/>
    <x v="11"/>
    <s v="Hypercom P1300 Pinpad"/>
    <n v="100.80000000000001"/>
    <n v="2"/>
    <n v="0.2"/>
    <n v="21.42"/>
  </r>
  <r>
    <n v="7324"/>
    <x v="3643"/>
    <x v="3"/>
    <x v="256"/>
    <d v="2014-12-09T00:00:00"/>
    <x v="2"/>
    <s v="CS-11950"/>
    <s v="Carlos Soltero"/>
    <s v="Consumer"/>
    <s v="United States"/>
    <s v="New York City"/>
    <x v="15"/>
    <n v="10024"/>
    <x v="3"/>
    <s v="FUR-FU-10001934"/>
    <x v="0"/>
    <x v="5"/>
    <s v="Magnifier Swing Arm Lamp"/>
    <n v="41.96"/>
    <n v="2"/>
    <n v="0"/>
    <n v="10.909600000000001"/>
  </r>
  <r>
    <n v="7325"/>
    <x v="3643"/>
    <x v="3"/>
    <x v="256"/>
    <d v="2014-12-09T00:00:00"/>
    <x v="2"/>
    <s v="CS-11950"/>
    <s v="Carlos Soltero"/>
    <s v="Consumer"/>
    <s v="United States"/>
    <s v="New York City"/>
    <x v="15"/>
    <n v="10024"/>
    <x v="3"/>
    <s v="OFF-LA-10003766"/>
    <x v="1"/>
    <x v="2"/>
    <s v="Self-Adhesive Removable Labels"/>
    <n v="9.4499999999999993"/>
    <n v="3"/>
    <n v="0"/>
    <n v="4.5359999999999996"/>
  </r>
  <r>
    <n v="7326"/>
    <x v="3644"/>
    <x v="3"/>
    <x v="468"/>
    <d v="2014-11-18T00:00:00"/>
    <x v="1"/>
    <s v="MC-17845"/>
    <s v="Michael Chen"/>
    <s v="Consumer"/>
    <s v="United States"/>
    <s v="Pasco"/>
    <x v="4"/>
    <n v="99301"/>
    <x v="1"/>
    <s v="OFF-AP-10004540"/>
    <x v="1"/>
    <x v="9"/>
    <s v="Eureka The Boss Lite 10-Amp Upright Vacuum, Blue"/>
    <n v="400.79999999999995"/>
    <n v="5"/>
    <n v="0"/>
    <n v="112.224"/>
  </r>
  <r>
    <n v="7327"/>
    <x v="3644"/>
    <x v="3"/>
    <x v="468"/>
    <d v="2014-11-18T00:00:00"/>
    <x v="1"/>
    <s v="MC-17845"/>
    <s v="Michael Chen"/>
    <s v="Consumer"/>
    <s v="United States"/>
    <s v="Pasco"/>
    <x v="4"/>
    <n v="99301"/>
    <x v="1"/>
    <s v="OFF-BI-10001543"/>
    <x v="1"/>
    <x v="8"/>
    <s v="GBC VeloBinder Manual Binding System"/>
    <n v="28.792000000000002"/>
    <n v="1"/>
    <n v="0.2"/>
    <n v="10.077200000000001"/>
  </r>
  <r>
    <n v="7328"/>
    <x v="3645"/>
    <x v="2"/>
    <x v="772"/>
    <d v="2011-03-24T00:00:00"/>
    <x v="1"/>
    <s v="SC-20050"/>
    <s v="Sample Company A"/>
    <s v="Home Office"/>
    <s v="United States"/>
    <s v="Burbank"/>
    <x v="1"/>
    <n v="91505"/>
    <x v="1"/>
    <s v="FUR-FU-10004597"/>
    <x v="0"/>
    <x v="5"/>
    <s v="Eldon Cleatmat Chair Mats for Medium Pile Carpets"/>
    <n v="111"/>
    <n v="2"/>
    <n v="0"/>
    <n v="14.430000000000007"/>
  </r>
  <r>
    <n v="7329"/>
    <x v="3645"/>
    <x v="2"/>
    <x v="772"/>
    <d v="2011-03-24T00:00:00"/>
    <x v="1"/>
    <s v="SC-20050"/>
    <s v="Sample Company A"/>
    <s v="Home Office"/>
    <s v="United States"/>
    <s v="Burbank"/>
    <x v="1"/>
    <n v="91505"/>
    <x v="1"/>
    <s v="TEC-MA-10001148"/>
    <x v="2"/>
    <x v="15"/>
    <s v="Swingline SM12-08 MicroCut Jam Free Shredder"/>
    <n v="1279.9680000000001"/>
    <n v="4"/>
    <n v="0.2"/>
    <n v="415.98959999999994"/>
  </r>
  <r>
    <n v="7330"/>
    <x v="3645"/>
    <x v="2"/>
    <x v="772"/>
    <d v="2011-03-24T00:00:00"/>
    <x v="1"/>
    <s v="SC-20050"/>
    <s v="Sample Company A"/>
    <s v="Home Office"/>
    <s v="United States"/>
    <s v="Burbank"/>
    <x v="1"/>
    <n v="91505"/>
    <x v="1"/>
    <s v="OFF-ST-10000078"/>
    <x v="1"/>
    <x v="4"/>
    <s v="Tennsco 6- and 18-Compartment Lockers"/>
    <n v="1856.19"/>
    <n v="7"/>
    <n v="0"/>
    <n v="334.11419999999987"/>
  </r>
  <r>
    <n v="7331"/>
    <x v="3646"/>
    <x v="0"/>
    <x v="396"/>
    <d v="2013-11-14T00:00:00"/>
    <x v="2"/>
    <s v="SP-20650"/>
    <s v="Stephanie Phelps"/>
    <s v="Corporate"/>
    <s v="United States"/>
    <s v="Chicago"/>
    <x v="10"/>
    <n v="60623"/>
    <x v="2"/>
    <s v="FUR-FU-10001037"/>
    <x v="0"/>
    <x v="5"/>
    <s v="DAX Charcoal/Nickel-Tone Document Frame, 5 x 7"/>
    <n v="22.752000000000002"/>
    <n v="6"/>
    <n v="0.6"/>
    <n v="-8.532"/>
  </r>
  <r>
    <n v="7332"/>
    <x v="3647"/>
    <x v="3"/>
    <x v="40"/>
    <d v="2014-10-31T00:00:00"/>
    <x v="1"/>
    <s v="SC-20440"/>
    <s v="Shaun Chance"/>
    <s v="Corporate"/>
    <s v="United States"/>
    <s v="Lancaster"/>
    <x v="9"/>
    <n v="17602"/>
    <x v="3"/>
    <s v="TEC-PH-10001433"/>
    <x v="2"/>
    <x v="7"/>
    <s v="Cisco Small Business SPA 502G VoIP phone"/>
    <n v="61.541999999999994"/>
    <n v="1"/>
    <n v="0.4"/>
    <n v="-13.334099999999999"/>
  </r>
  <r>
    <n v="7333"/>
    <x v="3647"/>
    <x v="3"/>
    <x v="40"/>
    <d v="2014-10-31T00:00:00"/>
    <x v="1"/>
    <s v="SC-20440"/>
    <s v="Shaun Chance"/>
    <s v="Corporate"/>
    <s v="United States"/>
    <s v="Lancaster"/>
    <x v="9"/>
    <n v="17602"/>
    <x v="3"/>
    <s v="OFF-BI-10003007"/>
    <x v="1"/>
    <x v="8"/>
    <s v="Premium Transparent Presentation Covers, No Pattern/Clear, 8 1/2&quot; x 11&quot;"/>
    <n v="81.438000000000017"/>
    <n v="7"/>
    <n v="0.7"/>
    <n v="-65.150399999999991"/>
  </r>
  <r>
    <n v="7334"/>
    <x v="3648"/>
    <x v="1"/>
    <x v="347"/>
    <d v="2012-04-17T00:00:00"/>
    <x v="1"/>
    <s v="PR-18880"/>
    <s v="Patrick Ryan"/>
    <s v="Consumer"/>
    <s v="United States"/>
    <s v="Tampa"/>
    <x v="2"/>
    <n v="33614"/>
    <x v="0"/>
    <s v="FUR-FU-10001290"/>
    <x v="0"/>
    <x v="5"/>
    <s v="Executive Impressions Supervisor Wall Clock"/>
    <n v="67.36"/>
    <n v="2"/>
    <n v="0.2"/>
    <n v="10.103999999999996"/>
  </r>
  <r>
    <n v="7335"/>
    <x v="3648"/>
    <x v="1"/>
    <x v="347"/>
    <d v="2012-04-17T00:00:00"/>
    <x v="1"/>
    <s v="PR-18880"/>
    <s v="Patrick Ryan"/>
    <s v="Consumer"/>
    <s v="United States"/>
    <s v="Tampa"/>
    <x v="2"/>
    <n v="33614"/>
    <x v="0"/>
    <s v="FUR-FU-10000087"/>
    <x v="0"/>
    <x v="5"/>
    <s v="Executive Impressions 14&quot; Two-Color Numerals Wall Clock"/>
    <n v="54.527999999999992"/>
    <n v="3"/>
    <n v="0.2"/>
    <n v="14.313600000000005"/>
  </r>
  <r>
    <n v="7336"/>
    <x v="3649"/>
    <x v="1"/>
    <x v="707"/>
    <d v="2012-12-30T00:00:00"/>
    <x v="1"/>
    <s v="JK-15625"/>
    <s v="Jim Karlsson"/>
    <s v="Consumer"/>
    <s v="United States"/>
    <s v="New York City"/>
    <x v="15"/>
    <n v="10024"/>
    <x v="3"/>
    <s v="TEC-AC-10002049"/>
    <x v="2"/>
    <x v="11"/>
    <s v="Plantronics Savi W720 Multi-Device Wireless Headset System"/>
    <n v="843.9"/>
    <n v="2"/>
    <n v="0"/>
    <n v="371.31600000000003"/>
  </r>
  <r>
    <n v="7337"/>
    <x v="3649"/>
    <x v="1"/>
    <x v="707"/>
    <d v="2012-12-30T00:00:00"/>
    <x v="1"/>
    <s v="JK-15625"/>
    <s v="Jim Karlsson"/>
    <s v="Consumer"/>
    <s v="United States"/>
    <s v="New York City"/>
    <x v="15"/>
    <n v="10024"/>
    <x v="3"/>
    <s v="FUR-BO-10002613"/>
    <x v="0"/>
    <x v="0"/>
    <s v="Atlantic Metals Mobile 4-Shelf Bookcases, Custom Colors"/>
    <n v="449.56800000000004"/>
    <n v="2"/>
    <n v="0.2"/>
    <n v="56.195999999999955"/>
  </r>
  <r>
    <n v="7338"/>
    <x v="3650"/>
    <x v="3"/>
    <x v="296"/>
    <d v="2014-09-24T00:00:00"/>
    <x v="2"/>
    <s v="BM-11575"/>
    <s v="Brendan Murry"/>
    <s v="Corporate"/>
    <s v="United States"/>
    <s v="Los Angeles"/>
    <x v="1"/>
    <n v="90045"/>
    <x v="1"/>
    <s v="OFF-ST-10004950"/>
    <x v="1"/>
    <x v="4"/>
    <s v="Tenex Personal Filing Tote With Secure Closure Lid, Black/Frost"/>
    <n v="15.51"/>
    <n v="1"/>
    <n v="0"/>
    <n v="3.8774999999999995"/>
  </r>
  <r>
    <n v="7339"/>
    <x v="3651"/>
    <x v="2"/>
    <x v="414"/>
    <d v="2011-12-23T00:00:00"/>
    <x v="0"/>
    <s v="SM-20950"/>
    <s v="Suzanne McNair"/>
    <s v="Corporate"/>
    <s v="United States"/>
    <s v="New York City"/>
    <x v="15"/>
    <n v="10035"/>
    <x v="3"/>
    <s v="FUR-CH-10004875"/>
    <x v="0"/>
    <x v="1"/>
    <s v="Harbour Creations 67200 Series Stacking Chairs"/>
    <n v="192.18600000000004"/>
    <n v="3"/>
    <n v="0.1"/>
    <n v="36.3018"/>
  </r>
  <r>
    <n v="7340"/>
    <x v="3652"/>
    <x v="1"/>
    <x v="1074"/>
    <d v="2012-07-21T00:00:00"/>
    <x v="2"/>
    <s v="KC-16255"/>
    <s v="Karen Carlisle"/>
    <s v="Corporate"/>
    <s v="United States"/>
    <s v="New York City"/>
    <x v="15"/>
    <n v="10009"/>
    <x v="3"/>
    <s v="OFF-AR-10003190"/>
    <x v="1"/>
    <x v="6"/>
    <s v="Newell 32"/>
    <n v="5.76"/>
    <n v="2"/>
    <n v="0"/>
    <n v="1.6128"/>
  </r>
  <r>
    <n v="7341"/>
    <x v="3653"/>
    <x v="2"/>
    <x v="711"/>
    <d v="2011-08-01T00:00:00"/>
    <x v="1"/>
    <s v="SG-20470"/>
    <s v="Sheri Gordon"/>
    <s v="Consumer"/>
    <s v="United States"/>
    <s v="Atlanta"/>
    <x v="32"/>
    <n v="30318"/>
    <x v="0"/>
    <s v="FUR-CH-10000553"/>
    <x v="0"/>
    <x v="1"/>
    <s v="Metal Folding Chairs, Beige, 4/Carton"/>
    <n v="67.88"/>
    <n v="2"/>
    <n v="0"/>
    <n v="18.327599999999997"/>
  </r>
  <r>
    <n v="7342"/>
    <x v="3653"/>
    <x v="2"/>
    <x v="711"/>
    <d v="2011-08-01T00:00:00"/>
    <x v="1"/>
    <s v="SG-20470"/>
    <s v="Sheri Gordon"/>
    <s v="Consumer"/>
    <s v="United States"/>
    <s v="Atlanta"/>
    <x v="32"/>
    <n v="30318"/>
    <x v="0"/>
    <s v="OFF-LA-10002762"/>
    <x v="1"/>
    <x v="2"/>
    <s v="Avery 485"/>
    <n v="162.88999999999999"/>
    <n v="13"/>
    <n v="0"/>
    <n v="76.558299999999988"/>
  </r>
  <r>
    <n v="7343"/>
    <x v="3653"/>
    <x v="2"/>
    <x v="711"/>
    <d v="2011-08-01T00:00:00"/>
    <x v="1"/>
    <s v="SG-20470"/>
    <s v="Sheri Gordon"/>
    <s v="Consumer"/>
    <s v="United States"/>
    <s v="Atlanta"/>
    <x v="32"/>
    <n v="30318"/>
    <x v="0"/>
    <s v="FUR-FU-10000719"/>
    <x v="0"/>
    <x v="5"/>
    <s v="DAX Cubicle Frames, 8-1/2 x 11"/>
    <n v="25.71"/>
    <n v="3"/>
    <n v="0"/>
    <n v="9.2556000000000012"/>
  </r>
  <r>
    <n v="7344"/>
    <x v="3654"/>
    <x v="2"/>
    <x v="58"/>
    <d v="2012-01-01T00:00:00"/>
    <x v="1"/>
    <s v="TB-21520"/>
    <s v="Tracy Blumstein"/>
    <s v="Consumer"/>
    <s v="United States"/>
    <s v="New York City"/>
    <x v="15"/>
    <n v="10009"/>
    <x v="3"/>
    <s v="OFF-ST-10000563"/>
    <x v="1"/>
    <x v="4"/>
    <s v="Fellowes Bankers Box Stor/Drawer Steel Plus"/>
    <n v="191.88"/>
    <n v="6"/>
    <n v="0"/>
    <n v="19.188000000000002"/>
  </r>
  <r>
    <n v="7345"/>
    <x v="3655"/>
    <x v="3"/>
    <x v="157"/>
    <d v="2014-12-18T00:00:00"/>
    <x v="1"/>
    <s v="DV-13045"/>
    <s v="Darrin Van Huff"/>
    <s v="Corporate"/>
    <s v="United States"/>
    <s v="Jacksonville"/>
    <x v="2"/>
    <n v="32216"/>
    <x v="0"/>
    <s v="FUR-TA-10004289"/>
    <x v="0"/>
    <x v="3"/>
    <s v="BoxOffice By Design Rectangular and Half-Moon Meeting Room Tables"/>
    <n v="721.87500000000011"/>
    <n v="6"/>
    <n v="0.45"/>
    <n v="-420"/>
  </r>
  <r>
    <n v="7346"/>
    <x v="3655"/>
    <x v="3"/>
    <x v="157"/>
    <d v="2014-12-18T00:00:00"/>
    <x v="1"/>
    <s v="DV-13045"/>
    <s v="Darrin Van Huff"/>
    <s v="Corporate"/>
    <s v="United States"/>
    <s v="Jacksonville"/>
    <x v="2"/>
    <n v="32216"/>
    <x v="0"/>
    <s v="TEC-PH-10003555"/>
    <x v="2"/>
    <x v="7"/>
    <s v="Motorola HK250 Universal Bluetooth Headset"/>
    <n v="73.567999999999998"/>
    <n v="4"/>
    <n v="0.2"/>
    <n v="-16.552799999999994"/>
  </r>
  <r>
    <n v="7347"/>
    <x v="3655"/>
    <x v="3"/>
    <x v="157"/>
    <d v="2014-12-18T00:00:00"/>
    <x v="1"/>
    <s v="DV-13045"/>
    <s v="Darrin Van Huff"/>
    <s v="Corporate"/>
    <s v="United States"/>
    <s v="Jacksonville"/>
    <x v="2"/>
    <n v="32216"/>
    <x v="0"/>
    <s v="OFF-AR-10001958"/>
    <x v="1"/>
    <x v="6"/>
    <s v="Stanley Bostitch Contemporary Electric Pencil Sharpeners"/>
    <n v="13.584000000000001"/>
    <n v="1"/>
    <n v="0.2"/>
    <n v="1.3584000000000001"/>
  </r>
  <r>
    <n v="7348"/>
    <x v="3655"/>
    <x v="3"/>
    <x v="157"/>
    <d v="2014-12-18T00:00:00"/>
    <x v="1"/>
    <s v="DV-13045"/>
    <s v="Darrin Van Huff"/>
    <s v="Corporate"/>
    <s v="United States"/>
    <s v="Jacksonville"/>
    <x v="2"/>
    <n v="32216"/>
    <x v="0"/>
    <s v="FUR-CH-10000225"/>
    <x v="0"/>
    <x v="1"/>
    <s v="Global Geo Office Task Chair, Gray"/>
    <n v="64.784000000000006"/>
    <n v="1"/>
    <n v="0.2"/>
    <n v="-12.147000000000009"/>
  </r>
  <r>
    <n v="7349"/>
    <x v="3656"/>
    <x v="2"/>
    <x v="223"/>
    <d v="2011-03-07T00:00:00"/>
    <x v="1"/>
    <s v="SC-20020"/>
    <s v="Sam Craven"/>
    <s v="Consumer"/>
    <s v="United States"/>
    <s v="Houston"/>
    <x v="5"/>
    <n v="77095"/>
    <x v="2"/>
    <s v="OFF-AP-10002534"/>
    <x v="1"/>
    <x v="9"/>
    <s v="3.6 Cubic Foot Counter Height Office Refrigerator"/>
    <n v="176.77199999999996"/>
    <n v="3"/>
    <n v="0.8"/>
    <n v="-459.60720000000003"/>
  </r>
  <r>
    <n v="7350"/>
    <x v="3657"/>
    <x v="3"/>
    <x v="208"/>
    <d v="2014-10-28T00:00:00"/>
    <x v="1"/>
    <s v="JB-15400"/>
    <s v="Jennifer Braxton"/>
    <s v="Corporate"/>
    <s v="United States"/>
    <s v="Milwaukee"/>
    <x v="6"/>
    <n v="53209"/>
    <x v="2"/>
    <s v="OFF-BI-10000301"/>
    <x v="1"/>
    <x v="8"/>
    <s v="GBC Instant Report Kit"/>
    <n v="38.82"/>
    <n v="6"/>
    <n v="0"/>
    <n v="19.41"/>
  </r>
  <r>
    <n v="7351"/>
    <x v="3657"/>
    <x v="3"/>
    <x v="208"/>
    <d v="2014-10-28T00:00:00"/>
    <x v="1"/>
    <s v="JB-15400"/>
    <s v="Jennifer Braxton"/>
    <s v="Corporate"/>
    <s v="United States"/>
    <s v="Milwaukee"/>
    <x v="6"/>
    <n v="53209"/>
    <x v="2"/>
    <s v="OFF-BI-10003460"/>
    <x v="1"/>
    <x v="8"/>
    <s v="Acco 3-Hole Punch"/>
    <n v="21.9"/>
    <n v="5"/>
    <n v="0"/>
    <n v="10.511999999999999"/>
  </r>
  <r>
    <n v="7352"/>
    <x v="3658"/>
    <x v="3"/>
    <x v="468"/>
    <d v="2014-11-17T00:00:00"/>
    <x v="1"/>
    <s v="GH-14425"/>
    <s v="Gary Hwang"/>
    <s v="Consumer"/>
    <s v="United States"/>
    <s v="Modesto"/>
    <x v="1"/>
    <n v="95351"/>
    <x v="1"/>
    <s v="TEC-AC-10001772"/>
    <x v="2"/>
    <x v="11"/>
    <s v="Memorex Mini Travel Drive 16 GB USB 2.0 Flash Drive"/>
    <n v="111.79"/>
    <n v="7"/>
    <n v="0"/>
    <n v="43.598100000000002"/>
  </r>
  <r>
    <n v="7353"/>
    <x v="3659"/>
    <x v="3"/>
    <x v="633"/>
    <d v="2014-03-19T00:00:00"/>
    <x v="0"/>
    <s v="MG-17650"/>
    <s v="Matthew Grinstein"/>
    <s v="Home Office"/>
    <s v="United States"/>
    <s v="Lakewood"/>
    <x v="24"/>
    <n v="44107"/>
    <x v="3"/>
    <s v="TEC-PH-10003505"/>
    <x v="2"/>
    <x v="7"/>
    <s v="Geemarc AmpliPOWER60"/>
    <n v="445.44"/>
    <n v="8"/>
    <n v="0.4"/>
    <n v="-81.664000000000044"/>
  </r>
  <r>
    <n v="7354"/>
    <x v="3660"/>
    <x v="0"/>
    <x v="897"/>
    <d v="2013-09-30T00:00:00"/>
    <x v="1"/>
    <s v="RD-19660"/>
    <s v="Robert Dilbeck"/>
    <s v="Home Office"/>
    <s v="United States"/>
    <s v="Philadelphia"/>
    <x v="9"/>
    <n v="19134"/>
    <x v="3"/>
    <s v="OFF-LA-10004484"/>
    <x v="1"/>
    <x v="2"/>
    <s v="Avery 476"/>
    <n v="16.520000000000003"/>
    <n v="5"/>
    <n v="0.2"/>
    <n v="5.368999999999998"/>
  </r>
  <r>
    <n v="7355"/>
    <x v="3661"/>
    <x v="3"/>
    <x v="695"/>
    <d v="2014-02-14T00:00:00"/>
    <x v="1"/>
    <s v="SN-20560"/>
    <s v="Skye Norling"/>
    <s v="Home Office"/>
    <s v="United States"/>
    <s v="San Francisco"/>
    <x v="1"/>
    <n v="94109"/>
    <x v="1"/>
    <s v="OFF-PA-10001593"/>
    <x v="1"/>
    <x v="10"/>
    <s v="Xerox 1947"/>
    <n v="29.900000000000002"/>
    <n v="5"/>
    <n v="0"/>
    <n v="13.454999999999998"/>
  </r>
  <r>
    <n v="7356"/>
    <x v="3662"/>
    <x v="1"/>
    <x v="620"/>
    <d v="2013-01-02T00:00:00"/>
    <x v="0"/>
    <s v="AH-10690"/>
    <s v="Anna Häberlin"/>
    <s v="Corporate"/>
    <s v="United States"/>
    <s v="Detroit"/>
    <x v="12"/>
    <n v="48205"/>
    <x v="2"/>
    <s v="OFF-BI-10004139"/>
    <x v="1"/>
    <x v="8"/>
    <s v="Fellowes Presentation Covers for Comb Binding Machines"/>
    <n v="116.4"/>
    <n v="8"/>
    <n v="0"/>
    <n v="52.379999999999995"/>
  </r>
  <r>
    <n v="7357"/>
    <x v="3663"/>
    <x v="0"/>
    <x v="790"/>
    <d v="2013-10-15T00:00:00"/>
    <x v="1"/>
    <s v="MZ-17335"/>
    <s v="Maria Zettner"/>
    <s v="Home Office"/>
    <s v="United States"/>
    <s v="Phoenix"/>
    <x v="16"/>
    <n v="85023"/>
    <x v="1"/>
    <s v="OFF-AR-10001315"/>
    <x v="1"/>
    <x v="6"/>
    <s v="Newell 310"/>
    <n v="1.4080000000000001"/>
    <n v="1"/>
    <n v="0.2"/>
    <n v="0.15839999999999993"/>
  </r>
  <r>
    <n v="7358"/>
    <x v="3663"/>
    <x v="0"/>
    <x v="790"/>
    <d v="2013-10-15T00:00:00"/>
    <x v="1"/>
    <s v="MZ-17335"/>
    <s v="Maria Zettner"/>
    <s v="Home Office"/>
    <s v="United States"/>
    <s v="Phoenix"/>
    <x v="16"/>
    <n v="85023"/>
    <x v="1"/>
    <s v="FUR-FU-10001488"/>
    <x v="0"/>
    <x v="5"/>
    <s v="Tenex 46&quot; x 60&quot; Computer Anti-Static Chairmat, Rectangular Shaped"/>
    <n v="169.56800000000001"/>
    <n v="2"/>
    <n v="0.2"/>
    <n v="0"/>
  </r>
  <r>
    <n v="7359"/>
    <x v="3664"/>
    <x v="2"/>
    <x v="125"/>
    <d v="2012-01-03T00:00:00"/>
    <x v="0"/>
    <s v="AR-10345"/>
    <s v="Alex Russell"/>
    <s v="Corporate"/>
    <s v="United States"/>
    <s v="Philadelphia"/>
    <x v="9"/>
    <n v="19143"/>
    <x v="3"/>
    <s v="TEC-PH-10002170"/>
    <x v="2"/>
    <x v="7"/>
    <s v="ClearSounds CSC500 Amplified Spirit Phone Corded phone"/>
    <n v="251.96399999999994"/>
    <n v="6"/>
    <n v="0.4"/>
    <n v="-50.392799999999994"/>
  </r>
  <r>
    <n v="7360"/>
    <x v="3664"/>
    <x v="2"/>
    <x v="125"/>
    <d v="2012-01-03T00:00:00"/>
    <x v="0"/>
    <s v="AR-10345"/>
    <s v="Alex Russell"/>
    <s v="Corporate"/>
    <s v="United States"/>
    <s v="Philadelphia"/>
    <x v="9"/>
    <n v="19143"/>
    <x v="3"/>
    <s v="FUR-TA-10004575"/>
    <x v="0"/>
    <x v="3"/>
    <s v="Hon 5100 Series Wood Tables"/>
    <n v="523.76400000000001"/>
    <n v="3"/>
    <n v="0.4"/>
    <n v="-192.04680000000008"/>
  </r>
  <r>
    <n v="7361"/>
    <x v="3665"/>
    <x v="0"/>
    <x v="408"/>
    <d v="2013-04-15T00:00:00"/>
    <x v="2"/>
    <s v="JF-15295"/>
    <s v="Jason Fortune-"/>
    <s v="Consumer"/>
    <s v="United States"/>
    <s v="Los Angeles"/>
    <x v="1"/>
    <n v="90036"/>
    <x v="1"/>
    <s v="OFF-PA-10000809"/>
    <x v="1"/>
    <x v="10"/>
    <s v="Xerox 206"/>
    <n v="19.440000000000001"/>
    <n v="3"/>
    <n v="0"/>
    <n v="9.3312000000000008"/>
  </r>
  <r>
    <n v="7362"/>
    <x v="3665"/>
    <x v="0"/>
    <x v="408"/>
    <d v="2013-04-15T00:00:00"/>
    <x v="2"/>
    <s v="JF-15295"/>
    <s v="Jason Fortune-"/>
    <s v="Consumer"/>
    <s v="United States"/>
    <s v="Los Angeles"/>
    <x v="1"/>
    <n v="90036"/>
    <x v="1"/>
    <s v="FUR-CH-10000225"/>
    <x v="0"/>
    <x v="1"/>
    <s v="Global Geo Office Task Chair, Gray"/>
    <n v="194.35200000000003"/>
    <n v="3"/>
    <n v="0.2"/>
    <n v="-36.441000000000031"/>
  </r>
  <r>
    <n v="7363"/>
    <x v="3665"/>
    <x v="0"/>
    <x v="408"/>
    <d v="2013-04-15T00:00:00"/>
    <x v="2"/>
    <s v="JF-15295"/>
    <s v="Jason Fortune-"/>
    <s v="Consumer"/>
    <s v="United States"/>
    <s v="Los Angeles"/>
    <x v="1"/>
    <n v="90036"/>
    <x v="1"/>
    <s v="OFF-BI-10003707"/>
    <x v="1"/>
    <x v="8"/>
    <s v="Aluminum Screw Posts"/>
    <n v="36.624000000000002"/>
    <n v="3"/>
    <n v="0.2"/>
    <n v="13.734"/>
  </r>
  <r>
    <n v="7364"/>
    <x v="3666"/>
    <x v="0"/>
    <x v="85"/>
    <d v="2013-12-05T00:00:00"/>
    <x v="1"/>
    <s v="DS-13180"/>
    <s v="David Smith"/>
    <s v="Corporate"/>
    <s v="United States"/>
    <s v="Philadelphia"/>
    <x v="9"/>
    <n v="19140"/>
    <x v="3"/>
    <s v="TEC-PH-10004539"/>
    <x v="2"/>
    <x v="7"/>
    <s v="Wireless Extenders zBoost YX545 SOHO Signal Booster"/>
    <n v="340.18200000000002"/>
    <n v="3"/>
    <n v="0.4"/>
    <n v="-73.706100000000021"/>
  </r>
  <r>
    <n v="7365"/>
    <x v="3666"/>
    <x v="0"/>
    <x v="85"/>
    <d v="2013-12-05T00:00:00"/>
    <x v="1"/>
    <s v="DS-13180"/>
    <s v="David Smith"/>
    <s v="Corporate"/>
    <s v="United States"/>
    <s v="Philadelphia"/>
    <x v="9"/>
    <n v="19140"/>
    <x v="3"/>
    <s v="OFF-FA-10004076"/>
    <x v="1"/>
    <x v="13"/>
    <s v="Translucent Push Pins by OIC"/>
    <n v="12.672000000000001"/>
    <n v="8"/>
    <n v="0.2"/>
    <n v="2.6927999999999992"/>
  </r>
  <r>
    <n v="7366"/>
    <x v="3666"/>
    <x v="0"/>
    <x v="85"/>
    <d v="2013-12-05T00:00:00"/>
    <x v="1"/>
    <s v="DS-13180"/>
    <s v="David Smith"/>
    <s v="Corporate"/>
    <s v="United States"/>
    <s v="Philadelphia"/>
    <x v="9"/>
    <n v="19140"/>
    <x v="3"/>
    <s v="OFF-BI-10003166"/>
    <x v="1"/>
    <x v="8"/>
    <s v="GBC Plasticlear Binding Covers"/>
    <n v="6.8880000000000017"/>
    <n v="2"/>
    <n v="0.7"/>
    <n v="-5.0511999999999997"/>
  </r>
  <r>
    <n v="7367"/>
    <x v="3666"/>
    <x v="0"/>
    <x v="85"/>
    <d v="2013-12-05T00:00:00"/>
    <x v="1"/>
    <s v="DS-13180"/>
    <s v="David Smith"/>
    <s v="Corporate"/>
    <s v="United States"/>
    <s v="Philadelphia"/>
    <x v="9"/>
    <n v="19140"/>
    <x v="3"/>
    <s v="OFF-ST-10002301"/>
    <x v="1"/>
    <x v="4"/>
    <s v="Tennsco Commercial Shelving"/>
    <n v="32.544000000000004"/>
    <n v="2"/>
    <n v="0.2"/>
    <n v="-7.7292000000000041"/>
  </r>
  <r>
    <n v="7368"/>
    <x v="3666"/>
    <x v="0"/>
    <x v="85"/>
    <d v="2013-12-05T00:00:00"/>
    <x v="1"/>
    <s v="DS-13180"/>
    <s v="David Smith"/>
    <s v="Corporate"/>
    <s v="United States"/>
    <s v="Philadelphia"/>
    <x v="9"/>
    <n v="19140"/>
    <x v="3"/>
    <s v="FUR-CH-10002647"/>
    <x v="0"/>
    <x v="1"/>
    <s v="Situations Contoured Folding Chairs, 4/Set"/>
    <n v="347.80200000000002"/>
    <n v="7"/>
    <n v="0.3"/>
    <n v="-24.842999999999961"/>
  </r>
  <r>
    <n v="7369"/>
    <x v="3667"/>
    <x v="3"/>
    <x v="4"/>
    <d v="2014-04-18T00:00:00"/>
    <x v="2"/>
    <s v="BP-11095"/>
    <s v="Bart Pistole"/>
    <s v="Corporate"/>
    <s v="United States"/>
    <s v="Miami"/>
    <x v="2"/>
    <n v="33180"/>
    <x v="0"/>
    <s v="OFF-BI-10004654"/>
    <x v="1"/>
    <x v="8"/>
    <s v="VariCap6 Expandable Binder"/>
    <n v="15.570000000000004"/>
    <n v="3"/>
    <n v="0.7"/>
    <n v="-11.936999999999998"/>
  </r>
  <r>
    <n v="7370"/>
    <x v="3668"/>
    <x v="1"/>
    <x v="1000"/>
    <d v="2012-03-11T00:00:00"/>
    <x v="0"/>
    <s v="TG-21310"/>
    <s v="Toby Gnade"/>
    <s v="Consumer"/>
    <s v="United States"/>
    <s v="Raleigh"/>
    <x v="3"/>
    <n v="27604"/>
    <x v="0"/>
    <s v="OFF-LA-10001175"/>
    <x v="1"/>
    <x v="2"/>
    <s v="Avery 514"/>
    <n v="4.6079999999999997"/>
    <n v="2"/>
    <n v="0.2"/>
    <n v="1.6704000000000001"/>
  </r>
  <r>
    <n v="7371"/>
    <x v="3669"/>
    <x v="2"/>
    <x v="919"/>
    <d v="2011-11-01T00:00:00"/>
    <x v="1"/>
    <s v="BT-11395"/>
    <s v="Bill Tyler"/>
    <s v="Corporate"/>
    <s v="United States"/>
    <s v="Garden City"/>
    <x v="41"/>
    <n v="67846"/>
    <x v="2"/>
    <s v="TEC-PH-10001336"/>
    <x v="2"/>
    <x v="7"/>
    <s v="Digium D40 VoIP phone"/>
    <n v="257.98"/>
    <n v="2"/>
    <n v="0"/>
    <n v="74.8142"/>
  </r>
  <r>
    <n v="7372"/>
    <x v="3670"/>
    <x v="3"/>
    <x v="363"/>
    <d v="2014-01-10T00:00:00"/>
    <x v="0"/>
    <s v="JF-15190"/>
    <s v="Jamie Frazer"/>
    <s v="Consumer"/>
    <s v="United States"/>
    <s v="Long Beach"/>
    <x v="1"/>
    <n v="90805"/>
    <x v="1"/>
    <s v="OFF-ST-10000760"/>
    <x v="1"/>
    <x v="4"/>
    <s v="Eldon Fold 'N Roll Cart System"/>
    <n v="153.78"/>
    <n v="11"/>
    <n v="0"/>
    <n v="44.596199999999996"/>
  </r>
  <r>
    <n v="7373"/>
    <x v="3670"/>
    <x v="3"/>
    <x v="363"/>
    <d v="2014-01-10T00:00:00"/>
    <x v="0"/>
    <s v="JF-15190"/>
    <s v="Jamie Frazer"/>
    <s v="Consumer"/>
    <s v="United States"/>
    <s v="Long Beach"/>
    <x v="1"/>
    <n v="90805"/>
    <x v="1"/>
    <s v="OFF-ST-10002301"/>
    <x v="1"/>
    <x v="4"/>
    <s v="Tennsco Commercial Shelving"/>
    <n v="61.019999999999996"/>
    <n v="3"/>
    <n v="0"/>
    <n v="0.61019999999999541"/>
  </r>
  <r>
    <n v="7374"/>
    <x v="3670"/>
    <x v="3"/>
    <x v="363"/>
    <d v="2014-01-10T00:00:00"/>
    <x v="0"/>
    <s v="JF-15190"/>
    <s v="Jamie Frazer"/>
    <s v="Consumer"/>
    <s v="United States"/>
    <s v="Long Beach"/>
    <x v="1"/>
    <n v="90805"/>
    <x v="1"/>
    <s v="OFF-SU-10004884"/>
    <x v="1"/>
    <x v="14"/>
    <s v="Acme Galleria Hot Forged Steel Scissors with Colored Handles"/>
    <n v="110.11"/>
    <n v="7"/>
    <n v="0"/>
    <n v="31.931899999999988"/>
  </r>
  <r>
    <n v="7375"/>
    <x v="3670"/>
    <x v="3"/>
    <x v="363"/>
    <d v="2014-01-10T00:00:00"/>
    <x v="0"/>
    <s v="JF-15190"/>
    <s v="Jamie Frazer"/>
    <s v="Consumer"/>
    <s v="United States"/>
    <s v="Long Beach"/>
    <x v="1"/>
    <n v="90805"/>
    <x v="1"/>
    <s v="OFF-FA-10003112"/>
    <x v="1"/>
    <x v="13"/>
    <s v="Staples"/>
    <n v="7.89"/>
    <n v="1"/>
    <n v="0"/>
    <n v="3.5504999999999995"/>
  </r>
  <r>
    <n v="7376"/>
    <x v="3671"/>
    <x v="3"/>
    <x v="802"/>
    <d v="2014-08-21T00:00:00"/>
    <x v="1"/>
    <s v="MK-17905"/>
    <s v="Michael Kennedy"/>
    <s v="Corporate"/>
    <s v="United States"/>
    <s v="San Diego"/>
    <x v="1"/>
    <n v="92037"/>
    <x v="1"/>
    <s v="OFF-BI-10000069"/>
    <x v="1"/>
    <x v="8"/>
    <s v="GBC Prepunched Paper, 19-Hole, for Binding Systems, 24-lb"/>
    <n v="36.024000000000001"/>
    <n v="3"/>
    <n v="0.2"/>
    <n v="11.707799999999995"/>
  </r>
  <r>
    <n v="7377"/>
    <x v="3672"/>
    <x v="3"/>
    <x v="808"/>
    <d v="2014-11-06T00:00:00"/>
    <x v="2"/>
    <s v="GG-14650"/>
    <s v="Greg Guthrie"/>
    <s v="Corporate"/>
    <s v="United States"/>
    <s v="Bloomington"/>
    <x v="10"/>
    <n v="61701"/>
    <x v="2"/>
    <s v="OFF-AR-10001958"/>
    <x v="1"/>
    <x v="6"/>
    <s v="Stanley Bostitch Contemporary Electric Pencil Sharpeners"/>
    <n v="54.336000000000006"/>
    <n v="4"/>
    <n v="0.2"/>
    <n v="5.4336000000000002"/>
  </r>
  <r>
    <n v="7378"/>
    <x v="3673"/>
    <x v="2"/>
    <x v="111"/>
    <d v="2011-09-23T00:00:00"/>
    <x v="1"/>
    <s v="MC-18130"/>
    <s v="Mike Caudle"/>
    <s v="Corporate"/>
    <s v="United States"/>
    <s v="Seattle"/>
    <x v="4"/>
    <n v="98115"/>
    <x v="1"/>
    <s v="OFF-ST-10001321"/>
    <x v="1"/>
    <x v="4"/>
    <s v="Decoflex Hanging Personal Folder File, Blue"/>
    <n v="92.52"/>
    <n v="6"/>
    <n v="0"/>
    <n v="24.980400000000007"/>
  </r>
  <r>
    <n v="7379"/>
    <x v="3674"/>
    <x v="1"/>
    <x v="70"/>
    <d v="2012-05-31T00:00:00"/>
    <x v="3"/>
    <s v="ML-18265"/>
    <s v="Muhammed Lee"/>
    <s v="Consumer"/>
    <s v="United States"/>
    <s v="Fayetteville"/>
    <x v="3"/>
    <n v="28314"/>
    <x v="0"/>
    <s v="OFF-AR-10003504"/>
    <x v="1"/>
    <x v="6"/>
    <s v="Newell 347"/>
    <n v="10.272000000000002"/>
    <n v="3"/>
    <n v="0.2"/>
    <n v="1.1555999999999984"/>
  </r>
  <r>
    <n v="7380"/>
    <x v="3675"/>
    <x v="0"/>
    <x v="1160"/>
    <d v="2013-09-19T00:00:00"/>
    <x v="1"/>
    <s v="AG-10270"/>
    <s v="Alejandro Grove"/>
    <s v="Consumer"/>
    <s v="United States"/>
    <s v="Omaha"/>
    <x v="8"/>
    <n v="68104"/>
    <x v="2"/>
    <s v="OFF-ST-10000419"/>
    <x v="1"/>
    <x v="4"/>
    <s v="Rogers Jumbo File, Granite"/>
    <n v="40.74"/>
    <n v="3"/>
    <n v="0"/>
    <n v="0.4073999999999991"/>
  </r>
  <r>
    <n v="7381"/>
    <x v="3675"/>
    <x v="0"/>
    <x v="1160"/>
    <d v="2013-09-19T00:00:00"/>
    <x v="1"/>
    <s v="AG-10270"/>
    <s v="Alejandro Grove"/>
    <s v="Consumer"/>
    <s v="United States"/>
    <s v="Omaha"/>
    <x v="8"/>
    <n v="68104"/>
    <x v="2"/>
    <s v="OFF-LA-10004559"/>
    <x v="1"/>
    <x v="2"/>
    <s v="Avery 49"/>
    <n v="14.399999999999999"/>
    <n v="5"/>
    <n v="0"/>
    <n v="7.056"/>
  </r>
  <r>
    <n v="7382"/>
    <x v="3675"/>
    <x v="0"/>
    <x v="1160"/>
    <d v="2013-09-19T00:00:00"/>
    <x v="1"/>
    <s v="AG-10270"/>
    <s v="Alejandro Grove"/>
    <s v="Consumer"/>
    <s v="United States"/>
    <s v="Omaha"/>
    <x v="8"/>
    <n v="68104"/>
    <x v="2"/>
    <s v="TEC-PH-10001644"/>
    <x v="2"/>
    <x v="7"/>
    <s v="BlueLounge Milo Smartphone Stand, White/Metallic"/>
    <n v="149.94999999999999"/>
    <n v="5"/>
    <n v="0"/>
    <n v="41.986000000000004"/>
  </r>
  <r>
    <n v="7383"/>
    <x v="3675"/>
    <x v="0"/>
    <x v="1160"/>
    <d v="2013-09-19T00:00:00"/>
    <x v="1"/>
    <s v="AG-10270"/>
    <s v="Alejandro Grove"/>
    <s v="Consumer"/>
    <s v="United States"/>
    <s v="Omaha"/>
    <x v="8"/>
    <n v="68104"/>
    <x v="2"/>
    <s v="OFF-SU-10004782"/>
    <x v="1"/>
    <x v="14"/>
    <s v="Elite 5&quot; Scissors"/>
    <n v="16.899999999999999"/>
    <n v="2"/>
    <n v="0"/>
    <n v="5.0699999999999985"/>
  </r>
  <r>
    <n v="7384"/>
    <x v="3675"/>
    <x v="0"/>
    <x v="1160"/>
    <d v="2013-09-19T00:00:00"/>
    <x v="1"/>
    <s v="AG-10270"/>
    <s v="Alejandro Grove"/>
    <s v="Consumer"/>
    <s v="United States"/>
    <s v="Omaha"/>
    <x v="8"/>
    <n v="68104"/>
    <x v="2"/>
    <s v="OFF-PA-10002250"/>
    <x v="1"/>
    <x v="10"/>
    <s v="Things To Do Today Pad"/>
    <n v="17.61"/>
    <n v="3"/>
    <n v="0"/>
    <n v="8.4527999999999999"/>
  </r>
  <r>
    <n v="7385"/>
    <x v="3675"/>
    <x v="0"/>
    <x v="1160"/>
    <d v="2013-09-19T00:00:00"/>
    <x v="1"/>
    <s v="AG-10270"/>
    <s v="Alejandro Grove"/>
    <s v="Consumer"/>
    <s v="United States"/>
    <s v="Omaha"/>
    <x v="8"/>
    <n v="68104"/>
    <x v="2"/>
    <s v="OFF-AP-10001394"/>
    <x v="1"/>
    <x v="9"/>
    <s v="Harmony Air Purifier"/>
    <n v="378"/>
    <n v="2"/>
    <n v="0"/>
    <n v="136.07999999999998"/>
  </r>
  <r>
    <n v="7386"/>
    <x v="3675"/>
    <x v="0"/>
    <x v="1160"/>
    <d v="2013-09-19T00:00:00"/>
    <x v="1"/>
    <s v="AG-10270"/>
    <s v="Alejandro Grove"/>
    <s v="Consumer"/>
    <s v="United States"/>
    <s v="Omaha"/>
    <x v="8"/>
    <n v="68104"/>
    <x v="2"/>
    <s v="OFF-PA-10001838"/>
    <x v="1"/>
    <x v="10"/>
    <s v="Adams Telephone Message Book W/Dividers/Space For Phone Numbers, 5 1/4&quot;X8 1/2&quot;, 300/Messages"/>
    <n v="17.64"/>
    <n v="3"/>
    <n v="0"/>
    <n v="8.6435999999999993"/>
  </r>
  <r>
    <n v="7387"/>
    <x v="3675"/>
    <x v="0"/>
    <x v="1160"/>
    <d v="2013-09-19T00:00:00"/>
    <x v="1"/>
    <s v="AG-10270"/>
    <s v="Alejandro Grove"/>
    <s v="Consumer"/>
    <s v="United States"/>
    <s v="Omaha"/>
    <x v="8"/>
    <n v="68104"/>
    <x v="2"/>
    <s v="OFF-ST-10004340"/>
    <x v="1"/>
    <x v="4"/>
    <s v="Fellowes Mobile File Cart, Black"/>
    <n v="373.08"/>
    <n v="6"/>
    <n v="0"/>
    <n v="100.73160000000001"/>
  </r>
  <r>
    <n v="7388"/>
    <x v="3675"/>
    <x v="0"/>
    <x v="1160"/>
    <d v="2013-09-19T00:00:00"/>
    <x v="1"/>
    <s v="AG-10270"/>
    <s v="Alejandro Grove"/>
    <s v="Consumer"/>
    <s v="United States"/>
    <s v="Omaha"/>
    <x v="8"/>
    <n v="68104"/>
    <x v="2"/>
    <s v="FUR-FU-10003664"/>
    <x v="0"/>
    <x v="5"/>
    <s v="Electrix Architect's Clamp-On Swing Arm Lamp, Black"/>
    <n v="1336.4399999999998"/>
    <n v="14"/>
    <n v="0"/>
    <n v="387.56759999999986"/>
  </r>
  <r>
    <n v="7389"/>
    <x v="3675"/>
    <x v="0"/>
    <x v="1160"/>
    <d v="2013-09-19T00:00:00"/>
    <x v="1"/>
    <s v="AG-10270"/>
    <s v="Alejandro Grove"/>
    <s v="Consumer"/>
    <s v="United States"/>
    <s v="Omaha"/>
    <x v="8"/>
    <n v="68104"/>
    <x v="2"/>
    <s v="TEC-PH-10004897"/>
    <x v="2"/>
    <x v="7"/>
    <s v="Mediabridge Sport Armband iPhone 5s"/>
    <n v="29.97"/>
    <n v="3"/>
    <n v="0"/>
    <n v="0.29969999999999963"/>
  </r>
  <r>
    <n v="7390"/>
    <x v="3676"/>
    <x v="3"/>
    <x v="1161"/>
    <d v="2014-12-04T00:00:00"/>
    <x v="1"/>
    <s v="TT-21070"/>
    <s v="Ted Trevino"/>
    <s v="Consumer"/>
    <s v="United States"/>
    <s v="Chattanooga"/>
    <x v="18"/>
    <n v="37421"/>
    <x v="0"/>
    <s v="FUR-CH-10000454"/>
    <x v="0"/>
    <x v="1"/>
    <s v="Hon Deluxe Fabric Upholstered Stacking Chairs, Rounded Back"/>
    <n v="390.36799999999999"/>
    <n v="2"/>
    <n v="0.2"/>
    <n v="48.795999999999978"/>
  </r>
  <r>
    <n v="7391"/>
    <x v="3676"/>
    <x v="3"/>
    <x v="1161"/>
    <d v="2014-12-04T00:00:00"/>
    <x v="1"/>
    <s v="TT-21070"/>
    <s v="Ted Trevino"/>
    <s v="Consumer"/>
    <s v="United States"/>
    <s v="Chattanooga"/>
    <x v="18"/>
    <n v="37421"/>
    <x v="0"/>
    <s v="FUR-FU-10004017"/>
    <x v="0"/>
    <x v="5"/>
    <s v="Executive Impressions 13&quot; Chairman Wall Clock"/>
    <n v="101.52000000000001"/>
    <n v="5"/>
    <n v="0.2"/>
    <n v="19.034999999999989"/>
  </r>
  <r>
    <n v="7392"/>
    <x v="3677"/>
    <x v="3"/>
    <x v="769"/>
    <d v="2014-12-08T00:00:00"/>
    <x v="0"/>
    <s v="LT-16765"/>
    <s v="Larry Tron"/>
    <s v="Consumer"/>
    <s v="United States"/>
    <s v="Fairfield"/>
    <x v="24"/>
    <n v="45014"/>
    <x v="3"/>
    <s v="OFF-PA-10000241"/>
    <x v="1"/>
    <x v="10"/>
    <s v="IBM Multi-Purpose Copy Paper, 8 1/2 x 11&quot;, Case"/>
    <n v="74.352000000000004"/>
    <n v="3"/>
    <n v="0.2"/>
    <n v="23.234999999999992"/>
  </r>
  <r>
    <n v="7393"/>
    <x v="3678"/>
    <x v="3"/>
    <x v="743"/>
    <d v="2014-05-07T00:00:00"/>
    <x v="1"/>
    <s v="DD-13570"/>
    <s v="Dorothy Dickinson"/>
    <s v="Consumer"/>
    <s v="United States"/>
    <s v="Los Angeles"/>
    <x v="1"/>
    <n v="90049"/>
    <x v="1"/>
    <s v="OFF-PA-10003016"/>
    <x v="1"/>
    <x v="10"/>
    <s v="Adams &quot;While You Were Out&quot; Message Pads"/>
    <n v="15.700000000000001"/>
    <n v="5"/>
    <n v="0"/>
    <n v="7.0649999999999995"/>
  </r>
  <r>
    <n v="7394"/>
    <x v="3678"/>
    <x v="3"/>
    <x v="743"/>
    <d v="2014-05-07T00:00:00"/>
    <x v="1"/>
    <s v="DD-13570"/>
    <s v="Dorothy Dickinson"/>
    <s v="Consumer"/>
    <s v="United States"/>
    <s v="Los Angeles"/>
    <x v="1"/>
    <n v="90049"/>
    <x v="1"/>
    <s v="OFF-AR-10001615"/>
    <x v="1"/>
    <x v="6"/>
    <s v="Newell 34"/>
    <n v="59.519999999999996"/>
    <n v="3"/>
    <n v="0"/>
    <n v="15.475200000000001"/>
  </r>
  <r>
    <n v="7395"/>
    <x v="3678"/>
    <x v="3"/>
    <x v="743"/>
    <d v="2014-05-07T00:00:00"/>
    <x v="1"/>
    <s v="DD-13570"/>
    <s v="Dorothy Dickinson"/>
    <s v="Consumer"/>
    <s v="United States"/>
    <s v="Los Angeles"/>
    <x v="1"/>
    <n v="90049"/>
    <x v="1"/>
    <s v="OFF-PA-10002713"/>
    <x v="1"/>
    <x v="10"/>
    <s v="Adams Phone Message Book, 200 Message Capacity, 8 1/16” x 11”"/>
    <n v="34.4"/>
    <n v="5"/>
    <n v="0"/>
    <n v="15.823999999999998"/>
  </r>
  <r>
    <n v="7396"/>
    <x v="3679"/>
    <x v="0"/>
    <x v="591"/>
    <d v="2013-12-31T00:00:00"/>
    <x v="1"/>
    <s v="DB-12970"/>
    <s v="Darren Budd"/>
    <s v="Corporate"/>
    <s v="United States"/>
    <s v="New York City"/>
    <x v="15"/>
    <n v="10024"/>
    <x v="3"/>
    <s v="FUR-TA-10002958"/>
    <x v="0"/>
    <x v="3"/>
    <s v="Bevis Oval Conference Table, Walnut"/>
    <n v="313.17599999999999"/>
    <n v="2"/>
    <n v="0.4"/>
    <n v="-120.05080000000007"/>
  </r>
  <r>
    <n v="7397"/>
    <x v="3679"/>
    <x v="0"/>
    <x v="591"/>
    <d v="2013-12-31T00:00:00"/>
    <x v="1"/>
    <s v="DB-12970"/>
    <s v="Darren Budd"/>
    <s v="Corporate"/>
    <s v="United States"/>
    <s v="New York City"/>
    <x v="15"/>
    <n v="10024"/>
    <x v="3"/>
    <s v="FUR-CH-10003746"/>
    <x v="0"/>
    <x v="1"/>
    <s v="Hon 4070 Series Pagoda Round Back Stacking Chairs"/>
    <n v="866.64599999999996"/>
    <n v="3"/>
    <n v="0.1"/>
    <n v="173.32919999999999"/>
  </r>
  <r>
    <n v="7398"/>
    <x v="3680"/>
    <x v="2"/>
    <x v="587"/>
    <d v="2011-09-30T00:00:00"/>
    <x v="3"/>
    <s v="DM-12955"/>
    <s v="Dario Medina"/>
    <s v="Corporate"/>
    <s v="United States"/>
    <s v="Fairfield"/>
    <x v="24"/>
    <n v="45014"/>
    <x v="3"/>
    <s v="OFF-AP-10003217"/>
    <x v="1"/>
    <x v="9"/>
    <s v="Eureka Sanitaire  Commercial Upright"/>
    <n v="795.40800000000013"/>
    <n v="6"/>
    <n v="0.2"/>
    <n v="59.655599999999993"/>
  </r>
  <r>
    <n v="7399"/>
    <x v="3681"/>
    <x v="2"/>
    <x v="136"/>
    <d v="2011-07-15T00:00:00"/>
    <x v="0"/>
    <s v="ME-17725"/>
    <s v="Max Engle"/>
    <s v="Consumer"/>
    <s v="United States"/>
    <s v="Chicago"/>
    <x v="10"/>
    <n v="60610"/>
    <x v="2"/>
    <s v="OFF-PA-10001526"/>
    <x v="1"/>
    <x v="10"/>
    <s v="Xerox 1949"/>
    <n v="35.856000000000002"/>
    <n v="9"/>
    <n v="0.2"/>
    <n v="12.997800000000003"/>
  </r>
  <r>
    <n v="7400"/>
    <x v="3681"/>
    <x v="2"/>
    <x v="136"/>
    <d v="2011-07-15T00:00:00"/>
    <x v="0"/>
    <s v="ME-17725"/>
    <s v="Max Engle"/>
    <s v="Consumer"/>
    <s v="United States"/>
    <s v="Chicago"/>
    <x v="10"/>
    <n v="60610"/>
    <x v="2"/>
    <s v="TEC-AC-10002857"/>
    <x v="2"/>
    <x v="11"/>
    <s v="Verbatim 25 GB 6x Blu-ray Single Layer Recordable Disc, 1/Pack"/>
    <n v="23.840000000000003"/>
    <n v="4"/>
    <n v="0.2"/>
    <n v="3.2779999999999987"/>
  </r>
  <r>
    <n v="7401"/>
    <x v="3682"/>
    <x v="0"/>
    <x v="162"/>
    <d v="2013-09-14T00:00:00"/>
    <x v="1"/>
    <s v="TR-21325"/>
    <s v="Toby Ritter"/>
    <s v="Consumer"/>
    <s v="United States"/>
    <s v="Seattle"/>
    <x v="4"/>
    <n v="98103"/>
    <x v="1"/>
    <s v="FUR-FU-10003039"/>
    <x v="0"/>
    <x v="5"/>
    <s v="Howard Miller 11-1/2&quot; Diameter Grantwood Wall Clock"/>
    <n v="43.13"/>
    <n v="1"/>
    <n v="0"/>
    <n v="14.664200000000001"/>
  </r>
  <r>
    <n v="7402"/>
    <x v="3682"/>
    <x v="0"/>
    <x v="162"/>
    <d v="2013-09-14T00:00:00"/>
    <x v="1"/>
    <s v="TR-21325"/>
    <s v="Toby Ritter"/>
    <s v="Consumer"/>
    <s v="United States"/>
    <s v="Seattle"/>
    <x v="4"/>
    <n v="98103"/>
    <x v="1"/>
    <s v="OFF-PA-10002615"/>
    <x v="1"/>
    <x v="10"/>
    <s v="Ampad Gold Fibre Wirebound Steno Books, 6&quot; x 9&quot;, Gregg Ruled"/>
    <n v="30.87"/>
    <n v="7"/>
    <n v="0"/>
    <n v="14.200199999999999"/>
  </r>
  <r>
    <n v="7403"/>
    <x v="3683"/>
    <x v="3"/>
    <x v="634"/>
    <d v="2014-08-11T00:00:00"/>
    <x v="1"/>
    <s v="SH-20395"/>
    <s v="Shahid Hopkins"/>
    <s v="Consumer"/>
    <s v="United States"/>
    <s v="New York City"/>
    <x v="15"/>
    <n v="10011"/>
    <x v="3"/>
    <s v="OFF-SU-10002573"/>
    <x v="1"/>
    <x v="14"/>
    <s v="Acme 10&quot; Easy Grip Assistive Scissors"/>
    <n v="70.12"/>
    <n v="4"/>
    <n v="0"/>
    <n v="21.035999999999994"/>
  </r>
  <r>
    <n v="7404"/>
    <x v="3684"/>
    <x v="1"/>
    <x v="263"/>
    <d v="2012-05-19T00:00:00"/>
    <x v="1"/>
    <s v="CB-12535"/>
    <s v="Claudia Bergmann"/>
    <s v="Corporate"/>
    <s v="United States"/>
    <s v="Camarillo"/>
    <x v="1"/>
    <n v="93010"/>
    <x v="1"/>
    <s v="FUR-BO-10004015"/>
    <x v="0"/>
    <x v="0"/>
    <s v="Bush Andora Bookcase, Maple/Graphite Gray Finish"/>
    <n v="509.95749999999992"/>
    <n v="5"/>
    <n v="0.15"/>
    <n v="41.996499999999941"/>
  </r>
  <r>
    <n v="7405"/>
    <x v="3684"/>
    <x v="1"/>
    <x v="263"/>
    <d v="2012-05-19T00:00:00"/>
    <x v="1"/>
    <s v="CB-12535"/>
    <s v="Claudia Bergmann"/>
    <s v="Corporate"/>
    <s v="United States"/>
    <s v="Camarillo"/>
    <x v="1"/>
    <n v="93010"/>
    <x v="1"/>
    <s v="FUR-FU-10001979"/>
    <x v="0"/>
    <x v="5"/>
    <s v="Dana Halogen Swing-Arm Architect Lamp"/>
    <n v="122.91"/>
    <n v="3"/>
    <n v="0"/>
    <n v="34.414800000000007"/>
  </r>
  <r>
    <n v="7406"/>
    <x v="3684"/>
    <x v="1"/>
    <x v="263"/>
    <d v="2012-05-19T00:00:00"/>
    <x v="1"/>
    <s v="CB-12535"/>
    <s v="Claudia Bergmann"/>
    <s v="Corporate"/>
    <s v="United States"/>
    <s v="Camarillo"/>
    <x v="1"/>
    <n v="93010"/>
    <x v="1"/>
    <s v="FUR-CH-10003833"/>
    <x v="0"/>
    <x v="1"/>
    <s v="Novimex Fabric Task Chair"/>
    <n v="97.567999999999998"/>
    <n v="2"/>
    <n v="0.2"/>
    <n v="-6.0980000000000025"/>
  </r>
  <r>
    <n v="7407"/>
    <x v="3684"/>
    <x v="1"/>
    <x v="263"/>
    <d v="2012-05-19T00:00:00"/>
    <x v="1"/>
    <s v="CB-12535"/>
    <s v="Claudia Bergmann"/>
    <s v="Corporate"/>
    <s v="United States"/>
    <s v="Camarillo"/>
    <x v="1"/>
    <n v="93010"/>
    <x v="1"/>
    <s v="FUR-CH-10004495"/>
    <x v="0"/>
    <x v="1"/>
    <s v="Global Leather and Oak Executive Chair, Black"/>
    <n v="722.35200000000009"/>
    <n v="3"/>
    <n v="0.2"/>
    <n v="81.264599999999916"/>
  </r>
  <r>
    <n v="7408"/>
    <x v="3685"/>
    <x v="3"/>
    <x v="176"/>
    <d v="2014-01-22T00:00:00"/>
    <x v="2"/>
    <s v="ML-17410"/>
    <s v="Maris LaWare"/>
    <s v="Consumer"/>
    <s v="United States"/>
    <s v="Chicago"/>
    <x v="10"/>
    <n v="60653"/>
    <x v="2"/>
    <s v="OFF-LA-10001613"/>
    <x v="1"/>
    <x v="2"/>
    <s v="Avery File Folder Labels"/>
    <n v="11.52"/>
    <n v="5"/>
    <n v="0.2"/>
    <n v="4.1760000000000002"/>
  </r>
  <r>
    <n v="7409"/>
    <x v="3686"/>
    <x v="0"/>
    <x v="198"/>
    <d v="2013-06-07T00:00:00"/>
    <x v="1"/>
    <s v="JG-15310"/>
    <s v="Jason Gross"/>
    <s v="Corporate"/>
    <s v="United States"/>
    <s v="Los Angeles"/>
    <x v="1"/>
    <n v="90032"/>
    <x v="1"/>
    <s v="FUR-FU-10003247"/>
    <x v="0"/>
    <x v="5"/>
    <s v="36X48 HARDFLOOR CHAIRMAT"/>
    <n v="167.84"/>
    <n v="8"/>
    <n v="0"/>
    <n v="11.748799999999989"/>
  </r>
  <r>
    <n v="7410"/>
    <x v="3687"/>
    <x v="2"/>
    <x v="918"/>
    <d v="2011-04-12T00:00:00"/>
    <x v="1"/>
    <s v="JS-15880"/>
    <s v="John Stevenson"/>
    <s v="Consumer"/>
    <s v="United States"/>
    <s v="Toledo"/>
    <x v="24"/>
    <n v="43615"/>
    <x v="3"/>
    <s v="FUR-TA-10004442"/>
    <x v="0"/>
    <x v="3"/>
    <s v="Riverside Furniture Stanwyck Manor Table Series"/>
    <n v="172.11"/>
    <n v="1"/>
    <n v="0.4"/>
    <n v="-94.660500000000013"/>
  </r>
  <r>
    <n v="7411"/>
    <x v="3688"/>
    <x v="2"/>
    <x v="149"/>
    <d v="2011-07-24T00:00:00"/>
    <x v="2"/>
    <s v="AG-10270"/>
    <s v="Alejandro Grove"/>
    <s v="Consumer"/>
    <s v="United States"/>
    <s v="New York City"/>
    <x v="15"/>
    <n v="10011"/>
    <x v="3"/>
    <s v="TEC-AC-10001314"/>
    <x v="2"/>
    <x v="11"/>
    <s v="Case Logic 2.4GHz Wireless Keyboard"/>
    <n v="99.98"/>
    <n v="2"/>
    <n v="0"/>
    <n v="7.9983999999999895"/>
  </r>
  <r>
    <n v="7412"/>
    <x v="3689"/>
    <x v="3"/>
    <x v="1109"/>
    <d v="2014-06-04T00:00:00"/>
    <x v="1"/>
    <s v="MG-17890"/>
    <s v="Michael Granlund"/>
    <s v="Home Office"/>
    <s v="United States"/>
    <s v="Tigard"/>
    <x v="21"/>
    <n v="97224"/>
    <x v="1"/>
    <s v="TEC-PH-10001619"/>
    <x v="2"/>
    <x v="7"/>
    <s v="LG G3"/>
    <n v="156.79200000000003"/>
    <n v="1"/>
    <n v="0.2"/>
    <n v="17.639099999999985"/>
  </r>
  <r>
    <n v="7413"/>
    <x v="3689"/>
    <x v="3"/>
    <x v="1109"/>
    <d v="2014-06-04T00:00:00"/>
    <x v="1"/>
    <s v="MG-17890"/>
    <s v="Michael Granlund"/>
    <s v="Home Office"/>
    <s v="United States"/>
    <s v="Tigard"/>
    <x v="21"/>
    <n v="97224"/>
    <x v="1"/>
    <s v="TEC-AC-10002323"/>
    <x v="2"/>
    <x v="11"/>
    <s v="SanDisk Ultra 32 GB MicroSDHC Class 10 Memory Card"/>
    <n v="35.360000000000007"/>
    <n v="2"/>
    <n v="0.2"/>
    <n v="-3.0939999999999994"/>
  </r>
  <r>
    <n v="7414"/>
    <x v="3689"/>
    <x v="3"/>
    <x v="1109"/>
    <d v="2014-06-04T00:00:00"/>
    <x v="1"/>
    <s v="MG-17890"/>
    <s v="Michael Granlund"/>
    <s v="Home Office"/>
    <s v="United States"/>
    <s v="Tigard"/>
    <x v="21"/>
    <n v="97224"/>
    <x v="1"/>
    <s v="FUR-FU-10000820"/>
    <x v="0"/>
    <x v="5"/>
    <s v="Tensor Brushed Steel Torchiere Floor Lamp"/>
    <n v="13.591999999999999"/>
    <n v="1"/>
    <n v="0.2"/>
    <n v="-0.33980000000000032"/>
  </r>
  <r>
    <n v="7415"/>
    <x v="3690"/>
    <x v="0"/>
    <x v="69"/>
    <d v="2013-03-16T00:00:00"/>
    <x v="0"/>
    <s v="SC-20770"/>
    <s v="Stewart Carmichael"/>
    <s v="Corporate"/>
    <s v="United States"/>
    <s v="Philadelphia"/>
    <x v="9"/>
    <n v="19134"/>
    <x v="3"/>
    <s v="FUR-CH-10004287"/>
    <x v="0"/>
    <x v="1"/>
    <s v="SAFCO Arco Folding Chair"/>
    <n v="386.67999999999995"/>
    <n v="2"/>
    <n v="0.3"/>
    <n v="-5.5240000000000293"/>
  </r>
  <r>
    <n v="7416"/>
    <x v="3690"/>
    <x v="0"/>
    <x v="69"/>
    <d v="2013-03-16T00:00:00"/>
    <x v="0"/>
    <s v="SC-20770"/>
    <s v="Stewart Carmichael"/>
    <s v="Corporate"/>
    <s v="United States"/>
    <s v="Philadelphia"/>
    <x v="9"/>
    <n v="19134"/>
    <x v="3"/>
    <s v="TEC-AC-10000474"/>
    <x v="2"/>
    <x v="11"/>
    <s v="Kensington Expert Mouse Optical USB Trackball for PC or Mac"/>
    <n v="379.96000000000004"/>
    <n v="5"/>
    <n v="0.2"/>
    <n v="47.494999999999919"/>
  </r>
  <r>
    <n v="7417"/>
    <x v="3690"/>
    <x v="0"/>
    <x v="69"/>
    <d v="2013-03-16T00:00:00"/>
    <x v="0"/>
    <s v="SC-20770"/>
    <s v="Stewart Carmichael"/>
    <s v="Corporate"/>
    <s v="United States"/>
    <s v="Philadelphia"/>
    <x v="9"/>
    <n v="19134"/>
    <x v="3"/>
    <s v="TEC-PH-10001494"/>
    <x v="2"/>
    <x v="7"/>
    <s v="Polycom CX600 IP Phone VoIP phone"/>
    <n v="539.91"/>
    <n v="3"/>
    <n v="0.4"/>
    <n v="-116.98049999999998"/>
  </r>
  <r>
    <n v="7418"/>
    <x v="3690"/>
    <x v="0"/>
    <x v="69"/>
    <d v="2013-03-16T00:00:00"/>
    <x v="0"/>
    <s v="SC-20770"/>
    <s v="Stewart Carmichael"/>
    <s v="Corporate"/>
    <s v="United States"/>
    <s v="Philadelphia"/>
    <x v="9"/>
    <n v="19134"/>
    <x v="3"/>
    <s v="OFF-PA-10004996"/>
    <x v="1"/>
    <x v="10"/>
    <s v="Speediset Carbonless Redi-Letter 7&quot; x 8 1/2&quot;"/>
    <n v="41.240000000000009"/>
    <n v="5"/>
    <n v="0.2"/>
    <n v="13.918499999999998"/>
  </r>
  <r>
    <n v="7419"/>
    <x v="3690"/>
    <x v="0"/>
    <x v="69"/>
    <d v="2013-03-16T00:00:00"/>
    <x v="0"/>
    <s v="SC-20770"/>
    <s v="Stewart Carmichael"/>
    <s v="Corporate"/>
    <s v="United States"/>
    <s v="Philadelphia"/>
    <x v="9"/>
    <n v="19134"/>
    <x v="3"/>
    <s v="OFF-BI-10004318"/>
    <x v="1"/>
    <x v="8"/>
    <s v="Ibico EB-19 Dual Function Manual Binding System"/>
    <n v="51.897000000000013"/>
    <n v="1"/>
    <n v="0.7"/>
    <n v="-41.517600000000002"/>
  </r>
  <r>
    <n v="7420"/>
    <x v="3690"/>
    <x v="0"/>
    <x v="69"/>
    <d v="2013-03-16T00:00:00"/>
    <x v="0"/>
    <s v="SC-20770"/>
    <s v="Stewart Carmichael"/>
    <s v="Corporate"/>
    <s v="United States"/>
    <s v="Philadelphia"/>
    <x v="9"/>
    <n v="19134"/>
    <x v="3"/>
    <s v="OFF-ST-10002574"/>
    <x v="1"/>
    <x v="4"/>
    <s v="SAFCO Commercial Wire Shelving, Black"/>
    <n v="552.55999999999995"/>
    <n v="5"/>
    <n v="0.2"/>
    <n v="-138.13999999999999"/>
  </r>
  <r>
    <n v="7421"/>
    <x v="3690"/>
    <x v="0"/>
    <x v="69"/>
    <d v="2013-03-16T00:00:00"/>
    <x v="0"/>
    <s v="SC-20770"/>
    <s v="Stewart Carmichael"/>
    <s v="Corporate"/>
    <s v="United States"/>
    <s v="Philadelphia"/>
    <x v="9"/>
    <n v="19134"/>
    <x v="3"/>
    <s v="OFF-BI-10002353"/>
    <x v="1"/>
    <x v="8"/>
    <s v="GBC VeloBind Cover Sets"/>
    <n v="23.160000000000004"/>
    <n v="5"/>
    <n v="0.7"/>
    <n v="-15.439999999999998"/>
  </r>
  <r>
    <n v="7422"/>
    <x v="3690"/>
    <x v="0"/>
    <x v="69"/>
    <d v="2013-03-16T00:00:00"/>
    <x v="0"/>
    <s v="SC-20770"/>
    <s v="Stewart Carmichael"/>
    <s v="Corporate"/>
    <s v="United States"/>
    <s v="Philadelphia"/>
    <x v="9"/>
    <n v="19134"/>
    <x v="3"/>
    <s v="OFF-ST-10003641"/>
    <x v="1"/>
    <x v="4"/>
    <s v="Space Solutions Industrial Galvanized Steel Shelving."/>
    <n v="126.08"/>
    <n v="2"/>
    <n v="0.2"/>
    <n v="-28.367999999999984"/>
  </r>
  <r>
    <n v="7423"/>
    <x v="3690"/>
    <x v="0"/>
    <x v="69"/>
    <d v="2013-03-16T00:00:00"/>
    <x v="0"/>
    <s v="SC-20770"/>
    <s v="Stewart Carmichael"/>
    <s v="Corporate"/>
    <s v="United States"/>
    <s v="Philadelphia"/>
    <x v="9"/>
    <n v="19134"/>
    <x v="3"/>
    <s v="TEC-MA-10001148"/>
    <x v="2"/>
    <x v="15"/>
    <s v="Okidata MB491 Multifunction Printer"/>
    <n v="449.1"/>
    <n v="3"/>
    <n v="0.7"/>
    <n v="-643.70999999999981"/>
  </r>
  <r>
    <n v="7424"/>
    <x v="3691"/>
    <x v="3"/>
    <x v="318"/>
    <d v="2014-04-15T00:00:00"/>
    <x v="1"/>
    <s v="BS-11755"/>
    <s v="Bruce Stewart"/>
    <s v="Consumer"/>
    <s v="United States"/>
    <s v="Philadelphia"/>
    <x v="9"/>
    <n v="19143"/>
    <x v="3"/>
    <s v="OFF-AP-10000026"/>
    <x v="1"/>
    <x v="9"/>
    <s v="Tripp Lite Isotel 6 Outlet Surge Protector with Fax/Modem Protection"/>
    <n v="195.10400000000001"/>
    <n v="4"/>
    <n v="0.2"/>
    <n v="21.949199999999969"/>
  </r>
  <r>
    <n v="7425"/>
    <x v="3691"/>
    <x v="3"/>
    <x v="318"/>
    <d v="2014-04-15T00:00:00"/>
    <x v="1"/>
    <s v="BS-11755"/>
    <s v="Bruce Stewart"/>
    <s v="Consumer"/>
    <s v="United States"/>
    <s v="Philadelphia"/>
    <x v="9"/>
    <n v="19143"/>
    <x v="3"/>
    <s v="FUR-FU-10003878"/>
    <x v="0"/>
    <x v="5"/>
    <s v="Linden 10&quot; Round Wall Clock, Black"/>
    <n v="36.671999999999997"/>
    <n v="3"/>
    <n v="0.2"/>
    <n v="6.4176000000000002"/>
  </r>
  <r>
    <n v="7426"/>
    <x v="3692"/>
    <x v="0"/>
    <x v="674"/>
    <d v="2013-06-28T00:00:00"/>
    <x v="0"/>
    <s v="LC-17140"/>
    <s v="Logan Currie"/>
    <s v="Consumer"/>
    <s v="United States"/>
    <s v="Houston"/>
    <x v="5"/>
    <n v="77070"/>
    <x v="2"/>
    <s v="FUR-CH-10001146"/>
    <x v="0"/>
    <x v="1"/>
    <s v="Global Value Mid-Back Manager's Chair, Gray"/>
    <n v="85.245999999999995"/>
    <n v="2"/>
    <n v="0.3"/>
    <n v="-6.0890000000000057"/>
  </r>
  <r>
    <n v="7427"/>
    <x v="3692"/>
    <x v="0"/>
    <x v="674"/>
    <d v="2013-06-28T00:00:00"/>
    <x v="0"/>
    <s v="LC-17140"/>
    <s v="Logan Currie"/>
    <s v="Consumer"/>
    <s v="United States"/>
    <s v="Houston"/>
    <x v="5"/>
    <n v="77070"/>
    <x v="2"/>
    <s v="FUR-FU-10003919"/>
    <x v="0"/>
    <x v="5"/>
    <s v="Eldon Executive Woodline II Cherry Finish Desk Accessories"/>
    <n v="32.712000000000003"/>
    <n v="2"/>
    <n v="0.6"/>
    <n v="-26.169599999999996"/>
  </r>
  <r>
    <n v="7428"/>
    <x v="3693"/>
    <x v="2"/>
    <x v="461"/>
    <d v="2011-03-21T00:00:00"/>
    <x v="1"/>
    <s v="MH-17440"/>
    <s v="Mark Haberlin"/>
    <s v="Corporate"/>
    <s v="United States"/>
    <s v="Jackson"/>
    <x v="35"/>
    <n v="39212"/>
    <x v="0"/>
    <s v="OFF-BI-10000605"/>
    <x v="1"/>
    <x v="8"/>
    <s v="Acco Pressboard Covers with Storage Hooks, 9 1/2&quot; x 11&quot;, Executive Red"/>
    <n v="11.43"/>
    <n v="3"/>
    <n v="0"/>
    <n v="5.3720999999999997"/>
  </r>
  <r>
    <n v="7429"/>
    <x v="3693"/>
    <x v="2"/>
    <x v="461"/>
    <d v="2011-03-21T00:00:00"/>
    <x v="1"/>
    <s v="MH-17440"/>
    <s v="Mark Haberlin"/>
    <s v="Corporate"/>
    <s v="United States"/>
    <s v="Jackson"/>
    <x v="35"/>
    <n v="39212"/>
    <x v="0"/>
    <s v="OFF-BI-10000309"/>
    <x v="1"/>
    <x v="8"/>
    <s v="GBC Twin Loop Wire Binding Elements, 9/16&quot; Spine, Black"/>
    <n v="30.44"/>
    <n v="2"/>
    <n v="0"/>
    <n v="14.9156"/>
  </r>
  <r>
    <n v="7430"/>
    <x v="3693"/>
    <x v="2"/>
    <x v="461"/>
    <d v="2011-03-21T00:00:00"/>
    <x v="1"/>
    <s v="MH-17440"/>
    <s v="Mark Haberlin"/>
    <s v="Corporate"/>
    <s v="United States"/>
    <s v="Jackson"/>
    <x v="35"/>
    <n v="39212"/>
    <x v="0"/>
    <s v="OFF-PA-10003349"/>
    <x v="1"/>
    <x v="10"/>
    <s v="Xerox 1957"/>
    <n v="12.96"/>
    <n v="2"/>
    <n v="0"/>
    <n v="6.3504000000000005"/>
  </r>
  <r>
    <n v="7431"/>
    <x v="3693"/>
    <x v="2"/>
    <x v="461"/>
    <d v="2011-03-21T00:00:00"/>
    <x v="1"/>
    <s v="MH-17440"/>
    <s v="Mark Haberlin"/>
    <s v="Corporate"/>
    <s v="United States"/>
    <s v="Jackson"/>
    <x v="35"/>
    <n v="39212"/>
    <x v="0"/>
    <s v="OFF-PA-10003063"/>
    <x v="1"/>
    <x v="10"/>
    <s v="EcoTones Memo Sheets"/>
    <n v="16"/>
    <n v="4"/>
    <n v="0"/>
    <n v="7.68"/>
  </r>
  <r>
    <n v="7432"/>
    <x v="3693"/>
    <x v="2"/>
    <x v="461"/>
    <d v="2011-03-21T00:00:00"/>
    <x v="1"/>
    <s v="MH-17440"/>
    <s v="Mark Haberlin"/>
    <s v="Corporate"/>
    <s v="United States"/>
    <s v="Jackson"/>
    <x v="35"/>
    <n v="39212"/>
    <x v="0"/>
    <s v="OFF-AP-10003971"/>
    <x v="1"/>
    <x v="9"/>
    <s v="Belkin 6 Outlet Metallic Surge Strip"/>
    <n v="32.67"/>
    <n v="3"/>
    <n v="0"/>
    <n v="8.4942000000000011"/>
  </r>
  <r>
    <n v="7433"/>
    <x v="3694"/>
    <x v="2"/>
    <x v="128"/>
    <d v="2011-08-13T00:00:00"/>
    <x v="1"/>
    <s v="RD-19720"/>
    <s v="Roger Demir"/>
    <s v="Consumer"/>
    <s v="United States"/>
    <s v="Phoenix"/>
    <x v="16"/>
    <n v="85023"/>
    <x v="1"/>
    <s v="OFF-FA-10004838"/>
    <x v="1"/>
    <x v="13"/>
    <s v="Super Bands, 12/Pack"/>
    <n v="4.4640000000000004"/>
    <n v="3"/>
    <n v="0.2"/>
    <n v="-0.94859999999999989"/>
  </r>
  <r>
    <n v="7434"/>
    <x v="3694"/>
    <x v="2"/>
    <x v="128"/>
    <d v="2011-08-13T00:00:00"/>
    <x v="1"/>
    <s v="RD-19720"/>
    <s v="Roger Demir"/>
    <s v="Consumer"/>
    <s v="United States"/>
    <s v="Phoenix"/>
    <x v="16"/>
    <n v="85023"/>
    <x v="1"/>
    <s v="OFF-BI-10001097"/>
    <x v="1"/>
    <x v="8"/>
    <s v="Avery Hole Reinforcements"/>
    <n v="9.3450000000000024"/>
    <n v="5"/>
    <n v="0.7"/>
    <n v="-6.5414999999999992"/>
  </r>
  <r>
    <n v="7435"/>
    <x v="3695"/>
    <x v="1"/>
    <x v="353"/>
    <d v="2012-07-31T00:00:00"/>
    <x v="1"/>
    <s v="BP-11095"/>
    <s v="Bart Pistole"/>
    <s v="Corporate"/>
    <s v="United States"/>
    <s v="Oxnard"/>
    <x v="1"/>
    <n v="93030"/>
    <x v="1"/>
    <s v="OFF-BI-10000605"/>
    <x v="1"/>
    <x v="8"/>
    <s v="Acco Pressboard Covers with Storage Hooks, 9 1/2&quot; x 11&quot;, Executive Red"/>
    <n v="9.1440000000000001"/>
    <n v="3"/>
    <n v="0.2"/>
    <n v="3.0860999999999996"/>
  </r>
  <r>
    <n v="7436"/>
    <x v="3695"/>
    <x v="1"/>
    <x v="353"/>
    <d v="2012-07-31T00:00:00"/>
    <x v="1"/>
    <s v="BP-11095"/>
    <s v="Bart Pistole"/>
    <s v="Corporate"/>
    <s v="United States"/>
    <s v="Oxnard"/>
    <x v="1"/>
    <n v="93030"/>
    <x v="1"/>
    <s v="OFF-BI-10003314"/>
    <x v="1"/>
    <x v="8"/>
    <s v="Tuff Stuff Recycled Round Ring Binders"/>
    <n v="23.136000000000003"/>
    <n v="6"/>
    <n v="0.2"/>
    <n v="8.3867999999999991"/>
  </r>
  <r>
    <n v="7437"/>
    <x v="3695"/>
    <x v="1"/>
    <x v="353"/>
    <d v="2012-07-31T00:00:00"/>
    <x v="1"/>
    <s v="BP-11095"/>
    <s v="Bart Pistole"/>
    <s v="Corporate"/>
    <s v="United States"/>
    <s v="Oxnard"/>
    <x v="1"/>
    <n v="93030"/>
    <x v="1"/>
    <s v="OFF-AR-10002067"/>
    <x v="1"/>
    <x v="6"/>
    <s v="Newell 334"/>
    <n v="99.2"/>
    <n v="5"/>
    <n v="0"/>
    <n v="25.792000000000002"/>
  </r>
  <r>
    <n v="7438"/>
    <x v="3696"/>
    <x v="2"/>
    <x v="1162"/>
    <d v="2011-02-20T00:00:00"/>
    <x v="1"/>
    <s v="BF-11020"/>
    <s v="Barry Französisch"/>
    <s v="Corporate"/>
    <s v="United States"/>
    <s v="Seattle"/>
    <x v="4"/>
    <n v="98105"/>
    <x v="1"/>
    <s v="OFF-BI-10001031"/>
    <x v="1"/>
    <x v="8"/>
    <s v="Pressboard Data Binders by Wilson Jones"/>
    <n v="21.36"/>
    <n v="5"/>
    <n v="0.2"/>
    <n v="7.2089999999999996"/>
  </r>
  <r>
    <n v="7439"/>
    <x v="3697"/>
    <x v="1"/>
    <x v="539"/>
    <d v="2012-03-27T00:00:00"/>
    <x v="0"/>
    <s v="CP-12085"/>
    <s v="Cathy Prescott"/>
    <s v="Corporate"/>
    <s v="United States"/>
    <s v="Covington"/>
    <x v="4"/>
    <n v="98042"/>
    <x v="1"/>
    <s v="FUR-FU-10003832"/>
    <x v="0"/>
    <x v="5"/>
    <s v="Eldon Expressions Punched Metal &amp; Wood Desk Accessories, Black &amp; Cherry"/>
    <n v="46.900000000000006"/>
    <n v="5"/>
    <n v="0"/>
    <n v="13.132000000000001"/>
  </r>
  <r>
    <n v="7440"/>
    <x v="3698"/>
    <x v="3"/>
    <x v="264"/>
    <d v="2014-09-07T00:00:00"/>
    <x v="1"/>
    <s v="JL-15235"/>
    <s v="Janet Lee"/>
    <s v="Consumer"/>
    <s v="United States"/>
    <s v="Los Angeles"/>
    <x v="1"/>
    <n v="90049"/>
    <x v="1"/>
    <s v="OFF-BI-10000138"/>
    <x v="1"/>
    <x v="8"/>
    <s v="Acco Translucent Poly Ring Binders"/>
    <n v="18.72"/>
    <n v="5"/>
    <n v="0.2"/>
    <n v="6.5519999999999996"/>
  </r>
  <r>
    <n v="7441"/>
    <x v="3698"/>
    <x v="3"/>
    <x v="264"/>
    <d v="2014-09-07T00:00:00"/>
    <x v="1"/>
    <s v="JL-15235"/>
    <s v="Janet Lee"/>
    <s v="Consumer"/>
    <s v="United States"/>
    <s v="Los Angeles"/>
    <x v="1"/>
    <n v="90049"/>
    <x v="1"/>
    <s v="FUR-TA-10004607"/>
    <x v="0"/>
    <x v="3"/>
    <s v="Hon 2111 Invitation Series Straight Table"/>
    <n v="236.52800000000002"/>
    <n v="2"/>
    <n v="0.2"/>
    <n v="-2.9566000000000088"/>
  </r>
  <r>
    <n v="7442"/>
    <x v="3699"/>
    <x v="1"/>
    <x v="547"/>
    <d v="2012-11-18T00:00:00"/>
    <x v="2"/>
    <s v="JG-15805"/>
    <s v="John Grady"/>
    <s v="Corporate"/>
    <s v="United States"/>
    <s v="San Diego"/>
    <x v="1"/>
    <n v="92105"/>
    <x v="1"/>
    <s v="OFF-LA-10003148"/>
    <x v="1"/>
    <x v="2"/>
    <s v="Avery 51"/>
    <n v="18.899999999999999"/>
    <n v="3"/>
    <n v="0"/>
    <n v="8.6939999999999991"/>
  </r>
  <r>
    <n v="7443"/>
    <x v="3700"/>
    <x v="2"/>
    <x v="337"/>
    <d v="2011-12-11T00:00:00"/>
    <x v="2"/>
    <s v="VP-21760"/>
    <s v="Victoria Pisteka"/>
    <s v="Corporate"/>
    <s v="United States"/>
    <s v="Brownsville"/>
    <x v="5"/>
    <n v="78521"/>
    <x v="2"/>
    <s v="OFF-PA-10001804"/>
    <x v="1"/>
    <x v="10"/>
    <s v="Xerox 195"/>
    <n v="10.688000000000001"/>
    <n v="2"/>
    <n v="0.2"/>
    <n v="3.7407999999999997"/>
  </r>
  <r>
    <n v="7444"/>
    <x v="3700"/>
    <x v="2"/>
    <x v="337"/>
    <d v="2011-12-11T00:00:00"/>
    <x v="2"/>
    <s v="VP-21760"/>
    <s v="Victoria Pisteka"/>
    <s v="Corporate"/>
    <s v="United States"/>
    <s v="Brownsville"/>
    <x v="5"/>
    <n v="78521"/>
    <x v="2"/>
    <s v="OFF-ST-10000036"/>
    <x v="1"/>
    <x v="4"/>
    <s v="Recycled Data-Pak for Archival Bound Computer Printouts, 12-1/2 x 12-1/2 x 16"/>
    <n v="237.09600000000003"/>
    <n v="3"/>
    <n v="0.2"/>
    <n v="20.745899999999985"/>
  </r>
  <r>
    <n v="7445"/>
    <x v="3701"/>
    <x v="3"/>
    <x v="447"/>
    <d v="2014-02-08T00:00:00"/>
    <x v="0"/>
    <s v="RD-19810"/>
    <s v="Ross DeVincentis"/>
    <s v="Home Office"/>
    <s v="United States"/>
    <s v="Chicago"/>
    <x v="10"/>
    <n v="60610"/>
    <x v="2"/>
    <s v="OFF-PA-10001166"/>
    <x v="1"/>
    <x v="10"/>
    <s v="Xerox 2"/>
    <n v="5.1840000000000011"/>
    <n v="1"/>
    <n v="0.2"/>
    <n v="1.8144"/>
  </r>
  <r>
    <n v="7446"/>
    <x v="3701"/>
    <x v="3"/>
    <x v="447"/>
    <d v="2014-02-08T00:00:00"/>
    <x v="0"/>
    <s v="RD-19810"/>
    <s v="Ross DeVincentis"/>
    <s v="Home Office"/>
    <s v="United States"/>
    <s v="Chicago"/>
    <x v="10"/>
    <n v="60610"/>
    <x v="2"/>
    <s v="OFF-PA-10001033"/>
    <x v="1"/>
    <x v="10"/>
    <s v="Xerox 1893"/>
    <n v="65.584000000000003"/>
    <n v="2"/>
    <n v="0.2"/>
    <n v="23.7742"/>
  </r>
  <r>
    <n v="7447"/>
    <x v="3701"/>
    <x v="3"/>
    <x v="447"/>
    <d v="2014-02-08T00:00:00"/>
    <x v="0"/>
    <s v="RD-19810"/>
    <s v="Ross DeVincentis"/>
    <s v="Home Office"/>
    <s v="United States"/>
    <s v="Chicago"/>
    <x v="10"/>
    <n v="60610"/>
    <x v="2"/>
    <s v="FUR-FU-10004597"/>
    <x v="0"/>
    <x v="5"/>
    <s v="Eldon Cleatmat Chair Mats for Medium Pile Carpets"/>
    <n v="22.200000000000003"/>
    <n v="1"/>
    <n v="0.6"/>
    <n v="-26.084999999999994"/>
  </r>
  <r>
    <n v="7448"/>
    <x v="3701"/>
    <x v="3"/>
    <x v="447"/>
    <d v="2014-02-08T00:00:00"/>
    <x v="0"/>
    <s v="RD-19810"/>
    <s v="Ross DeVincentis"/>
    <s v="Home Office"/>
    <s v="United States"/>
    <s v="Chicago"/>
    <x v="10"/>
    <n v="60610"/>
    <x v="2"/>
    <s v="OFF-PA-10000418"/>
    <x v="1"/>
    <x v="10"/>
    <s v="Xerox 189"/>
    <n v="419.4"/>
    <n v="5"/>
    <n v="0.2"/>
    <n v="146.79"/>
  </r>
  <r>
    <n v="7449"/>
    <x v="3702"/>
    <x v="3"/>
    <x v="343"/>
    <d v="2014-11-15T00:00:00"/>
    <x v="2"/>
    <s v="MH-18025"/>
    <s v="Michelle Huthwaite"/>
    <s v="Consumer"/>
    <s v="United States"/>
    <s v="Knoxville"/>
    <x v="18"/>
    <n v="37918"/>
    <x v="0"/>
    <s v="FUR-FU-10004090"/>
    <x v="0"/>
    <x v="5"/>
    <s v="Executive Impressions 14&quot; Contract Wall Clock"/>
    <n v="88.920000000000016"/>
    <n v="5"/>
    <n v="0.2"/>
    <n v="14.449499999999986"/>
  </r>
  <r>
    <n v="7450"/>
    <x v="3703"/>
    <x v="3"/>
    <x v="697"/>
    <d v="2014-09-23T00:00:00"/>
    <x v="0"/>
    <s v="SJ-20125"/>
    <s v="Sanjit Jacobs"/>
    <s v="Home Office"/>
    <s v="United States"/>
    <s v="Houston"/>
    <x v="5"/>
    <n v="77036"/>
    <x v="2"/>
    <s v="OFF-AR-10000390"/>
    <x v="1"/>
    <x v="6"/>
    <s v="Newell Chalk Holder"/>
    <n v="9.9120000000000008"/>
    <n v="3"/>
    <n v="0.2"/>
    <n v="3.2213999999999996"/>
  </r>
  <r>
    <n v="7451"/>
    <x v="3703"/>
    <x v="3"/>
    <x v="697"/>
    <d v="2014-09-23T00:00:00"/>
    <x v="0"/>
    <s v="SJ-20125"/>
    <s v="Sanjit Jacobs"/>
    <s v="Home Office"/>
    <s v="United States"/>
    <s v="Houston"/>
    <x v="5"/>
    <n v="77036"/>
    <x v="2"/>
    <s v="FUR-CH-10003774"/>
    <x v="0"/>
    <x v="1"/>
    <s v="Global Wood Trimmed Manager's Task Chair, Khaki"/>
    <n v="318.43"/>
    <n v="5"/>
    <n v="0.3"/>
    <n v="-77.333000000000013"/>
  </r>
  <r>
    <n v="7452"/>
    <x v="3703"/>
    <x v="3"/>
    <x v="697"/>
    <d v="2014-09-23T00:00:00"/>
    <x v="0"/>
    <s v="SJ-20125"/>
    <s v="Sanjit Jacobs"/>
    <s v="Home Office"/>
    <s v="United States"/>
    <s v="Houston"/>
    <x v="5"/>
    <n v="77036"/>
    <x v="2"/>
    <s v="OFF-BI-10002412"/>
    <x v="1"/>
    <x v="8"/>
    <s v="Wilson Jones “Snap” Scratch Pad Binder Tool for Ring Binders"/>
    <n v="5.7999999999999989"/>
    <n v="5"/>
    <n v="0.8"/>
    <n v="-10.15"/>
  </r>
  <r>
    <n v="7453"/>
    <x v="3703"/>
    <x v="3"/>
    <x v="697"/>
    <d v="2014-09-23T00:00:00"/>
    <x v="0"/>
    <s v="SJ-20125"/>
    <s v="Sanjit Jacobs"/>
    <s v="Home Office"/>
    <s v="United States"/>
    <s v="Houston"/>
    <x v="5"/>
    <n v="77036"/>
    <x v="2"/>
    <s v="TEC-PH-10002415"/>
    <x v="2"/>
    <x v="7"/>
    <s v="Polycom VoiceStation 500 Conference phone"/>
    <n v="1415.76"/>
    <n v="6"/>
    <n v="0.2"/>
    <n v="88.48500000000007"/>
  </r>
  <r>
    <n v="7454"/>
    <x v="3704"/>
    <x v="3"/>
    <x v="643"/>
    <d v="2014-07-02T00:00:00"/>
    <x v="1"/>
    <s v="FM-14380"/>
    <s v="Fred McMath"/>
    <s v="Consumer"/>
    <s v="United States"/>
    <s v="Bolingbrook"/>
    <x v="10"/>
    <n v="60440"/>
    <x v="2"/>
    <s v="TEC-PH-10003505"/>
    <x v="2"/>
    <x v="7"/>
    <s v="Geemarc AmpliPOWER60"/>
    <n v="148.47999999999999"/>
    <n v="2"/>
    <n v="0.2"/>
    <n v="16.703999999999986"/>
  </r>
  <r>
    <n v="7455"/>
    <x v="3705"/>
    <x v="0"/>
    <x v="679"/>
    <d v="2013-08-05T00:00:00"/>
    <x v="1"/>
    <s v="KH-16360"/>
    <s v="Katherine Hughes"/>
    <s v="Consumer"/>
    <s v="United States"/>
    <s v="Chicago"/>
    <x v="10"/>
    <n v="60623"/>
    <x v="2"/>
    <s v="OFF-LA-10003663"/>
    <x v="1"/>
    <x v="2"/>
    <s v="Avery 498"/>
    <n v="9.2480000000000011"/>
    <n v="4"/>
    <n v="0.2"/>
    <n v="3.1212"/>
  </r>
  <r>
    <n v="7456"/>
    <x v="3705"/>
    <x v="0"/>
    <x v="679"/>
    <d v="2013-08-05T00:00:00"/>
    <x v="1"/>
    <s v="KH-16360"/>
    <s v="Katherine Hughes"/>
    <s v="Consumer"/>
    <s v="United States"/>
    <s v="Chicago"/>
    <x v="10"/>
    <n v="60623"/>
    <x v="2"/>
    <s v="OFF-ST-10001780"/>
    <x v="1"/>
    <x v="4"/>
    <s v="Tennsco 16-Compartment Lockers with Coat Rack"/>
    <n v="1036.624"/>
    <n v="2"/>
    <n v="0.2"/>
    <n v="51.831200000000024"/>
  </r>
  <r>
    <n v="7457"/>
    <x v="3706"/>
    <x v="1"/>
    <x v="392"/>
    <d v="2012-04-18T00:00:00"/>
    <x v="2"/>
    <s v="LL-16840"/>
    <s v="Lauren Leatherbury"/>
    <s v="Consumer"/>
    <s v="United States"/>
    <s v="Waynesboro"/>
    <x v="17"/>
    <n v="22980"/>
    <x v="0"/>
    <s v="TEC-PH-10002033"/>
    <x v="2"/>
    <x v="7"/>
    <s v="Konftel 250 Conference phone - Charcoal black"/>
    <n v="569.64"/>
    <n v="2"/>
    <n v="0"/>
    <n v="148.10640000000001"/>
  </r>
  <r>
    <n v="7458"/>
    <x v="3706"/>
    <x v="1"/>
    <x v="392"/>
    <d v="2012-04-18T00:00:00"/>
    <x v="2"/>
    <s v="LL-16840"/>
    <s v="Lauren Leatherbury"/>
    <s v="Consumer"/>
    <s v="United States"/>
    <s v="Waynesboro"/>
    <x v="17"/>
    <n v="22980"/>
    <x v="0"/>
    <s v="OFF-BI-10001036"/>
    <x v="1"/>
    <x v="8"/>
    <s v="Cardinal EasyOpen D-Ring Binders"/>
    <n v="9.14"/>
    <n v="1"/>
    <n v="0"/>
    <n v="4.57"/>
  </r>
  <r>
    <n v="7459"/>
    <x v="3706"/>
    <x v="1"/>
    <x v="392"/>
    <d v="2012-04-18T00:00:00"/>
    <x v="2"/>
    <s v="LL-16840"/>
    <s v="Lauren Leatherbury"/>
    <s v="Consumer"/>
    <s v="United States"/>
    <s v="Waynesboro"/>
    <x v="17"/>
    <n v="22980"/>
    <x v="0"/>
    <s v="FUR-FU-10001468"/>
    <x v="0"/>
    <x v="5"/>
    <s v="Tenex Antistatic Computer Chair Mats"/>
    <n v="1196.8599999999999"/>
    <n v="7"/>
    <n v="0"/>
    <n v="119.68599999999989"/>
  </r>
  <r>
    <n v="7460"/>
    <x v="3706"/>
    <x v="1"/>
    <x v="392"/>
    <d v="2012-04-18T00:00:00"/>
    <x v="2"/>
    <s v="LL-16840"/>
    <s v="Lauren Leatherbury"/>
    <s v="Consumer"/>
    <s v="United States"/>
    <s v="Waynesboro"/>
    <x v="17"/>
    <n v="22980"/>
    <x v="0"/>
    <s v="FUR-BO-10001519"/>
    <x v="0"/>
    <x v="0"/>
    <s v="O'Sullivan 3-Shelf Heavy-Duty Bookcases"/>
    <n v="523.26"/>
    <n v="9"/>
    <n v="0"/>
    <n v="125.58240000000001"/>
  </r>
  <r>
    <n v="7461"/>
    <x v="3707"/>
    <x v="1"/>
    <x v="347"/>
    <d v="2012-04-14T00:00:00"/>
    <x v="0"/>
    <s v="AR-10540"/>
    <s v="Andy Reiter"/>
    <s v="Consumer"/>
    <s v="United States"/>
    <s v="Los Angeles"/>
    <x v="1"/>
    <n v="90004"/>
    <x v="1"/>
    <s v="TEC-CO-10001943"/>
    <x v="2"/>
    <x v="16"/>
    <s v="Canon PC-428 Personal Copier"/>
    <n v="639.96800000000007"/>
    <n v="4"/>
    <n v="0.2"/>
    <n v="215.98919999999998"/>
  </r>
  <r>
    <n v="7462"/>
    <x v="3707"/>
    <x v="1"/>
    <x v="347"/>
    <d v="2012-04-14T00:00:00"/>
    <x v="0"/>
    <s v="AR-10540"/>
    <s v="Andy Reiter"/>
    <s v="Consumer"/>
    <s v="United States"/>
    <s v="Los Angeles"/>
    <x v="1"/>
    <n v="90004"/>
    <x v="1"/>
    <s v="OFF-PA-10003127"/>
    <x v="1"/>
    <x v="10"/>
    <s v="Staples"/>
    <n v="52.76"/>
    <n v="2"/>
    <n v="0"/>
    <n v="24.269599999999997"/>
  </r>
  <r>
    <n v="7463"/>
    <x v="3708"/>
    <x v="1"/>
    <x v="914"/>
    <d v="2012-03-01T00:00:00"/>
    <x v="0"/>
    <s v="NP-18670"/>
    <s v="Nora Paige"/>
    <s v="Consumer"/>
    <s v="United States"/>
    <s v="Seattle"/>
    <x v="4"/>
    <n v="98105"/>
    <x v="1"/>
    <s v="TEC-AC-10002076"/>
    <x v="2"/>
    <x v="11"/>
    <s v="Microsoft Natural Keyboard Elite"/>
    <n v="538.92000000000007"/>
    <n v="9"/>
    <n v="0"/>
    <n v="80.837999999999994"/>
  </r>
  <r>
    <n v="7464"/>
    <x v="3709"/>
    <x v="0"/>
    <x v="162"/>
    <d v="2013-09-16T00:00:00"/>
    <x v="1"/>
    <s v="LP-17095"/>
    <s v="Liz Preis"/>
    <s v="Consumer"/>
    <s v="United States"/>
    <s v="Visalia"/>
    <x v="1"/>
    <n v="93277"/>
    <x v="1"/>
    <s v="OFF-AR-10003338"/>
    <x v="1"/>
    <x v="6"/>
    <s v="Eberhard Faber 3 1/2&quot; Golf Pencils"/>
    <n v="14.88"/>
    <n v="2"/>
    <n v="0"/>
    <n v="3.7200000000000006"/>
  </r>
  <r>
    <n v="7465"/>
    <x v="3709"/>
    <x v="0"/>
    <x v="162"/>
    <d v="2013-09-16T00:00:00"/>
    <x v="1"/>
    <s v="LP-17095"/>
    <s v="Liz Preis"/>
    <s v="Consumer"/>
    <s v="United States"/>
    <s v="Visalia"/>
    <x v="1"/>
    <n v="93277"/>
    <x v="1"/>
    <s v="OFF-PA-10004610"/>
    <x v="1"/>
    <x v="10"/>
    <s v="Xerox 1900"/>
    <n v="34.24"/>
    <n v="8"/>
    <n v="0"/>
    <n v="15.407999999999998"/>
  </r>
  <r>
    <n v="7466"/>
    <x v="3709"/>
    <x v="0"/>
    <x v="162"/>
    <d v="2013-09-16T00:00:00"/>
    <x v="1"/>
    <s v="LP-17095"/>
    <s v="Liz Preis"/>
    <s v="Consumer"/>
    <s v="United States"/>
    <s v="Visalia"/>
    <x v="1"/>
    <n v="93277"/>
    <x v="1"/>
    <s v="OFF-ST-10001272"/>
    <x v="1"/>
    <x v="4"/>
    <s v="Mini 13-1/2 Capacity Data Binder Rack, Pearl"/>
    <n v="261.74"/>
    <n v="2"/>
    <n v="0"/>
    <n v="65.435000000000002"/>
  </r>
  <r>
    <n v="7467"/>
    <x v="3710"/>
    <x v="0"/>
    <x v="288"/>
    <d v="2013-05-24T00:00:00"/>
    <x v="1"/>
    <s v="AH-10690"/>
    <s v="Anna Häberlin"/>
    <s v="Corporate"/>
    <s v="United States"/>
    <s v="Los Angeles"/>
    <x v="1"/>
    <n v="90008"/>
    <x v="1"/>
    <s v="OFF-AP-10001366"/>
    <x v="1"/>
    <x v="9"/>
    <s v="Staples"/>
    <n v="87.84"/>
    <n v="8"/>
    <n v="0"/>
    <n v="23.716800000000006"/>
  </r>
  <r>
    <n v="7468"/>
    <x v="3711"/>
    <x v="3"/>
    <x v="343"/>
    <d v="2014-11-16T00:00:00"/>
    <x v="0"/>
    <s v="TB-21190"/>
    <s v="Thomas Brumley"/>
    <s v="Home Office"/>
    <s v="United States"/>
    <s v="Los Angeles"/>
    <x v="1"/>
    <n v="90045"/>
    <x v="1"/>
    <s v="FUR-FU-10001424"/>
    <x v="0"/>
    <x v="5"/>
    <s v="Dax Clear Box Frame"/>
    <n v="34.92"/>
    <n v="4"/>
    <n v="0"/>
    <n v="11.872799999999998"/>
  </r>
  <r>
    <n v="7469"/>
    <x v="3712"/>
    <x v="2"/>
    <x v="1114"/>
    <d v="2011-09-20T00:00:00"/>
    <x v="1"/>
    <s v="AA-10315"/>
    <s v="Alex Avila"/>
    <s v="Consumer"/>
    <s v="United States"/>
    <s v="New York City"/>
    <x v="15"/>
    <n v="10011"/>
    <x v="3"/>
    <s v="OFF-PA-10000349"/>
    <x v="1"/>
    <x v="10"/>
    <s v="Staples"/>
    <n v="14.940000000000001"/>
    <n v="3"/>
    <n v="0"/>
    <n v="7.0218000000000007"/>
  </r>
  <r>
    <n v="7470"/>
    <x v="3712"/>
    <x v="2"/>
    <x v="1114"/>
    <d v="2011-09-20T00:00:00"/>
    <x v="1"/>
    <s v="AA-10315"/>
    <s v="Alex Avila"/>
    <s v="Consumer"/>
    <s v="United States"/>
    <s v="New York City"/>
    <x v="15"/>
    <n v="10011"/>
    <x v="3"/>
    <s v="FUR-FU-10002456"/>
    <x v="0"/>
    <x v="5"/>
    <s v="Master Caster Door Stop, Large Neon Orange"/>
    <n v="14.56"/>
    <n v="2"/>
    <n v="0"/>
    <n v="6.2608000000000015"/>
  </r>
  <r>
    <n v="7471"/>
    <x v="3713"/>
    <x v="1"/>
    <x v="426"/>
    <d v="2012-09-20T00:00:00"/>
    <x v="1"/>
    <s v="AC-10615"/>
    <s v="Ann Chong"/>
    <s v="Corporate"/>
    <s v="United States"/>
    <s v="Philadelphia"/>
    <x v="9"/>
    <n v="19143"/>
    <x v="3"/>
    <s v="OFF-BI-10002609"/>
    <x v="1"/>
    <x v="8"/>
    <s v="Avery Hidden Tab Dividers for Binding Systems"/>
    <n v="3.5760000000000005"/>
    <n v="4"/>
    <n v="0.7"/>
    <n v="-2.8608000000000002"/>
  </r>
  <r>
    <n v="7472"/>
    <x v="3713"/>
    <x v="1"/>
    <x v="426"/>
    <d v="2012-09-20T00:00:00"/>
    <x v="1"/>
    <s v="AC-10615"/>
    <s v="Ann Chong"/>
    <s v="Corporate"/>
    <s v="United States"/>
    <s v="Philadelphia"/>
    <x v="9"/>
    <n v="19143"/>
    <x v="3"/>
    <s v="OFF-ST-10001522"/>
    <x v="1"/>
    <x v="4"/>
    <s v="Gould Plastics 18-Pocket Panel Bin, 34w x 5-1/4d x 20-1/2h"/>
    <n v="147.184"/>
    <n v="2"/>
    <n v="0.2"/>
    <n v="-29.436800000000012"/>
  </r>
  <r>
    <n v="7473"/>
    <x v="3714"/>
    <x v="0"/>
    <x v="949"/>
    <d v="2013-07-04T00:00:00"/>
    <x v="2"/>
    <s v="EM-14140"/>
    <s v="Eugene Moren"/>
    <s v="Home Office"/>
    <s v="United States"/>
    <s v="Lehi"/>
    <x v="7"/>
    <n v="84043"/>
    <x v="1"/>
    <s v="TEC-CO-10000971"/>
    <x v="2"/>
    <x v="16"/>
    <s v="Hewlett Packard 310 Color Digital Copier"/>
    <n v="1499.95"/>
    <n v="5"/>
    <n v="0"/>
    <n v="449.9849999999999"/>
  </r>
  <r>
    <n v="7474"/>
    <x v="3715"/>
    <x v="0"/>
    <x v="342"/>
    <d v="2013-04-16T00:00:00"/>
    <x v="1"/>
    <s v="QJ-19255"/>
    <s v="Quincy Jones"/>
    <s v="Corporate"/>
    <s v="United States"/>
    <s v="Chicago"/>
    <x v="10"/>
    <n v="60653"/>
    <x v="2"/>
    <s v="OFF-AR-10000034"/>
    <x v="1"/>
    <x v="6"/>
    <s v="BIC Brite Liner Grip Highlighters, Assorted, 5/Pack"/>
    <n v="13.568000000000001"/>
    <n v="4"/>
    <n v="0.2"/>
    <n v="3.2223999999999995"/>
  </r>
  <r>
    <n v="7475"/>
    <x v="3716"/>
    <x v="2"/>
    <x v="1037"/>
    <d v="2011-01-11T00:00:00"/>
    <x v="1"/>
    <s v="ME-17320"/>
    <s v="Maria Etezadi"/>
    <s v="Home Office"/>
    <s v="United States"/>
    <s v="Henderson"/>
    <x v="0"/>
    <n v="42420"/>
    <x v="0"/>
    <s v="FUR-CH-10004063"/>
    <x v="0"/>
    <x v="1"/>
    <s v="Global Deluxe High-Back Manager's Chair"/>
    <n v="2573.8200000000002"/>
    <n v="9"/>
    <n v="0"/>
    <n v="746.40779999999972"/>
  </r>
  <r>
    <n v="7476"/>
    <x v="3716"/>
    <x v="2"/>
    <x v="1037"/>
    <d v="2011-01-11T00:00:00"/>
    <x v="1"/>
    <s v="ME-17320"/>
    <s v="Maria Etezadi"/>
    <s v="Home Office"/>
    <s v="United States"/>
    <s v="Henderson"/>
    <x v="0"/>
    <n v="42420"/>
    <x v="0"/>
    <s v="OFF-BI-10004632"/>
    <x v="1"/>
    <x v="8"/>
    <s v="Ibico Hi-Tech Manual Binding System"/>
    <n v="609.98"/>
    <n v="2"/>
    <n v="0"/>
    <n v="274.49099999999999"/>
  </r>
  <r>
    <n v="7477"/>
    <x v="3716"/>
    <x v="2"/>
    <x v="1037"/>
    <d v="2011-01-11T00:00:00"/>
    <x v="1"/>
    <s v="ME-17320"/>
    <s v="Maria Etezadi"/>
    <s v="Home Office"/>
    <s v="United States"/>
    <s v="Henderson"/>
    <x v="0"/>
    <n v="42420"/>
    <x v="0"/>
    <s v="OFF-AR-10001662"/>
    <x v="1"/>
    <x v="6"/>
    <s v="Rogers Handheld Barrel Pencil Sharpener"/>
    <n v="5.48"/>
    <n v="2"/>
    <n v="0"/>
    <n v="1.4796000000000005"/>
  </r>
  <r>
    <n v="7478"/>
    <x v="3716"/>
    <x v="2"/>
    <x v="1037"/>
    <d v="2011-01-11T00:00:00"/>
    <x v="1"/>
    <s v="ME-17320"/>
    <s v="Maria Etezadi"/>
    <s v="Home Office"/>
    <s v="United States"/>
    <s v="Henderson"/>
    <x v="0"/>
    <n v="42420"/>
    <x v="0"/>
    <s v="TEC-PH-10004977"/>
    <x v="2"/>
    <x v="7"/>
    <s v="GE 30524EE4"/>
    <n v="391.98"/>
    <n v="2"/>
    <n v="0"/>
    <n v="113.67419999999998"/>
  </r>
  <r>
    <n v="7479"/>
    <x v="3716"/>
    <x v="2"/>
    <x v="1037"/>
    <d v="2011-01-11T00:00:00"/>
    <x v="1"/>
    <s v="ME-17320"/>
    <s v="Maria Etezadi"/>
    <s v="Home Office"/>
    <s v="United States"/>
    <s v="Henderson"/>
    <x v="0"/>
    <n v="42420"/>
    <x v="0"/>
    <s v="TEC-PH-10004539"/>
    <x v="2"/>
    <x v="7"/>
    <s v="Wireless Extenders zBoost YX545 SOHO Signal Booster"/>
    <n v="755.96"/>
    <n v="4"/>
    <n v="0"/>
    <n v="204.10919999999999"/>
  </r>
  <r>
    <n v="7480"/>
    <x v="3716"/>
    <x v="2"/>
    <x v="1037"/>
    <d v="2011-01-11T00:00:00"/>
    <x v="1"/>
    <s v="ME-17320"/>
    <s v="Maria Etezadi"/>
    <s v="Home Office"/>
    <s v="United States"/>
    <s v="Henderson"/>
    <x v="0"/>
    <n v="42420"/>
    <x v="0"/>
    <s v="OFF-FA-10001883"/>
    <x v="1"/>
    <x v="13"/>
    <s v="Alliance Super-Size Bands, Assorted Sizes"/>
    <n v="31.12"/>
    <n v="4"/>
    <n v="0"/>
    <n v="0.31119999999999948"/>
  </r>
  <r>
    <n v="7481"/>
    <x v="3716"/>
    <x v="2"/>
    <x v="1037"/>
    <d v="2011-01-11T00:00:00"/>
    <x v="1"/>
    <s v="ME-17320"/>
    <s v="Maria Etezadi"/>
    <s v="Home Office"/>
    <s v="United States"/>
    <s v="Henderson"/>
    <x v="0"/>
    <n v="42420"/>
    <x v="0"/>
    <s v="OFF-PA-10000955"/>
    <x v="1"/>
    <x v="10"/>
    <s v="Southworth 25% Cotton Granite Paper &amp; Envelopes"/>
    <n v="6.54"/>
    <n v="1"/>
    <n v="0"/>
    <n v="3.0084"/>
  </r>
  <r>
    <n v="7482"/>
    <x v="3717"/>
    <x v="0"/>
    <x v="142"/>
    <d v="2013-09-04T00:00:00"/>
    <x v="0"/>
    <s v="LB-16795"/>
    <s v="Laurel Beltran"/>
    <s v="Home Office"/>
    <s v="United States"/>
    <s v="Huntington Beach"/>
    <x v="1"/>
    <n v="92646"/>
    <x v="1"/>
    <s v="OFF-EN-10002500"/>
    <x v="1"/>
    <x v="12"/>
    <s v="Globe Weis Peel &amp; Seel First Class Envelopes"/>
    <n v="12.78"/>
    <n v="1"/>
    <n v="0"/>
    <n v="5.7509999999999994"/>
  </r>
  <r>
    <n v="7483"/>
    <x v="3718"/>
    <x v="2"/>
    <x v="865"/>
    <d v="2011-09-30T00:00:00"/>
    <x v="1"/>
    <s v="JP-16135"/>
    <s v="Julie Prescott"/>
    <s v="Home Office"/>
    <s v="United States"/>
    <s v="New York City"/>
    <x v="15"/>
    <n v="10011"/>
    <x v="3"/>
    <s v="OFF-BI-10004654"/>
    <x v="1"/>
    <x v="8"/>
    <s v="Avery Binding System Hidden Tab Executive Style Index Sets"/>
    <n v="18.463999999999999"/>
    <n v="4"/>
    <n v="0.2"/>
    <n v="6.9239999999999995"/>
  </r>
  <r>
    <n v="7484"/>
    <x v="3719"/>
    <x v="2"/>
    <x v="534"/>
    <d v="2011-12-17T00:00:00"/>
    <x v="0"/>
    <s v="EB-13705"/>
    <s v="Ed Braxton"/>
    <s v="Corporate"/>
    <s v="United States"/>
    <s v="Philadelphia"/>
    <x v="9"/>
    <n v="19140"/>
    <x v="3"/>
    <s v="FUR-CH-10003774"/>
    <x v="0"/>
    <x v="1"/>
    <s v="Global Wood Trimmed Manager's Task Chair, Khaki"/>
    <n v="445.80200000000002"/>
    <n v="7"/>
    <n v="0.3"/>
    <n v="-108.26620000000001"/>
  </r>
  <r>
    <n v="7485"/>
    <x v="3720"/>
    <x v="3"/>
    <x v="116"/>
    <d v="2015-01-03T00:00:00"/>
    <x v="1"/>
    <s v="CS-12400"/>
    <s v="Christopher Schild"/>
    <s v="Home Office"/>
    <s v="United States"/>
    <s v="Fargo"/>
    <x v="46"/>
    <n v="58103"/>
    <x v="2"/>
    <s v="OFF-AR-10004707"/>
    <x v="1"/>
    <x v="6"/>
    <s v="Staples"/>
    <n v="2.48"/>
    <n v="1"/>
    <n v="0"/>
    <n v="0.86799999999999988"/>
  </r>
  <r>
    <n v="7486"/>
    <x v="3720"/>
    <x v="3"/>
    <x v="116"/>
    <d v="2015-01-03T00:00:00"/>
    <x v="1"/>
    <s v="CS-12400"/>
    <s v="Christopher Schild"/>
    <s v="Home Office"/>
    <s v="United States"/>
    <s v="Fargo"/>
    <x v="46"/>
    <n v="58103"/>
    <x v="2"/>
    <s v="OFF-BI-10004040"/>
    <x v="1"/>
    <x v="8"/>
    <s v="Wilson Jones Impact Binders"/>
    <n v="25.9"/>
    <n v="5"/>
    <n v="0"/>
    <n v="12.690999999999999"/>
  </r>
  <r>
    <n v="7487"/>
    <x v="3721"/>
    <x v="1"/>
    <x v="546"/>
    <d v="2012-12-24T00:00:00"/>
    <x v="0"/>
    <s v="PM-19135"/>
    <s v="Peter McVee"/>
    <s v="Home Office"/>
    <s v="United States"/>
    <s v="Dover"/>
    <x v="38"/>
    <n v="3820"/>
    <x v="3"/>
    <s v="OFF-PA-10001184"/>
    <x v="1"/>
    <x v="10"/>
    <s v="Xerox 1903"/>
    <n v="29.900000000000002"/>
    <n v="5"/>
    <n v="0"/>
    <n v="14.651"/>
  </r>
  <r>
    <n v="7488"/>
    <x v="3721"/>
    <x v="1"/>
    <x v="546"/>
    <d v="2012-12-24T00:00:00"/>
    <x v="0"/>
    <s v="PM-19135"/>
    <s v="Peter McVee"/>
    <s v="Home Office"/>
    <s v="United States"/>
    <s v="Dover"/>
    <x v="38"/>
    <n v="3820"/>
    <x v="3"/>
    <s v="TEC-AC-10004145"/>
    <x v="2"/>
    <x v="11"/>
    <s v="Logitech diNovo Edge Keyboard"/>
    <n v="2249.91"/>
    <n v="9"/>
    <n v="0"/>
    <n v="517.47930000000008"/>
  </r>
  <r>
    <n v="7489"/>
    <x v="3721"/>
    <x v="1"/>
    <x v="546"/>
    <d v="2012-12-24T00:00:00"/>
    <x v="0"/>
    <s v="PM-19135"/>
    <s v="Peter McVee"/>
    <s v="Home Office"/>
    <s v="United States"/>
    <s v="Dover"/>
    <x v="38"/>
    <n v="3820"/>
    <x v="3"/>
    <s v="FUR-TA-10003473"/>
    <x v="0"/>
    <x v="3"/>
    <s v="Bretford Rectangular Conference Table Tops"/>
    <n v="1053.164"/>
    <n v="4"/>
    <n v="0.3"/>
    <n v="-105.31639999999993"/>
  </r>
  <r>
    <n v="7490"/>
    <x v="3722"/>
    <x v="3"/>
    <x v="60"/>
    <d v="2014-11-10T00:00:00"/>
    <x v="1"/>
    <s v="AA-10645"/>
    <s v="Anna Andreadi"/>
    <s v="Consumer"/>
    <s v="United States"/>
    <s v="San Diego"/>
    <x v="1"/>
    <n v="92105"/>
    <x v="1"/>
    <s v="OFF-PA-10003172"/>
    <x v="1"/>
    <x v="10"/>
    <s v="Xerox 1996"/>
    <n v="12.96"/>
    <n v="2"/>
    <n v="0"/>
    <n v="6.2208000000000006"/>
  </r>
  <r>
    <n v="7491"/>
    <x v="3723"/>
    <x v="1"/>
    <x v="229"/>
    <d v="2012-09-16T00:00:00"/>
    <x v="1"/>
    <s v="FA-14230"/>
    <s v="Frank Atkinson"/>
    <s v="Corporate"/>
    <s v="United States"/>
    <s v="Los Angeles"/>
    <x v="1"/>
    <n v="90032"/>
    <x v="1"/>
    <s v="FUR-FU-10003799"/>
    <x v="0"/>
    <x v="5"/>
    <s v="Seth Thomas 13 1/2&quot; Wall Clock"/>
    <n v="106.68"/>
    <n v="6"/>
    <n v="0"/>
    <n v="33.070799999999991"/>
  </r>
  <r>
    <n v="7492"/>
    <x v="3724"/>
    <x v="3"/>
    <x v="673"/>
    <d v="2014-11-17T00:00:00"/>
    <x v="3"/>
    <s v="CM-12190"/>
    <s v="Charlotte Melton"/>
    <s v="Consumer"/>
    <s v="United States"/>
    <s v="Utica"/>
    <x v="15"/>
    <n v="13501"/>
    <x v="3"/>
    <s v="TEC-PH-10002583"/>
    <x v="2"/>
    <x v="7"/>
    <s v="iOttie HLCRIO102 Car Mount"/>
    <n v="119.94"/>
    <n v="6"/>
    <n v="0"/>
    <n v="5.9969999999999857"/>
  </r>
  <r>
    <n v="7493"/>
    <x v="3725"/>
    <x v="3"/>
    <x v="220"/>
    <d v="2014-09-17T00:00:00"/>
    <x v="1"/>
    <s v="CC-12475"/>
    <s v="Cindy Chapman"/>
    <s v="Consumer"/>
    <s v="United States"/>
    <s v="Houston"/>
    <x v="5"/>
    <n v="77070"/>
    <x v="2"/>
    <s v="OFF-PA-10004239"/>
    <x v="1"/>
    <x v="10"/>
    <s v="Xerox 1953"/>
    <n v="10.272000000000002"/>
    <n v="3"/>
    <n v="0.2"/>
    <n v="3.2099999999999982"/>
  </r>
  <r>
    <n v="7494"/>
    <x v="3725"/>
    <x v="3"/>
    <x v="220"/>
    <d v="2014-09-17T00:00:00"/>
    <x v="1"/>
    <s v="CC-12475"/>
    <s v="Cindy Chapman"/>
    <s v="Consumer"/>
    <s v="United States"/>
    <s v="Houston"/>
    <x v="5"/>
    <n v="77070"/>
    <x v="2"/>
    <s v="FUR-TA-10002855"/>
    <x v="0"/>
    <x v="3"/>
    <s v="Bevis Round Conference Table Top &amp; Single Column Base"/>
    <n v="512.19000000000005"/>
    <n v="5"/>
    <n v="0.3"/>
    <n v="-65.853000000000009"/>
  </r>
  <r>
    <n v="7495"/>
    <x v="3725"/>
    <x v="3"/>
    <x v="220"/>
    <d v="2014-09-17T00:00:00"/>
    <x v="1"/>
    <s v="CC-12475"/>
    <s v="Cindy Chapman"/>
    <s v="Consumer"/>
    <s v="United States"/>
    <s v="Houston"/>
    <x v="5"/>
    <n v="77070"/>
    <x v="2"/>
    <s v="OFF-AP-10001626"/>
    <x v="1"/>
    <x v="9"/>
    <s v="Commercial WindTunnel Clean Air Upright Vacuum, Replacement Belts, Filtration Bags"/>
    <n v="1.5559999999999996"/>
    <n v="2"/>
    <n v="0.8"/>
    <n v="-4.2012"/>
  </r>
  <r>
    <n v="7496"/>
    <x v="3726"/>
    <x v="3"/>
    <x v="1163"/>
    <d v="2014-07-19T00:00:00"/>
    <x v="1"/>
    <s v="TC-21295"/>
    <s v="Toby Carlisle"/>
    <s v="Consumer"/>
    <s v="United States"/>
    <s v="Westminster"/>
    <x v="1"/>
    <n v="92683"/>
    <x v="1"/>
    <s v="OFF-BI-10004022"/>
    <x v="1"/>
    <x v="8"/>
    <s v="Acco Suede Grain Vinyl Round Ring Binder"/>
    <n v="4.4479999999999995"/>
    <n v="2"/>
    <n v="0.2"/>
    <n v="1.4455999999999996"/>
  </r>
  <r>
    <n v="7497"/>
    <x v="3726"/>
    <x v="3"/>
    <x v="1163"/>
    <d v="2014-07-19T00:00:00"/>
    <x v="1"/>
    <s v="TC-21295"/>
    <s v="Toby Carlisle"/>
    <s v="Consumer"/>
    <s v="United States"/>
    <s v="Westminster"/>
    <x v="1"/>
    <n v="92683"/>
    <x v="1"/>
    <s v="FUR-FU-10003601"/>
    <x v="0"/>
    <x v="5"/>
    <s v="Deflect-o RollaMat Studded, Beveled Mat for Medium Pile Carpeting"/>
    <n v="276.69"/>
    <n v="3"/>
    <n v="0"/>
    <n v="49.804199999999994"/>
  </r>
  <r>
    <n v="7498"/>
    <x v="3726"/>
    <x v="3"/>
    <x v="1163"/>
    <d v="2014-07-19T00:00:00"/>
    <x v="1"/>
    <s v="TC-21295"/>
    <s v="Toby Carlisle"/>
    <s v="Consumer"/>
    <s v="United States"/>
    <s v="Westminster"/>
    <x v="1"/>
    <n v="92683"/>
    <x v="1"/>
    <s v="OFF-FA-10000490"/>
    <x v="1"/>
    <x v="13"/>
    <s v="OIC Binder Clips, Mini, 1/4&quot; Capacity, Black"/>
    <n v="4.96"/>
    <n v="4"/>
    <n v="0"/>
    <n v="2.3311999999999999"/>
  </r>
  <r>
    <n v="7499"/>
    <x v="3726"/>
    <x v="3"/>
    <x v="1163"/>
    <d v="2014-07-19T00:00:00"/>
    <x v="1"/>
    <s v="TC-21295"/>
    <s v="Toby Carlisle"/>
    <s v="Consumer"/>
    <s v="United States"/>
    <s v="Westminster"/>
    <x v="1"/>
    <n v="92683"/>
    <x v="1"/>
    <s v="OFF-AR-10004042"/>
    <x v="1"/>
    <x v="6"/>
    <s v="BOSTON Model 1800 Electric Pencil Sharpeners, Putty/Woodgrain"/>
    <n v="71.92"/>
    <n v="4"/>
    <n v="0"/>
    <n v="20.856799999999993"/>
  </r>
  <r>
    <n v="7500"/>
    <x v="3726"/>
    <x v="3"/>
    <x v="1163"/>
    <d v="2014-07-19T00:00:00"/>
    <x v="1"/>
    <s v="TC-21295"/>
    <s v="Toby Carlisle"/>
    <s v="Consumer"/>
    <s v="United States"/>
    <s v="Westminster"/>
    <x v="1"/>
    <n v="92683"/>
    <x v="1"/>
    <s v="FUR-FU-10002960"/>
    <x v="0"/>
    <x v="5"/>
    <s v="Eldon 200 Class Desk Accessories, Burgundy"/>
    <n v="18.84"/>
    <n v="3"/>
    <n v="0"/>
    <n v="7.9128000000000007"/>
  </r>
  <r>
    <n v="7501"/>
    <x v="3726"/>
    <x v="3"/>
    <x v="1163"/>
    <d v="2014-07-19T00:00:00"/>
    <x v="1"/>
    <s v="TC-21295"/>
    <s v="Toby Carlisle"/>
    <s v="Consumer"/>
    <s v="United States"/>
    <s v="Westminster"/>
    <x v="1"/>
    <n v="92683"/>
    <x v="1"/>
    <s v="TEC-AC-10000991"/>
    <x v="2"/>
    <x v="11"/>
    <s v="Sony Micro Vault Click 8 GB USB 2.0 Flash Drive"/>
    <n v="140.97"/>
    <n v="3"/>
    <n v="0"/>
    <n v="19.735800000000005"/>
  </r>
  <r>
    <n v="7502"/>
    <x v="3726"/>
    <x v="3"/>
    <x v="1163"/>
    <d v="2014-07-19T00:00:00"/>
    <x v="1"/>
    <s v="TC-21295"/>
    <s v="Toby Carlisle"/>
    <s v="Consumer"/>
    <s v="United States"/>
    <s v="Westminster"/>
    <x v="1"/>
    <n v="92683"/>
    <x v="1"/>
    <s v="TEC-PH-10004977"/>
    <x v="2"/>
    <x v="7"/>
    <s v="GE 30524EE4"/>
    <n v="470.37600000000009"/>
    <n v="3"/>
    <n v="0.2"/>
    <n v="52.917299999999955"/>
  </r>
  <r>
    <n v="7503"/>
    <x v="3727"/>
    <x v="3"/>
    <x v="983"/>
    <d v="2014-03-31T00:00:00"/>
    <x v="3"/>
    <s v="TB-21400"/>
    <s v="Tom Boeckenhauer"/>
    <s v="Consumer"/>
    <s v="United States"/>
    <s v="Los Angeles"/>
    <x v="1"/>
    <n v="90036"/>
    <x v="1"/>
    <s v="OFF-AR-10000817"/>
    <x v="1"/>
    <x v="6"/>
    <s v="Manco Dry-Lighter Erasable Highlighter"/>
    <n v="6.08"/>
    <n v="2"/>
    <n v="0"/>
    <n v="2.0671999999999997"/>
  </r>
  <r>
    <n v="7504"/>
    <x v="3727"/>
    <x v="3"/>
    <x v="983"/>
    <d v="2014-03-31T00:00:00"/>
    <x v="3"/>
    <s v="TB-21400"/>
    <s v="Tom Boeckenhauer"/>
    <s v="Consumer"/>
    <s v="United States"/>
    <s v="Los Angeles"/>
    <x v="1"/>
    <n v="90036"/>
    <x v="1"/>
    <s v="TEC-PH-10002447"/>
    <x v="2"/>
    <x v="7"/>
    <s v="AT&amp;T CL83451 4-Handset Telephone"/>
    <n v="164.79200000000003"/>
    <n v="1"/>
    <n v="0.2"/>
    <n v="18.539099999999991"/>
  </r>
  <r>
    <n v="7505"/>
    <x v="3728"/>
    <x v="0"/>
    <x v="1011"/>
    <d v="2013-02-04T00:00:00"/>
    <x v="0"/>
    <s v="JK-15325"/>
    <s v="Jason Klamczynski"/>
    <s v="Corporate"/>
    <s v="United States"/>
    <s v="Atlantic City"/>
    <x v="30"/>
    <n v="8401"/>
    <x v="3"/>
    <s v="OFF-EN-10003134"/>
    <x v="1"/>
    <x v="12"/>
    <s v="Staples"/>
    <n v="23.36"/>
    <n v="2"/>
    <n v="0"/>
    <n v="11.68"/>
  </r>
  <r>
    <n v="7506"/>
    <x v="3729"/>
    <x v="3"/>
    <x v="110"/>
    <d v="2014-06-14T00:00:00"/>
    <x v="1"/>
    <s v="BW-11200"/>
    <s v="Ben Wallace"/>
    <s v="Consumer"/>
    <s v="United States"/>
    <s v="Skokie"/>
    <x v="10"/>
    <n v="60076"/>
    <x v="2"/>
    <s v="OFF-BI-10000309"/>
    <x v="1"/>
    <x v="8"/>
    <s v="GBC Twin Loop Wire Binding Elements, 9/16&quot; Spine, Black"/>
    <n v="12.175999999999998"/>
    <n v="4"/>
    <n v="0.8"/>
    <n v="-18.872800000000009"/>
  </r>
  <r>
    <n v="7507"/>
    <x v="3730"/>
    <x v="2"/>
    <x v="981"/>
    <d v="2011-11-06T00:00:00"/>
    <x v="1"/>
    <s v="SH-20395"/>
    <s v="Shahid Hopkins"/>
    <s v="Consumer"/>
    <s v="United States"/>
    <s v="San Francisco"/>
    <x v="1"/>
    <n v="94122"/>
    <x v="1"/>
    <s v="TEC-PH-10001615"/>
    <x v="2"/>
    <x v="7"/>
    <s v="AT&amp;T CL82213"/>
    <n v="46.384"/>
    <n v="2"/>
    <n v="0.2"/>
    <n v="5.2181999999999924"/>
  </r>
  <r>
    <n v="7508"/>
    <x v="3730"/>
    <x v="2"/>
    <x v="981"/>
    <d v="2011-11-06T00:00:00"/>
    <x v="1"/>
    <s v="SH-20395"/>
    <s v="Shahid Hopkins"/>
    <s v="Consumer"/>
    <s v="United States"/>
    <s v="San Francisco"/>
    <x v="1"/>
    <n v="94122"/>
    <x v="1"/>
    <s v="OFF-ST-10003208"/>
    <x v="1"/>
    <x v="4"/>
    <s v="Adjustable Depth Letter/Legal Cart"/>
    <n v="362.92"/>
    <n v="2"/>
    <n v="0"/>
    <n v="105.24679999999995"/>
  </r>
  <r>
    <n v="7509"/>
    <x v="3731"/>
    <x v="3"/>
    <x v="1163"/>
    <d v="2014-07-19T00:00:00"/>
    <x v="1"/>
    <s v="JL-15835"/>
    <s v="John Lee"/>
    <s v="Consumer"/>
    <s v="United States"/>
    <s v="Columbus"/>
    <x v="24"/>
    <n v="43229"/>
    <x v="3"/>
    <s v="OFF-PA-10000605"/>
    <x v="1"/>
    <x v="10"/>
    <s v="Xerox 1950"/>
    <n v="9.2480000000000011"/>
    <n v="2"/>
    <n v="0.2"/>
    <n v="3.3524000000000003"/>
  </r>
  <r>
    <n v="7510"/>
    <x v="3731"/>
    <x v="3"/>
    <x v="1163"/>
    <d v="2014-07-19T00:00:00"/>
    <x v="1"/>
    <s v="JL-15835"/>
    <s v="John Lee"/>
    <s v="Consumer"/>
    <s v="United States"/>
    <s v="Columbus"/>
    <x v="24"/>
    <n v="43229"/>
    <x v="3"/>
    <s v="TEC-PH-10000560"/>
    <x v="2"/>
    <x v="7"/>
    <s v="Samsung Galaxy S III - 16GB - pebble blue (T-Mobile)"/>
    <n v="1889.9459999999999"/>
    <n v="9"/>
    <n v="0.4"/>
    <n v="-377.98919999999998"/>
  </r>
  <r>
    <n v="7511"/>
    <x v="3731"/>
    <x v="3"/>
    <x v="1163"/>
    <d v="2014-07-19T00:00:00"/>
    <x v="1"/>
    <s v="JL-15835"/>
    <s v="John Lee"/>
    <s v="Consumer"/>
    <s v="United States"/>
    <s v="Columbus"/>
    <x v="24"/>
    <n v="43229"/>
    <x v="3"/>
    <s v="OFF-ST-10003455"/>
    <x v="1"/>
    <x v="4"/>
    <s v="Tenex File Box, Personal Filing Tote with Lid, Black"/>
    <n v="62.040000000000006"/>
    <n v="5"/>
    <n v="0.2"/>
    <n v="4.6530000000000022"/>
  </r>
  <r>
    <n v="7512"/>
    <x v="3731"/>
    <x v="3"/>
    <x v="1163"/>
    <d v="2014-07-19T00:00:00"/>
    <x v="1"/>
    <s v="JL-15835"/>
    <s v="John Lee"/>
    <s v="Consumer"/>
    <s v="United States"/>
    <s v="Columbus"/>
    <x v="24"/>
    <n v="43229"/>
    <x v="3"/>
    <s v="FUR-FU-10002937"/>
    <x v="0"/>
    <x v="5"/>
    <s v="GE 48&quot; Fluorescent Tube, Cool White Energy Saver, 34 Watts, 30/Box"/>
    <n v="396.92000000000007"/>
    <n v="5"/>
    <n v="0.2"/>
    <n v="148.845"/>
  </r>
  <r>
    <n v="7513"/>
    <x v="3731"/>
    <x v="3"/>
    <x v="1163"/>
    <d v="2014-07-19T00:00:00"/>
    <x v="1"/>
    <s v="JL-15835"/>
    <s v="John Lee"/>
    <s v="Consumer"/>
    <s v="United States"/>
    <s v="Columbus"/>
    <x v="24"/>
    <n v="43229"/>
    <x v="3"/>
    <s v="OFF-ST-10001837"/>
    <x v="1"/>
    <x v="4"/>
    <s v="SAFCO Mobile Desk Side File, Wire Frame"/>
    <n v="239.45599999999999"/>
    <n v="7"/>
    <n v="0.2"/>
    <n v="17.959200000000003"/>
  </r>
  <r>
    <n v="7514"/>
    <x v="3731"/>
    <x v="3"/>
    <x v="1163"/>
    <d v="2014-07-19T00:00:00"/>
    <x v="1"/>
    <s v="JL-15835"/>
    <s v="John Lee"/>
    <s v="Consumer"/>
    <s v="United States"/>
    <s v="Columbus"/>
    <x v="24"/>
    <n v="43229"/>
    <x v="3"/>
    <s v="OFF-AR-10004757"/>
    <x v="1"/>
    <x v="6"/>
    <s v="Crayola Colored Pencils"/>
    <n v="13.120000000000001"/>
    <n v="5"/>
    <n v="0.2"/>
    <n v="2.1319999999999988"/>
  </r>
  <r>
    <n v="7515"/>
    <x v="3732"/>
    <x v="3"/>
    <x v="34"/>
    <d v="2014-12-13T00:00:00"/>
    <x v="0"/>
    <s v="JL-15835"/>
    <s v="John Lee"/>
    <s v="Consumer"/>
    <s v="United States"/>
    <s v="Richmond"/>
    <x v="0"/>
    <n v="40475"/>
    <x v="0"/>
    <s v="OFF-BI-10004236"/>
    <x v="1"/>
    <x v="8"/>
    <s v="XtraLife ClearVue Slant-D Ring Binder, White, 3&quot;"/>
    <n v="29.36"/>
    <n v="2"/>
    <n v="0"/>
    <n v="13.505599999999999"/>
  </r>
  <r>
    <n v="7516"/>
    <x v="3732"/>
    <x v="3"/>
    <x v="34"/>
    <d v="2014-12-13T00:00:00"/>
    <x v="0"/>
    <s v="JL-15835"/>
    <s v="John Lee"/>
    <s v="Consumer"/>
    <s v="United States"/>
    <s v="Richmond"/>
    <x v="0"/>
    <n v="40475"/>
    <x v="0"/>
    <s v="OFF-AP-10000159"/>
    <x v="1"/>
    <x v="9"/>
    <s v="Belkin F9M820V08 8 Outlet Surge"/>
    <n v="214.89999999999998"/>
    <n v="5"/>
    <n v="0"/>
    <n v="62.32099999999997"/>
  </r>
  <r>
    <n v="7517"/>
    <x v="3732"/>
    <x v="3"/>
    <x v="34"/>
    <d v="2014-12-13T00:00:00"/>
    <x v="0"/>
    <s v="JL-15835"/>
    <s v="John Lee"/>
    <s v="Consumer"/>
    <s v="United States"/>
    <s v="Richmond"/>
    <x v="0"/>
    <n v="40475"/>
    <x v="0"/>
    <s v="OFF-BI-10003274"/>
    <x v="1"/>
    <x v="8"/>
    <s v="Avery Durable Slant Ring Binders, No Labels"/>
    <n v="15.92"/>
    <n v="4"/>
    <n v="0"/>
    <n v="7.4824000000000002"/>
  </r>
  <r>
    <n v="7518"/>
    <x v="3732"/>
    <x v="3"/>
    <x v="34"/>
    <d v="2014-12-13T00:00:00"/>
    <x v="0"/>
    <s v="JL-15835"/>
    <s v="John Lee"/>
    <s v="Consumer"/>
    <s v="United States"/>
    <s v="Richmond"/>
    <x v="0"/>
    <n v="40475"/>
    <x v="0"/>
    <s v="TEC-AC-10001013"/>
    <x v="2"/>
    <x v="11"/>
    <s v="Logitech ClearChat Comfort/USB Headset H390"/>
    <n v="146.44999999999999"/>
    <n v="5"/>
    <n v="0"/>
    <n v="48.328499999999991"/>
  </r>
  <r>
    <n v="7519"/>
    <x v="3732"/>
    <x v="3"/>
    <x v="34"/>
    <d v="2014-12-13T00:00:00"/>
    <x v="0"/>
    <s v="JL-15835"/>
    <s v="John Lee"/>
    <s v="Consumer"/>
    <s v="United States"/>
    <s v="Richmond"/>
    <x v="0"/>
    <n v="40475"/>
    <x v="0"/>
    <s v="OFF-ST-10004963"/>
    <x v="1"/>
    <x v="4"/>
    <s v="Eldon Gobal File Keepers"/>
    <n v="15.14"/>
    <n v="1"/>
    <n v="0"/>
    <n v="0.60559999999999903"/>
  </r>
  <r>
    <n v="7520"/>
    <x v="3732"/>
    <x v="3"/>
    <x v="34"/>
    <d v="2014-12-13T00:00:00"/>
    <x v="0"/>
    <s v="JL-15835"/>
    <s v="John Lee"/>
    <s v="Consumer"/>
    <s v="United States"/>
    <s v="Richmond"/>
    <x v="0"/>
    <n v="40475"/>
    <x v="0"/>
    <s v="OFF-LA-10004409"/>
    <x v="1"/>
    <x v="2"/>
    <s v="Avery 492"/>
    <n v="5.76"/>
    <n v="2"/>
    <n v="0"/>
    <n v="2.6495999999999995"/>
  </r>
  <r>
    <n v="7521"/>
    <x v="3732"/>
    <x v="3"/>
    <x v="34"/>
    <d v="2014-12-13T00:00:00"/>
    <x v="0"/>
    <s v="JL-15835"/>
    <s v="John Lee"/>
    <s v="Consumer"/>
    <s v="United States"/>
    <s v="Richmond"/>
    <x v="0"/>
    <n v="40475"/>
    <x v="0"/>
    <s v="TEC-CO-10001046"/>
    <x v="2"/>
    <x v="16"/>
    <s v="Canon Imageclass D680 Copier / Fax"/>
    <n v="1399.98"/>
    <n v="2"/>
    <n v="0"/>
    <n v="629.99099999999999"/>
  </r>
  <r>
    <n v="7522"/>
    <x v="3733"/>
    <x v="0"/>
    <x v="64"/>
    <d v="2013-09-12T00:00:00"/>
    <x v="1"/>
    <s v="MD-17350"/>
    <s v="Maribeth Dona"/>
    <s v="Consumer"/>
    <s v="United States"/>
    <s v="Lancaster"/>
    <x v="24"/>
    <n v="43130"/>
    <x v="3"/>
    <s v="OFF-BI-10002824"/>
    <x v="1"/>
    <x v="8"/>
    <s v="Recycled Easel Ring Binders"/>
    <n v="8.9520000000000017"/>
    <n v="2"/>
    <n v="0.7"/>
    <n v="-7.4600000000000009"/>
  </r>
  <r>
    <n v="7523"/>
    <x v="3733"/>
    <x v="0"/>
    <x v="64"/>
    <d v="2013-09-12T00:00:00"/>
    <x v="1"/>
    <s v="MD-17350"/>
    <s v="Maribeth Dona"/>
    <s v="Consumer"/>
    <s v="United States"/>
    <s v="Lancaster"/>
    <x v="24"/>
    <n v="43130"/>
    <x v="3"/>
    <s v="OFF-BI-10001757"/>
    <x v="1"/>
    <x v="8"/>
    <s v="Pressboard Hanging Data Binders for Unburst Sheets"/>
    <n v="8.8560000000000016"/>
    <n v="6"/>
    <n v="0.7"/>
    <n v="-6.4944000000000024"/>
  </r>
  <r>
    <n v="7524"/>
    <x v="3733"/>
    <x v="0"/>
    <x v="64"/>
    <d v="2013-09-12T00:00:00"/>
    <x v="1"/>
    <s v="MD-17350"/>
    <s v="Maribeth Dona"/>
    <s v="Consumer"/>
    <s v="United States"/>
    <s v="Lancaster"/>
    <x v="24"/>
    <n v="43130"/>
    <x v="3"/>
    <s v="FUR-CH-10004477"/>
    <x v="0"/>
    <x v="1"/>
    <s v="Global Push Button Manager's Chair, Indigo"/>
    <n v="85.245999999999995"/>
    <n v="2"/>
    <n v="0.3"/>
    <n v="-1.217800000000004"/>
  </r>
  <r>
    <n v="7525"/>
    <x v="3734"/>
    <x v="2"/>
    <x v="1076"/>
    <d v="2011-09-16T00:00:00"/>
    <x v="1"/>
    <s v="CL-12565"/>
    <s v="Clay Ludtke"/>
    <s v="Consumer"/>
    <s v="United States"/>
    <s v="Gresham"/>
    <x v="21"/>
    <n v="97030"/>
    <x v="1"/>
    <s v="OFF-EN-10003072"/>
    <x v="1"/>
    <x v="12"/>
    <s v="Peel &amp; Seel Envelopes"/>
    <n v="21.728000000000002"/>
    <n v="7"/>
    <n v="0.2"/>
    <n v="7.6047999999999991"/>
  </r>
  <r>
    <n v="7526"/>
    <x v="3734"/>
    <x v="2"/>
    <x v="1076"/>
    <d v="2011-09-16T00:00:00"/>
    <x v="1"/>
    <s v="CL-12565"/>
    <s v="Clay Ludtke"/>
    <s v="Consumer"/>
    <s v="United States"/>
    <s v="Gresham"/>
    <x v="21"/>
    <n v="97030"/>
    <x v="1"/>
    <s v="FUR-CH-10003973"/>
    <x v="0"/>
    <x v="1"/>
    <s v="GuestStacker Chair with Chrome Finish Legs"/>
    <n v="1487.04"/>
    <n v="5"/>
    <n v="0.2"/>
    <n v="148.70400000000006"/>
  </r>
  <r>
    <n v="7527"/>
    <x v="3735"/>
    <x v="3"/>
    <x v="986"/>
    <d v="2014-09-27T00:00:00"/>
    <x v="3"/>
    <s v="RA-19885"/>
    <s v="Ruben Ausman"/>
    <s v="Corporate"/>
    <s v="United States"/>
    <s v="San Francisco"/>
    <x v="1"/>
    <n v="94109"/>
    <x v="1"/>
    <s v="OFF-EN-10001028"/>
    <x v="1"/>
    <x v="12"/>
    <s v="Staples"/>
    <n v="71.88"/>
    <n v="6"/>
    <n v="0"/>
    <n v="33.064799999999998"/>
  </r>
  <r>
    <n v="7528"/>
    <x v="3735"/>
    <x v="3"/>
    <x v="986"/>
    <d v="2014-09-27T00:00:00"/>
    <x v="3"/>
    <s v="RA-19885"/>
    <s v="Ruben Ausman"/>
    <s v="Corporate"/>
    <s v="United States"/>
    <s v="San Francisco"/>
    <x v="1"/>
    <n v="94109"/>
    <x v="1"/>
    <s v="FUR-FU-10003829"/>
    <x v="0"/>
    <x v="5"/>
    <s v="Stackable Trays"/>
    <n v="9.24"/>
    <n v="3"/>
    <n v="0"/>
    <n v="2.9567999999999994"/>
  </r>
  <r>
    <n v="7529"/>
    <x v="3735"/>
    <x v="3"/>
    <x v="986"/>
    <d v="2014-09-27T00:00:00"/>
    <x v="3"/>
    <s v="RA-19885"/>
    <s v="Ruben Ausman"/>
    <s v="Corporate"/>
    <s v="United States"/>
    <s v="San Francisco"/>
    <x v="1"/>
    <n v="94109"/>
    <x v="1"/>
    <s v="OFF-PA-10002245"/>
    <x v="1"/>
    <x v="10"/>
    <s v="Xerox 1895"/>
    <n v="35.880000000000003"/>
    <n v="6"/>
    <n v="0"/>
    <n v="16.146000000000001"/>
  </r>
  <r>
    <n v="7530"/>
    <x v="3735"/>
    <x v="3"/>
    <x v="986"/>
    <d v="2014-09-27T00:00:00"/>
    <x v="3"/>
    <s v="RA-19885"/>
    <s v="Ruben Ausman"/>
    <s v="Corporate"/>
    <s v="United States"/>
    <s v="San Francisco"/>
    <x v="1"/>
    <n v="94109"/>
    <x v="1"/>
    <s v="OFF-BI-10002215"/>
    <x v="1"/>
    <x v="8"/>
    <s v="Wilson Jones Hanging View Binder, White, 1&quot;"/>
    <n v="17.04"/>
    <n v="3"/>
    <n v="0.2"/>
    <n v="5.5379999999999985"/>
  </r>
  <r>
    <n v="7531"/>
    <x v="3735"/>
    <x v="3"/>
    <x v="986"/>
    <d v="2014-09-27T00:00:00"/>
    <x v="3"/>
    <s v="RA-19885"/>
    <s v="Ruben Ausman"/>
    <s v="Corporate"/>
    <s v="United States"/>
    <s v="San Francisco"/>
    <x v="1"/>
    <n v="94109"/>
    <x v="1"/>
    <s v="OFF-BI-10003925"/>
    <x v="1"/>
    <x v="8"/>
    <s v="Fellowes PB300 Plastic Comb Binding Machine"/>
    <n v="931.17600000000016"/>
    <n v="3"/>
    <n v="0.2"/>
    <n v="314.27190000000002"/>
  </r>
  <r>
    <n v="7532"/>
    <x v="3736"/>
    <x v="0"/>
    <x v="26"/>
    <d v="2013-06-20T00:00:00"/>
    <x v="2"/>
    <s v="LC-16885"/>
    <s v="Lena Creighton"/>
    <s v="Consumer"/>
    <s v="United States"/>
    <s v="Longmont"/>
    <x v="22"/>
    <n v="80501"/>
    <x v="1"/>
    <s v="FUR-FU-10002298"/>
    <x v="0"/>
    <x v="5"/>
    <s v="Rubbermaid ClusterMat Chairmats, Mat Size- 66&quot; x 60&quot;, Lip 20&quot; x 11&quot; -90 Degree Angle"/>
    <n v="266.35200000000003"/>
    <n v="3"/>
    <n v="0.2"/>
    <n v="-13.317600000000013"/>
  </r>
  <r>
    <n v="7533"/>
    <x v="3736"/>
    <x v="0"/>
    <x v="26"/>
    <d v="2013-06-20T00:00:00"/>
    <x v="2"/>
    <s v="LC-16885"/>
    <s v="Lena Creighton"/>
    <s v="Consumer"/>
    <s v="United States"/>
    <s v="Longmont"/>
    <x v="22"/>
    <n v="80501"/>
    <x v="1"/>
    <s v="FUR-CH-10004853"/>
    <x v="0"/>
    <x v="1"/>
    <s v="Global Manager's Adjustable Task Chair, Storm"/>
    <n v="483.13599999999997"/>
    <n v="4"/>
    <n v="0.2"/>
    <n v="54.352799999999945"/>
  </r>
  <r>
    <n v="7534"/>
    <x v="3737"/>
    <x v="3"/>
    <x v="906"/>
    <d v="2014-03-02T00:00:00"/>
    <x v="1"/>
    <s v="SW-20245"/>
    <s v="Scot Wooten"/>
    <s v="Consumer"/>
    <s v="United States"/>
    <s v="Greenville"/>
    <x v="3"/>
    <n v="27834"/>
    <x v="0"/>
    <s v="FUR-CH-10002880"/>
    <x v="0"/>
    <x v="1"/>
    <s v="Global High-Back Leather Tilter, Burgundy"/>
    <n v="196.78399999999999"/>
    <n v="2"/>
    <n v="0.2"/>
    <n v="-22.138200000000012"/>
  </r>
  <r>
    <n v="7535"/>
    <x v="3737"/>
    <x v="3"/>
    <x v="906"/>
    <d v="2014-03-02T00:00:00"/>
    <x v="1"/>
    <s v="SW-20245"/>
    <s v="Scot Wooten"/>
    <s v="Consumer"/>
    <s v="United States"/>
    <s v="Greenville"/>
    <x v="3"/>
    <n v="27834"/>
    <x v="0"/>
    <s v="FUR-BO-10004709"/>
    <x v="0"/>
    <x v="0"/>
    <s v="Bush Westfield Collection Bookcases, Medium Cherry Finish"/>
    <n v="231.92000000000002"/>
    <n v="5"/>
    <n v="0.2"/>
    <n v="5.7980000000000018"/>
  </r>
  <r>
    <n v="7536"/>
    <x v="3738"/>
    <x v="3"/>
    <x v="185"/>
    <d v="2014-04-08T00:00:00"/>
    <x v="1"/>
    <s v="HG-14965"/>
    <s v="Henry Goldwyn"/>
    <s v="Corporate"/>
    <s v="United States"/>
    <s v="Los Angeles"/>
    <x v="1"/>
    <n v="90004"/>
    <x v="1"/>
    <s v="OFF-SU-10004231"/>
    <x v="1"/>
    <x v="14"/>
    <s v="Acme Tagit Stainless Steel Antibacterial Scissors"/>
    <n v="29.700000000000003"/>
    <n v="3"/>
    <n v="0"/>
    <n v="8.0190000000000001"/>
  </r>
  <r>
    <n v="7537"/>
    <x v="3739"/>
    <x v="3"/>
    <x v="734"/>
    <d v="2014-12-09T00:00:00"/>
    <x v="1"/>
    <s v="MV-17485"/>
    <s v="Mark Van Huff"/>
    <s v="Consumer"/>
    <s v="United States"/>
    <s v="Houston"/>
    <x v="5"/>
    <n v="77041"/>
    <x v="2"/>
    <s v="FUR-FU-10000820"/>
    <x v="0"/>
    <x v="5"/>
    <s v="Tensor Brushed Steel Torchiere Floor Lamp"/>
    <n v="13.591999999999999"/>
    <n v="2"/>
    <n v="0.6"/>
    <n v="-14.271599999999999"/>
  </r>
  <r>
    <n v="7538"/>
    <x v="3740"/>
    <x v="0"/>
    <x v="317"/>
    <d v="2013-02-22T00:00:00"/>
    <x v="0"/>
    <s v="GT-14710"/>
    <s v="Greg Tran"/>
    <s v="Consumer"/>
    <s v="United States"/>
    <s v="San Francisco"/>
    <x v="1"/>
    <n v="94109"/>
    <x v="1"/>
    <s v="OFF-PA-10001736"/>
    <x v="1"/>
    <x v="10"/>
    <s v="Xerox 1880"/>
    <n v="70.88"/>
    <n v="2"/>
    <n v="0"/>
    <n v="33.313599999999994"/>
  </r>
  <r>
    <n v="7539"/>
    <x v="3741"/>
    <x v="3"/>
    <x v="574"/>
    <d v="2014-12-07T00:00:00"/>
    <x v="1"/>
    <s v="BS-11380"/>
    <s v="Bill Stewart"/>
    <s v="Corporate"/>
    <s v="United States"/>
    <s v="Denver"/>
    <x v="22"/>
    <n v="80219"/>
    <x v="1"/>
    <s v="OFF-ST-10003306"/>
    <x v="1"/>
    <x v="4"/>
    <s v="Letter Size Cart"/>
    <n v="114.28800000000001"/>
    <n v="1"/>
    <n v="0.2"/>
    <n v="12.857399999999984"/>
  </r>
  <r>
    <n v="7540"/>
    <x v="3741"/>
    <x v="3"/>
    <x v="574"/>
    <d v="2014-12-07T00:00:00"/>
    <x v="1"/>
    <s v="BS-11380"/>
    <s v="Bill Stewart"/>
    <s v="Corporate"/>
    <s v="United States"/>
    <s v="Denver"/>
    <x v="22"/>
    <n v="80219"/>
    <x v="1"/>
    <s v="OFF-BI-10003707"/>
    <x v="1"/>
    <x v="8"/>
    <s v="Aluminum Screw Posts"/>
    <n v="36.624000000000002"/>
    <n v="8"/>
    <n v="0.7"/>
    <n v="-24.41599999999999"/>
  </r>
  <r>
    <n v="7541"/>
    <x v="3741"/>
    <x v="3"/>
    <x v="574"/>
    <d v="2014-12-07T00:00:00"/>
    <x v="1"/>
    <s v="BS-11380"/>
    <s v="Bill Stewart"/>
    <s v="Corporate"/>
    <s v="United States"/>
    <s v="Denver"/>
    <x v="22"/>
    <n v="80219"/>
    <x v="1"/>
    <s v="FUR-BO-10003546"/>
    <x v="0"/>
    <x v="0"/>
    <s v="Hon 4-Shelf Metal Bookcases"/>
    <n v="242.35200000000003"/>
    <n v="8"/>
    <n v="0.7"/>
    <n v="-363.52799999999991"/>
  </r>
  <r>
    <n v="7542"/>
    <x v="3741"/>
    <x v="3"/>
    <x v="574"/>
    <d v="2014-12-07T00:00:00"/>
    <x v="1"/>
    <s v="BS-11380"/>
    <s v="Bill Stewart"/>
    <s v="Corporate"/>
    <s v="United States"/>
    <s v="Denver"/>
    <x v="22"/>
    <n v="80219"/>
    <x v="1"/>
    <s v="TEC-PH-10000213"/>
    <x v="2"/>
    <x v="7"/>
    <s v="Seidio BD2-HK3IPH5-BK DILEX Case and Holster Combo for Apple iPhone 5/5s - Black"/>
    <n v="49.616000000000007"/>
    <n v="2"/>
    <n v="0.2"/>
    <n v="4.9615999999999989"/>
  </r>
  <r>
    <n v="7543"/>
    <x v="3741"/>
    <x v="3"/>
    <x v="574"/>
    <d v="2014-12-07T00:00:00"/>
    <x v="1"/>
    <s v="BS-11380"/>
    <s v="Bill Stewart"/>
    <s v="Corporate"/>
    <s v="United States"/>
    <s v="Denver"/>
    <x v="22"/>
    <n v="80219"/>
    <x v="1"/>
    <s v="FUR-FU-10001488"/>
    <x v="0"/>
    <x v="5"/>
    <s v="Tenex 46&quot; x 60&quot; Computer Anti-Static Chairmat, Rectangular Shaped"/>
    <n v="508.70400000000006"/>
    <n v="6"/>
    <n v="0.2"/>
    <n v="0"/>
  </r>
  <r>
    <n v="7544"/>
    <x v="3741"/>
    <x v="3"/>
    <x v="574"/>
    <d v="2014-12-07T00:00:00"/>
    <x v="1"/>
    <s v="BS-11380"/>
    <s v="Bill Stewart"/>
    <s v="Corporate"/>
    <s v="United States"/>
    <s v="Denver"/>
    <x v="22"/>
    <n v="80219"/>
    <x v="1"/>
    <s v="TEC-PH-10004833"/>
    <x v="2"/>
    <x v="7"/>
    <s v="Macally Suction Cup Mount"/>
    <n v="57.36"/>
    <n v="6"/>
    <n v="0.2"/>
    <n v="-14.34"/>
  </r>
  <r>
    <n v="7545"/>
    <x v="3741"/>
    <x v="3"/>
    <x v="574"/>
    <d v="2014-12-07T00:00:00"/>
    <x v="1"/>
    <s v="BS-11380"/>
    <s v="Bill Stewart"/>
    <s v="Corporate"/>
    <s v="United States"/>
    <s v="Denver"/>
    <x v="22"/>
    <n v="80219"/>
    <x v="1"/>
    <s v="FUR-CH-10002335"/>
    <x v="0"/>
    <x v="1"/>
    <s v="Hon GuestStacker Chair"/>
    <n v="906.68000000000006"/>
    <n v="5"/>
    <n v="0.2"/>
    <n v="68.001000000000033"/>
  </r>
  <r>
    <n v="7546"/>
    <x v="3742"/>
    <x v="2"/>
    <x v="982"/>
    <d v="2011-10-15T00:00:00"/>
    <x v="1"/>
    <s v="CM-12715"/>
    <s v="Craig Molinari"/>
    <s v="Corporate"/>
    <s v="United States"/>
    <s v="Huntsville"/>
    <x v="5"/>
    <n v="77340"/>
    <x v="2"/>
    <s v="TEC-PH-10001128"/>
    <x v="2"/>
    <x v="7"/>
    <s v="Motorola Droid Maxx"/>
    <n v="719.95200000000011"/>
    <n v="6"/>
    <n v="0.2"/>
    <n v="71.995200000000011"/>
  </r>
  <r>
    <n v="7547"/>
    <x v="3742"/>
    <x v="2"/>
    <x v="982"/>
    <d v="2011-10-15T00:00:00"/>
    <x v="1"/>
    <s v="CM-12715"/>
    <s v="Craig Molinari"/>
    <s v="Corporate"/>
    <s v="United States"/>
    <s v="Huntsville"/>
    <x v="5"/>
    <n v="77340"/>
    <x v="2"/>
    <s v="TEC-PH-10004667"/>
    <x v="2"/>
    <x v="7"/>
    <s v="Cisco 8x8 Inc. 6753i IP Business Phone System"/>
    <n v="755.94400000000019"/>
    <n v="7"/>
    <n v="0.2"/>
    <n v="66.145099999999957"/>
  </r>
  <r>
    <n v="7548"/>
    <x v="3742"/>
    <x v="2"/>
    <x v="982"/>
    <d v="2011-10-15T00:00:00"/>
    <x v="1"/>
    <s v="CM-12715"/>
    <s v="Craig Molinari"/>
    <s v="Corporate"/>
    <s v="United States"/>
    <s v="Huntsville"/>
    <x v="5"/>
    <n v="77340"/>
    <x v="2"/>
    <s v="OFF-BI-10004817"/>
    <x v="1"/>
    <x v="8"/>
    <s v="GBC Personal VeloBind Strips"/>
    <n v="11.979999999999997"/>
    <n v="5"/>
    <n v="0.8"/>
    <n v="-19.16800000000001"/>
  </r>
  <r>
    <n v="7549"/>
    <x v="3742"/>
    <x v="2"/>
    <x v="982"/>
    <d v="2011-10-15T00:00:00"/>
    <x v="1"/>
    <s v="CM-12715"/>
    <s v="Craig Molinari"/>
    <s v="Corporate"/>
    <s v="United States"/>
    <s v="Huntsville"/>
    <x v="5"/>
    <n v="77340"/>
    <x v="2"/>
    <s v="OFF-BI-10004140"/>
    <x v="1"/>
    <x v="8"/>
    <s v="Avery Non-Stick Binders"/>
    <n v="0.8979999999999998"/>
    <n v="1"/>
    <n v="0.8"/>
    <n v="-1.5715000000000008"/>
  </r>
  <r>
    <n v="7550"/>
    <x v="3743"/>
    <x v="0"/>
    <x v="64"/>
    <d v="2013-09-08T00:00:00"/>
    <x v="2"/>
    <s v="EM-13825"/>
    <s v="Elizabeth Moffitt"/>
    <s v="Corporate"/>
    <s v="United States"/>
    <s v="Houston"/>
    <x v="5"/>
    <n v="77036"/>
    <x v="2"/>
    <s v="FUR-FU-10004671"/>
    <x v="0"/>
    <x v="5"/>
    <s v="Executive Impressions 12&quot; Wall Clock"/>
    <n v="21.204000000000004"/>
    <n v="3"/>
    <n v="0.6"/>
    <n v="-11.662199999999999"/>
  </r>
  <r>
    <n v="7551"/>
    <x v="3744"/>
    <x v="2"/>
    <x v="1164"/>
    <d v="2011-11-25T00:00:00"/>
    <x v="1"/>
    <s v="KH-16330"/>
    <s v="Katharine Harms"/>
    <s v="Corporate"/>
    <s v="United States"/>
    <s v="New York City"/>
    <x v="15"/>
    <n v="10024"/>
    <x v="3"/>
    <s v="OFF-EN-10002592"/>
    <x v="1"/>
    <x v="12"/>
    <s v="Peel &amp; Seel Recycled Catalog Envelopes, Brown"/>
    <n v="34.74"/>
    <n v="3"/>
    <n v="0"/>
    <n v="17.37"/>
  </r>
  <r>
    <n v="7552"/>
    <x v="3744"/>
    <x v="2"/>
    <x v="1164"/>
    <d v="2011-11-25T00:00:00"/>
    <x v="1"/>
    <s v="KH-16330"/>
    <s v="Katharine Harms"/>
    <s v="Corporate"/>
    <s v="United States"/>
    <s v="New York City"/>
    <x v="15"/>
    <n v="10024"/>
    <x v="3"/>
    <s v="TEC-PH-10004447"/>
    <x v="2"/>
    <x v="7"/>
    <s v="Toshiba IPT2010-SD IP Telephone"/>
    <n v="833.94"/>
    <n v="6"/>
    <n v="0"/>
    <n v="216.8244"/>
  </r>
  <r>
    <n v="7553"/>
    <x v="3744"/>
    <x v="2"/>
    <x v="1164"/>
    <d v="2011-11-25T00:00:00"/>
    <x v="1"/>
    <s v="KH-16330"/>
    <s v="Katharine Harms"/>
    <s v="Corporate"/>
    <s v="United States"/>
    <s v="New York City"/>
    <x v="15"/>
    <n v="10024"/>
    <x v="3"/>
    <s v="OFF-BI-10003669"/>
    <x v="1"/>
    <x v="8"/>
    <s v="3M Organizer Strips"/>
    <n v="12.96"/>
    <n v="3"/>
    <n v="0.2"/>
    <n v="4.5359999999999996"/>
  </r>
  <r>
    <n v="7554"/>
    <x v="3744"/>
    <x v="2"/>
    <x v="1164"/>
    <d v="2011-11-25T00:00:00"/>
    <x v="1"/>
    <s v="KH-16330"/>
    <s v="Katharine Harms"/>
    <s v="Corporate"/>
    <s v="United States"/>
    <s v="New York City"/>
    <x v="15"/>
    <n v="10024"/>
    <x v="3"/>
    <s v="OFF-PA-10000223"/>
    <x v="1"/>
    <x v="10"/>
    <s v="Xerox 2000"/>
    <n v="25.92"/>
    <n v="4"/>
    <n v="0"/>
    <n v="12.441600000000001"/>
  </r>
  <r>
    <n v="7555"/>
    <x v="3745"/>
    <x v="2"/>
    <x v="1025"/>
    <d v="2011-05-14T00:00:00"/>
    <x v="0"/>
    <s v="AF-10885"/>
    <s v="Art Foster"/>
    <s v="Consumer"/>
    <s v="United States"/>
    <s v="Philadelphia"/>
    <x v="9"/>
    <n v="19134"/>
    <x v="3"/>
    <s v="FUR-BO-10004467"/>
    <x v="0"/>
    <x v="0"/>
    <s v="Bestar Classic Bookcase"/>
    <n v="349.96499999999997"/>
    <n v="7"/>
    <n v="0.5"/>
    <n v="-216.97830000000002"/>
  </r>
  <r>
    <n v="7556"/>
    <x v="3745"/>
    <x v="2"/>
    <x v="1025"/>
    <d v="2011-05-14T00:00:00"/>
    <x v="0"/>
    <s v="AF-10885"/>
    <s v="Art Foster"/>
    <s v="Consumer"/>
    <s v="United States"/>
    <s v="Philadelphia"/>
    <x v="9"/>
    <n v="19134"/>
    <x v="3"/>
    <s v="OFF-AR-10000716"/>
    <x v="1"/>
    <x v="6"/>
    <s v="DIXON Ticonderoga Erasable Checking Pencils"/>
    <n v="22.32"/>
    <n v="5"/>
    <n v="0.2"/>
    <n v="5.3010000000000002"/>
  </r>
  <r>
    <n v="7557"/>
    <x v="3746"/>
    <x v="3"/>
    <x v="344"/>
    <d v="2014-12-03T00:00:00"/>
    <x v="1"/>
    <s v="JR-16210"/>
    <s v="Justin Ritter"/>
    <s v="Corporate"/>
    <s v="United States"/>
    <s v="Columbus"/>
    <x v="14"/>
    <n v="47201"/>
    <x v="2"/>
    <s v="OFF-PA-10003641"/>
    <x v="1"/>
    <x v="10"/>
    <s v="Xerox 1909"/>
    <n v="158.28"/>
    <n v="6"/>
    <n v="0"/>
    <n v="72.808799999999991"/>
  </r>
  <r>
    <n v="7558"/>
    <x v="3746"/>
    <x v="3"/>
    <x v="344"/>
    <d v="2014-12-03T00:00:00"/>
    <x v="1"/>
    <s v="JR-16210"/>
    <s v="Justin Ritter"/>
    <s v="Corporate"/>
    <s v="United States"/>
    <s v="Columbus"/>
    <x v="14"/>
    <n v="47201"/>
    <x v="2"/>
    <s v="OFF-BI-10004519"/>
    <x v="1"/>
    <x v="8"/>
    <s v="GBC DocuBind P100 Manual Binding Machine"/>
    <n v="497.93999999999994"/>
    <n v="3"/>
    <n v="0"/>
    <n v="224.07299999999998"/>
  </r>
  <r>
    <n v="7559"/>
    <x v="3747"/>
    <x v="2"/>
    <x v="301"/>
    <d v="2011-11-05T00:00:00"/>
    <x v="1"/>
    <s v="DL-12925"/>
    <s v="Daniel Lacy"/>
    <s v="Consumer"/>
    <s v="United States"/>
    <s v="Long Beach"/>
    <x v="15"/>
    <n v="11561"/>
    <x v="3"/>
    <s v="OFF-AP-10002518"/>
    <x v="1"/>
    <x v="9"/>
    <s v="Kensington 7 Outlet MasterPiece Power Center"/>
    <n v="533.93999999999994"/>
    <n v="3"/>
    <n v="0"/>
    <n v="154.84259999999995"/>
  </r>
  <r>
    <n v="7560"/>
    <x v="3747"/>
    <x v="2"/>
    <x v="301"/>
    <d v="2011-11-05T00:00:00"/>
    <x v="1"/>
    <s v="DL-12925"/>
    <s v="Daniel Lacy"/>
    <s v="Consumer"/>
    <s v="United States"/>
    <s v="Long Beach"/>
    <x v="15"/>
    <n v="11561"/>
    <x v="3"/>
    <s v="OFF-PA-10000806"/>
    <x v="1"/>
    <x v="10"/>
    <s v="Xerox 1934"/>
    <n v="167.94"/>
    <n v="3"/>
    <n v="0"/>
    <n v="82.290599999999998"/>
  </r>
  <r>
    <n v="7561"/>
    <x v="3747"/>
    <x v="2"/>
    <x v="301"/>
    <d v="2011-11-05T00:00:00"/>
    <x v="1"/>
    <s v="DL-12925"/>
    <s v="Daniel Lacy"/>
    <s v="Consumer"/>
    <s v="United States"/>
    <s v="Long Beach"/>
    <x v="15"/>
    <n v="11561"/>
    <x v="3"/>
    <s v="FUR-FU-10003142"/>
    <x v="0"/>
    <x v="5"/>
    <s v="Master Big Foot Doorstop, Beige"/>
    <n v="31.68"/>
    <n v="6"/>
    <n v="0"/>
    <n v="9.8207999999999984"/>
  </r>
  <r>
    <n v="7562"/>
    <x v="3748"/>
    <x v="0"/>
    <x v="945"/>
    <d v="2014-01-02T00:00:00"/>
    <x v="2"/>
    <s v="BD-11605"/>
    <s v="Brian Dahlen"/>
    <s v="Consumer"/>
    <s v="United States"/>
    <s v="Lancaster"/>
    <x v="9"/>
    <n v="17602"/>
    <x v="3"/>
    <s v="FUR-CH-10000454"/>
    <x v="0"/>
    <x v="1"/>
    <s v="Hon Deluxe Fabric Upholstered Stacking Chairs, Rounded Back"/>
    <n v="170.78599999999997"/>
    <n v="1"/>
    <n v="0.3"/>
    <n v="0"/>
  </r>
  <r>
    <n v="7563"/>
    <x v="3749"/>
    <x v="0"/>
    <x v="323"/>
    <d v="2013-09-08T00:00:00"/>
    <x v="1"/>
    <s v="RB-19570"/>
    <s v="Rob Beeghly"/>
    <s v="Consumer"/>
    <s v="United States"/>
    <s v="Chicago"/>
    <x v="10"/>
    <n v="60610"/>
    <x v="2"/>
    <s v="FUR-BO-10003894"/>
    <x v="0"/>
    <x v="0"/>
    <s v="Safco Value Mate Steel Bookcase, Baked Enamel Finish on Steel, Black"/>
    <n v="198.744"/>
    <n v="4"/>
    <n v="0.3"/>
    <n v="0"/>
  </r>
  <r>
    <n v="7564"/>
    <x v="3750"/>
    <x v="3"/>
    <x v="361"/>
    <d v="2014-10-08T00:00:00"/>
    <x v="2"/>
    <s v="RB-19795"/>
    <s v="Ross Baird"/>
    <s v="Home Office"/>
    <s v="United States"/>
    <s v="Denver"/>
    <x v="22"/>
    <n v="80219"/>
    <x v="1"/>
    <s v="TEC-AC-10001714"/>
    <x v="2"/>
    <x v="11"/>
    <s v="Logitech MX Performance Wireless Mouse"/>
    <n v="63.824000000000005"/>
    <n v="2"/>
    <n v="0.2"/>
    <n v="13.562599999999998"/>
  </r>
  <r>
    <n v="7565"/>
    <x v="3751"/>
    <x v="0"/>
    <x v="806"/>
    <d v="2013-02-01T00:00:00"/>
    <x v="0"/>
    <s v="TB-21250"/>
    <s v="Tim Brockman"/>
    <s v="Consumer"/>
    <s v="United States"/>
    <s v="Seattle"/>
    <x v="4"/>
    <n v="98103"/>
    <x v="1"/>
    <s v="FUR-CH-10001190"/>
    <x v="0"/>
    <x v="1"/>
    <s v="Global Deluxe High-Back Office Chair in Storm"/>
    <n v="435.16800000000006"/>
    <n v="4"/>
    <n v="0.2"/>
    <n v="-59.835600000000042"/>
  </r>
  <r>
    <n v="7566"/>
    <x v="3751"/>
    <x v="0"/>
    <x v="806"/>
    <d v="2013-02-01T00:00:00"/>
    <x v="0"/>
    <s v="TB-21250"/>
    <s v="Tim Brockman"/>
    <s v="Consumer"/>
    <s v="United States"/>
    <s v="Seattle"/>
    <x v="4"/>
    <n v="98103"/>
    <x v="1"/>
    <s v="FUR-BO-10000468"/>
    <x v="0"/>
    <x v="0"/>
    <s v="O'Sullivan 2-Shelf Heavy-Duty Bookcases"/>
    <n v="48.58"/>
    <n v="1"/>
    <n v="0"/>
    <n v="7.7728000000000037"/>
  </r>
  <r>
    <n v="7567"/>
    <x v="3752"/>
    <x v="3"/>
    <x v="81"/>
    <d v="2014-04-24T00:00:00"/>
    <x v="2"/>
    <s v="KN-16390"/>
    <s v="Katherine Nockton"/>
    <s v="Corporate"/>
    <s v="United States"/>
    <s v="Houston"/>
    <x v="5"/>
    <n v="77070"/>
    <x v="2"/>
    <s v="TEC-AC-10001998"/>
    <x v="2"/>
    <x v="11"/>
    <s v="Logitech LS21 Speaker System - PC Multimedia - 2.1-CH - Wired"/>
    <n v="47.975999999999999"/>
    <n v="3"/>
    <n v="0.2"/>
    <n v="8.3957999999999942"/>
  </r>
  <r>
    <n v="7568"/>
    <x v="3752"/>
    <x v="3"/>
    <x v="81"/>
    <d v="2014-04-24T00:00:00"/>
    <x v="2"/>
    <s v="KN-16390"/>
    <s v="Katherine Nockton"/>
    <s v="Corporate"/>
    <s v="United States"/>
    <s v="Houston"/>
    <x v="5"/>
    <n v="77070"/>
    <x v="2"/>
    <s v="OFF-PA-10001534"/>
    <x v="1"/>
    <x v="10"/>
    <s v="Xerox 230"/>
    <n v="20.736000000000004"/>
    <n v="4"/>
    <n v="0.2"/>
    <n v="7.2576000000000001"/>
  </r>
  <r>
    <n v="7569"/>
    <x v="3753"/>
    <x v="2"/>
    <x v="29"/>
    <d v="2011-12-10T00:00:00"/>
    <x v="1"/>
    <s v="RL-19615"/>
    <s v="Rob Lucas"/>
    <s v="Consumer"/>
    <s v="United States"/>
    <s v="Los Angeles"/>
    <x v="1"/>
    <n v="90045"/>
    <x v="1"/>
    <s v="OFF-AR-10003045"/>
    <x v="1"/>
    <x v="6"/>
    <s v="Prang Colored Pencils"/>
    <n v="26.46"/>
    <n v="9"/>
    <n v="0"/>
    <n v="11.907"/>
  </r>
  <r>
    <n v="7570"/>
    <x v="3753"/>
    <x v="2"/>
    <x v="29"/>
    <d v="2011-12-10T00:00:00"/>
    <x v="1"/>
    <s v="RL-19615"/>
    <s v="Rob Lucas"/>
    <s v="Consumer"/>
    <s v="United States"/>
    <s v="Los Angeles"/>
    <x v="1"/>
    <n v="90045"/>
    <x v="1"/>
    <s v="OFF-PA-10001363"/>
    <x v="1"/>
    <x v="10"/>
    <s v="Xerox 1933"/>
    <n v="49.12"/>
    <n v="4"/>
    <n v="0"/>
    <n v="23.086399999999998"/>
  </r>
  <r>
    <n v="7571"/>
    <x v="3753"/>
    <x v="2"/>
    <x v="29"/>
    <d v="2011-12-10T00:00:00"/>
    <x v="1"/>
    <s v="RL-19615"/>
    <s v="Rob Lucas"/>
    <s v="Consumer"/>
    <s v="United States"/>
    <s v="Los Angeles"/>
    <x v="1"/>
    <n v="90045"/>
    <x v="1"/>
    <s v="OFF-FA-10002280"/>
    <x v="1"/>
    <x v="13"/>
    <s v="Advantus Plastic Paper Clips"/>
    <n v="15"/>
    <n v="3"/>
    <n v="0"/>
    <n v="7.1999999999999993"/>
  </r>
  <r>
    <n v="7572"/>
    <x v="3754"/>
    <x v="2"/>
    <x v="618"/>
    <d v="2011-10-26T00:00:00"/>
    <x v="1"/>
    <s v="FH-14275"/>
    <s v="Frank Hawley"/>
    <s v="Corporate"/>
    <s v="United States"/>
    <s v="Newport News"/>
    <x v="17"/>
    <n v="23602"/>
    <x v="0"/>
    <s v="OFF-ST-10003479"/>
    <x v="1"/>
    <x v="4"/>
    <s v="Eldon Base for stackable storage shelf, platinum"/>
    <n v="194.7"/>
    <n v="5"/>
    <n v="0"/>
    <n v="9.7349999999999781"/>
  </r>
  <r>
    <n v="7573"/>
    <x v="3754"/>
    <x v="2"/>
    <x v="618"/>
    <d v="2011-10-26T00:00:00"/>
    <x v="1"/>
    <s v="FH-14275"/>
    <s v="Frank Hawley"/>
    <s v="Corporate"/>
    <s v="United States"/>
    <s v="Newport News"/>
    <x v="17"/>
    <n v="23602"/>
    <x v="0"/>
    <s v="FUR-TA-10004607"/>
    <x v="0"/>
    <x v="3"/>
    <s v="Hon 2111 Invitation Series Straight Table"/>
    <n v="591.32000000000005"/>
    <n v="4"/>
    <n v="0"/>
    <n v="112.35079999999999"/>
  </r>
  <r>
    <n v="7574"/>
    <x v="3754"/>
    <x v="2"/>
    <x v="618"/>
    <d v="2011-10-26T00:00:00"/>
    <x v="1"/>
    <s v="FH-14275"/>
    <s v="Frank Hawley"/>
    <s v="Corporate"/>
    <s v="United States"/>
    <s v="Newport News"/>
    <x v="17"/>
    <n v="23602"/>
    <x v="0"/>
    <s v="OFF-AR-10001022"/>
    <x v="1"/>
    <x v="6"/>
    <s v="SANFORD Liquid Accent Tank-Style Highlighters"/>
    <n v="2.84"/>
    <n v="1"/>
    <n v="0"/>
    <n v="0.88039999999999985"/>
  </r>
  <r>
    <n v="7575"/>
    <x v="3755"/>
    <x v="1"/>
    <x v="575"/>
    <d v="2012-12-12T00:00:00"/>
    <x v="1"/>
    <s v="YS-21880"/>
    <s v="Yana Sorensen"/>
    <s v="Corporate"/>
    <s v="United States"/>
    <s v="Los Angeles"/>
    <x v="1"/>
    <n v="90036"/>
    <x v="1"/>
    <s v="OFF-ST-10004186"/>
    <x v="1"/>
    <x v="4"/>
    <s v="Stur-D-Stor Shelving, Vertical 5-Shelf: 72&quot;H x 36&quot;W x 18 1/2&quot;D"/>
    <n v="221.96"/>
    <n v="2"/>
    <n v="0"/>
    <n v="4.4391999999999996"/>
  </r>
  <r>
    <n v="7576"/>
    <x v="3755"/>
    <x v="1"/>
    <x v="575"/>
    <d v="2012-12-12T00:00:00"/>
    <x v="1"/>
    <s v="YS-21880"/>
    <s v="Yana Sorensen"/>
    <s v="Corporate"/>
    <s v="United States"/>
    <s v="Los Angeles"/>
    <x v="1"/>
    <n v="90036"/>
    <x v="1"/>
    <s v="TEC-AC-10000865"/>
    <x v="2"/>
    <x v="11"/>
    <s v="WD My Passport Ultra 500GB Portable External Hard Drive"/>
    <n v="236"/>
    <n v="4"/>
    <n v="0"/>
    <n v="40.119999999999976"/>
  </r>
  <r>
    <n v="7577"/>
    <x v="3756"/>
    <x v="2"/>
    <x v="981"/>
    <d v="2011-11-07T00:00:00"/>
    <x v="0"/>
    <s v="SW-20755"/>
    <s v="Steven Ward"/>
    <s v="Corporate"/>
    <s v="United States"/>
    <s v="Seattle"/>
    <x v="4"/>
    <n v="98115"/>
    <x v="1"/>
    <s v="TEC-AC-10000023"/>
    <x v="2"/>
    <x v="11"/>
    <s v="Maxell 74 Minute CD-R Spindle, 50/Pack"/>
    <n v="41.94"/>
    <n v="2"/>
    <n v="0"/>
    <n v="15.098399999999998"/>
  </r>
  <r>
    <n v="7578"/>
    <x v="3756"/>
    <x v="2"/>
    <x v="981"/>
    <d v="2011-11-07T00:00:00"/>
    <x v="0"/>
    <s v="SW-20755"/>
    <s v="Steven Ward"/>
    <s v="Corporate"/>
    <s v="United States"/>
    <s v="Seattle"/>
    <x v="4"/>
    <n v="98115"/>
    <x v="1"/>
    <s v="TEC-PH-10001750"/>
    <x v="2"/>
    <x v="7"/>
    <s v="Samsung Rugby III"/>
    <n v="52.792000000000002"/>
    <n v="1"/>
    <n v="0.2"/>
    <n v="4.6193000000000026"/>
  </r>
  <r>
    <n v="7579"/>
    <x v="3757"/>
    <x v="0"/>
    <x v="122"/>
    <d v="2013-12-22T00:00:00"/>
    <x v="2"/>
    <s v="PN-18775"/>
    <s v="Parhena Norris"/>
    <s v="Home Office"/>
    <s v="United States"/>
    <s v="Omaha"/>
    <x v="8"/>
    <n v="68104"/>
    <x v="2"/>
    <s v="FUR-CH-10004997"/>
    <x v="0"/>
    <x v="1"/>
    <s v="Hon Every-Day Series Multi-Task Chairs"/>
    <n v="563.93999999999994"/>
    <n v="3"/>
    <n v="0"/>
    <n v="112.78800000000001"/>
  </r>
  <r>
    <n v="7580"/>
    <x v="3758"/>
    <x v="1"/>
    <x v="521"/>
    <d v="2012-11-27T00:00:00"/>
    <x v="0"/>
    <s v="AT-10735"/>
    <s v="Annie Thurman"/>
    <s v="Consumer"/>
    <s v="United States"/>
    <s v="Morristown"/>
    <x v="30"/>
    <n v="7960"/>
    <x v="3"/>
    <s v="OFF-AP-10000275"/>
    <x v="1"/>
    <x v="9"/>
    <s v="Sanyo Counter Height Refrigerator with Crisper, 3.6 Cubic Foot, Stainless Steel/Black"/>
    <n v="2625.12"/>
    <n v="8"/>
    <n v="0"/>
    <n v="735.03359999999998"/>
  </r>
  <r>
    <n v="7581"/>
    <x v="3758"/>
    <x v="1"/>
    <x v="521"/>
    <d v="2012-11-27T00:00:00"/>
    <x v="0"/>
    <s v="AT-10735"/>
    <s v="Annie Thurman"/>
    <s v="Consumer"/>
    <s v="United States"/>
    <s v="Morristown"/>
    <x v="30"/>
    <n v="7960"/>
    <x v="3"/>
    <s v="OFF-AR-10004999"/>
    <x v="1"/>
    <x v="6"/>
    <s v="Newell 315"/>
    <n v="17.940000000000001"/>
    <n v="3"/>
    <n v="0"/>
    <n v="4.4850000000000003"/>
  </r>
  <r>
    <n v="7582"/>
    <x v="3759"/>
    <x v="1"/>
    <x v="863"/>
    <d v="2012-08-16T00:00:00"/>
    <x v="2"/>
    <s v="EJ-13720"/>
    <s v="Ed Jacobs"/>
    <s v="Consumer"/>
    <s v="United States"/>
    <s v="Philadelphia"/>
    <x v="9"/>
    <n v="19143"/>
    <x v="3"/>
    <s v="OFF-ST-10003816"/>
    <x v="1"/>
    <x v="4"/>
    <s v="Fellowes High-Stak Drawer Files"/>
    <n v="422.85599999999999"/>
    <n v="3"/>
    <n v="0.2"/>
    <n v="15.857099999999974"/>
  </r>
  <r>
    <n v="7583"/>
    <x v="3760"/>
    <x v="1"/>
    <x v="392"/>
    <d v="2012-04-21T00:00:00"/>
    <x v="1"/>
    <s v="DM-13345"/>
    <s v="Denise Monton"/>
    <s v="Corporate"/>
    <s v="United States"/>
    <s v="New York City"/>
    <x v="15"/>
    <n v="10024"/>
    <x v="3"/>
    <s v="FUR-CH-10003968"/>
    <x v="0"/>
    <x v="1"/>
    <s v="Novimex Turbo Task Chair"/>
    <n v="127.76400000000001"/>
    <n v="2"/>
    <n v="0.1"/>
    <n v="2.8392000000000017"/>
  </r>
  <r>
    <n v="7584"/>
    <x v="3761"/>
    <x v="2"/>
    <x v="90"/>
    <d v="2011-03-25T00:00:00"/>
    <x v="1"/>
    <s v="KH-16690"/>
    <s v="Kristen Hastings"/>
    <s v="Corporate"/>
    <s v="United States"/>
    <s v="Springfield"/>
    <x v="17"/>
    <n v="22153"/>
    <x v="0"/>
    <s v="TEC-PH-10000730"/>
    <x v="2"/>
    <x v="7"/>
    <s v="Samsung Galaxy S4 Active"/>
    <n v="3499.9300000000003"/>
    <n v="7"/>
    <n v="0"/>
    <n v="909.98180000000025"/>
  </r>
  <r>
    <n v="7585"/>
    <x v="3761"/>
    <x v="2"/>
    <x v="90"/>
    <d v="2011-03-25T00:00:00"/>
    <x v="1"/>
    <s v="KH-16690"/>
    <s v="Kristen Hastings"/>
    <s v="Corporate"/>
    <s v="United States"/>
    <s v="Springfield"/>
    <x v="17"/>
    <n v="22153"/>
    <x v="0"/>
    <s v="OFF-LA-10004409"/>
    <x v="1"/>
    <x v="2"/>
    <s v="Avery 492"/>
    <n v="14.399999999999999"/>
    <n v="5"/>
    <n v="0"/>
    <n v="6.6239999999999988"/>
  </r>
  <r>
    <n v="7586"/>
    <x v="3761"/>
    <x v="2"/>
    <x v="90"/>
    <d v="2011-03-25T00:00:00"/>
    <x v="1"/>
    <s v="KH-16690"/>
    <s v="Kristen Hastings"/>
    <s v="Corporate"/>
    <s v="United States"/>
    <s v="Springfield"/>
    <x v="17"/>
    <n v="22153"/>
    <x v="0"/>
    <s v="OFF-PA-10000675"/>
    <x v="1"/>
    <x v="10"/>
    <s v="Xerox 1919"/>
    <n v="122.97"/>
    <n v="3"/>
    <n v="0"/>
    <n v="60.255300000000005"/>
  </r>
  <r>
    <n v="7587"/>
    <x v="3761"/>
    <x v="2"/>
    <x v="90"/>
    <d v="2011-03-25T00:00:00"/>
    <x v="1"/>
    <s v="KH-16690"/>
    <s v="Kristen Hastings"/>
    <s v="Corporate"/>
    <s v="United States"/>
    <s v="Springfield"/>
    <x v="17"/>
    <n v="22153"/>
    <x v="0"/>
    <s v="OFF-AR-10001573"/>
    <x v="1"/>
    <x v="6"/>
    <s v="American Pencil"/>
    <n v="9.32"/>
    <n v="4"/>
    <n v="0"/>
    <n v="2.702799999999999"/>
  </r>
  <r>
    <n v="7588"/>
    <x v="3761"/>
    <x v="2"/>
    <x v="90"/>
    <d v="2011-03-25T00:00:00"/>
    <x v="1"/>
    <s v="KH-16690"/>
    <s v="Kristen Hastings"/>
    <s v="Corporate"/>
    <s v="United States"/>
    <s v="Springfield"/>
    <x v="17"/>
    <n v="22153"/>
    <x v="0"/>
    <s v="OFF-BI-10001597"/>
    <x v="1"/>
    <x v="8"/>
    <s v="Wilson Jones Ledger-Size, Piano-Hinge Binder, 2&quot;, Blue"/>
    <n v="122.94"/>
    <n v="3"/>
    <n v="0"/>
    <n v="59.011199999999988"/>
  </r>
  <r>
    <n v="7589"/>
    <x v="3762"/>
    <x v="3"/>
    <x v="673"/>
    <d v="2014-11-23T00:00:00"/>
    <x v="1"/>
    <s v="MB-18085"/>
    <s v="Mick Brown"/>
    <s v="Consumer"/>
    <s v="United States"/>
    <s v="Roseville"/>
    <x v="1"/>
    <n v="95661"/>
    <x v="1"/>
    <s v="FUR-FU-10001196"/>
    <x v="0"/>
    <x v="5"/>
    <s v="DAX Cubicle Frames - 8x10"/>
    <n v="17.309999999999999"/>
    <n v="3"/>
    <n v="0"/>
    <n v="5.1929999999999996"/>
  </r>
  <r>
    <n v="7590"/>
    <x v="3763"/>
    <x v="1"/>
    <x v="12"/>
    <d v="2012-09-29T00:00:00"/>
    <x v="1"/>
    <s v="DK-12895"/>
    <s v="Dana Kaydos"/>
    <s v="Consumer"/>
    <s v="United States"/>
    <s v="Rockford"/>
    <x v="10"/>
    <n v="61107"/>
    <x v="2"/>
    <s v="OFF-AR-10004602"/>
    <x v="1"/>
    <x v="6"/>
    <s v="Boston KS Multi-Size Manual Pencil Sharpener"/>
    <n v="128.744"/>
    <n v="7"/>
    <n v="0.2"/>
    <n v="12.874400000000001"/>
  </r>
  <r>
    <n v="7591"/>
    <x v="3764"/>
    <x v="0"/>
    <x v="64"/>
    <d v="2013-09-10T00:00:00"/>
    <x v="1"/>
    <s v="DB-13210"/>
    <s v="Dean Braden"/>
    <s v="Consumer"/>
    <s v="United States"/>
    <s v="Philadelphia"/>
    <x v="9"/>
    <n v="19134"/>
    <x v="3"/>
    <s v="FUR-FU-10000260"/>
    <x v="0"/>
    <x v="5"/>
    <s v="6&quot; Cubicle Wall Clock, Black"/>
    <n v="58.248000000000005"/>
    <n v="9"/>
    <n v="0.2"/>
    <n v="11.649599999999996"/>
  </r>
  <r>
    <n v="7592"/>
    <x v="3764"/>
    <x v="0"/>
    <x v="64"/>
    <d v="2013-09-10T00:00:00"/>
    <x v="1"/>
    <s v="DB-13210"/>
    <s v="Dean Braden"/>
    <s v="Consumer"/>
    <s v="United States"/>
    <s v="Philadelphia"/>
    <x v="9"/>
    <n v="19134"/>
    <x v="3"/>
    <s v="FUR-CH-10001146"/>
    <x v="0"/>
    <x v="1"/>
    <s v="Global Task Chair, Black"/>
    <n v="71.245999999999995"/>
    <n v="2"/>
    <n v="0.3"/>
    <n v="-19.338199999999993"/>
  </r>
  <r>
    <n v="7593"/>
    <x v="3764"/>
    <x v="0"/>
    <x v="64"/>
    <d v="2013-09-10T00:00:00"/>
    <x v="1"/>
    <s v="DB-13210"/>
    <s v="Dean Braden"/>
    <s v="Consumer"/>
    <s v="United States"/>
    <s v="Philadelphia"/>
    <x v="9"/>
    <n v="19134"/>
    <x v="3"/>
    <s v="OFF-AR-10000896"/>
    <x v="1"/>
    <x v="6"/>
    <s v="Newell 329"/>
    <n v="7.8719999999999999"/>
    <n v="3"/>
    <n v="0.2"/>
    <n v="0.59039999999999937"/>
  </r>
  <r>
    <n v="7594"/>
    <x v="3764"/>
    <x v="0"/>
    <x v="64"/>
    <d v="2013-09-10T00:00:00"/>
    <x v="1"/>
    <s v="DB-13210"/>
    <s v="Dean Braden"/>
    <s v="Consumer"/>
    <s v="United States"/>
    <s v="Philadelphia"/>
    <x v="9"/>
    <n v="19134"/>
    <x v="3"/>
    <s v="FUR-CH-10000309"/>
    <x v="0"/>
    <x v="1"/>
    <s v="Global Comet Stacking Arm Chair"/>
    <n v="887.27099999999984"/>
    <n v="3"/>
    <n v="0.3"/>
    <n v="-63.376499999999965"/>
  </r>
  <r>
    <n v="7595"/>
    <x v="3765"/>
    <x v="3"/>
    <x v="693"/>
    <d v="2014-04-25T00:00:00"/>
    <x v="1"/>
    <s v="CV-12295"/>
    <s v="Christina VanderZanden"/>
    <s v="Consumer"/>
    <s v="United States"/>
    <s v="Detroit"/>
    <x v="12"/>
    <n v="48234"/>
    <x v="2"/>
    <s v="OFF-BI-10001989"/>
    <x v="1"/>
    <x v="8"/>
    <s v="Premium Transparent Presentation Covers by GBC"/>
    <n v="146.86000000000001"/>
    <n v="7"/>
    <n v="0"/>
    <n v="70.492799999999988"/>
  </r>
  <r>
    <n v="7596"/>
    <x v="3765"/>
    <x v="3"/>
    <x v="693"/>
    <d v="2014-04-25T00:00:00"/>
    <x v="1"/>
    <s v="CV-12295"/>
    <s v="Christina VanderZanden"/>
    <s v="Consumer"/>
    <s v="United States"/>
    <s v="Detroit"/>
    <x v="12"/>
    <n v="48234"/>
    <x v="2"/>
    <s v="OFF-BI-10001036"/>
    <x v="1"/>
    <x v="8"/>
    <s v="Cardinal EasyOpen D-Ring Binders"/>
    <n v="36.56"/>
    <n v="4"/>
    <n v="0"/>
    <n v="18.28"/>
  </r>
  <r>
    <n v="7597"/>
    <x v="3766"/>
    <x v="1"/>
    <x v="925"/>
    <d v="2012-06-19T00:00:00"/>
    <x v="1"/>
    <s v="GK-14620"/>
    <s v="Grace Kelly"/>
    <s v="Corporate"/>
    <s v="United States"/>
    <s v="Los Angeles"/>
    <x v="1"/>
    <n v="90004"/>
    <x v="1"/>
    <s v="TEC-PH-10002103"/>
    <x v="2"/>
    <x v="7"/>
    <s v="Jabra SPEAK 410"/>
    <n v="225.57599999999996"/>
    <n v="3"/>
    <n v="0.2"/>
    <n v="22.557600000000008"/>
  </r>
  <r>
    <n v="7598"/>
    <x v="3767"/>
    <x v="2"/>
    <x v="328"/>
    <d v="2011-09-22T00:00:00"/>
    <x v="1"/>
    <s v="JA-15970"/>
    <s v="Joseph Airdo"/>
    <s v="Consumer"/>
    <s v="United States"/>
    <s v="Springfield"/>
    <x v="21"/>
    <n v="97477"/>
    <x v="1"/>
    <s v="OFF-AR-10001473"/>
    <x v="1"/>
    <x v="6"/>
    <s v="Newell 313"/>
    <n v="5.2480000000000002"/>
    <n v="2"/>
    <n v="0.2"/>
    <n v="0.45920000000000027"/>
  </r>
  <r>
    <n v="7599"/>
    <x v="3767"/>
    <x v="2"/>
    <x v="328"/>
    <d v="2011-09-22T00:00:00"/>
    <x v="1"/>
    <s v="JA-15970"/>
    <s v="Joseph Airdo"/>
    <s v="Consumer"/>
    <s v="United States"/>
    <s v="Springfield"/>
    <x v="21"/>
    <n v="97477"/>
    <x v="1"/>
    <s v="OFF-AR-10000411"/>
    <x v="1"/>
    <x v="6"/>
    <s v="Boston 16701 Slimline Battery Pencil Sharpener"/>
    <n v="38.256"/>
    <n v="3"/>
    <n v="0.2"/>
    <n v="4.7819999999999947"/>
  </r>
  <r>
    <n v="7600"/>
    <x v="3767"/>
    <x v="2"/>
    <x v="328"/>
    <d v="2011-09-22T00:00:00"/>
    <x v="1"/>
    <s v="JA-15970"/>
    <s v="Joseph Airdo"/>
    <s v="Consumer"/>
    <s v="United States"/>
    <s v="Springfield"/>
    <x v="21"/>
    <n v="97477"/>
    <x v="1"/>
    <s v="OFF-PA-10000246"/>
    <x v="1"/>
    <x v="10"/>
    <s v="Riverleaf Stik-Withit Designer Note Cubes"/>
    <n v="40.24"/>
    <n v="5"/>
    <n v="0.2"/>
    <n v="13.078000000000001"/>
  </r>
  <r>
    <n v="7601"/>
    <x v="3767"/>
    <x v="2"/>
    <x v="328"/>
    <d v="2011-09-22T00:00:00"/>
    <x v="1"/>
    <s v="JA-15970"/>
    <s v="Joseph Airdo"/>
    <s v="Consumer"/>
    <s v="United States"/>
    <s v="Springfield"/>
    <x v="21"/>
    <n v="97477"/>
    <x v="1"/>
    <s v="TEC-MA-10004086"/>
    <x v="2"/>
    <x v="15"/>
    <s v="Plantronics Single Ear Headset"/>
    <n v="29.925000000000001"/>
    <n v="5"/>
    <n v="0.7"/>
    <n v="-21.944999999999993"/>
  </r>
  <r>
    <n v="7602"/>
    <x v="3767"/>
    <x v="2"/>
    <x v="328"/>
    <d v="2011-09-22T00:00:00"/>
    <x v="1"/>
    <s v="JA-15970"/>
    <s v="Joseph Airdo"/>
    <s v="Consumer"/>
    <s v="United States"/>
    <s v="Springfield"/>
    <x v="21"/>
    <n v="97477"/>
    <x v="1"/>
    <s v="OFF-PA-10003039"/>
    <x v="1"/>
    <x v="10"/>
    <s v="Xerox 1960"/>
    <n v="148.70400000000001"/>
    <n v="6"/>
    <n v="0.2"/>
    <n v="46.469999999999985"/>
  </r>
  <r>
    <n v="7603"/>
    <x v="3767"/>
    <x v="2"/>
    <x v="328"/>
    <d v="2011-09-22T00:00:00"/>
    <x v="1"/>
    <s v="JA-15970"/>
    <s v="Joseph Airdo"/>
    <s v="Consumer"/>
    <s v="United States"/>
    <s v="Springfield"/>
    <x v="21"/>
    <n v="97477"/>
    <x v="1"/>
    <s v="TEC-AC-10004633"/>
    <x v="2"/>
    <x v="11"/>
    <s v="Verbatim 25 GB 6x Blu-ray Single Layer Recordable Disc, 3/Pack"/>
    <n v="55.92"/>
    <n v="10"/>
    <n v="0.2"/>
    <n v="16.776000000000007"/>
  </r>
  <r>
    <n v="7604"/>
    <x v="3768"/>
    <x v="0"/>
    <x v="630"/>
    <d v="2013-07-13T00:00:00"/>
    <x v="1"/>
    <s v="TH-21115"/>
    <s v="Thea Hudgings"/>
    <s v="Corporate"/>
    <s v="United States"/>
    <s v="Providence"/>
    <x v="34"/>
    <n v="2908"/>
    <x v="3"/>
    <s v="OFF-PA-10000289"/>
    <x v="1"/>
    <x v="10"/>
    <s v="Xerox 213"/>
    <n v="12.96"/>
    <n v="2"/>
    <n v="0"/>
    <n v="6.2208000000000006"/>
  </r>
  <r>
    <n v="7605"/>
    <x v="3769"/>
    <x v="0"/>
    <x v="1022"/>
    <d v="2013-06-01T00:00:00"/>
    <x v="1"/>
    <s v="BS-11665"/>
    <s v="Brian Stugart"/>
    <s v="Consumer"/>
    <s v="United States"/>
    <s v="Chicago"/>
    <x v="10"/>
    <n v="60623"/>
    <x v="2"/>
    <s v="FUR-FU-10003247"/>
    <x v="0"/>
    <x v="5"/>
    <s v="36X48 HARDFLOOR CHAIRMAT"/>
    <n v="25.176000000000002"/>
    <n v="3"/>
    <n v="0.6"/>
    <n v="-33.358199999999997"/>
  </r>
  <r>
    <n v="7606"/>
    <x v="3769"/>
    <x v="0"/>
    <x v="1022"/>
    <d v="2013-06-01T00:00:00"/>
    <x v="1"/>
    <s v="BS-11665"/>
    <s v="Brian Stugart"/>
    <s v="Consumer"/>
    <s v="United States"/>
    <s v="Chicago"/>
    <x v="10"/>
    <n v="60623"/>
    <x v="2"/>
    <s v="FUR-FU-10002191"/>
    <x v="0"/>
    <x v="5"/>
    <s v="G.E. Halogen Desk Lamp Bulbs"/>
    <n v="5.5840000000000005"/>
    <n v="2"/>
    <n v="0.6"/>
    <n v="-1.6751999999999994"/>
  </r>
  <r>
    <n v="7607"/>
    <x v="3769"/>
    <x v="0"/>
    <x v="1022"/>
    <d v="2013-06-01T00:00:00"/>
    <x v="1"/>
    <s v="BS-11665"/>
    <s v="Brian Stugart"/>
    <s v="Consumer"/>
    <s v="United States"/>
    <s v="Chicago"/>
    <x v="10"/>
    <n v="60623"/>
    <x v="2"/>
    <s v="OFF-ST-10001496"/>
    <x v="1"/>
    <x v="4"/>
    <s v="Standard Rollaway File with Lock"/>
    <n v="1297.3680000000002"/>
    <n v="9"/>
    <n v="0.2"/>
    <n v="97.302599999999984"/>
  </r>
  <r>
    <n v="7608"/>
    <x v="3770"/>
    <x v="3"/>
    <x v="165"/>
    <d v="2014-12-28T00:00:00"/>
    <x v="2"/>
    <s v="NS-18505"/>
    <s v="Neola Schneider"/>
    <s v="Consumer"/>
    <s v="United States"/>
    <s v="Dallas"/>
    <x v="5"/>
    <n v="75220"/>
    <x v="2"/>
    <s v="OFF-ST-10000585"/>
    <x v="1"/>
    <x v="4"/>
    <s v="Economy Rollaway Files"/>
    <n v="264.32"/>
    <n v="2"/>
    <n v="0.2"/>
    <n v="19.823999999999998"/>
  </r>
  <r>
    <n v="7609"/>
    <x v="3771"/>
    <x v="3"/>
    <x v="898"/>
    <d v="2014-05-08T00:00:00"/>
    <x v="1"/>
    <s v="MK-18160"/>
    <s v="Mike Kennedy"/>
    <s v="Consumer"/>
    <s v="United States"/>
    <s v="San Francisco"/>
    <x v="1"/>
    <n v="94122"/>
    <x v="1"/>
    <s v="OFF-PA-10001166"/>
    <x v="1"/>
    <x v="10"/>
    <s v="Xerox 2"/>
    <n v="25.92"/>
    <n v="4"/>
    <n v="0"/>
    <n v="12.441600000000001"/>
  </r>
  <r>
    <n v="7610"/>
    <x v="3771"/>
    <x v="3"/>
    <x v="898"/>
    <d v="2014-05-08T00:00:00"/>
    <x v="1"/>
    <s v="MK-18160"/>
    <s v="Mike Kennedy"/>
    <s v="Consumer"/>
    <s v="United States"/>
    <s v="San Francisco"/>
    <x v="1"/>
    <n v="94122"/>
    <x v="1"/>
    <s v="OFF-AR-10003651"/>
    <x v="1"/>
    <x v="6"/>
    <s v="Newell 350"/>
    <n v="22.959999999999997"/>
    <n v="7"/>
    <n v="0"/>
    <n v="6.6583999999999968"/>
  </r>
  <r>
    <n v="7611"/>
    <x v="3772"/>
    <x v="2"/>
    <x v="1165"/>
    <d v="2011-02-25T00:00:00"/>
    <x v="2"/>
    <s v="SA-20830"/>
    <s v="Sue Ann Reed"/>
    <s v="Consumer"/>
    <s v="United States"/>
    <s v="Moreno Valley"/>
    <x v="1"/>
    <n v="92553"/>
    <x v="1"/>
    <s v="OFF-PA-10001800"/>
    <x v="1"/>
    <x v="10"/>
    <s v="Xerox 220"/>
    <n v="19.440000000000001"/>
    <n v="3"/>
    <n v="0"/>
    <n v="9.3312000000000008"/>
  </r>
  <r>
    <n v="7612"/>
    <x v="3773"/>
    <x v="1"/>
    <x v="285"/>
    <d v="2012-02-11T00:00:00"/>
    <x v="2"/>
    <s v="BH-11710"/>
    <s v="Brosina Hoffman"/>
    <s v="Consumer"/>
    <s v="United States"/>
    <s v="Garden City"/>
    <x v="41"/>
    <n v="67846"/>
    <x v="2"/>
    <s v="OFF-PA-10000791"/>
    <x v="1"/>
    <x v="10"/>
    <s v="Wirebound Message Books, Four 2 3/4 x 5 Forms per Page, 200 Sets per Book"/>
    <n v="9.5399999999999991"/>
    <n v="2"/>
    <n v="0"/>
    <n v="4.2929999999999993"/>
  </r>
  <r>
    <n v="7613"/>
    <x v="3773"/>
    <x v="1"/>
    <x v="285"/>
    <d v="2012-02-11T00:00:00"/>
    <x v="2"/>
    <s v="BH-11710"/>
    <s v="Brosina Hoffman"/>
    <s v="Consumer"/>
    <s v="United States"/>
    <s v="Garden City"/>
    <x v="41"/>
    <n v="67846"/>
    <x v="2"/>
    <s v="OFF-FA-10000134"/>
    <x v="1"/>
    <x v="13"/>
    <s v="Advantus Push Pins, Aluminum Head"/>
    <n v="5.81"/>
    <n v="1"/>
    <n v="0"/>
    <n v="1.8010999999999999"/>
  </r>
  <r>
    <n v="7614"/>
    <x v="3773"/>
    <x v="1"/>
    <x v="285"/>
    <d v="2012-02-11T00:00:00"/>
    <x v="2"/>
    <s v="BH-11710"/>
    <s v="Brosina Hoffman"/>
    <s v="Consumer"/>
    <s v="United States"/>
    <s v="Garden City"/>
    <x v="41"/>
    <n v="67846"/>
    <x v="2"/>
    <s v="OFF-AR-10001149"/>
    <x v="1"/>
    <x v="6"/>
    <s v="Sanford Colorific Colored Pencils, 12/Box"/>
    <n v="5.76"/>
    <n v="2"/>
    <n v="0"/>
    <n v="1.7279999999999998"/>
  </r>
  <r>
    <n v="7615"/>
    <x v="3774"/>
    <x v="1"/>
    <x v="252"/>
    <d v="2012-08-28T00:00:00"/>
    <x v="0"/>
    <s v="SC-20380"/>
    <s v="Shahid Collister"/>
    <s v="Consumer"/>
    <s v="United States"/>
    <s v="New York City"/>
    <x v="15"/>
    <n v="10035"/>
    <x v="3"/>
    <s v="FUR-FU-10000010"/>
    <x v="0"/>
    <x v="5"/>
    <s v="DAX Value U-Channel Document Frames, Easel Back"/>
    <n v="14.91"/>
    <n v="3"/>
    <n v="0"/>
    <n v="4.6220999999999997"/>
  </r>
  <r>
    <n v="7616"/>
    <x v="3775"/>
    <x v="2"/>
    <x v="953"/>
    <d v="2011-12-04T00:00:00"/>
    <x v="1"/>
    <s v="RF-19345"/>
    <s v="Randy Ferguson"/>
    <s v="Corporate"/>
    <s v="United States"/>
    <s v="Orlando"/>
    <x v="2"/>
    <n v="32839"/>
    <x v="0"/>
    <s v="OFF-BI-10000201"/>
    <x v="1"/>
    <x v="8"/>
    <s v="Avery Triangle Shaped Sheet Lifters, Black, 2/Pack"/>
    <n v="6.6420000000000012"/>
    <n v="9"/>
    <n v="0.7"/>
    <n v="-4.427999999999999"/>
  </r>
  <r>
    <n v="7617"/>
    <x v="3776"/>
    <x v="0"/>
    <x v="107"/>
    <d v="2013-12-17T00:00:00"/>
    <x v="1"/>
    <s v="CM-12235"/>
    <s v="Chris McAfee"/>
    <s v="Consumer"/>
    <s v="United States"/>
    <s v="Watertown"/>
    <x v="15"/>
    <n v="13601"/>
    <x v="3"/>
    <s v="OFF-PA-10001776"/>
    <x v="1"/>
    <x v="10"/>
    <s v="Wirebound Message Books, Four 2 3/4&quot; x 5&quot; Forms per Page, 600 Sets per Book"/>
    <n v="18.54"/>
    <n v="2"/>
    <n v="0"/>
    <n v="8.7137999999999991"/>
  </r>
  <r>
    <n v="7618"/>
    <x v="3776"/>
    <x v="0"/>
    <x v="107"/>
    <d v="2013-12-17T00:00:00"/>
    <x v="1"/>
    <s v="CM-12235"/>
    <s v="Chris McAfee"/>
    <s v="Consumer"/>
    <s v="United States"/>
    <s v="Watertown"/>
    <x v="15"/>
    <n v="13601"/>
    <x v="3"/>
    <s v="OFF-BI-10003656"/>
    <x v="1"/>
    <x v="8"/>
    <s v="Fellowes PB200 Plastic Comb Binding Machine"/>
    <n v="679.96"/>
    <n v="5"/>
    <n v="0.2"/>
    <n v="220.98699999999997"/>
  </r>
  <r>
    <n v="7619"/>
    <x v="3777"/>
    <x v="3"/>
    <x v="855"/>
    <d v="2014-10-30T00:00:00"/>
    <x v="2"/>
    <s v="JM-15655"/>
    <s v="Jim Mitchum"/>
    <s v="Corporate"/>
    <s v="United States"/>
    <s v="Los Angeles"/>
    <x v="1"/>
    <n v="90032"/>
    <x v="1"/>
    <s v="FUR-TA-10001539"/>
    <x v="0"/>
    <x v="3"/>
    <s v="Chromcraft Rectangular Conference Tables"/>
    <n v="189.57600000000002"/>
    <n v="1"/>
    <n v="0.2"/>
    <n v="9.4787999999999784"/>
  </r>
  <r>
    <n v="7620"/>
    <x v="3777"/>
    <x v="3"/>
    <x v="855"/>
    <d v="2014-10-30T00:00:00"/>
    <x v="2"/>
    <s v="JM-15655"/>
    <s v="Jim Mitchum"/>
    <s v="Corporate"/>
    <s v="United States"/>
    <s v="Los Angeles"/>
    <x v="1"/>
    <n v="90032"/>
    <x v="1"/>
    <s v="TEC-PH-10004100"/>
    <x v="2"/>
    <x v="7"/>
    <s v="Griffin GC17055 Auxiliary Audio Cable"/>
    <n v="71.959999999999994"/>
    <n v="5"/>
    <n v="0.2"/>
    <n v="7.1960000000000015"/>
  </r>
  <r>
    <n v="7621"/>
    <x v="3778"/>
    <x v="2"/>
    <x v="641"/>
    <d v="2011-11-29T00:00:00"/>
    <x v="1"/>
    <s v="RB-19435"/>
    <s v="Richard Bierner"/>
    <s v="Consumer"/>
    <s v="United States"/>
    <s v="Los Angeles"/>
    <x v="1"/>
    <n v="90004"/>
    <x v="1"/>
    <s v="TEC-PH-10001580"/>
    <x v="2"/>
    <x v="7"/>
    <s v="Logitech Mobile Speakerphone P710e - speaker phone"/>
    <n v="539.91999999999996"/>
    <n v="5"/>
    <n v="0.2"/>
    <n v="47.242999999999967"/>
  </r>
  <r>
    <n v="7622"/>
    <x v="3778"/>
    <x v="2"/>
    <x v="641"/>
    <d v="2011-11-29T00:00:00"/>
    <x v="1"/>
    <s v="RB-19435"/>
    <s v="Richard Bierner"/>
    <s v="Consumer"/>
    <s v="United States"/>
    <s v="Los Angeles"/>
    <x v="1"/>
    <n v="90004"/>
    <x v="1"/>
    <s v="FUR-CH-10002335"/>
    <x v="0"/>
    <x v="1"/>
    <s v="Hon GuestStacker Chair"/>
    <n v="725.34400000000005"/>
    <n v="4"/>
    <n v="0.2"/>
    <n v="54.400800000000004"/>
  </r>
  <r>
    <n v="7623"/>
    <x v="3778"/>
    <x v="2"/>
    <x v="641"/>
    <d v="2011-11-29T00:00:00"/>
    <x v="1"/>
    <s v="RB-19435"/>
    <s v="Richard Bierner"/>
    <s v="Consumer"/>
    <s v="United States"/>
    <s v="Los Angeles"/>
    <x v="1"/>
    <n v="90004"/>
    <x v="1"/>
    <s v="OFF-AR-10004707"/>
    <x v="1"/>
    <x v="6"/>
    <s v="Staples"/>
    <n v="7.4399999999999995"/>
    <n v="3"/>
    <n v="0"/>
    <n v="2.6039999999999996"/>
  </r>
  <r>
    <n v="7624"/>
    <x v="3779"/>
    <x v="2"/>
    <x v="686"/>
    <d v="2011-07-20T00:00:00"/>
    <x v="1"/>
    <s v="SS-20515"/>
    <s v="Shirley Schmidt"/>
    <s v="Home Office"/>
    <s v="United States"/>
    <s v="Newark"/>
    <x v="13"/>
    <n v="19711"/>
    <x v="3"/>
    <s v="OFF-AP-10000576"/>
    <x v="1"/>
    <x v="9"/>
    <s v="Belkin 7 Outlet SurgeMaster II"/>
    <n v="39.479999999999997"/>
    <n v="1"/>
    <n v="0"/>
    <n v="11.054400000000001"/>
  </r>
  <r>
    <n v="7625"/>
    <x v="3780"/>
    <x v="1"/>
    <x v="293"/>
    <d v="2012-05-27T00:00:00"/>
    <x v="0"/>
    <s v="NM-18445"/>
    <s v="Nathan Mautz"/>
    <s v="Home Office"/>
    <s v="United States"/>
    <s v="Detroit"/>
    <x v="12"/>
    <n v="48234"/>
    <x v="2"/>
    <s v="OFF-AP-10001394"/>
    <x v="1"/>
    <x v="9"/>
    <s v="Harmony Air Purifier"/>
    <n v="850.5"/>
    <n v="5"/>
    <n v="0.1"/>
    <n v="245.69999999999993"/>
  </r>
  <r>
    <n v="7626"/>
    <x v="3780"/>
    <x v="1"/>
    <x v="293"/>
    <d v="2012-05-27T00:00:00"/>
    <x v="0"/>
    <s v="NM-18445"/>
    <s v="Nathan Mautz"/>
    <s v="Home Office"/>
    <s v="United States"/>
    <s v="Detroit"/>
    <x v="12"/>
    <n v="48234"/>
    <x v="2"/>
    <s v="FUR-FU-10003724"/>
    <x v="0"/>
    <x v="5"/>
    <s v="Westinghouse Clip-On Gooseneck Lamps"/>
    <n v="75.33"/>
    <n v="9"/>
    <n v="0"/>
    <n v="19.585799999999999"/>
  </r>
  <r>
    <n v="7627"/>
    <x v="3781"/>
    <x v="1"/>
    <x v="82"/>
    <d v="2012-11-23T00:00:00"/>
    <x v="0"/>
    <s v="EM-14095"/>
    <s v="Eudokia Martin"/>
    <s v="Corporate"/>
    <s v="United States"/>
    <s v="Phoenix"/>
    <x v="16"/>
    <n v="85023"/>
    <x v="1"/>
    <s v="OFF-AP-10002867"/>
    <x v="1"/>
    <x v="9"/>
    <s v="Fellowes Command Center 5-outlet power strip"/>
    <n v="325.63200000000006"/>
    <n v="6"/>
    <n v="0.2"/>
    <n v="28.492799999999988"/>
  </r>
  <r>
    <n v="7628"/>
    <x v="3781"/>
    <x v="1"/>
    <x v="82"/>
    <d v="2012-11-23T00:00:00"/>
    <x v="0"/>
    <s v="EM-14095"/>
    <s v="Eudokia Martin"/>
    <s v="Corporate"/>
    <s v="United States"/>
    <s v="Phoenix"/>
    <x v="16"/>
    <n v="85023"/>
    <x v="1"/>
    <s v="TEC-AC-10002718"/>
    <x v="2"/>
    <x v="11"/>
    <s v="Belkin Standard 104 key USB Keyboard"/>
    <n v="23.344000000000001"/>
    <n v="2"/>
    <n v="0.2"/>
    <n v="-1.4590000000000014"/>
  </r>
  <r>
    <n v="7629"/>
    <x v="3781"/>
    <x v="1"/>
    <x v="82"/>
    <d v="2012-11-23T00:00:00"/>
    <x v="0"/>
    <s v="EM-14095"/>
    <s v="Eudokia Martin"/>
    <s v="Corporate"/>
    <s v="United States"/>
    <s v="Phoenix"/>
    <x v="16"/>
    <n v="85023"/>
    <x v="1"/>
    <s v="OFF-LA-10003121"/>
    <x v="1"/>
    <x v="2"/>
    <s v="Avery 506"/>
    <n v="16.520000000000003"/>
    <n v="5"/>
    <n v="0.2"/>
    <n v="5.368999999999998"/>
  </r>
  <r>
    <n v="7630"/>
    <x v="3782"/>
    <x v="2"/>
    <x v="809"/>
    <d v="2011-04-01T00:00:00"/>
    <x v="2"/>
    <s v="MP-17470"/>
    <s v="Mark Packer"/>
    <s v="Home Office"/>
    <s v="United States"/>
    <s v="Brownsville"/>
    <x v="5"/>
    <n v="78521"/>
    <x v="2"/>
    <s v="OFF-EN-10002230"/>
    <x v="1"/>
    <x v="12"/>
    <s v="Airmail Envelopes"/>
    <n v="335.72"/>
    <n v="5"/>
    <n v="0.2"/>
    <n v="113.30549999999999"/>
  </r>
  <r>
    <n v="7631"/>
    <x v="3782"/>
    <x v="2"/>
    <x v="809"/>
    <d v="2011-04-01T00:00:00"/>
    <x v="2"/>
    <s v="MP-17470"/>
    <s v="Mark Packer"/>
    <s v="Home Office"/>
    <s v="United States"/>
    <s v="Brownsville"/>
    <x v="5"/>
    <n v="78521"/>
    <x v="2"/>
    <s v="TEC-PH-10001819"/>
    <x v="2"/>
    <x v="7"/>
    <s v="Innergie mMini Combo Duo USB Travel Charging Kit"/>
    <n v="251.94400000000002"/>
    <n v="7"/>
    <n v="0.2"/>
    <n v="88.180399999999977"/>
  </r>
  <r>
    <n v="7632"/>
    <x v="3782"/>
    <x v="2"/>
    <x v="809"/>
    <d v="2011-04-01T00:00:00"/>
    <x v="2"/>
    <s v="MP-17470"/>
    <s v="Mark Packer"/>
    <s v="Home Office"/>
    <s v="United States"/>
    <s v="Brownsville"/>
    <x v="5"/>
    <n v="78521"/>
    <x v="2"/>
    <s v="FUR-CH-10002304"/>
    <x v="0"/>
    <x v="1"/>
    <s v="Global Stack Chair without Arms, Black"/>
    <n v="127.30199999999999"/>
    <n v="7"/>
    <n v="0.3"/>
    <n v="-9.0929999999999964"/>
  </r>
  <r>
    <n v="7633"/>
    <x v="3783"/>
    <x v="3"/>
    <x v="614"/>
    <d v="2015-01-02T00:00:00"/>
    <x v="0"/>
    <s v="KH-16360"/>
    <s v="Katherine Hughes"/>
    <s v="Consumer"/>
    <s v="United States"/>
    <s v="Louisville"/>
    <x v="0"/>
    <n v="40214"/>
    <x v="0"/>
    <s v="FUR-CH-10002602"/>
    <x v="0"/>
    <x v="1"/>
    <s v="DMI Arturo Collection Mission-style Design Wood Chair"/>
    <n v="1207.8399999999999"/>
    <n v="8"/>
    <n v="0"/>
    <n v="314.03840000000002"/>
  </r>
  <r>
    <n v="7634"/>
    <x v="3783"/>
    <x v="3"/>
    <x v="614"/>
    <d v="2015-01-02T00:00:00"/>
    <x v="0"/>
    <s v="KH-16360"/>
    <s v="Katherine Hughes"/>
    <s v="Consumer"/>
    <s v="United States"/>
    <s v="Louisville"/>
    <x v="0"/>
    <n v="40214"/>
    <x v="0"/>
    <s v="OFF-BI-10002414"/>
    <x v="1"/>
    <x v="8"/>
    <s v="GBC ProClick Spines for 32-Hole Punch"/>
    <n v="12.53"/>
    <n v="1"/>
    <n v="0"/>
    <n v="5.8890999999999991"/>
  </r>
  <r>
    <n v="7635"/>
    <x v="3783"/>
    <x v="3"/>
    <x v="614"/>
    <d v="2015-01-02T00:00:00"/>
    <x v="0"/>
    <s v="KH-16360"/>
    <s v="Katherine Hughes"/>
    <s v="Consumer"/>
    <s v="United States"/>
    <s v="Louisville"/>
    <x v="0"/>
    <n v="40214"/>
    <x v="0"/>
    <s v="OFF-AR-10003696"/>
    <x v="1"/>
    <x v="6"/>
    <s v="Panasonic KP-350BK Electric Pencil Sharpener with Auto Stop"/>
    <n v="34.58"/>
    <n v="1"/>
    <n v="0"/>
    <n v="10.028199999999998"/>
  </r>
  <r>
    <n v="7636"/>
    <x v="3783"/>
    <x v="3"/>
    <x v="614"/>
    <d v="2015-01-02T00:00:00"/>
    <x v="0"/>
    <s v="KH-16360"/>
    <s v="Katherine Hughes"/>
    <s v="Consumer"/>
    <s v="United States"/>
    <s v="Louisville"/>
    <x v="0"/>
    <n v="40214"/>
    <x v="0"/>
    <s v="FUR-CH-10004495"/>
    <x v="0"/>
    <x v="1"/>
    <s v="Global Leather and Oak Executive Chair, Black"/>
    <n v="300.98"/>
    <n v="1"/>
    <n v="0"/>
    <n v="87.28419999999997"/>
  </r>
  <r>
    <n v="7637"/>
    <x v="3783"/>
    <x v="3"/>
    <x v="614"/>
    <d v="2015-01-02T00:00:00"/>
    <x v="0"/>
    <s v="KH-16360"/>
    <s v="Katherine Hughes"/>
    <s v="Consumer"/>
    <s v="United States"/>
    <s v="Louisville"/>
    <x v="0"/>
    <n v="40214"/>
    <x v="0"/>
    <s v="FUR-CH-10001270"/>
    <x v="0"/>
    <x v="1"/>
    <s v="Harbour Creations Steel Folding Chair"/>
    <n v="258.75"/>
    <n v="3"/>
    <n v="0"/>
    <n v="77.624999999999972"/>
  </r>
  <r>
    <n v="7638"/>
    <x v="3784"/>
    <x v="3"/>
    <x v="580"/>
    <d v="2014-03-09T00:00:00"/>
    <x v="1"/>
    <s v="DB-13555"/>
    <s v="Dorothy Badders"/>
    <s v="Corporate"/>
    <s v="United States"/>
    <s v="Newark"/>
    <x v="13"/>
    <n v="19711"/>
    <x v="3"/>
    <s v="OFF-AR-10001615"/>
    <x v="1"/>
    <x v="6"/>
    <s v="Newell 34"/>
    <n v="59.519999999999996"/>
    <n v="3"/>
    <n v="0"/>
    <n v="15.475200000000001"/>
  </r>
  <r>
    <n v="7639"/>
    <x v="3784"/>
    <x v="3"/>
    <x v="580"/>
    <d v="2014-03-09T00:00:00"/>
    <x v="1"/>
    <s v="DB-13555"/>
    <s v="Dorothy Badders"/>
    <s v="Corporate"/>
    <s v="United States"/>
    <s v="Newark"/>
    <x v="13"/>
    <n v="19711"/>
    <x v="3"/>
    <s v="OFF-EN-10003286"/>
    <x v="1"/>
    <x v="12"/>
    <s v="Staples"/>
    <n v="57.959999999999994"/>
    <n v="7"/>
    <n v="0"/>
    <n v="27.241199999999996"/>
  </r>
  <r>
    <n v="7640"/>
    <x v="3784"/>
    <x v="3"/>
    <x v="580"/>
    <d v="2014-03-09T00:00:00"/>
    <x v="1"/>
    <s v="DB-13555"/>
    <s v="Dorothy Badders"/>
    <s v="Corporate"/>
    <s v="United States"/>
    <s v="Newark"/>
    <x v="13"/>
    <n v="19711"/>
    <x v="3"/>
    <s v="FUR-BO-10003660"/>
    <x v="0"/>
    <x v="0"/>
    <s v="Bush Cubix Collection Bookcases, Fully Assembled"/>
    <n v="441.96"/>
    <n v="2"/>
    <n v="0"/>
    <n v="101.6508"/>
  </r>
  <r>
    <n v="7641"/>
    <x v="3784"/>
    <x v="3"/>
    <x v="580"/>
    <d v="2014-03-09T00:00:00"/>
    <x v="1"/>
    <s v="DB-13555"/>
    <s v="Dorothy Badders"/>
    <s v="Corporate"/>
    <s v="United States"/>
    <s v="Newark"/>
    <x v="13"/>
    <n v="19711"/>
    <x v="3"/>
    <s v="OFF-PA-10002764"/>
    <x v="1"/>
    <x v="10"/>
    <s v="Staples"/>
    <n v="68.039999999999992"/>
    <n v="6"/>
    <n v="0"/>
    <n v="33.339599999999997"/>
  </r>
  <r>
    <n v="7642"/>
    <x v="3785"/>
    <x v="0"/>
    <x v="1099"/>
    <d v="2013-10-08T00:00:00"/>
    <x v="2"/>
    <s v="LB-16795"/>
    <s v="Laurel Beltran"/>
    <s v="Home Office"/>
    <s v="United States"/>
    <s v="Pueblo"/>
    <x v="22"/>
    <n v="81001"/>
    <x v="1"/>
    <s v="TEC-MA-10001695"/>
    <x v="2"/>
    <x v="15"/>
    <s v="Zebra GK420t Direct Thermal/Thermal Transfer Printer"/>
    <n v="703.71"/>
    <n v="6"/>
    <n v="0.7"/>
    <n v="-938.28"/>
  </r>
  <r>
    <n v="7643"/>
    <x v="3785"/>
    <x v="0"/>
    <x v="1099"/>
    <d v="2013-10-08T00:00:00"/>
    <x v="2"/>
    <s v="LB-16795"/>
    <s v="Laurel Beltran"/>
    <s v="Home Office"/>
    <s v="United States"/>
    <s v="Pueblo"/>
    <x v="22"/>
    <n v="81001"/>
    <x v="1"/>
    <s v="OFF-BI-10002824"/>
    <x v="1"/>
    <x v="8"/>
    <s v="Recycled Easel Ring Binders"/>
    <n v="17.904000000000003"/>
    <n v="4"/>
    <n v="0.7"/>
    <n v="-14.920000000000002"/>
  </r>
  <r>
    <n v="7644"/>
    <x v="3785"/>
    <x v="0"/>
    <x v="1099"/>
    <d v="2013-10-08T00:00:00"/>
    <x v="2"/>
    <s v="LB-16795"/>
    <s v="Laurel Beltran"/>
    <s v="Home Office"/>
    <s v="United States"/>
    <s v="Pueblo"/>
    <x v="22"/>
    <n v="81001"/>
    <x v="1"/>
    <s v="OFF-BI-10002571"/>
    <x v="1"/>
    <x v="8"/>
    <s v="Avery Framed View Binder, EZD Ring (Locking), Navy, 1 1/2&quot;"/>
    <n v="11.976000000000003"/>
    <n v="4"/>
    <n v="0.7"/>
    <n v="-9.1815999999999995"/>
  </r>
  <r>
    <n v="7645"/>
    <x v="3785"/>
    <x v="0"/>
    <x v="1099"/>
    <d v="2013-10-08T00:00:00"/>
    <x v="2"/>
    <s v="LB-16795"/>
    <s v="Laurel Beltran"/>
    <s v="Home Office"/>
    <s v="United States"/>
    <s v="Pueblo"/>
    <x v="22"/>
    <n v="81001"/>
    <x v="1"/>
    <s v="TEC-AC-10001553"/>
    <x v="2"/>
    <x v="11"/>
    <s v="Memorex 25GB 6X Branded Blu-Ray Recordable Disc, 15/Pack"/>
    <n v="67.959999999999994"/>
    <n v="5"/>
    <n v="0.2"/>
    <n v="0.84950000000000259"/>
  </r>
  <r>
    <n v="7646"/>
    <x v="3786"/>
    <x v="1"/>
    <x v="57"/>
    <d v="2012-04-11T00:00:00"/>
    <x v="1"/>
    <s v="CA-11965"/>
    <s v="Carol Adams"/>
    <s v="Corporate"/>
    <s v="United States"/>
    <s v="Los Angeles"/>
    <x v="1"/>
    <n v="90036"/>
    <x v="1"/>
    <s v="FUR-CH-10003973"/>
    <x v="0"/>
    <x v="1"/>
    <s v="GuestStacker Chair with Chrome Finish Legs"/>
    <n v="892.22400000000005"/>
    <n v="3"/>
    <n v="0.2"/>
    <n v="89.222400000000022"/>
  </r>
  <r>
    <n v="7647"/>
    <x v="3787"/>
    <x v="2"/>
    <x v="340"/>
    <d v="2011-09-13T00:00:00"/>
    <x v="1"/>
    <s v="DL-12925"/>
    <s v="Daniel Lacy"/>
    <s v="Consumer"/>
    <s v="United States"/>
    <s v="Greenville"/>
    <x v="3"/>
    <n v="27834"/>
    <x v="0"/>
    <s v="TEC-MA-10002073"/>
    <x v="2"/>
    <x v="15"/>
    <s v="3D Systems Cube Printer, 2nd Generation, White"/>
    <n v="1299.99"/>
    <n v="2"/>
    <n v="0.5"/>
    <n v="-571.99559999999997"/>
  </r>
  <r>
    <n v="7648"/>
    <x v="3788"/>
    <x v="0"/>
    <x v="543"/>
    <d v="2013-03-17T00:00:00"/>
    <x v="2"/>
    <s v="FC-14335"/>
    <s v="Fred Chung"/>
    <s v="Corporate"/>
    <s v="United States"/>
    <s v="San Francisco"/>
    <x v="1"/>
    <n v="94110"/>
    <x v="1"/>
    <s v="OFF-BI-10003529"/>
    <x v="1"/>
    <x v="8"/>
    <s v="Avery Round Ring Poly Binders"/>
    <n v="4.5439999999999996"/>
    <n v="2"/>
    <n v="0.2"/>
    <n v="1.6472"/>
  </r>
  <r>
    <n v="7649"/>
    <x v="3788"/>
    <x v="0"/>
    <x v="543"/>
    <d v="2013-03-17T00:00:00"/>
    <x v="2"/>
    <s v="FC-14335"/>
    <s v="Fred Chung"/>
    <s v="Corporate"/>
    <s v="United States"/>
    <s v="San Francisco"/>
    <x v="1"/>
    <n v="94110"/>
    <x v="1"/>
    <s v="FUR-CH-10000309"/>
    <x v="0"/>
    <x v="1"/>
    <s v="Global Comet Stacking Arm Chair"/>
    <n v="1352.0320000000002"/>
    <n v="4"/>
    <n v="0.2"/>
    <n v="84.501999999999953"/>
  </r>
  <r>
    <n v="7650"/>
    <x v="3789"/>
    <x v="1"/>
    <x v="17"/>
    <d v="2012-12-31T00:00:00"/>
    <x v="1"/>
    <s v="DB-13120"/>
    <s v="David Bremer"/>
    <s v="Corporate"/>
    <s v="United States"/>
    <s v="Marion"/>
    <x v="24"/>
    <n v="43302"/>
    <x v="3"/>
    <s v="FUR-TA-10004154"/>
    <x v="0"/>
    <x v="3"/>
    <s v="Riverside Furniture Oval Coffee Table, Oval End Table, End Table with Drawer"/>
    <n v="1548.9900000000002"/>
    <n v="9"/>
    <n v="0.4"/>
    <n v="-464.69700000000012"/>
  </r>
  <r>
    <n v="7651"/>
    <x v="3789"/>
    <x v="1"/>
    <x v="17"/>
    <d v="2012-12-31T00:00:00"/>
    <x v="1"/>
    <s v="DB-13120"/>
    <s v="David Bremer"/>
    <s v="Corporate"/>
    <s v="United States"/>
    <s v="Marion"/>
    <x v="24"/>
    <n v="43302"/>
    <x v="3"/>
    <s v="OFF-EN-10003286"/>
    <x v="1"/>
    <x v="12"/>
    <s v="Staples"/>
    <n v="19.872"/>
    <n v="3"/>
    <n v="0.2"/>
    <n v="6.7067999999999977"/>
  </r>
  <r>
    <n v="7652"/>
    <x v="3790"/>
    <x v="3"/>
    <x v="783"/>
    <d v="2014-08-09T00:00:00"/>
    <x v="2"/>
    <s v="CK-12205"/>
    <s v="Chloris Kastensmidt"/>
    <s v="Consumer"/>
    <s v="United States"/>
    <s v="Dallas"/>
    <x v="5"/>
    <n v="75081"/>
    <x v="2"/>
    <s v="TEC-AC-10001552"/>
    <x v="2"/>
    <x v="11"/>
    <s v="Logitech K350 2.4Ghz Wireless Keyboard"/>
    <n v="119.44800000000001"/>
    <n v="3"/>
    <n v="0.2"/>
    <n v="-13.437900000000006"/>
  </r>
  <r>
    <n v="7653"/>
    <x v="3790"/>
    <x v="3"/>
    <x v="783"/>
    <d v="2014-08-09T00:00:00"/>
    <x v="2"/>
    <s v="CK-12205"/>
    <s v="Chloris Kastensmidt"/>
    <s v="Consumer"/>
    <s v="United States"/>
    <s v="Dallas"/>
    <x v="5"/>
    <n v="75081"/>
    <x v="2"/>
    <s v="OFF-ST-10002790"/>
    <x v="1"/>
    <x v="4"/>
    <s v="Safco Industrial Shelving"/>
    <n v="118.16"/>
    <n v="2"/>
    <n v="0.2"/>
    <n v="-25.108999999999988"/>
  </r>
  <r>
    <n v="7654"/>
    <x v="3791"/>
    <x v="1"/>
    <x v="204"/>
    <d v="2012-03-27T00:00:00"/>
    <x v="1"/>
    <s v="FW-14395"/>
    <s v="Fred Wasserman"/>
    <s v="Corporate"/>
    <s v="United States"/>
    <s v="Huntsville"/>
    <x v="19"/>
    <n v="35810"/>
    <x v="0"/>
    <s v="OFF-AR-10003217"/>
    <x v="1"/>
    <x v="6"/>
    <s v="Newell 316"/>
    <n v="19.559999999999999"/>
    <n v="4"/>
    <n v="0"/>
    <n v="5.4768000000000008"/>
  </r>
  <r>
    <n v="7655"/>
    <x v="3792"/>
    <x v="1"/>
    <x v="672"/>
    <d v="2012-12-02T00:00:00"/>
    <x v="0"/>
    <s v="JM-15865"/>
    <s v="John Murray"/>
    <s v="Consumer"/>
    <s v="United States"/>
    <s v="Las Vegas"/>
    <x v="33"/>
    <n v="89115"/>
    <x v="1"/>
    <s v="FUR-FU-10002813"/>
    <x v="0"/>
    <x v="5"/>
    <s v="DAX Contemporary Wood Frame with Silver Metal Mat, Desktop, 11 x 14 Size"/>
    <n v="80.959999999999994"/>
    <n v="4"/>
    <n v="0"/>
    <n v="29.145599999999995"/>
  </r>
  <r>
    <n v="7656"/>
    <x v="3792"/>
    <x v="1"/>
    <x v="672"/>
    <d v="2012-12-02T00:00:00"/>
    <x v="0"/>
    <s v="JM-15865"/>
    <s v="John Murray"/>
    <s v="Consumer"/>
    <s v="United States"/>
    <s v="Las Vegas"/>
    <x v="33"/>
    <n v="89115"/>
    <x v="1"/>
    <s v="OFF-PA-10003848"/>
    <x v="1"/>
    <x v="10"/>
    <s v="Xerox 1997"/>
    <n v="25.92"/>
    <n v="4"/>
    <n v="0"/>
    <n v="12.441600000000001"/>
  </r>
  <r>
    <n v="7657"/>
    <x v="3793"/>
    <x v="2"/>
    <x v="1166"/>
    <d v="2011-04-15T00:00:00"/>
    <x v="3"/>
    <s v="PS-18970"/>
    <s v="Paul Stevenson"/>
    <s v="Home Office"/>
    <s v="United States"/>
    <s v="Los Angeles"/>
    <x v="1"/>
    <n v="90049"/>
    <x v="1"/>
    <s v="OFF-AP-10000240"/>
    <x v="1"/>
    <x v="9"/>
    <s v="Belkin F9G930V10-GRY 9 Outlet Surge"/>
    <n v="106.96"/>
    <n v="2"/>
    <n v="0"/>
    <n v="31.018399999999986"/>
  </r>
  <r>
    <n v="7658"/>
    <x v="3793"/>
    <x v="2"/>
    <x v="1166"/>
    <d v="2011-04-15T00:00:00"/>
    <x v="3"/>
    <s v="PS-18970"/>
    <s v="Paul Stevenson"/>
    <s v="Home Office"/>
    <s v="United States"/>
    <s v="Los Angeles"/>
    <x v="1"/>
    <n v="90049"/>
    <x v="1"/>
    <s v="FUR-FU-10004091"/>
    <x v="0"/>
    <x v="5"/>
    <s v="Howard Miller 13&quot; Diameter Goldtone Round Wall Clock"/>
    <n v="187.76"/>
    <n v="4"/>
    <n v="0"/>
    <n v="76.9816"/>
  </r>
  <r>
    <n v="7659"/>
    <x v="3794"/>
    <x v="3"/>
    <x v="245"/>
    <d v="2014-08-03T00:00:00"/>
    <x v="2"/>
    <s v="TC-21475"/>
    <s v="Tony Chapman"/>
    <s v="Home Office"/>
    <s v="United States"/>
    <s v="Lakewood"/>
    <x v="24"/>
    <n v="44107"/>
    <x v="3"/>
    <s v="OFF-BI-10001071"/>
    <x v="1"/>
    <x v="8"/>
    <s v="GBC ProClick Punch Binding System"/>
    <n v="76.77600000000001"/>
    <n v="4"/>
    <n v="0.7"/>
    <n v="-53.743199999999973"/>
  </r>
  <r>
    <n v="7660"/>
    <x v="3795"/>
    <x v="3"/>
    <x v="702"/>
    <d v="2014-06-06T00:00:00"/>
    <x v="1"/>
    <s v="CV-12805"/>
    <s v="Cynthia Voltz"/>
    <s v="Corporate"/>
    <s v="United States"/>
    <s v="Fremont"/>
    <x v="8"/>
    <n v="68025"/>
    <x v="2"/>
    <s v="OFF-BI-10003676"/>
    <x v="1"/>
    <x v="8"/>
    <s v="GBC Standard Recycled Report Covers, Clear Plastic Sheets"/>
    <n v="53.9"/>
    <n v="5"/>
    <n v="0"/>
    <n v="25.871999999999996"/>
  </r>
  <r>
    <n v="7661"/>
    <x v="3796"/>
    <x v="2"/>
    <x v="1167"/>
    <d v="2011-01-13T00:00:00"/>
    <x v="1"/>
    <s v="VS-21820"/>
    <s v="Vivek Sundaresam"/>
    <s v="Consumer"/>
    <s v="United States"/>
    <s v="Huntsville"/>
    <x v="5"/>
    <n v="77340"/>
    <x v="2"/>
    <s v="FUR-FU-10004864"/>
    <x v="0"/>
    <x v="5"/>
    <s v="Howard Miller 14-1/2&quot; Diameter Chrome Round Wall Clock"/>
    <n v="76.728000000000009"/>
    <n v="3"/>
    <n v="0.6"/>
    <n v="-53.709599999999988"/>
  </r>
  <r>
    <n v="7662"/>
    <x v="3796"/>
    <x v="2"/>
    <x v="1167"/>
    <d v="2011-01-13T00:00:00"/>
    <x v="1"/>
    <s v="VS-21820"/>
    <s v="Vivek Sundaresam"/>
    <s v="Consumer"/>
    <s v="United States"/>
    <s v="Huntsville"/>
    <x v="5"/>
    <n v="77340"/>
    <x v="2"/>
    <s v="OFF-BI-10003708"/>
    <x v="1"/>
    <x v="8"/>
    <s v="Acco Four Pocket Poly Ring Binder with Label Holder, Smoke, 1&quot;"/>
    <n v="10.429999999999998"/>
    <n v="7"/>
    <n v="0.8"/>
    <n v="-18.252500000000005"/>
  </r>
  <r>
    <n v="7663"/>
    <x v="3797"/>
    <x v="3"/>
    <x v="365"/>
    <d v="2014-10-02T00:00:00"/>
    <x v="2"/>
    <s v="SC-20575"/>
    <s v="Sonia Cooley"/>
    <s v="Consumer"/>
    <s v="United States"/>
    <s v="Los Angeles"/>
    <x v="1"/>
    <n v="90036"/>
    <x v="1"/>
    <s v="OFF-AR-10002067"/>
    <x v="1"/>
    <x v="6"/>
    <s v="Newell 334"/>
    <n v="99.2"/>
    <n v="5"/>
    <n v="0"/>
    <n v="25.792000000000002"/>
  </r>
  <r>
    <n v="7664"/>
    <x v="3798"/>
    <x v="3"/>
    <x v="1168"/>
    <d v="2014-09-20T00:00:00"/>
    <x v="1"/>
    <s v="SG-20605"/>
    <s v="Speros Goranitis"/>
    <s v="Consumer"/>
    <s v="United States"/>
    <s v="Asheville"/>
    <x v="3"/>
    <n v="28806"/>
    <x v="0"/>
    <s v="OFF-AR-10003158"/>
    <x v="1"/>
    <x v="6"/>
    <s v="Fluorescent Highlighters by Dixon"/>
    <n v="15.920000000000002"/>
    <n v="5"/>
    <n v="0.2"/>
    <n v="2.7859999999999978"/>
  </r>
  <r>
    <n v="7665"/>
    <x v="3799"/>
    <x v="2"/>
    <x v="68"/>
    <d v="2011-10-26T00:00:00"/>
    <x v="1"/>
    <s v="NB-18580"/>
    <s v="Nicole Brennan"/>
    <s v="Corporate"/>
    <s v="United States"/>
    <s v="Bossier City"/>
    <x v="28"/>
    <n v="71111"/>
    <x v="0"/>
    <s v="FUR-FU-10000193"/>
    <x v="0"/>
    <x v="5"/>
    <s v="Tenex Chairmats For Use with Hard Floors"/>
    <n v="129.91999999999999"/>
    <n v="4"/>
    <n v="0"/>
    <n v="10.393599999999992"/>
  </r>
  <r>
    <n v="7666"/>
    <x v="3800"/>
    <x v="0"/>
    <x v="964"/>
    <d v="2013-10-09T00:00:00"/>
    <x v="1"/>
    <s v="DR-12940"/>
    <s v="Daniel Raglin"/>
    <s v="Home Office"/>
    <s v="United States"/>
    <s v="Providence"/>
    <x v="34"/>
    <n v="2908"/>
    <x v="3"/>
    <s v="OFF-BI-10000977"/>
    <x v="1"/>
    <x v="8"/>
    <s v="Ibico Plastic Spiral Binding Combs"/>
    <n v="30.4"/>
    <n v="1"/>
    <n v="0"/>
    <n v="13.983999999999998"/>
  </r>
  <r>
    <n v="7667"/>
    <x v="3800"/>
    <x v="0"/>
    <x v="964"/>
    <d v="2013-10-09T00:00:00"/>
    <x v="1"/>
    <s v="DR-12940"/>
    <s v="Daniel Raglin"/>
    <s v="Home Office"/>
    <s v="United States"/>
    <s v="Providence"/>
    <x v="34"/>
    <n v="2908"/>
    <x v="3"/>
    <s v="TEC-CO-10001449"/>
    <x v="2"/>
    <x v="16"/>
    <s v="Hewlett Packard LaserJet 3310 Copier"/>
    <n v="5399.91"/>
    <n v="9"/>
    <n v="0"/>
    <n v="2591.9567999999999"/>
  </r>
  <r>
    <n v="7668"/>
    <x v="3800"/>
    <x v="0"/>
    <x v="964"/>
    <d v="2013-10-09T00:00:00"/>
    <x v="1"/>
    <s v="DR-12940"/>
    <s v="Daniel Raglin"/>
    <s v="Home Office"/>
    <s v="United States"/>
    <s v="Providence"/>
    <x v="34"/>
    <n v="2908"/>
    <x v="3"/>
    <s v="OFF-ST-10000136"/>
    <x v="1"/>
    <x v="4"/>
    <s v="Letter Size File"/>
    <n v="119.10000000000001"/>
    <n v="3"/>
    <n v="0"/>
    <n v="34.538999999999994"/>
  </r>
  <r>
    <n v="7669"/>
    <x v="3801"/>
    <x v="1"/>
    <x v="154"/>
    <d v="2012-11-29T00:00:00"/>
    <x v="0"/>
    <s v="MA-17560"/>
    <s v="Matt Abelman"/>
    <s v="Home Office"/>
    <s v="United States"/>
    <s v="Everett"/>
    <x v="31"/>
    <n v="2149"/>
    <x v="3"/>
    <s v="OFF-PA-10000743"/>
    <x v="1"/>
    <x v="10"/>
    <s v="Xerox 1977"/>
    <n v="40.08"/>
    <n v="6"/>
    <n v="0"/>
    <n v="19.238399999999999"/>
  </r>
  <r>
    <n v="7670"/>
    <x v="3801"/>
    <x v="1"/>
    <x v="154"/>
    <d v="2012-11-29T00:00:00"/>
    <x v="0"/>
    <s v="MA-17560"/>
    <s v="Matt Abelman"/>
    <s v="Home Office"/>
    <s v="United States"/>
    <s v="Everett"/>
    <x v="31"/>
    <n v="2149"/>
    <x v="3"/>
    <s v="OFF-PA-10001019"/>
    <x v="1"/>
    <x v="10"/>
    <s v="Xerox 1884"/>
    <n v="59.94"/>
    <n v="3"/>
    <n v="0"/>
    <n v="28.171799999999998"/>
  </r>
  <r>
    <n v="7671"/>
    <x v="3801"/>
    <x v="1"/>
    <x v="154"/>
    <d v="2012-11-29T00:00:00"/>
    <x v="0"/>
    <s v="MA-17560"/>
    <s v="Matt Abelman"/>
    <s v="Home Office"/>
    <s v="United States"/>
    <s v="Everett"/>
    <x v="31"/>
    <n v="2149"/>
    <x v="3"/>
    <s v="TEC-AC-10003095"/>
    <x v="2"/>
    <x v="11"/>
    <s v="Logitech G35 7.1-Channel Surround Sound Headset"/>
    <n v="259.98"/>
    <n v="2"/>
    <n v="0"/>
    <n v="88.393200000000007"/>
  </r>
  <r>
    <n v="7672"/>
    <x v="3801"/>
    <x v="1"/>
    <x v="154"/>
    <d v="2012-11-29T00:00:00"/>
    <x v="0"/>
    <s v="MA-17560"/>
    <s v="Matt Abelman"/>
    <s v="Home Office"/>
    <s v="United States"/>
    <s v="Everett"/>
    <x v="31"/>
    <n v="2149"/>
    <x v="3"/>
    <s v="FUR-BO-10002916"/>
    <x v="0"/>
    <x v="0"/>
    <s v="Rush Hierlooms Collection 1&quot; Thick Stackable Bookcases"/>
    <n v="170.98"/>
    <n v="1"/>
    <n v="0"/>
    <n v="32.486199999999997"/>
  </r>
  <r>
    <n v="7673"/>
    <x v="3801"/>
    <x v="1"/>
    <x v="154"/>
    <d v="2012-11-29T00:00:00"/>
    <x v="0"/>
    <s v="MA-17560"/>
    <s v="Matt Abelman"/>
    <s v="Home Office"/>
    <s v="United States"/>
    <s v="Everett"/>
    <x v="31"/>
    <n v="2149"/>
    <x v="3"/>
    <s v="FUR-FU-10002506"/>
    <x v="0"/>
    <x v="5"/>
    <s v="Tensor &quot;Hersey Kiss&quot; Styled Floor Lamp"/>
    <n v="38.97"/>
    <n v="3"/>
    <n v="0"/>
    <n v="4.6763999999999992"/>
  </r>
  <r>
    <n v="7674"/>
    <x v="3801"/>
    <x v="1"/>
    <x v="154"/>
    <d v="2012-11-29T00:00:00"/>
    <x v="0"/>
    <s v="MA-17560"/>
    <s v="Matt Abelman"/>
    <s v="Home Office"/>
    <s v="United States"/>
    <s v="Everett"/>
    <x v="31"/>
    <n v="2149"/>
    <x v="3"/>
    <s v="OFF-PA-10003823"/>
    <x v="1"/>
    <x v="10"/>
    <s v="Xerox 197"/>
    <n v="154.9"/>
    <n v="5"/>
    <n v="0"/>
    <n v="69.704999999999998"/>
  </r>
  <r>
    <n v="7675"/>
    <x v="3801"/>
    <x v="1"/>
    <x v="154"/>
    <d v="2012-11-29T00:00:00"/>
    <x v="0"/>
    <s v="MA-17560"/>
    <s v="Matt Abelman"/>
    <s v="Home Office"/>
    <s v="United States"/>
    <s v="Everett"/>
    <x v="31"/>
    <n v="2149"/>
    <x v="3"/>
    <s v="FUR-TA-10004619"/>
    <x v="0"/>
    <x v="3"/>
    <s v="Hon Non-Folding Utility Tables"/>
    <n v="446.06799999999998"/>
    <n v="4"/>
    <n v="0.3"/>
    <n v="0"/>
  </r>
  <r>
    <n v="7676"/>
    <x v="3802"/>
    <x v="3"/>
    <x v="636"/>
    <d v="2014-05-10T00:00:00"/>
    <x v="0"/>
    <s v="TS-21655"/>
    <s v="Trudy Schmidt"/>
    <s v="Consumer"/>
    <s v="United States"/>
    <s v="Rancho Cucamonga"/>
    <x v="1"/>
    <n v="91730"/>
    <x v="1"/>
    <s v="OFF-AP-10001271"/>
    <x v="1"/>
    <x v="9"/>
    <s v="Eureka The Boss Cordless Rechargeable Stick Vac"/>
    <n v="152.94"/>
    <n v="3"/>
    <n v="0"/>
    <n v="41.293800000000005"/>
  </r>
  <r>
    <n v="7677"/>
    <x v="3803"/>
    <x v="2"/>
    <x v="1169"/>
    <d v="2011-10-08T00:00:00"/>
    <x v="3"/>
    <s v="JG-15115"/>
    <s v="Jack Garza"/>
    <s v="Consumer"/>
    <s v="United States"/>
    <s v="Charlotte"/>
    <x v="3"/>
    <n v="28205"/>
    <x v="0"/>
    <s v="TEC-AC-10002331"/>
    <x v="2"/>
    <x v="11"/>
    <s v="Maxell 74 Minute CDR, 10/Pack"/>
    <n v="23.472000000000001"/>
    <n v="3"/>
    <n v="0.2"/>
    <n v="4.9877999999999982"/>
  </r>
  <r>
    <n v="7678"/>
    <x v="3804"/>
    <x v="2"/>
    <x v="520"/>
    <d v="2012-01-07T00:00:00"/>
    <x v="1"/>
    <s v="KM-16375"/>
    <s v="Katherine Murray"/>
    <s v="Home Office"/>
    <s v="United States"/>
    <s v="Providence"/>
    <x v="34"/>
    <n v="2908"/>
    <x v="3"/>
    <s v="OFF-PA-10003228"/>
    <x v="1"/>
    <x v="10"/>
    <s v="Xerox 1917"/>
    <n v="195.64"/>
    <n v="4"/>
    <n v="0"/>
    <n v="91.950799999999987"/>
  </r>
  <r>
    <n v="7679"/>
    <x v="3804"/>
    <x v="2"/>
    <x v="520"/>
    <d v="2012-01-07T00:00:00"/>
    <x v="1"/>
    <s v="KM-16375"/>
    <s v="Katherine Murray"/>
    <s v="Home Office"/>
    <s v="United States"/>
    <s v="Providence"/>
    <x v="34"/>
    <n v="2908"/>
    <x v="3"/>
    <s v="OFF-PA-10002586"/>
    <x v="1"/>
    <x v="10"/>
    <s v="Xerox 1970"/>
    <n v="14.940000000000001"/>
    <n v="3"/>
    <n v="0"/>
    <n v="7.0218000000000007"/>
  </r>
  <r>
    <n v="7680"/>
    <x v="3804"/>
    <x v="2"/>
    <x v="520"/>
    <d v="2012-01-07T00:00:00"/>
    <x v="1"/>
    <s v="KM-16375"/>
    <s v="Katherine Murray"/>
    <s v="Home Office"/>
    <s v="United States"/>
    <s v="Providence"/>
    <x v="34"/>
    <n v="2908"/>
    <x v="3"/>
    <s v="TEC-AC-10002049"/>
    <x v="2"/>
    <x v="11"/>
    <s v="Plantronics Savi W720 Multi-Device Wireless Headset System"/>
    <n v="1687.8"/>
    <n v="4"/>
    <n v="0"/>
    <n v="742.63200000000006"/>
  </r>
  <r>
    <n v="7681"/>
    <x v="3804"/>
    <x v="2"/>
    <x v="520"/>
    <d v="2012-01-07T00:00:00"/>
    <x v="1"/>
    <s v="KM-16375"/>
    <s v="Katherine Murray"/>
    <s v="Home Office"/>
    <s v="United States"/>
    <s v="Providence"/>
    <x v="34"/>
    <n v="2908"/>
    <x v="3"/>
    <s v="FUR-BO-10000362"/>
    <x v="0"/>
    <x v="0"/>
    <s v="Sauder Inglewood Library Bookcases"/>
    <n v="341.96"/>
    <n v="2"/>
    <n v="0"/>
    <n v="78.650800000000004"/>
  </r>
  <r>
    <n v="7682"/>
    <x v="3804"/>
    <x v="2"/>
    <x v="520"/>
    <d v="2012-01-07T00:00:00"/>
    <x v="1"/>
    <s v="KM-16375"/>
    <s v="Katherine Murray"/>
    <s v="Home Office"/>
    <s v="United States"/>
    <s v="Providence"/>
    <x v="34"/>
    <n v="2908"/>
    <x v="3"/>
    <s v="FUR-CH-10004218"/>
    <x v="0"/>
    <x v="1"/>
    <s v="Global Fabric Manager's Chair, Dark Gray"/>
    <n v="605.88"/>
    <n v="6"/>
    <n v="0"/>
    <n v="151.47000000000003"/>
  </r>
  <r>
    <n v="7683"/>
    <x v="3805"/>
    <x v="1"/>
    <x v="152"/>
    <d v="2012-05-01T00:00:00"/>
    <x v="2"/>
    <s v="SD-20485"/>
    <s v="Shirley Daniels"/>
    <s v="Home Office"/>
    <s v="United States"/>
    <s v="Midland"/>
    <x v="12"/>
    <n v="48640"/>
    <x v="2"/>
    <s v="OFF-AP-10003779"/>
    <x v="1"/>
    <x v="9"/>
    <s v="Kensington 7 Outlet MasterPiece Power Center with Fax/Phone Line Protection"/>
    <n v="186.732"/>
    <n v="1"/>
    <n v="0.1"/>
    <n v="41.495999999999967"/>
  </r>
  <r>
    <n v="7684"/>
    <x v="3805"/>
    <x v="1"/>
    <x v="152"/>
    <d v="2012-05-01T00:00:00"/>
    <x v="2"/>
    <s v="SD-20485"/>
    <s v="Shirley Daniels"/>
    <s v="Home Office"/>
    <s v="United States"/>
    <s v="Midland"/>
    <x v="12"/>
    <n v="48640"/>
    <x v="2"/>
    <s v="OFF-BI-10003527"/>
    <x v="1"/>
    <x v="8"/>
    <s v="Fellowes PB500 Electric Punch Plastic Comb Binding Machine with Manual Bind"/>
    <n v="3812.9700000000003"/>
    <n v="3"/>
    <n v="0"/>
    <n v="1906.4850000000001"/>
  </r>
  <r>
    <n v="7685"/>
    <x v="3806"/>
    <x v="1"/>
    <x v="966"/>
    <d v="2012-02-21T00:00:00"/>
    <x v="1"/>
    <s v="TT-21070"/>
    <s v="Ted Trevino"/>
    <s v="Consumer"/>
    <s v="United States"/>
    <s v="Rochester"/>
    <x v="15"/>
    <n v="14609"/>
    <x v="3"/>
    <s v="OFF-BI-10002897"/>
    <x v="1"/>
    <x v="8"/>
    <s v="Black Avery Memo-Size 3-Ring Binder, 5 1/2&quot; x 8 1/2&quot;"/>
    <n v="26.423999999999999"/>
    <n v="9"/>
    <n v="0.2"/>
    <n v="9.5786999999999995"/>
  </r>
  <r>
    <n v="7686"/>
    <x v="3806"/>
    <x v="1"/>
    <x v="966"/>
    <d v="2012-02-21T00:00:00"/>
    <x v="1"/>
    <s v="TT-21070"/>
    <s v="Ted Trevino"/>
    <s v="Consumer"/>
    <s v="United States"/>
    <s v="Rochester"/>
    <x v="15"/>
    <n v="14609"/>
    <x v="3"/>
    <s v="TEC-PH-10002584"/>
    <x v="2"/>
    <x v="7"/>
    <s v="Samsung Galaxy S4"/>
    <n v="625.99"/>
    <n v="1"/>
    <n v="0"/>
    <n v="187.79699999999997"/>
  </r>
  <r>
    <n v="7687"/>
    <x v="3807"/>
    <x v="0"/>
    <x v="881"/>
    <d v="2013-11-30T00:00:00"/>
    <x v="1"/>
    <s v="BB-11545"/>
    <s v="Brenda Bowman"/>
    <s v="Corporate"/>
    <s v="United States"/>
    <s v="Jackson"/>
    <x v="12"/>
    <n v="49201"/>
    <x v="2"/>
    <s v="FUR-TA-10001095"/>
    <x v="0"/>
    <x v="3"/>
    <s v="Chromcraft Round Conference Tables"/>
    <n v="1568.61"/>
    <n v="9"/>
    <n v="0"/>
    <n v="329.40809999999999"/>
  </r>
  <r>
    <n v="7688"/>
    <x v="3807"/>
    <x v="0"/>
    <x v="881"/>
    <d v="2013-11-30T00:00:00"/>
    <x v="1"/>
    <s v="BB-11545"/>
    <s v="Brenda Bowman"/>
    <s v="Corporate"/>
    <s v="United States"/>
    <s v="Jackson"/>
    <x v="12"/>
    <n v="49201"/>
    <x v="2"/>
    <s v="OFF-BI-10004002"/>
    <x v="1"/>
    <x v="8"/>
    <s v="Wilson Jones International Size A4 Ring Binders"/>
    <n v="17.3"/>
    <n v="1"/>
    <n v="0"/>
    <n v="8.3040000000000003"/>
  </r>
  <r>
    <n v="7689"/>
    <x v="3807"/>
    <x v="0"/>
    <x v="881"/>
    <d v="2013-11-30T00:00:00"/>
    <x v="1"/>
    <s v="BB-11545"/>
    <s v="Brenda Bowman"/>
    <s v="Corporate"/>
    <s v="United States"/>
    <s v="Jackson"/>
    <x v="12"/>
    <n v="49201"/>
    <x v="2"/>
    <s v="TEC-AC-10004518"/>
    <x v="2"/>
    <x v="11"/>
    <s v="Memorex Mini Travel Drive 32 GB USB 2.0 Flash Drive"/>
    <n v="160"/>
    <n v="8"/>
    <n v="0"/>
    <n v="62.400000000000006"/>
  </r>
  <r>
    <n v="7690"/>
    <x v="3808"/>
    <x v="3"/>
    <x v="663"/>
    <d v="2014-07-18T00:00:00"/>
    <x v="2"/>
    <s v="RS-19420"/>
    <s v="Ricardo Sperren"/>
    <s v="Corporate"/>
    <s v="United States"/>
    <s v="Suffolk"/>
    <x v="17"/>
    <n v="23434"/>
    <x v="0"/>
    <s v="OFF-AP-10002191"/>
    <x v="1"/>
    <x v="9"/>
    <s v="Belkin 8 Outlet SurgeMaster II Gold Surge Protector"/>
    <n v="179.94"/>
    <n v="3"/>
    <n v="0"/>
    <n v="50.383200000000009"/>
  </r>
  <r>
    <n v="7691"/>
    <x v="3808"/>
    <x v="3"/>
    <x v="663"/>
    <d v="2014-07-18T00:00:00"/>
    <x v="2"/>
    <s v="RS-19420"/>
    <s v="Ricardo Sperren"/>
    <s v="Corporate"/>
    <s v="United States"/>
    <s v="Suffolk"/>
    <x v="17"/>
    <n v="23434"/>
    <x v="0"/>
    <s v="FUR-TA-10004575"/>
    <x v="0"/>
    <x v="3"/>
    <s v="Hon 5100 Series Wood Tables"/>
    <n v="872.94"/>
    <n v="3"/>
    <n v="0"/>
    <n v="157.12919999999997"/>
  </r>
  <r>
    <n v="7692"/>
    <x v="3808"/>
    <x v="3"/>
    <x v="663"/>
    <d v="2014-07-18T00:00:00"/>
    <x v="2"/>
    <s v="RS-19420"/>
    <s v="Ricardo Sperren"/>
    <s v="Corporate"/>
    <s v="United States"/>
    <s v="Suffolk"/>
    <x v="17"/>
    <n v="23434"/>
    <x v="0"/>
    <s v="OFF-PA-10003177"/>
    <x v="1"/>
    <x v="10"/>
    <s v="Xerox 1999"/>
    <n v="12.96"/>
    <n v="2"/>
    <n v="0"/>
    <n v="6.2208000000000006"/>
  </r>
  <r>
    <n v="7693"/>
    <x v="3809"/>
    <x v="2"/>
    <x v="282"/>
    <d v="2012-01-03T00:00:00"/>
    <x v="1"/>
    <s v="AI-10855"/>
    <s v="Arianne Irving"/>
    <s v="Consumer"/>
    <s v="United States"/>
    <s v="Brentwood"/>
    <x v="1"/>
    <n v="94513"/>
    <x v="1"/>
    <s v="OFF-LA-10003923"/>
    <x v="1"/>
    <x v="2"/>
    <s v="Alphabetical Labels for Top Tab Filing"/>
    <n v="88.800000000000011"/>
    <n v="6"/>
    <n v="0"/>
    <n v="44.400000000000006"/>
  </r>
  <r>
    <n v="7694"/>
    <x v="3809"/>
    <x v="2"/>
    <x v="282"/>
    <d v="2012-01-03T00:00:00"/>
    <x v="1"/>
    <s v="AI-10855"/>
    <s v="Arianne Irving"/>
    <s v="Consumer"/>
    <s v="United States"/>
    <s v="Brentwood"/>
    <x v="1"/>
    <n v="94513"/>
    <x v="1"/>
    <s v="TEC-PH-10001051"/>
    <x v="2"/>
    <x v="7"/>
    <s v="HTC One"/>
    <n v="319.96800000000002"/>
    <n v="4"/>
    <n v="0.2"/>
    <n v="35.996399999999952"/>
  </r>
  <r>
    <n v="7695"/>
    <x v="3810"/>
    <x v="0"/>
    <x v="554"/>
    <d v="2013-03-23T00:00:00"/>
    <x v="3"/>
    <s v="MC-17275"/>
    <s v="Marc Crier"/>
    <s v="Consumer"/>
    <s v="United States"/>
    <s v="Seattle"/>
    <x v="4"/>
    <n v="98103"/>
    <x v="1"/>
    <s v="FUR-CH-10004754"/>
    <x v="0"/>
    <x v="1"/>
    <s v="Global Stack Chair with Arms, Black"/>
    <n v="167.88800000000001"/>
    <n v="7"/>
    <n v="0.2"/>
    <n v="14.690199999999997"/>
  </r>
  <r>
    <n v="7696"/>
    <x v="3811"/>
    <x v="3"/>
    <x v="1170"/>
    <d v="2014-07-06T00:00:00"/>
    <x v="2"/>
    <s v="AH-10120"/>
    <s v="Adrian Hane"/>
    <s v="Home Office"/>
    <s v="United States"/>
    <s v="Houston"/>
    <x v="5"/>
    <n v="77036"/>
    <x v="2"/>
    <s v="OFF-PA-10000357"/>
    <x v="1"/>
    <x v="10"/>
    <s v="White Dual Perf Computer Printout Paper, 2700 Sheets, 1 Part, Heavyweight, 20 lbs., 14 7/8 x 11"/>
    <n v="163.96"/>
    <n v="5"/>
    <n v="0.2"/>
    <n v="59.435499999999998"/>
  </r>
  <r>
    <n v="7697"/>
    <x v="3811"/>
    <x v="3"/>
    <x v="1170"/>
    <d v="2014-07-06T00:00:00"/>
    <x v="2"/>
    <s v="AH-10120"/>
    <s v="Adrian Hane"/>
    <s v="Home Office"/>
    <s v="United States"/>
    <s v="Houston"/>
    <x v="5"/>
    <n v="77036"/>
    <x v="2"/>
    <s v="OFF-BI-10001787"/>
    <x v="1"/>
    <x v="8"/>
    <s v="Wilson Jones Four-Pocket Poly Binders"/>
    <n v="5.2319999999999984"/>
    <n v="4"/>
    <n v="0.8"/>
    <n v="-8.1096000000000004"/>
  </r>
  <r>
    <n v="7698"/>
    <x v="3812"/>
    <x v="3"/>
    <x v="817"/>
    <d v="2014-12-19T00:00:00"/>
    <x v="1"/>
    <s v="BF-11170"/>
    <s v="Ben Ferrer"/>
    <s v="Home Office"/>
    <s v="United States"/>
    <s v="Lawrence"/>
    <x v="31"/>
    <n v="1841"/>
    <x v="3"/>
    <s v="TEC-CO-10002313"/>
    <x v="2"/>
    <x v="16"/>
    <s v="Canon PC1080F Personal Copier"/>
    <n v="1199.98"/>
    <n v="2"/>
    <n v="0"/>
    <n v="467.99220000000003"/>
  </r>
  <r>
    <n v="7699"/>
    <x v="3812"/>
    <x v="3"/>
    <x v="817"/>
    <d v="2014-12-19T00:00:00"/>
    <x v="1"/>
    <s v="BF-11170"/>
    <s v="Ben Ferrer"/>
    <s v="Home Office"/>
    <s v="United States"/>
    <s v="Lawrence"/>
    <x v="31"/>
    <n v="1841"/>
    <x v="3"/>
    <s v="OFF-ST-10002790"/>
    <x v="1"/>
    <x v="4"/>
    <s v="Safco Industrial Shelving"/>
    <n v="73.849999999999994"/>
    <n v="1"/>
    <n v="0"/>
    <n v="2.2155000000000058"/>
  </r>
  <r>
    <n v="7700"/>
    <x v="3812"/>
    <x v="3"/>
    <x v="817"/>
    <d v="2014-12-19T00:00:00"/>
    <x v="1"/>
    <s v="BF-11170"/>
    <s v="Ben Ferrer"/>
    <s v="Home Office"/>
    <s v="United States"/>
    <s v="Lawrence"/>
    <x v="31"/>
    <n v="1841"/>
    <x v="3"/>
    <s v="OFF-SU-10001664"/>
    <x v="1"/>
    <x v="14"/>
    <s v="Acme Office Executive Series Stainless Steel Trimmers"/>
    <n v="25.71"/>
    <n v="3"/>
    <n v="0"/>
    <n v="6.6846000000000005"/>
  </r>
  <r>
    <n v="7701"/>
    <x v="3812"/>
    <x v="3"/>
    <x v="817"/>
    <d v="2014-12-19T00:00:00"/>
    <x v="1"/>
    <s v="BF-11170"/>
    <s v="Ben Ferrer"/>
    <s v="Home Office"/>
    <s v="United States"/>
    <s v="Lawrence"/>
    <x v="31"/>
    <n v="1841"/>
    <x v="3"/>
    <s v="OFF-FA-10001332"/>
    <x v="1"/>
    <x v="13"/>
    <s v="Acco Banker's Clasps, 5 3/4&quot;-Long"/>
    <n v="17.28"/>
    <n v="6"/>
    <n v="0"/>
    <n v="8.121599999999999"/>
  </r>
  <r>
    <n v="7702"/>
    <x v="3812"/>
    <x v="3"/>
    <x v="817"/>
    <d v="2014-12-19T00:00:00"/>
    <x v="1"/>
    <s v="BF-11170"/>
    <s v="Ben Ferrer"/>
    <s v="Home Office"/>
    <s v="United States"/>
    <s v="Lawrence"/>
    <x v="31"/>
    <n v="1841"/>
    <x v="3"/>
    <s v="FUR-TA-10003473"/>
    <x v="0"/>
    <x v="3"/>
    <s v="Bretford Rectangular Conference Table Tops"/>
    <n v="526.58199999999999"/>
    <n v="2"/>
    <n v="0.3"/>
    <n v="-52.658199999999965"/>
  </r>
  <r>
    <n v="7703"/>
    <x v="3813"/>
    <x v="0"/>
    <x v="370"/>
    <d v="2013-09-03T00:00:00"/>
    <x v="1"/>
    <s v="AA-10480"/>
    <s v="Andrew Allen"/>
    <s v="Consumer"/>
    <s v="United States"/>
    <s v="Detroit"/>
    <x v="12"/>
    <n v="48234"/>
    <x v="2"/>
    <s v="OFF-PA-10000605"/>
    <x v="1"/>
    <x v="10"/>
    <s v="Xerox 1950"/>
    <n v="11.56"/>
    <n v="2"/>
    <n v="0"/>
    <n v="5.6644000000000005"/>
  </r>
  <r>
    <n v="7704"/>
    <x v="3813"/>
    <x v="0"/>
    <x v="370"/>
    <d v="2013-09-03T00:00:00"/>
    <x v="1"/>
    <s v="AA-10480"/>
    <s v="Andrew Allen"/>
    <s v="Consumer"/>
    <s v="United States"/>
    <s v="Detroit"/>
    <x v="12"/>
    <n v="48234"/>
    <x v="2"/>
    <s v="TEC-PH-10002170"/>
    <x v="2"/>
    <x v="7"/>
    <s v="ClearSounds CSC500 Amplified Spirit Phone Corded phone"/>
    <n v="209.96999999999997"/>
    <n v="3"/>
    <n v="0"/>
    <n v="58.791600000000003"/>
  </r>
  <r>
    <n v="7705"/>
    <x v="3813"/>
    <x v="0"/>
    <x v="370"/>
    <d v="2013-09-03T00:00:00"/>
    <x v="1"/>
    <s v="AA-10480"/>
    <s v="Andrew Allen"/>
    <s v="Consumer"/>
    <s v="United States"/>
    <s v="Detroit"/>
    <x v="12"/>
    <n v="48234"/>
    <x v="2"/>
    <s v="FUR-TA-10004147"/>
    <x v="0"/>
    <x v="3"/>
    <s v="Hon 4060 Series Tables"/>
    <n v="447.84"/>
    <n v="4"/>
    <n v="0"/>
    <n v="98.524799999999971"/>
  </r>
  <r>
    <n v="7706"/>
    <x v="3813"/>
    <x v="0"/>
    <x v="370"/>
    <d v="2013-09-03T00:00:00"/>
    <x v="1"/>
    <s v="AA-10480"/>
    <s v="Andrew Allen"/>
    <s v="Consumer"/>
    <s v="United States"/>
    <s v="Detroit"/>
    <x v="12"/>
    <n v="48234"/>
    <x v="2"/>
    <s v="TEC-AC-10003911"/>
    <x v="2"/>
    <x v="11"/>
    <s v="NETGEAR AC1750 Dual Band Gigabit Smart WiFi Router"/>
    <n v="479.97"/>
    <n v="3"/>
    <n v="0"/>
    <n v="163.18979999999999"/>
  </r>
  <r>
    <n v="7707"/>
    <x v="3813"/>
    <x v="0"/>
    <x v="370"/>
    <d v="2013-09-03T00:00:00"/>
    <x v="1"/>
    <s v="AA-10480"/>
    <s v="Andrew Allen"/>
    <s v="Consumer"/>
    <s v="United States"/>
    <s v="Detroit"/>
    <x v="12"/>
    <n v="48234"/>
    <x v="2"/>
    <s v="OFF-AR-10002578"/>
    <x v="1"/>
    <x v="6"/>
    <s v="Newell 335"/>
    <n v="8.64"/>
    <n v="3"/>
    <n v="0"/>
    <n v="2.5055999999999998"/>
  </r>
  <r>
    <n v="7708"/>
    <x v="3814"/>
    <x v="3"/>
    <x v="453"/>
    <d v="2014-10-20T00:00:00"/>
    <x v="1"/>
    <s v="SV-20815"/>
    <s v="Stuart Van"/>
    <s v="Corporate"/>
    <s v="United States"/>
    <s v="Orem"/>
    <x v="7"/>
    <n v="84057"/>
    <x v="1"/>
    <s v="OFF-AR-10001761"/>
    <x v="1"/>
    <x v="6"/>
    <s v="Avery Hi-Liter Smear-Safe Highlighters"/>
    <n v="11.68"/>
    <n v="2"/>
    <n v="0"/>
    <n v="4.2047999999999996"/>
  </r>
  <r>
    <n v="7709"/>
    <x v="3815"/>
    <x v="2"/>
    <x v="1089"/>
    <d v="2011-10-29T00:00:00"/>
    <x v="1"/>
    <s v="EH-14185"/>
    <s v="Evan Henry"/>
    <s v="Consumer"/>
    <s v="United States"/>
    <s v="Philadelphia"/>
    <x v="9"/>
    <n v="19120"/>
    <x v="3"/>
    <s v="TEC-AC-10001553"/>
    <x v="2"/>
    <x v="11"/>
    <s v="Memorex 25GB 6X Branded Blu-Ray Recordable Disc, 15/Pack"/>
    <n v="40.775999999999996"/>
    <n v="3"/>
    <n v="0.2"/>
    <n v="0.50970000000000049"/>
  </r>
  <r>
    <n v="7710"/>
    <x v="3815"/>
    <x v="2"/>
    <x v="1089"/>
    <d v="2011-10-29T00:00:00"/>
    <x v="1"/>
    <s v="EH-14185"/>
    <s v="Evan Henry"/>
    <s v="Consumer"/>
    <s v="United States"/>
    <s v="Philadelphia"/>
    <x v="9"/>
    <n v="19120"/>
    <x v="3"/>
    <s v="OFF-BI-10000309"/>
    <x v="1"/>
    <x v="8"/>
    <s v="GBC Twin Loop Wire Binding Elements, 9/16&quot; Spine, Black"/>
    <n v="13.698000000000002"/>
    <n v="3"/>
    <n v="0.7"/>
    <n v="-9.5885999999999996"/>
  </r>
  <r>
    <n v="7711"/>
    <x v="3816"/>
    <x v="1"/>
    <x v="788"/>
    <d v="2012-04-07T00:00:00"/>
    <x v="1"/>
    <s v="JL-15850"/>
    <s v="John Lucas"/>
    <s v="Consumer"/>
    <s v="United States"/>
    <s v="Mesa"/>
    <x v="16"/>
    <n v="85204"/>
    <x v="1"/>
    <s v="TEC-PH-10003095"/>
    <x v="2"/>
    <x v="7"/>
    <s v="Samsung HM1900 Bluetooth Headset"/>
    <n v="87.8"/>
    <n v="5"/>
    <n v="0.2"/>
    <n v="32.924999999999997"/>
  </r>
  <r>
    <n v="7712"/>
    <x v="3817"/>
    <x v="3"/>
    <x v="960"/>
    <d v="2014-10-31T00:00:00"/>
    <x v="0"/>
    <s v="JM-15250"/>
    <s v="Janet Martin"/>
    <s v="Consumer"/>
    <s v="United States"/>
    <s v="Fayetteville"/>
    <x v="3"/>
    <n v="28314"/>
    <x v="0"/>
    <s v="FUR-FU-10001876"/>
    <x v="0"/>
    <x v="5"/>
    <s v="Computer Room Manger, 14&quot;"/>
    <n v="77.951999999999998"/>
    <n v="3"/>
    <n v="0.2"/>
    <n v="15.590399999999995"/>
  </r>
  <r>
    <n v="7713"/>
    <x v="3817"/>
    <x v="3"/>
    <x v="960"/>
    <d v="2014-10-31T00:00:00"/>
    <x v="0"/>
    <s v="JM-15250"/>
    <s v="Janet Martin"/>
    <s v="Consumer"/>
    <s v="United States"/>
    <s v="Fayetteville"/>
    <x v="3"/>
    <n v="28314"/>
    <x v="0"/>
    <s v="OFF-ST-10001522"/>
    <x v="1"/>
    <x v="4"/>
    <s v="Gould Plastics 18-Pocket Panel Bin, 34w x 5-1/4d x 20-1/2h"/>
    <n v="147.184"/>
    <n v="2"/>
    <n v="0.2"/>
    <n v="-29.436800000000012"/>
  </r>
  <r>
    <n v="7714"/>
    <x v="3817"/>
    <x v="3"/>
    <x v="960"/>
    <d v="2014-10-31T00:00:00"/>
    <x v="0"/>
    <s v="JM-15250"/>
    <s v="Janet Martin"/>
    <s v="Consumer"/>
    <s v="United States"/>
    <s v="Fayetteville"/>
    <x v="3"/>
    <n v="28314"/>
    <x v="0"/>
    <s v="OFF-PA-10000300"/>
    <x v="1"/>
    <x v="10"/>
    <s v="Xerox 1936"/>
    <n v="47.952000000000005"/>
    <n v="3"/>
    <n v="0.2"/>
    <n v="16.183799999999998"/>
  </r>
  <r>
    <n v="7715"/>
    <x v="3818"/>
    <x v="2"/>
    <x v="29"/>
    <d v="2011-12-07T00:00:00"/>
    <x v="2"/>
    <s v="JB-15925"/>
    <s v="Joni Blumstein"/>
    <s v="Consumer"/>
    <s v="United States"/>
    <s v="Los Angeles"/>
    <x v="1"/>
    <n v="90032"/>
    <x v="1"/>
    <s v="OFF-AP-10001469"/>
    <x v="1"/>
    <x v="9"/>
    <s v="Fellowes 8 Outlet Superior Workstation Surge Protector"/>
    <n v="250.26"/>
    <n v="6"/>
    <n v="0"/>
    <n v="72.575399999999973"/>
  </r>
  <r>
    <n v="7716"/>
    <x v="3819"/>
    <x v="3"/>
    <x v="132"/>
    <d v="2014-11-09T00:00:00"/>
    <x v="1"/>
    <s v="PB-19105"/>
    <s v="Peter Bühler"/>
    <s v="Consumer"/>
    <s v="United States"/>
    <s v="Philadelphia"/>
    <x v="9"/>
    <n v="19140"/>
    <x v="3"/>
    <s v="TEC-AC-10001553"/>
    <x v="2"/>
    <x v="11"/>
    <s v="Memorex 25GB 6X Branded Blu-Ray Recordable Disc, 15/Pack"/>
    <n v="40.775999999999996"/>
    <n v="3"/>
    <n v="0.2"/>
    <n v="0.50970000000000049"/>
  </r>
  <r>
    <n v="7717"/>
    <x v="3820"/>
    <x v="1"/>
    <x v="1171"/>
    <d v="2012-01-12T00:00:00"/>
    <x v="1"/>
    <s v="SP-20620"/>
    <s v="Stefania Perrino"/>
    <s v="Corporate"/>
    <s v="United States"/>
    <s v="Colorado Springs"/>
    <x v="22"/>
    <n v="80906"/>
    <x v="1"/>
    <s v="OFF-PA-10004041"/>
    <x v="1"/>
    <x v="10"/>
    <s v="It's Hot Message Books with Stickers, 2 3/4&quot; x 5&quot;"/>
    <n v="29.600000000000005"/>
    <n v="5"/>
    <n v="0.2"/>
    <n v="9.2499999999999964"/>
  </r>
  <r>
    <n v="7718"/>
    <x v="3820"/>
    <x v="1"/>
    <x v="1171"/>
    <d v="2012-01-12T00:00:00"/>
    <x v="1"/>
    <s v="SP-20620"/>
    <s v="Stefania Perrino"/>
    <s v="Corporate"/>
    <s v="United States"/>
    <s v="Colorado Springs"/>
    <x v="22"/>
    <n v="80906"/>
    <x v="1"/>
    <s v="OFF-BI-10002764"/>
    <x v="1"/>
    <x v="8"/>
    <s v="Recycled Pressboard Report Cover with Reinforced Top Hinge"/>
    <n v="1.9380000000000002"/>
    <n v="2"/>
    <n v="0.7"/>
    <n v="-1.3565999999999994"/>
  </r>
  <r>
    <n v="7719"/>
    <x v="3821"/>
    <x v="3"/>
    <x v="428"/>
    <d v="2014-09-15T00:00:00"/>
    <x v="1"/>
    <s v="MC-17605"/>
    <s v="Matt Connell"/>
    <s v="Corporate"/>
    <s v="United States"/>
    <s v="Los Angeles"/>
    <x v="1"/>
    <n v="90032"/>
    <x v="1"/>
    <s v="TEC-AC-10001114"/>
    <x v="2"/>
    <x v="11"/>
    <s v="Microsoft Wireless Mobile Mouse 4000"/>
    <n v="159.96"/>
    <n v="4"/>
    <n v="0"/>
    <n v="51.18719999999999"/>
  </r>
  <r>
    <n v="7720"/>
    <x v="3822"/>
    <x v="1"/>
    <x v="956"/>
    <d v="2012-01-10T00:00:00"/>
    <x v="1"/>
    <s v="BG-11695"/>
    <s v="Brooke Gillingham"/>
    <s v="Corporate"/>
    <s v="United States"/>
    <s v="New York City"/>
    <x v="15"/>
    <n v="10009"/>
    <x v="3"/>
    <s v="OFF-AR-10001615"/>
    <x v="1"/>
    <x v="6"/>
    <s v="Newell 34"/>
    <n v="59.519999999999996"/>
    <n v="3"/>
    <n v="0"/>
    <n v="15.475200000000001"/>
  </r>
  <r>
    <n v="7721"/>
    <x v="3822"/>
    <x v="1"/>
    <x v="956"/>
    <d v="2012-01-10T00:00:00"/>
    <x v="1"/>
    <s v="BG-11695"/>
    <s v="Brooke Gillingham"/>
    <s v="Corporate"/>
    <s v="United States"/>
    <s v="New York City"/>
    <x v="15"/>
    <n v="10009"/>
    <x v="3"/>
    <s v="OFF-EN-10000461"/>
    <x v="1"/>
    <x v="12"/>
    <s v="#10- 4 1/8&quot; x 9 1/2&quot; Recycled Envelopes"/>
    <n v="17.48"/>
    <n v="2"/>
    <n v="0"/>
    <n v="8.2156000000000002"/>
  </r>
  <r>
    <n v="7722"/>
    <x v="3822"/>
    <x v="1"/>
    <x v="956"/>
    <d v="2012-01-10T00:00:00"/>
    <x v="1"/>
    <s v="BG-11695"/>
    <s v="Brooke Gillingham"/>
    <s v="Corporate"/>
    <s v="United States"/>
    <s v="New York City"/>
    <x v="15"/>
    <n v="10009"/>
    <x v="3"/>
    <s v="OFF-BI-10004506"/>
    <x v="1"/>
    <x v="8"/>
    <s v="Wilson Jones data.warehouse D-Ring Binders with DublLock"/>
    <n v="13.168000000000001"/>
    <n v="2"/>
    <n v="0.2"/>
    <n v="4.6088000000000005"/>
  </r>
  <r>
    <n v="7723"/>
    <x v="3823"/>
    <x v="3"/>
    <x v="513"/>
    <d v="2014-04-21T00:00:00"/>
    <x v="1"/>
    <s v="JO-15550"/>
    <s v="Jesus Ocampo"/>
    <s v="Home Office"/>
    <s v="United States"/>
    <s v="San Francisco"/>
    <x v="1"/>
    <n v="94109"/>
    <x v="1"/>
    <s v="OFF-AP-10000027"/>
    <x v="1"/>
    <x v="9"/>
    <s v="Hoover Commercial SteamVac"/>
    <n v="40.74"/>
    <n v="3"/>
    <n v="0"/>
    <n v="12.222"/>
  </r>
  <r>
    <n v="7724"/>
    <x v="3824"/>
    <x v="1"/>
    <x v="229"/>
    <d v="2012-09-14T00:00:00"/>
    <x v="1"/>
    <s v="AR-10345"/>
    <s v="Alex Russell"/>
    <s v="Corporate"/>
    <s v="United States"/>
    <s v="Austin"/>
    <x v="5"/>
    <n v="78745"/>
    <x v="2"/>
    <s v="FUR-CH-10003981"/>
    <x v="0"/>
    <x v="1"/>
    <s v="Global Commerce Series Low-Back Swivel/Tilt Chairs"/>
    <n v="179.886"/>
    <n v="1"/>
    <n v="0.3"/>
    <n v="-2.5698000000000292"/>
  </r>
  <r>
    <n v="7725"/>
    <x v="3825"/>
    <x v="0"/>
    <x v="477"/>
    <d v="2013-09-30T00:00:00"/>
    <x v="1"/>
    <s v="TS-21505"/>
    <s v="Tony Sayre"/>
    <s v="Consumer"/>
    <s v="United States"/>
    <s v="Cleveland"/>
    <x v="24"/>
    <n v="44105"/>
    <x v="3"/>
    <s v="OFF-AP-10003849"/>
    <x v="1"/>
    <x v="9"/>
    <s v="Hoover Shoulder Vac Commercial Portable Vacuum"/>
    <n v="286.25600000000003"/>
    <n v="1"/>
    <n v="0.2"/>
    <n v="17.890999999999977"/>
  </r>
  <r>
    <n v="7726"/>
    <x v="3825"/>
    <x v="0"/>
    <x v="477"/>
    <d v="2013-09-30T00:00:00"/>
    <x v="1"/>
    <s v="TS-21505"/>
    <s v="Tony Sayre"/>
    <s v="Consumer"/>
    <s v="United States"/>
    <s v="Cleveland"/>
    <x v="24"/>
    <n v="44105"/>
    <x v="3"/>
    <s v="OFF-ST-10004963"/>
    <x v="1"/>
    <x v="4"/>
    <s v="Eldon Gobal File Keepers"/>
    <n v="24.224000000000004"/>
    <n v="2"/>
    <n v="0.2"/>
    <n v="-4.8448000000000029"/>
  </r>
  <r>
    <n v="7727"/>
    <x v="3825"/>
    <x v="0"/>
    <x v="477"/>
    <d v="2013-09-30T00:00:00"/>
    <x v="1"/>
    <s v="TS-21505"/>
    <s v="Tony Sayre"/>
    <s v="Consumer"/>
    <s v="United States"/>
    <s v="Cleveland"/>
    <x v="24"/>
    <n v="44105"/>
    <x v="3"/>
    <s v="OFF-ST-10002574"/>
    <x v="1"/>
    <x v="4"/>
    <s v="SAFCO Commercial Wire Shelving, Black"/>
    <n v="331.536"/>
    <n v="3"/>
    <n v="0.2"/>
    <n v="-82.884"/>
  </r>
  <r>
    <n v="7728"/>
    <x v="3826"/>
    <x v="1"/>
    <x v="199"/>
    <d v="2012-03-20T00:00:00"/>
    <x v="0"/>
    <s v="JK-15640"/>
    <s v="Jim Kriz"/>
    <s v="Home Office"/>
    <s v="United States"/>
    <s v="New York City"/>
    <x v="15"/>
    <n v="10009"/>
    <x v="3"/>
    <s v="OFF-AR-10001761"/>
    <x v="1"/>
    <x v="6"/>
    <s v="Avery Hi-Liter Smear-Safe Highlighters"/>
    <n v="17.52"/>
    <n v="3"/>
    <n v="0"/>
    <n v="6.3071999999999999"/>
  </r>
  <r>
    <n v="7729"/>
    <x v="3827"/>
    <x v="0"/>
    <x v="491"/>
    <d v="2013-12-03T00:00:00"/>
    <x v="1"/>
    <s v="GA-14515"/>
    <s v="George Ashbrook"/>
    <s v="Consumer"/>
    <s v="United States"/>
    <s v="El Paso"/>
    <x v="5"/>
    <n v="79907"/>
    <x v="2"/>
    <s v="OFF-AR-10000716"/>
    <x v="1"/>
    <x v="6"/>
    <s v="DIXON Ticonderoga Erasable Checking Pencils"/>
    <n v="17.856000000000002"/>
    <n v="4"/>
    <n v="0.2"/>
    <n v="4.2408000000000001"/>
  </r>
  <r>
    <n v="7730"/>
    <x v="3828"/>
    <x v="0"/>
    <x v="182"/>
    <d v="2013-10-02T00:00:00"/>
    <x v="1"/>
    <s v="TN-21040"/>
    <s v="Tanja Norvell"/>
    <s v="Home Office"/>
    <s v="United States"/>
    <s v="Tallahassee"/>
    <x v="2"/>
    <n v="32303"/>
    <x v="0"/>
    <s v="TEC-AC-10002637"/>
    <x v="2"/>
    <x v="11"/>
    <s v="Logitech VX Revolution Cordless Laser Mouse for Notebooks (Black)"/>
    <n v="431.97600000000006"/>
    <n v="3"/>
    <n v="0.2"/>
    <n v="-75.59580000000004"/>
  </r>
  <r>
    <n v="7731"/>
    <x v="3829"/>
    <x v="3"/>
    <x v="487"/>
    <d v="2014-06-20T00:00:00"/>
    <x v="1"/>
    <s v="TW-21025"/>
    <s v="Tamara Willingham"/>
    <s v="Home Office"/>
    <s v="United States"/>
    <s v="Seattle"/>
    <x v="4"/>
    <n v="98103"/>
    <x v="1"/>
    <s v="FUR-CH-10003774"/>
    <x v="0"/>
    <x v="1"/>
    <s v="Global Wood Trimmed Manager's Task Chair, Khaki"/>
    <n v="291.13600000000002"/>
    <n v="4"/>
    <n v="0.2"/>
    <n v="-25.474400000000017"/>
  </r>
  <r>
    <n v="7732"/>
    <x v="3830"/>
    <x v="3"/>
    <x v="65"/>
    <d v="2014-09-22T00:00:00"/>
    <x v="2"/>
    <s v="PA-19060"/>
    <s v="Pete Armstrong"/>
    <s v="Home Office"/>
    <s v="United States"/>
    <s v="Dallas"/>
    <x v="5"/>
    <n v="75220"/>
    <x v="2"/>
    <s v="OFF-EN-10000927"/>
    <x v="1"/>
    <x v="12"/>
    <s v="Jet-Pak Recycled Peel 'N' Seal Padded Mailers"/>
    <n v="114.84800000000001"/>
    <n v="4"/>
    <n v="0.2"/>
    <n v="35.889999999999986"/>
  </r>
  <r>
    <n v="7733"/>
    <x v="3831"/>
    <x v="3"/>
    <x v="455"/>
    <d v="2014-06-09T00:00:00"/>
    <x v="1"/>
    <s v="JD-15790"/>
    <s v="John Dryer"/>
    <s v="Consumer"/>
    <s v="United States"/>
    <s v="Houston"/>
    <x v="5"/>
    <n v="77070"/>
    <x v="2"/>
    <s v="OFF-PA-10000743"/>
    <x v="1"/>
    <x v="10"/>
    <s v="Xerox 1977"/>
    <n v="10.688000000000001"/>
    <n v="2"/>
    <n v="0.2"/>
    <n v="3.7407999999999997"/>
  </r>
  <r>
    <n v="7734"/>
    <x v="3832"/>
    <x v="0"/>
    <x v="666"/>
    <d v="2013-05-20T00:00:00"/>
    <x v="0"/>
    <s v="MN-17935"/>
    <s v="Michael Nguyen"/>
    <s v="Consumer"/>
    <s v="United States"/>
    <s v="Springfield"/>
    <x v="24"/>
    <n v="45503"/>
    <x v="3"/>
    <s v="OFF-PA-10000697"/>
    <x v="1"/>
    <x v="10"/>
    <s v="TOPS Voice Message Log Book, Flash Format"/>
    <n v="15.231999999999999"/>
    <n v="4"/>
    <n v="0.2"/>
    <n v="5.5215999999999994"/>
  </r>
  <r>
    <n v="7735"/>
    <x v="3833"/>
    <x v="3"/>
    <x v="175"/>
    <d v="2014-09-21T00:00:00"/>
    <x v="1"/>
    <s v="GM-14500"/>
    <s v="Gene McClure"/>
    <s v="Consumer"/>
    <s v="United States"/>
    <s v="Seattle"/>
    <x v="4"/>
    <n v="98103"/>
    <x v="1"/>
    <s v="OFF-AR-10004441"/>
    <x v="1"/>
    <x v="6"/>
    <s v="BIC Brite Liner Highlighters"/>
    <n v="12.419999999999998"/>
    <n v="3"/>
    <n v="0"/>
    <n v="5.2164000000000001"/>
  </r>
  <r>
    <n v="7736"/>
    <x v="3834"/>
    <x v="0"/>
    <x v="250"/>
    <d v="2013-08-27T00:00:00"/>
    <x v="1"/>
    <s v="DG-13300"/>
    <s v="Deirdre Greer"/>
    <s v="Corporate"/>
    <s v="United States"/>
    <s v="Seattle"/>
    <x v="4"/>
    <n v="98105"/>
    <x v="1"/>
    <s v="OFF-PA-10001870"/>
    <x v="1"/>
    <x v="10"/>
    <s v="Xerox 202"/>
    <n v="19.440000000000001"/>
    <n v="3"/>
    <n v="0"/>
    <n v="9.3312000000000008"/>
  </r>
  <r>
    <n v="7737"/>
    <x v="3835"/>
    <x v="2"/>
    <x v="992"/>
    <d v="2011-06-06T00:00:00"/>
    <x v="1"/>
    <s v="JG-15160"/>
    <s v="James Galang"/>
    <s v="Consumer"/>
    <s v="United States"/>
    <s v="New York City"/>
    <x v="15"/>
    <n v="10024"/>
    <x v="3"/>
    <s v="OFF-BI-10003684"/>
    <x v="1"/>
    <x v="8"/>
    <s v="Wilson Jones Legal Size Ring Binders"/>
    <n v="70.367999999999995"/>
    <n v="4"/>
    <n v="0.2"/>
    <n v="26.387999999999998"/>
  </r>
  <r>
    <n v="7738"/>
    <x v="3836"/>
    <x v="3"/>
    <x v="404"/>
    <d v="2014-12-21T00:00:00"/>
    <x v="2"/>
    <s v="AG-10330"/>
    <s v="Alex Grayson"/>
    <s v="Consumer"/>
    <s v="United States"/>
    <s v="Charlotte"/>
    <x v="3"/>
    <n v="28205"/>
    <x v="0"/>
    <s v="OFF-AR-10001315"/>
    <x v="1"/>
    <x v="6"/>
    <s v="Newell 310"/>
    <n v="12.672000000000001"/>
    <n v="9"/>
    <n v="0.2"/>
    <n v="1.4255999999999993"/>
  </r>
  <r>
    <n v="7739"/>
    <x v="3837"/>
    <x v="3"/>
    <x v="245"/>
    <d v="2014-08-07T00:00:00"/>
    <x v="1"/>
    <s v="JF-15355"/>
    <s v="Jay Fein"/>
    <s v="Consumer"/>
    <s v="United States"/>
    <s v="Baltimore"/>
    <x v="39"/>
    <n v="21215"/>
    <x v="3"/>
    <s v="TEC-PH-10003589"/>
    <x v="2"/>
    <x v="7"/>
    <s v="invisibleSHIELD by ZAGG Smudge-Free Screen Protector"/>
    <n v="89.949999999999989"/>
    <n v="5"/>
    <n v="0"/>
    <n v="43.175999999999995"/>
  </r>
  <r>
    <n v="7740"/>
    <x v="3838"/>
    <x v="2"/>
    <x v="871"/>
    <d v="2011-11-26T00:00:00"/>
    <x v="1"/>
    <s v="SC-20680"/>
    <s v="Steve Carroll"/>
    <s v="Home Office"/>
    <s v="United States"/>
    <s v="San Francisco"/>
    <x v="1"/>
    <n v="94110"/>
    <x v="1"/>
    <s v="OFF-PA-10001609"/>
    <x v="1"/>
    <x v="10"/>
    <s v="Tops Wirebound Message Log Books"/>
    <n v="6.58"/>
    <n v="2"/>
    <n v="0"/>
    <n v="3.0267999999999997"/>
  </r>
  <r>
    <n v="7741"/>
    <x v="3838"/>
    <x v="2"/>
    <x v="871"/>
    <d v="2011-11-26T00:00:00"/>
    <x v="1"/>
    <s v="SC-20680"/>
    <s v="Steve Carroll"/>
    <s v="Home Office"/>
    <s v="United States"/>
    <s v="San Francisco"/>
    <x v="1"/>
    <n v="94110"/>
    <x v="1"/>
    <s v="TEC-AC-10000474"/>
    <x v="2"/>
    <x v="11"/>
    <s v="Kensington Expert Mouse Optical USB Trackball for PC or Mac"/>
    <n v="94.99"/>
    <n v="1"/>
    <n v="0"/>
    <n v="28.496999999999986"/>
  </r>
  <r>
    <n v="7742"/>
    <x v="3839"/>
    <x v="1"/>
    <x v="496"/>
    <d v="2012-09-26T00:00:00"/>
    <x v="0"/>
    <s v="CM-11935"/>
    <s v="Carlos Meador"/>
    <s v="Consumer"/>
    <s v="United States"/>
    <s v="Tucson"/>
    <x v="16"/>
    <n v="85705"/>
    <x v="1"/>
    <s v="TEC-PH-10003095"/>
    <x v="2"/>
    <x v="7"/>
    <s v="Samsung HM1900 Bluetooth Headset"/>
    <n v="35.119999999999997"/>
    <n v="2"/>
    <n v="0.2"/>
    <n v="13.17"/>
  </r>
  <r>
    <n v="7743"/>
    <x v="3840"/>
    <x v="3"/>
    <x v="648"/>
    <d v="2014-08-28T00:00:00"/>
    <x v="1"/>
    <s v="KT-16480"/>
    <s v="Kean Thornton"/>
    <s v="Consumer"/>
    <s v="United States"/>
    <s v="Los Angeles"/>
    <x v="1"/>
    <n v="90036"/>
    <x v="1"/>
    <s v="OFF-PA-10001639"/>
    <x v="1"/>
    <x v="10"/>
    <s v="Xerox 203"/>
    <n v="25.92"/>
    <n v="4"/>
    <n v="0"/>
    <n v="12.441600000000001"/>
  </r>
  <r>
    <n v="7744"/>
    <x v="3841"/>
    <x v="0"/>
    <x v="26"/>
    <d v="2013-06-23T00:00:00"/>
    <x v="1"/>
    <s v="CP-12340"/>
    <s v="Christine Phan"/>
    <s v="Corporate"/>
    <s v="United States"/>
    <s v="Waterbury"/>
    <x v="29"/>
    <n v="6708"/>
    <x v="3"/>
    <s v="OFF-BI-10002003"/>
    <x v="1"/>
    <x v="8"/>
    <s v="Ibico Presentation Index for Binding Systems"/>
    <n v="7.96"/>
    <n v="2"/>
    <n v="0"/>
    <n v="3.7412000000000001"/>
  </r>
  <r>
    <n v="7745"/>
    <x v="3841"/>
    <x v="0"/>
    <x v="26"/>
    <d v="2013-06-23T00:00:00"/>
    <x v="1"/>
    <s v="CP-12340"/>
    <s v="Christine Phan"/>
    <s v="Corporate"/>
    <s v="United States"/>
    <s v="Waterbury"/>
    <x v="29"/>
    <n v="6708"/>
    <x v="3"/>
    <s v="TEC-PH-10004539"/>
    <x v="2"/>
    <x v="7"/>
    <s v="Wireless Extenders zBoost YX545 SOHO Signal Booster"/>
    <n v="566.97"/>
    <n v="3"/>
    <n v="0"/>
    <n v="153.08189999999999"/>
  </r>
  <r>
    <n v="7746"/>
    <x v="3841"/>
    <x v="0"/>
    <x v="26"/>
    <d v="2013-06-23T00:00:00"/>
    <x v="1"/>
    <s v="CP-12340"/>
    <s v="Christine Phan"/>
    <s v="Corporate"/>
    <s v="United States"/>
    <s v="Waterbury"/>
    <x v="29"/>
    <n v="6708"/>
    <x v="3"/>
    <s v="OFF-AR-10003829"/>
    <x v="1"/>
    <x v="6"/>
    <s v="Newell 35"/>
    <n v="9.84"/>
    <n v="3"/>
    <n v="0"/>
    <n v="2.8535999999999988"/>
  </r>
  <r>
    <n v="7747"/>
    <x v="3842"/>
    <x v="1"/>
    <x v="546"/>
    <d v="2012-12-23T00:00:00"/>
    <x v="1"/>
    <s v="EK-13795"/>
    <s v="Eileen Kiefer"/>
    <s v="Home Office"/>
    <s v="United States"/>
    <s v="Chicago"/>
    <x v="10"/>
    <n v="60610"/>
    <x v="2"/>
    <s v="TEC-AC-10004761"/>
    <x v="2"/>
    <x v="11"/>
    <s v="Maxell 4.7GB DVD+RW 3/Pack"/>
    <n v="25.488"/>
    <n v="2"/>
    <n v="0.2"/>
    <n v="4.7789999999999999"/>
  </r>
  <r>
    <n v="7748"/>
    <x v="3843"/>
    <x v="1"/>
    <x v="70"/>
    <d v="2012-06-02T00:00:00"/>
    <x v="0"/>
    <s v="CW-11905"/>
    <s v="Carl Weiss"/>
    <s v="Home Office"/>
    <s v="United States"/>
    <s v="Long Beach"/>
    <x v="15"/>
    <n v="11561"/>
    <x v="3"/>
    <s v="OFF-FA-10003472"/>
    <x v="1"/>
    <x v="13"/>
    <s v="Bagged Rubber Bands"/>
    <n v="7.5600000000000005"/>
    <n v="6"/>
    <n v="0"/>
    <n v="0.3024"/>
  </r>
  <r>
    <n v="7749"/>
    <x v="3844"/>
    <x v="1"/>
    <x v="652"/>
    <d v="2012-06-24T00:00:00"/>
    <x v="1"/>
    <s v="KH-16510"/>
    <s v="Keith Herrera"/>
    <s v="Consumer"/>
    <s v="United States"/>
    <s v="Arlington"/>
    <x v="17"/>
    <n v="22204"/>
    <x v="0"/>
    <s v="FUR-FU-10003464"/>
    <x v="0"/>
    <x v="5"/>
    <s v="Seth Thomas 8 1/2&quot; Cubicle Clock"/>
    <n v="60.84"/>
    <n v="3"/>
    <n v="0"/>
    <n v="19.468799999999998"/>
  </r>
  <r>
    <n v="7750"/>
    <x v="3844"/>
    <x v="1"/>
    <x v="652"/>
    <d v="2012-06-24T00:00:00"/>
    <x v="1"/>
    <s v="KH-16510"/>
    <s v="Keith Herrera"/>
    <s v="Consumer"/>
    <s v="United States"/>
    <s v="Arlington"/>
    <x v="17"/>
    <n v="22204"/>
    <x v="0"/>
    <s v="OFF-ST-10003716"/>
    <x v="1"/>
    <x v="4"/>
    <s v="Tennsco Double-Tier Lockers"/>
    <n v="450.04"/>
    <n v="2"/>
    <n v="0"/>
    <n v="58.505200000000002"/>
  </r>
  <r>
    <n v="7751"/>
    <x v="3844"/>
    <x v="1"/>
    <x v="652"/>
    <d v="2012-06-24T00:00:00"/>
    <x v="1"/>
    <s v="KH-16510"/>
    <s v="Keith Herrera"/>
    <s v="Consumer"/>
    <s v="United States"/>
    <s v="Arlington"/>
    <x v="17"/>
    <n v="22204"/>
    <x v="0"/>
    <s v="OFF-BI-10004002"/>
    <x v="1"/>
    <x v="8"/>
    <s v="Wilson Jones International Size A4 Ring Binders"/>
    <n v="34.6"/>
    <n v="2"/>
    <n v="0"/>
    <n v="16.608000000000001"/>
  </r>
  <r>
    <n v="7752"/>
    <x v="3844"/>
    <x v="1"/>
    <x v="652"/>
    <d v="2012-06-24T00:00:00"/>
    <x v="1"/>
    <s v="KH-16510"/>
    <s v="Keith Herrera"/>
    <s v="Consumer"/>
    <s v="United States"/>
    <s v="Arlington"/>
    <x v="17"/>
    <n v="22204"/>
    <x v="0"/>
    <s v="TEC-PH-10002496"/>
    <x v="2"/>
    <x v="7"/>
    <s v="Cisco SPA301"/>
    <n v="467.97"/>
    <n v="3"/>
    <n v="0"/>
    <n v="140.39099999999999"/>
  </r>
  <r>
    <n v="7753"/>
    <x v="3844"/>
    <x v="1"/>
    <x v="652"/>
    <d v="2012-06-24T00:00:00"/>
    <x v="1"/>
    <s v="KH-16510"/>
    <s v="Keith Herrera"/>
    <s v="Consumer"/>
    <s v="United States"/>
    <s v="Arlington"/>
    <x v="17"/>
    <n v="22204"/>
    <x v="0"/>
    <s v="OFF-BI-10004826"/>
    <x v="1"/>
    <x v="8"/>
    <s v="JM Magazine Binder"/>
    <n v="33.020000000000003"/>
    <n v="2"/>
    <n v="0"/>
    <n v="15.849600000000002"/>
  </r>
  <r>
    <n v="7754"/>
    <x v="3845"/>
    <x v="1"/>
    <x v="672"/>
    <d v="2012-12-03T00:00:00"/>
    <x v="2"/>
    <s v="AB-10600"/>
    <s v="Ann Blume"/>
    <s v="Corporate"/>
    <s v="United States"/>
    <s v="Jacksonville"/>
    <x v="3"/>
    <n v="28540"/>
    <x v="0"/>
    <s v="FUR-FU-10001546"/>
    <x v="0"/>
    <x v="5"/>
    <s v="Dana Swing-Arm Lamps"/>
    <n v="17.088000000000001"/>
    <n v="2"/>
    <n v="0.2"/>
    <n v="1.0679999999999996"/>
  </r>
  <r>
    <n v="7755"/>
    <x v="3846"/>
    <x v="1"/>
    <x v="379"/>
    <d v="2012-12-23T00:00:00"/>
    <x v="0"/>
    <s v="AH-10075"/>
    <s v="Adam Hart"/>
    <s v="Corporate"/>
    <s v="United States"/>
    <s v="Columbus"/>
    <x v="24"/>
    <n v="43229"/>
    <x v="3"/>
    <s v="OFF-AR-10001919"/>
    <x v="1"/>
    <x v="6"/>
    <s v="OIC #2 Pencils, Medium Soft"/>
    <n v="3.008"/>
    <n v="2"/>
    <n v="0.2"/>
    <n v="0.33839999999999981"/>
  </r>
  <r>
    <n v="7756"/>
    <x v="3847"/>
    <x v="3"/>
    <x v="701"/>
    <d v="2014-11-22T00:00:00"/>
    <x v="1"/>
    <s v="CK-12595"/>
    <s v="Clytie Kelty"/>
    <s v="Consumer"/>
    <s v="United States"/>
    <s v="Charlotte"/>
    <x v="3"/>
    <n v="28205"/>
    <x v="0"/>
    <s v="OFF-PA-10002558"/>
    <x v="1"/>
    <x v="10"/>
    <s v="Xerox 1938"/>
    <n v="268.24"/>
    <n v="7"/>
    <n v="0.2"/>
    <n v="93.883999999999986"/>
  </r>
  <r>
    <n v="7757"/>
    <x v="3847"/>
    <x v="3"/>
    <x v="701"/>
    <d v="2014-11-22T00:00:00"/>
    <x v="1"/>
    <s v="CK-12595"/>
    <s v="Clytie Kelty"/>
    <s v="Consumer"/>
    <s v="United States"/>
    <s v="Charlotte"/>
    <x v="3"/>
    <n v="28205"/>
    <x v="0"/>
    <s v="TEC-AC-10003174"/>
    <x v="2"/>
    <x v="11"/>
    <s v="Plantronics S12 Corded Telephone Headset System"/>
    <n v="431.16000000000008"/>
    <n v="5"/>
    <n v="0.2"/>
    <n v="107.78999999999996"/>
  </r>
  <r>
    <n v="7758"/>
    <x v="3848"/>
    <x v="3"/>
    <x v="38"/>
    <d v="2014-11-17T00:00:00"/>
    <x v="0"/>
    <s v="SP-20620"/>
    <s v="Stefania Perrino"/>
    <s v="Corporate"/>
    <s v="United States"/>
    <s v="Buffalo"/>
    <x v="15"/>
    <n v="14215"/>
    <x v="3"/>
    <s v="TEC-PH-10003988"/>
    <x v="2"/>
    <x v="7"/>
    <s v="LF Elite 3D Dazzle Designer Hard Case Cover, Lf Stylus Pen and Wiper For Apple Iphone 5c Mini Lite"/>
    <n v="43.6"/>
    <n v="4"/>
    <n v="0"/>
    <n v="12.208000000000002"/>
  </r>
  <r>
    <n v="7759"/>
    <x v="3848"/>
    <x v="3"/>
    <x v="38"/>
    <d v="2014-11-17T00:00:00"/>
    <x v="0"/>
    <s v="SP-20620"/>
    <s v="Stefania Perrino"/>
    <s v="Corporate"/>
    <s v="United States"/>
    <s v="Buffalo"/>
    <x v="15"/>
    <n v="14215"/>
    <x v="3"/>
    <s v="FUR-FU-10004845"/>
    <x v="0"/>
    <x v="5"/>
    <s v="Deflect-o EconoMat Nonstudded, No Bevel Mat"/>
    <n v="154.94999999999999"/>
    <n v="3"/>
    <n v="0"/>
    <n v="30.989999999999995"/>
  </r>
  <r>
    <n v="7760"/>
    <x v="3849"/>
    <x v="0"/>
    <x v="1057"/>
    <d v="2013-10-29T00:00:00"/>
    <x v="1"/>
    <s v="JP-15460"/>
    <s v="Jennifer Patt"/>
    <s v="Corporate"/>
    <s v="United States"/>
    <s v="Houston"/>
    <x v="5"/>
    <n v="77041"/>
    <x v="2"/>
    <s v="OFF-PA-10003072"/>
    <x v="1"/>
    <x v="10"/>
    <s v="Eureka Recycled Copy Paper 8 1/2&quot; x 11&quot;, Ream"/>
    <n v="15.552000000000003"/>
    <n v="3"/>
    <n v="0.2"/>
    <n v="5.4432"/>
  </r>
  <r>
    <n v="7761"/>
    <x v="3850"/>
    <x v="2"/>
    <x v="776"/>
    <d v="2011-12-11T00:00:00"/>
    <x v="1"/>
    <s v="BG-11035"/>
    <s v="Barry Gonzalez"/>
    <s v="Consumer"/>
    <s v="United States"/>
    <s v="Memphis"/>
    <x v="18"/>
    <n v="38109"/>
    <x v="0"/>
    <s v="OFF-PA-10003641"/>
    <x v="1"/>
    <x v="10"/>
    <s v="Xerox 1909"/>
    <n v="42.207999999999998"/>
    <n v="2"/>
    <n v="0.2"/>
    <n v="13.717599999999997"/>
  </r>
  <r>
    <n v="7762"/>
    <x v="3851"/>
    <x v="3"/>
    <x v="734"/>
    <d v="2014-12-07T00:00:00"/>
    <x v="2"/>
    <s v="CC-12550"/>
    <s v="Clay Cheatham"/>
    <s v="Consumer"/>
    <s v="United States"/>
    <s v="Plano"/>
    <x v="5"/>
    <n v="75023"/>
    <x v="2"/>
    <s v="OFF-PA-10003729"/>
    <x v="1"/>
    <x v="10"/>
    <s v="Xerox 1998"/>
    <n v="10.368000000000002"/>
    <n v="2"/>
    <n v="0.2"/>
    <n v="3.6288"/>
  </r>
  <r>
    <n v="7763"/>
    <x v="3852"/>
    <x v="3"/>
    <x v="986"/>
    <d v="2014-09-29T00:00:00"/>
    <x v="2"/>
    <s v="SL-20155"/>
    <s v="Sara Luxemburg"/>
    <s v="Home Office"/>
    <s v="United States"/>
    <s v="Salem"/>
    <x v="21"/>
    <n v="97301"/>
    <x v="1"/>
    <s v="OFF-AR-10003251"/>
    <x v="1"/>
    <x v="6"/>
    <s v="Prang Drawing Pencil Set"/>
    <n v="2.2239999999999998"/>
    <n v="1"/>
    <n v="0.2"/>
    <n v="0.55599999999999994"/>
  </r>
  <r>
    <n v="7764"/>
    <x v="3853"/>
    <x v="1"/>
    <x v="302"/>
    <d v="2012-02-07T00:00:00"/>
    <x v="1"/>
    <s v="FO-14305"/>
    <s v="Frank Olsen"/>
    <s v="Consumer"/>
    <s v="United States"/>
    <s v="Columbus"/>
    <x v="32"/>
    <n v="31907"/>
    <x v="0"/>
    <s v="OFF-EN-10003286"/>
    <x v="1"/>
    <x v="12"/>
    <s v="Staples"/>
    <n v="74.52"/>
    <n v="9"/>
    <n v="0"/>
    <n v="35.024399999999993"/>
  </r>
  <r>
    <n v="7765"/>
    <x v="3854"/>
    <x v="3"/>
    <x v="801"/>
    <d v="2014-08-13T00:00:00"/>
    <x v="3"/>
    <s v="BB-11545"/>
    <s v="Brenda Bowman"/>
    <s v="Corporate"/>
    <s v="United States"/>
    <s v="Columbia"/>
    <x v="39"/>
    <n v="21044"/>
    <x v="3"/>
    <s v="OFF-AR-10004078"/>
    <x v="1"/>
    <x v="6"/>
    <s v="Newell 312"/>
    <n v="17.52"/>
    <n v="3"/>
    <n v="0"/>
    <n v="5.2559999999999993"/>
  </r>
  <r>
    <n v="7766"/>
    <x v="3854"/>
    <x v="3"/>
    <x v="801"/>
    <d v="2014-08-13T00:00:00"/>
    <x v="3"/>
    <s v="BB-11545"/>
    <s v="Brenda Bowman"/>
    <s v="Corporate"/>
    <s v="United States"/>
    <s v="Columbia"/>
    <x v="39"/>
    <n v="21044"/>
    <x v="3"/>
    <s v="FUR-CH-10002331"/>
    <x v="0"/>
    <x v="1"/>
    <s v="Hon 4700 Series Mobuis Mid-Back Task Chairs with Adjustable Arms"/>
    <n v="1779.9"/>
    <n v="5"/>
    <n v="0"/>
    <n v="373.77899999999983"/>
  </r>
  <r>
    <n v="7767"/>
    <x v="3854"/>
    <x v="3"/>
    <x v="801"/>
    <d v="2014-08-13T00:00:00"/>
    <x v="3"/>
    <s v="BB-11545"/>
    <s v="Brenda Bowman"/>
    <s v="Corporate"/>
    <s v="United States"/>
    <s v="Columbia"/>
    <x v="39"/>
    <n v="21044"/>
    <x v="3"/>
    <s v="OFF-AR-10001953"/>
    <x v="1"/>
    <x v="6"/>
    <s v="Boston 1645 Deluxe Heavier-Duty Electric Pencil Sharpener"/>
    <n v="219.89999999999998"/>
    <n v="5"/>
    <n v="0"/>
    <n v="59.373000000000005"/>
  </r>
  <r>
    <n v="7768"/>
    <x v="3855"/>
    <x v="1"/>
    <x v="252"/>
    <d v="2012-08-26T00:00:00"/>
    <x v="2"/>
    <s v="DO-13435"/>
    <s v="Denny Ordway"/>
    <s v="Consumer"/>
    <s v="United States"/>
    <s v="Portland"/>
    <x v="21"/>
    <n v="97206"/>
    <x v="1"/>
    <s v="OFF-AR-10002053"/>
    <x v="1"/>
    <x v="6"/>
    <s v="Premium Writing Pencils, Soft, #2 by Central Association for the Blind"/>
    <n v="7.1519999999999992"/>
    <n v="3"/>
    <n v="0.2"/>
    <n v="0.71520000000000028"/>
  </r>
  <r>
    <n v="7769"/>
    <x v="3856"/>
    <x v="3"/>
    <x v="105"/>
    <d v="2014-11-18T00:00:00"/>
    <x v="1"/>
    <s v="LB-16735"/>
    <s v="Larry Blacks"/>
    <s v="Consumer"/>
    <s v="United States"/>
    <s v="Tallahassee"/>
    <x v="2"/>
    <n v="32303"/>
    <x v="0"/>
    <s v="OFF-PA-10003651"/>
    <x v="1"/>
    <x v="10"/>
    <s v="Xerox 1968"/>
    <n v="26.720000000000002"/>
    <n v="5"/>
    <n v="0.2"/>
    <n v="9.3520000000000003"/>
  </r>
  <r>
    <n v="7770"/>
    <x v="3857"/>
    <x v="0"/>
    <x v="1147"/>
    <d v="2013-08-02T00:00:00"/>
    <x v="3"/>
    <s v="TS-21205"/>
    <s v="Thomas Seio"/>
    <s v="Corporate"/>
    <s v="United States"/>
    <s v="Riverside"/>
    <x v="1"/>
    <n v="92503"/>
    <x v="1"/>
    <s v="TEC-PH-10002885"/>
    <x v="2"/>
    <x v="7"/>
    <s v="Apple iPhone 5"/>
    <n v="1039.7280000000001"/>
    <n v="2"/>
    <n v="0.2"/>
    <n v="90.976200000000063"/>
  </r>
  <r>
    <n v="7771"/>
    <x v="3857"/>
    <x v="0"/>
    <x v="1147"/>
    <d v="2013-08-02T00:00:00"/>
    <x v="3"/>
    <s v="TS-21205"/>
    <s v="Thomas Seio"/>
    <s v="Corporate"/>
    <s v="United States"/>
    <s v="Riverside"/>
    <x v="1"/>
    <n v="92503"/>
    <x v="1"/>
    <s v="OFF-AP-10002892"/>
    <x v="1"/>
    <x v="9"/>
    <s v="Belkin F5C206VTEL 6 Outlet Surge"/>
    <n v="45.96"/>
    <n v="2"/>
    <n v="0"/>
    <n v="13.787999999999997"/>
  </r>
  <r>
    <n v="7772"/>
    <x v="3858"/>
    <x v="0"/>
    <x v="881"/>
    <d v="2013-12-03T00:00:00"/>
    <x v="1"/>
    <s v="CS-12505"/>
    <s v="Cindy Stewart"/>
    <s v="Consumer"/>
    <s v="United States"/>
    <s v="Lancaster"/>
    <x v="24"/>
    <n v="43130"/>
    <x v="3"/>
    <s v="OFF-BI-10000545"/>
    <x v="1"/>
    <x v="8"/>
    <s v="GBC Ibimaster 500 Manual ProClick Binding System"/>
    <n v="456.58800000000008"/>
    <n v="2"/>
    <n v="0.7"/>
    <n v="-304.39200000000005"/>
  </r>
  <r>
    <n v="7773"/>
    <x v="3858"/>
    <x v="0"/>
    <x v="881"/>
    <d v="2013-12-03T00:00:00"/>
    <x v="1"/>
    <s v="CS-12505"/>
    <s v="Cindy Stewart"/>
    <s v="Consumer"/>
    <s v="United States"/>
    <s v="Lancaster"/>
    <x v="24"/>
    <n v="43130"/>
    <x v="3"/>
    <s v="TEC-MA-10000418"/>
    <x v="2"/>
    <x v="15"/>
    <s v="Cubify CubeX 3D Printer Double Head Print"/>
    <n v="4499.9850000000006"/>
    <n v="5"/>
    <n v="0.7"/>
    <n v="-6599.978000000001"/>
  </r>
  <r>
    <n v="7774"/>
    <x v="3858"/>
    <x v="0"/>
    <x v="881"/>
    <d v="2013-12-03T00:00:00"/>
    <x v="1"/>
    <s v="CS-12505"/>
    <s v="Cindy Stewart"/>
    <s v="Consumer"/>
    <s v="United States"/>
    <s v="Lancaster"/>
    <x v="24"/>
    <n v="43130"/>
    <x v="3"/>
    <s v="TEC-AC-10000926"/>
    <x v="2"/>
    <x v="11"/>
    <s v="NETGEAR RangeMax WNR1000 Wireless Router"/>
    <n v="59.975999999999999"/>
    <n v="3"/>
    <n v="0.2"/>
    <n v="11.995199999999997"/>
  </r>
  <r>
    <n v="7775"/>
    <x v="3859"/>
    <x v="0"/>
    <x v="1172"/>
    <d v="2013-04-16T00:00:00"/>
    <x v="2"/>
    <s v="SP-20920"/>
    <s v="Susan Pistek"/>
    <s v="Consumer"/>
    <s v="United States"/>
    <s v="San Francisco"/>
    <x v="1"/>
    <n v="94109"/>
    <x v="1"/>
    <s v="OFF-EN-10001509"/>
    <x v="1"/>
    <x v="12"/>
    <s v="Poly String Tie Envelopes"/>
    <n v="6.12"/>
    <n v="3"/>
    <n v="0"/>
    <n v="2.8763999999999994"/>
  </r>
  <r>
    <n v="7776"/>
    <x v="3860"/>
    <x v="2"/>
    <x v="422"/>
    <d v="2011-12-31T00:00:00"/>
    <x v="1"/>
    <s v="CD-12790"/>
    <s v="Cynthia Delaney"/>
    <s v="Home Office"/>
    <s v="United States"/>
    <s v="Moreno Valley"/>
    <x v="1"/>
    <n v="92553"/>
    <x v="1"/>
    <s v="OFF-AP-10001366"/>
    <x v="1"/>
    <x v="9"/>
    <s v="Staples"/>
    <n v="10.98"/>
    <n v="1"/>
    <n v="0"/>
    <n v="2.9646000000000008"/>
  </r>
  <r>
    <n v="7777"/>
    <x v="3860"/>
    <x v="2"/>
    <x v="422"/>
    <d v="2011-12-31T00:00:00"/>
    <x v="1"/>
    <s v="CD-12790"/>
    <s v="Cynthia Delaney"/>
    <s v="Home Office"/>
    <s v="United States"/>
    <s v="Moreno Valley"/>
    <x v="1"/>
    <n v="92553"/>
    <x v="1"/>
    <s v="OFF-FA-10003485"/>
    <x v="1"/>
    <x v="13"/>
    <s v="Staples"/>
    <n v="7.86"/>
    <n v="3"/>
    <n v="0"/>
    <n v="3.6156000000000001"/>
  </r>
  <r>
    <n v="7778"/>
    <x v="3860"/>
    <x v="2"/>
    <x v="422"/>
    <d v="2011-12-31T00:00:00"/>
    <x v="1"/>
    <s v="CD-12790"/>
    <s v="Cynthia Delaney"/>
    <s v="Home Office"/>
    <s v="United States"/>
    <s v="Moreno Valley"/>
    <x v="1"/>
    <n v="92553"/>
    <x v="1"/>
    <s v="OFF-ST-10004507"/>
    <x v="1"/>
    <x v="4"/>
    <s v="Advantus Rolling Storage Box"/>
    <n v="51.449999999999996"/>
    <n v="3"/>
    <n v="0"/>
    <n v="13.891499999999999"/>
  </r>
  <r>
    <n v="7779"/>
    <x v="3860"/>
    <x v="2"/>
    <x v="422"/>
    <d v="2011-12-31T00:00:00"/>
    <x v="1"/>
    <s v="CD-12790"/>
    <s v="Cynthia Delaney"/>
    <s v="Home Office"/>
    <s v="United States"/>
    <s v="Moreno Valley"/>
    <x v="1"/>
    <n v="92553"/>
    <x v="1"/>
    <s v="OFF-BI-10002353"/>
    <x v="1"/>
    <x v="8"/>
    <s v="GBC VeloBind Cover Sets"/>
    <n v="37.055999999999997"/>
    <n v="3"/>
    <n v="0.2"/>
    <n v="13.896000000000001"/>
  </r>
  <r>
    <n v="7780"/>
    <x v="3861"/>
    <x v="0"/>
    <x v="724"/>
    <d v="2013-04-23T00:00:00"/>
    <x v="1"/>
    <s v="RF-19840"/>
    <s v="Roy Französisch"/>
    <s v="Consumer"/>
    <s v="United States"/>
    <s v="Chesapeake"/>
    <x v="17"/>
    <n v="23320"/>
    <x v="0"/>
    <s v="OFF-AP-10001271"/>
    <x v="1"/>
    <x v="9"/>
    <s v="Eureka The Boss Cordless Rechargeable Stick Vac"/>
    <n v="203.92"/>
    <n v="4"/>
    <n v="0"/>
    <n v="55.058400000000006"/>
  </r>
  <r>
    <n v="7781"/>
    <x v="3861"/>
    <x v="0"/>
    <x v="724"/>
    <d v="2013-04-23T00:00:00"/>
    <x v="1"/>
    <s v="RF-19840"/>
    <s v="Roy Französisch"/>
    <s v="Consumer"/>
    <s v="United States"/>
    <s v="Chesapeake"/>
    <x v="17"/>
    <n v="23320"/>
    <x v="0"/>
    <s v="TEC-PH-10004924"/>
    <x v="2"/>
    <x v="7"/>
    <s v="SKILCRAFT Telephone Shoulder Rest, 2&quot; x 6.5&quot; x 2.5&quot;, Black"/>
    <n v="29.56"/>
    <n v="4"/>
    <n v="0"/>
    <n v="7.9812000000000012"/>
  </r>
  <r>
    <n v="7782"/>
    <x v="3862"/>
    <x v="1"/>
    <x v="936"/>
    <d v="2012-03-12T00:00:00"/>
    <x v="1"/>
    <s v="FO-14305"/>
    <s v="Frank Olsen"/>
    <s v="Consumer"/>
    <s v="United States"/>
    <s v="Chicago"/>
    <x v="10"/>
    <n v="60623"/>
    <x v="2"/>
    <s v="OFF-BI-10002706"/>
    <x v="1"/>
    <x v="8"/>
    <s v="Avery Premier Heavy-Duty Binder with Round Locking Rings"/>
    <n v="8.5679999999999978"/>
    <n v="3"/>
    <n v="0.8"/>
    <n v="-14.5656"/>
  </r>
  <r>
    <n v="7783"/>
    <x v="3863"/>
    <x v="0"/>
    <x v="254"/>
    <d v="2013-11-07T00:00:00"/>
    <x v="0"/>
    <s v="ER-13855"/>
    <s v="Elpida Rittenbach"/>
    <s v="Corporate"/>
    <s v="United States"/>
    <s v="Charlotte"/>
    <x v="3"/>
    <n v="28205"/>
    <x v="0"/>
    <s v="OFF-ST-10003442"/>
    <x v="1"/>
    <x v="4"/>
    <s v="Eldon Portable Mobile Manager"/>
    <n v="45.248000000000005"/>
    <n v="2"/>
    <n v="0.2"/>
    <n v="3.9591999999999992"/>
  </r>
  <r>
    <n v="7784"/>
    <x v="3863"/>
    <x v="0"/>
    <x v="254"/>
    <d v="2013-11-07T00:00:00"/>
    <x v="0"/>
    <s v="ER-13855"/>
    <s v="Elpida Rittenbach"/>
    <s v="Corporate"/>
    <s v="United States"/>
    <s v="Charlotte"/>
    <x v="3"/>
    <n v="28205"/>
    <x v="0"/>
    <s v="FUR-TA-10002533"/>
    <x v="0"/>
    <x v="3"/>
    <s v="BPI Conference Tables"/>
    <n v="876.30000000000007"/>
    <n v="10"/>
    <n v="0.4"/>
    <n v="-292.10000000000014"/>
  </r>
  <r>
    <n v="7785"/>
    <x v="3863"/>
    <x v="0"/>
    <x v="254"/>
    <d v="2013-11-07T00:00:00"/>
    <x v="0"/>
    <s v="ER-13855"/>
    <s v="Elpida Rittenbach"/>
    <s v="Corporate"/>
    <s v="United States"/>
    <s v="Charlotte"/>
    <x v="3"/>
    <n v="28205"/>
    <x v="0"/>
    <s v="OFF-SU-10003505"/>
    <x v="1"/>
    <x v="14"/>
    <s v="Premier Electric Letter Opener"/>
    <n v="185.376"/>
    <n v="2"/>
    <n v="0.2"/>
    <n v="-34.758000000000017"/>
  </r>
  <r>
    <n v="7786"/>
    <x v="3864"/>
    <x v="2"/>
    <x v="503"/>
    <d v="2011-12-06T00:00:00"/>
    <x v="1"/>
    <s v="PB-19150"/>
    <s v="Philip Brown"/>
    <s v="Consumer"/>
    <s v="United States"/>
    <s v="New York City"/>
    <x v="15"/>
    <n v="10009"/>
    <x v="3"/>
    <s v="OFF-LA-10002762"/>
    <x v="1"/>
    <x v="2"/>
    <s v="Avery 485"/>
    <n v="25.06"/>
    <n v="2"/>
    <n v="0"/>
    <n v="11.778199999999998"/>
  </r>
  <r>
    <n v="7787"/>
    <x v="3865"/>
    <x v="0"/>
    <x v="624"/>
    <d v="2013-05-21T00:00:00"/>
    <x v="2"/>
    <s v="LW-17215"/>
    <s v="Luke Weiss"/>
    <s v="Consumer"/>
    <s v="United States"/>
    <s v="Chicago"/>
    <x v="10"/>
    <n v="60653"/>
    <x v="2"/>
    <s v="OFF-BI-10000279"/>
    <x v="1"/>
    <x v="8"/>
    <s v="Acco Recycled 2&quot; Capacity Laser Printer Hanging Data Binders"/>
    <n v="2.8899999999999992"/>
    <n v="1"/>
    <n v="0.8"/>
    <n v="-4.7685000000000013"/>
  </r>
  <r>
    <n v="7788"/>
    <x v="3865"/>
    <x v="0"/>
    <x v="624"/>
    <d v="2013-05-21T00:00:00"/>
    <x v="2"/>
    <s v="LW-17215"/>
    <s v="Luke Weiss"/>
    <s v="Consumer"/>
    <s v="United States"/>
    <s v="Chicago"/>
    <x v="10"/>
    <n v="60653"/>
    <x v="2"/>
    <s v="OFF-FA-10000936"/>
    <x v="1"/>
    <x v="13"/>
    <s v="Acco Hot Clips Clips to Go"/>
    <n v="7.8960000000000008"/>
    <n v="3"/>
    <n v="0.2"/>
    <n v="2.4674999999999994"/>
  </r>
  <r>
    <n v="7789"/>
    <x v="3865"/>
    <x v="0"/>
    <x v="624"/>
    <d v="2013-05-21T00:00:00"/>
    <x v="2"/>
    <s v="LW-17215"/>
    <s v="Luke Weiss"/>
    <s v="Consumer"/>
    <s v="United States"/>
    <s v="Chicago"/>
    <x v="10"/>
    <n v="60653"/>
    <x v="2"/>
    <s v="FUR-FU-10004973"/>
    <x v="0"/>
    <x v="5"/>
    <s v="Flat Face Poster Frame"/>
    <n v="22.608000000000001"/>
    <n v="3"/>
    <n v="0.6"/>
    <n v="-10.173599999999997"/>
  </r>
  <r>
    <n v="7790"/>
    <x v="3865"/>
    <x v="0"/>
    <x v="624"/>
    <d v="2013-05-21T00:00:00"/>
    <x v="2"/>
    <s v="LW-17215"/>
    <s v="Luke Weiss"/>
    <s v="Consumer"/>
    <s v="United States"/>
    <s v="Chicago"/>
    <x v="10"/>
    <n v="60653"/>
    <x v="2"/>
    <s v="OFF-PA-10000791"/>
    <x v="1"/>
    <x v="10"/>
    <s v="Wirebound Message Books, Four 2 3/4 x 5 Forms per Page, 200 Sets per Book"/>
    <n v="30.527999999999999"/>
    <n v="8"/>
    <n v="0.2"/>
    <n v="9.5399999999999974"/>
  </r>
  <r>
    <n v="7791"/>
    <x v="3866"/>
    <x v="3"/>
    <x v="20"/>
    <d v="2014-09-20T00:00:00"/>
    <x v="3"/>
    <s v="FG-14260"/>
    <s v="Frank Gastineau"/>
    <s v="Home Office"/>
    <s v="United States"/>
    <s v="Philadelphia"/>
    <x v="9"/>
    <n v="19120"/>
    <x v="3"/>
    <s v="OFF-BI-10001132"/>
    <x v="1"/>
    <x v="8"/>
    <s v="Acco PRESSTEX Data Binder with Storage Hooks, Dark Blue, 9 1/2&quot; X 11&quot;"/>
    <n v="4.8420000000000005"/>
    <n v="3"/>
    <n v="0.7"/>
    <n v="-3.3893999999999984"/>
  </r>
  <r>
    <n v="7792"/>
    <x v="3867"/>
    <x v="0"/>
    <x v="1054"/>
    <d v="2013-12-25T00:00:00"/>
    <x v="1"/>
    <s v="BP-11050"/>
    <s v="Barry Pond"/>
    <s v="Corporate"/>
    <s v="United States"/>
    <s v="Chicago"/>
    <x v="10"/>
    <n v="60623"/>
    <x v="2"/>
    <s v="OFF-BI-10002012"/>
    <x v="1"/>
    <x v="8"/>
    <s v="Wilson Jones Easy Flow II Sheet Lifters"/>
    <n v="1.7999999999999996"/>
    <n v="5"/>
    <n v="0.8"/>
    <n v="-2.8800000000000008"/>
  </r>
  <r>
    <n v="7793"/>
    <x v="3868"/>
    <x v="3"/>
    <x v="386"/>
    <d v="2014-10-16T00:00:00"/>
    <x v="2"/>
    <s v="SP-20860"/>
    <s v="Sung Pak"/>
    <s v="Corporate"/>
    <s v="United States"/>
    <s v="Dallas"/>
    <x v="5"/>
    <n v="75217"/>
    <x v="2"/>
    <s v="TEC-AC-10001383"/>
    <x v="2"/>
    <x v="11"/>
    <s v="Logitech Wireless Touch Keyboard K400"/>
    <n v="39.984000000000002"/>
    <n v="2"/>
    <n v="0.2"/>
    <n v="-1.4994000000000067"/>
  </r>
  <r>
    <n v="7794"/>
    <x v="3869"/>
    <x v="1"/>
    <x v="295"/>
    <d v="2012-12-15T00:00:00"/>
    <x v="0"/>
    <s v="JD-15895"/>
    <s v="Jonathan Doherty"/>
    <s v="Corporate"/>
    <s v="United States"/>
    <s v="Las Vegas"/>
    <x v="33"/>
    <n v="89115"/>
    <x v="1"/>
    <s v="OFF-PA-10002036"/>
    <x v="1"/>
    <x v="10"/>
    <s v="Xerox 1930"/>
    <n v="32.400000000000006"/>
    <n v="5"/>
    <n v="0"/>
    <n v="15.876000000000001"/>
  </r>
  <r>
    <n v="7795"/>
    <x v="3869"/>
    <x v="1"/>
    <x v="295"/>
    <d v="2012-12-15T00:00:00"/>
    <x v="0"/>
    <s v="JD-15895"/>
    <s v="Jonathan Doherty"/>
    <s v="Corporate"/>
    <s v="United States"/>
    <s v="Las Vegas"/>
    <x v="33"/>
    <n v="89115"/>
    <x v="1"/>
    <s v="OFF-PA-10002377"/>
    <x v="1"/>
    <x v="10"/>
    <s v="Xerox 1916"/>
    <n v="97.88"/>
    <n v="2"/>
    <n v="0"/>
    <n v="48.94"/>
  </r>
  <r>
    <n v="7796"/>
    <x v="3870"/>
    <x v="1"/>
    <x v="984"/>
    <d v="2012-07-18T00:00:00"/>
    <x v="1"/>
    <s v="FM-14380"/>
    <s v="Fred McMath"/>
    <s v="Consumer"/>
    <s v="United States"/>
    <s v="Amarillo"/>
    <x v="5"/>
    <n v="79109"/>
    <x v="2"/>
    <s v="TEC-PH-10000526"/>
    <x v="2"/>
    <x v="7"/>
    <s v="Vtech CS6719"/>
    <n v="307.16800000000001"/>
    <n v="4"/>
    <n v="0.2"/>
    <n v="30.716800000000006"/>
  </r>
  <r>
    <n v="7797"/>
    <x v="3871"/>
    <x v="1"/>
    <x v="653"/>
    <d v="2012-10-06T00:00:00"/>
    <x v="1"/>
    <s v="MP-17965"/>
    <s v="Michael Paige"/>
    <s v="Corporate"/>
    <s v="United States"/>
    <s v="Middletown"/>
    <x v="29"/>
    <n v="6457"/>
    <x v="3"/>
    <s v="OFF-BI-10001078"/>
    <x v="1"/>
    <x v="8"/>
    <s v="Acco PRESSTEX Data Binder with Storage Hooks, Dark Blue, 14 7/8&quot; X 11&quot;"/>
    <n v="26.9"/>
    <n v="5"/>
    <n v="0"/>
    <n v="13.181000000000001"/>
  </r>
  <r>
    <n v="7798"/>
    <x v="3872"/>
    <x v="3"/>
    <x v="668"/>
    <d v="2014-03-28T00:00:00"/>
    <x v="2"/>
    <s v="HR-14830"/>
    <s v="Harold Ryan"/>
    <s v="Corporate"/>
    <s v="United States"/>
    <s v="New York City"/>
    <x v="15"/>
    <n v="10035"/>
    <x v="3"/>
    <s v="OFF-EN-10004483"/>
    <x v="1"/>
    <x v="12"/>
    <s v="#10 White Business Envelopes,4 1/8 x 9 1/2"/>
    <n v="47.01"/>
    <n v="3"/>
    <n v="0"/>
    <n v="22.094699999999996"/>
  </r>
  <r>
    <n v="7799"/>
    <x v="3872"/>
    <x v="3"/>
    <x v="668"/>
    <d v="2014-03-28T00:00:00"/>
    <x v="2"/>
    <s v="HR-14830"/>
    <s v="Harold Ryan"/>
    <s v="Corporate"/>
    <s v="United States"/>
    <s v="New York City"/>
    <x v="15"/>
    <n v="10035"/>
    <x v="3"/>
    <s v="TEC-PH-10002624"/>
    <x v="2"/>
    <x v="7"/>
    <s v="Samsung Galaxy S4 Mini"/>
    <n v="469.99"/>
    <n v="1"/>
    <n v="0"/>
    <n v="136.29709999999994"/>
  </r>
  <r>
    <n v="7800"/>
    <x v="3872"/>
    <x v="3"/>
    <x v="668"/>
    <d v="2014-03-28T00:00:00"/>
    <x v="2"/>
    <s v="HR-14830"/>
    <s v="Harold Ryan"/>
    <s v="Corporate"/>
    <s v="United States"/>
    <s v="New York City"/>
    <x v="15"/>
    <n v="10035"/>
    <x v="3"/>
    <s v="FUR-CH-10003396"/>
    <x v="0"/>
    <x v="1"/>
    <s v="Global Deluxe Steno Chair"/>
    <n v="207.84600000000003"/>
    <n v="3"/>
    <n v="0.1"/>
    <n v="2.3093999999999895"/>
  </r>
  <r>
    <n v="7801"/>
    <x v="3873"/>
    <x v="3"/>
    <x v="702"/>
    <d v="2014-06-07T00:00:00"/>
    <x v="1"/>
    <s v="BW-11065"/>
    <s v="Barry Weirich"/>
    <s v="Consumer"/>
    <s v="United States"/>
    <s v="Philadelphia"/>
    <x v="9"/>
    <n v="19120"/>
    <x v="3"/>
    <s v="OFF-ST-10002756"/>
    <x v="1"/>
    <x v="4"/>
    <s v="Tennsco Stur-D-Stor Boltless Shelving, 5 Shelves, 24&quot; Deep, Sand"/>
    <n v="324.74400000000003"/>
    <n v="3"/>
    <n v="0.2"/>
    <n v="-77.126699999999971"/>
  </r>
  <r>
    <n v="7802"/>
    <x v="3874"/>
    <x v="2"/>
    <x v="977"/>
    <d v="2011-03-29T00:00:00"/>
    <x v="0"/>
    <s v="MS-17710"/>
    <s v="Maurice Satty"/>
    <s v="Consumer"/>
    <s v="United States"/>
    <s v="Fresno"/>
    <x v="1"/>
    <n v="93727"/>
    <x v="1"/>
    <s v="FUR-FU-10002813"/>
    <x v="0"/>
    <x v="5"/>
    <s v="DAX Contemporary Wood Frame with Silver Metal Mat, Desktop, 11 x 14 Size"/>
    <n v="40.479999999999997"/>
    <n v="2"/>
    <n v="0"/>
    <n v="14.572799999999997"/>
  </r>
  <r>
    <n v="7803"/>
    <x v="3875"/>
    <x v="1"/>
    <x v="357"/>
    <d v="2012-09-26T00:00:00"/>
    <x v="1"/>
    <s v="SJ-20125"/>
    <s v="Sanjit Jacobs"/>
    <s v="Home Office"/>
    <s v="United States"/>
    <s v="Franklin"/>
    <x v="18"/>
    <n v="37064"/>
    <x v="0"/>
    <s v="OFF-LA-10003714"/>
    <x v="1"/>
    <x v="2"/>
    <s v="Avery 510"/>
    <n v="12"/>
    <n v="4"/>
    <n v="0.2"/>
    <n v="4.1999999999999993"/>
  </r>
  <r>
    <n v="7804"/>
    <x v="3875"/>
    <x v="1"/>
    <x v="357"/>
    <d v="2012-09-26T00:00:00"/>
    <x v="1"/>
    <s v="SJ-20125"/>
    <s v="Sanjit Jacobs"/>
    <s v="Home Office"/>
    <s v="United States"/>
    <s v="Franklin"/>
    <x v="18"/>
    <n v="37064"/>
    <x v="0"/>
    <s v="OFF-ST-10003716"/>
    <x v="1"/>
    <x v="4"/>
    <s v="Tennsco Double-Tier Lockers"/>
    <n v="720.06400000000008"/>
    <n v="4"/>
    <n v="0.2"/>
    <n v="-63.005600000000015"/>
  </r>
  <r>
    <n v="7805"/>
    <x v="3875"/>
    <x v="1"/>
    <x v="357"/>
    <d v="2012-09-26T00:00:00"/>
    <x v="1"/>
    <s v="SJ-20125"/>
    <s v="Sanjit Jacobs"/>
    <s v="Home Office"/>
    <s v="United States"/>
    <s v="Franklin"/>
    <x v="18"/>
    <n v="37064"/>
    <x v="0"/>
    <s v="OFF-ST-10002289"/>
    <x v="1"/>
    <x v="4"/>
    <s v="Safco Wire Cube Shelving System, For Use as 4 or 5 14&quot; Cubes, Black"/>
    <n v="25.424000000000003"/>
    <n v="1"/>
    <n v="0.2"/>
    <n v="-4.7670000000000021"/>
  </r>
  <r>
    <n v="7806"/>
    <x v="3875"/>
    <x v="1"/>
    <x v="357"/>
    <d v="2012-09-26T00:00:00"/>
    <x v="1"/>
    <s v="SJ-20125"/>
    <s v="Sanjit Jacobs"/>
    <s v="Home Office"/>
    <s v="United States"/>
    <s v="Franklin"/>
    <x v="18"/>
    <n v="37064"/>
    <x v="0"/>
    <s v="OFF-AR-10001315"/>
    <x v="1"/>
    <x v="6"/>
    <s v="Newell 310"/>
    <n v="2.8160000000000003"/>
    <n v="2"/>
    <n v="0.2"/>
    <n v="0.31679999999999986"/>
  </r>
  <r>
    <n v="7807"/>
    <x v="3875"/>
    <x v="1"/>
    <x v="357"/>
    <d v="2012-09-26T00:00:00"/>
    <x v="1"/>
    <s v="SJ-20125"/>
    <s v="Sanjit Jacobs"/>
    <s v="Home Office"/>
    <s v="United States"/>
    <s v="Franklin"/>
    <x v="18"/>
    <n v="37064"/>
    <x v="0"/>
    <s v="OFF-BI-10000042"/>
    <x v="1"/>
    <x v="8"/>
    <s v="Pressboard Data Binder, Crimson, 12&quot; X 8 1/2&quot;"/>
    <n v="3.2040000000000002"/>
    <n v="2"/>
    <n v="0.7"/>
    <n v="-2.5631999999999993"/>
  </r>
  <r>
    <n v="7808"/>
    <x v="3876"/>
    <x v="0"/>
    <x v="1134"/>
    <d v="2013-01-13T00:00:00"/>
    <x v="1"/>
    <s v="VS-21820"/>
    <s v="Vivek Sundaresam"/>
    <s v="Consumer"/>
    <s v="United States"/>
    <s v="Raleigh"/>
    <x v="3"/>
    <n v="27604"/>
    <x v="0"/>
    <s v="OFF-BI-10004236"/>
    <x v="1"/>
    <x v="8"/>
    <s v="XtraLife ClearVue Slant-D Ring Binder, White, 3&quot;"/>
    <n v="30.828000000000007"/>
    <n v="7"/>
    <n v="0.7"/>
    <n v="-24.662400000000005"/>
  </r>
  <r>
    <n v="7809"/>
    <x v="3876"/>
    <x v="0"/>
    <x v="1134"/>
    <d v="2013-01-13T00:00:00"/>
    <x v="1"/>
    <s v="VS-21820"/>
    <s v="Vivek Sundaresam"/>
    <s v="Consumer"/>
    <s v="United States"/>
    <s v="Raleigh"/>
    <x v="3"/>
    <n v="27604"/>
    <x v="0"/>
    <s v="OFF-AR-10001955"/>
    <x v="1"/>
    <x v="6"/>
    <s v="Newell 319"/>
    <n v="47.616"/>
    <n v="3"/>
    <n v="0.2"/>
    <n v="5.9519999999999946"/>
  </r>
  <r>
    <n v="7810"/>
    <x v="3876"/>
    <x v="0"/>
    <x v="1134"/>
    <d v="2013-01-13T00:00:00"/>
    <x v="1"/>
    <s v="VS-21820"/>
    <s v="Vivek Sundaresam"/>
    <s v="Consumer"/>
    <s v="United States"/>
    <s v="Raleigh"/>
    <x v="3"/>
    <n v="27604"/>
    <x v="0"/>
    <s v="TEC-PH-10004080"/>
    <x v="2"/>
    <x v="7"/>
    <s v="Avaya 5410 Digital phone"/>
    <n v="108.78399999999999"/>
    <n v="2"/>
    <n v="0.2"/>
    <n v="10.878399999999999"/>
  </r>
  <r>
    <n v="7811"/>
    <x v="3877"/>
    <x v="0"/>
    <x v="1173"/>
    <d v="2013-02-15T00:00:00"/>
    <x v="2"/>
    <s v="DK-13090"/>
    <s v="Dave Kipp"/>
    <s v="Consumer"/>
    <s v="United States"/>
    <s v="Clinton"/>
    <x v="39"/>
    <n v="20735"/>
    <x v="3"/>
    <s v="OFF-PA-10000791"/>
    <x v="1"/>
    <x v="10"/>
    <s v="Wirebound Message Books, Four 2 3/4 x 5 Forms per Page, 200 Sets per Book"/>
    <n v="4.7699999999999996"/>
    <n v="1"/>
    <n v="0"/>
    <n v="2.1464999999999996"/>
  </r>
  <r>
    <n v="7812"/>
    <x v="3877"/>
    <x v="0"/>
    <x v="1173"/>
    <d v="2013-02-15T00:00:00"/>
    <x v="2"/>
    <s v="DK-13090"/>
    <s v="Dave Kipp"/>
    <s v="Consumer"/>
    <s v="United States"/>
    <s v="Clinton"/>
    <x v="39"/>
    <n v="20735"/>
    <x v="3"/>
    <s v="OFF-AR-10001770"/>
    <x v="1"/>
    <x v="6"/>
    <s v="Economy #2 Pencils"/>
    <n v="7.98"/>
    <n v="3"/>
    <n v="0"/>
    <n v="2.0747999999999998"/>
  </r>
  <r>
    <n v="7813"/>
    <x v="3877"/>
    <x v="0"/>
    <x v="1173"/>
    <d v="2013-02-15T00:00:00"/>
    <x v="2"/>
    <s v="DK-13090"/>
    <s v="Dave Kipp"/>
    <s v="Consumer"/>
    <s v="United States"/>
    <s v="Clinton"/>
    <x v="39"/>
    <n v="20735"/>
    <x v="3"/>
    <s v="FUR-TA-10002356"/>
    <x v="0"/>
    <x v="3"/>
    <s v="Bevis Boat-Shaped Conference Table"/>
    <n v="550.43100000000004"/>
    <n v="3"/>
    <n v="0.3"/>
    <n v="-47.179800000000029"/>
  </r>
  <r>
    <n v="7814"/>
    <x v="3877"/>
    <x v="0"/>
    <x v="1173"/>
    <d v="2013-02-15T00:00:00"/>
    <x v="2"/>
    <s v="DK-13090"/>
    <s v="Dave Kipp"/>
    <s v="Consumer"/>
    <s v="United States"/>
    <s v="Clinton"/>
    <x v="39"/>
    <n v="20735"/>
    <x v="3"/>
    <s v="FUR-FU-10003274"/>
    <x v="0"/>
    <x v="5"/>
    <s v="Regeneration Desk Collection"/>
    <n v="10.56"/>
    <n v="6"/>
    <n v="0"/>
    <n v="4.6464000000000008"/>
  </r>
  <r>
    <n v="7815"/>
    <x v="3878"/>
    <x v="3"/>
    <x v="110"/>
    <d v="2014-06-11T00:00:00"/>
    <x v="2"/>
    <s v="MG-17680"/>
    <s v="Maureen Gastineau"/>
    <s v="Home Office"/>
    <s v="United States"/>
    <s v="Los Angeles"/>
    <x v="1"/>
    <n v="90049"/>
    <x v="1"/>
    <s v="FUR-BO-10004834"/>
    <x v="0"/>
    <x v="0"/>
    <s v="Riverside Palais Royal Lawyers Bookcase, Royale Cherry Finish"/>
    <n v="1497.6659999999999"/>
    <n v="2"/>
    <n v="0.15"/>
    <n v="140.95680000000004"/>
  </r>
  <r>
    <n v="7816"/>
    <x v="3878"/>
    <x v="3"/>
    <x v="110"/>
    <d v="2014-06-11T00:00:00"/>
    <x v="2"/>
    <s v="MG-17680"/>
    <s v="Maureen Gastineau"/>
    <s v="Home Office"/>
    <s v="United States"/>
    <s v="Los Angeles"/>
    <x v="1"/>
    <n v="90049"/>
    <x v="1"/>
    <s v="TEC-PH-10000307"/>
    <x v="2"/>
    <x v="7"/>
    <s v="Shocksock Galaxy S4 Armband"/>
    <n v="17.52"/>
    <n v="2"/>
    <n v="0.2"/>
    <n v="-3.5040000000000022"/>
  </r>
  <r>
    <n v="7817"/>
    <x v="3879"/>
    <x v="0"/>
    <x v="147"/>
    <d v="2013-10-27T00:00:00"/>
    <x v="0"/>
    <s v="DP-13390"/>
    <s v="Dennis Pardue"/>
    <s v="Home Office"/>
    <s v="United States"/>
    <s v="North Las Vegas"/>
    <x v="33"/>
    <n v="89031"/>
    <x v="1"/>
    <s v="OFF-AR-10002240"/>
    <x v="1"/>
    <x v="6"/>
    <s v="Panasonic KP-150 Electric Pencil Sharpener"/>
    <n v="113.22"/>
    <n v="3"/>
    <n v="0"/>
    <n v="29.437200000000001"/>
  </r>
  <r>
    <n v="7818"/>
    <x v="3879"/>
    <x v="0"/>
    <x v="147"/>
    <d v="2013-10-27T00:00:00"/>
    <x v="0"/>
    <s v="DP-13390"/>
    <s v="Dennis Pardue"/>
    <s v="Home Office"/>
    <s v="United States"/>
    <s v="North Las Vegas"/>
    <x v="33"/>
    <n v="89031"/>
    <x v="1"/>
    <s v="OFF-PA-10001801"/>
    <x v="1"/>
    <x v="10"/>
    <s v="Xerox 193"/>
    <n v="35.880000000000003"/>
    <n v="6"/>
    <n v="0"/>
    <n v="17.581200000000003"/>
  </r>
  <r>
    <n v="7819"/>
    <x v="3879"/>
    <x v="0"/>
    <x v="147"/>
    <d v="2013-10-27T00:00:00"/>
    <x v="0"/>
    <s v="DP-13390"/>
    <s v="Dennis Pardue"/>
    <s v="Home Office"/>
    <s v="United States"/>
    <s v="North Las Vegas"/>
    <x v="33"/>
    <n v="89031"/>
    <x v="1"/>
    <s v="OFF-BI-10001120"/>
    <x v="1"/>
    <x v="8"/>
    <s v="Ibico EPK-21 Electric Binding System"/>
    <n v="4535.9760000000006"/>
    <n v="3"/>
    <n v="0.2"/>
    <n v="1644.2912999999999"/>
  </r>
  <r>
    <n v="7820"/>
    <x v="3880"/>
    <x v="3"/>
    <x v="795"/>
    <d v="2014-01-31T00:00:00"/>
    <x v="1"/>
    <s v="CJ-12010"/>
    <s v="Caroline Jumper"/>
    <s v="Consumer"/>
    <s v="United States"/>
    <s v="San Francisco"/>
    <x v="1"/>
    <n v="94109"/>
    <x v="1"/>
    <s v="OFF-FA-10000611"/>
    <x v="1"/>
    <x v="13"/>
    <s v="Binder Clips by OIC"/>
    <n v="11.84"/>
    <n v="8"/>
    <n v="0"/>
    <n v="5.6831999999999994"/>
  </r>
  <r>
    <n v="7821"/>
    <x v="3881"/>
    <x v="3"/>
    <x v="166"/>
    <d v="2014-12-11T00:00:00"/>
    <x v="0"/>
    <s v="CW-11905"/>
    <s v="Carl Weiss"/>
    <s v="Home Office"/>
    <s v="United States"/>
    <s v="Cranston"/>
    <x v="34"/>
    <n v="2920"/>
    <x v="3"/>
    <s v="OFF-ST-10000036"/>
    <x v="1"/>
    <x v="4"/>
    <s v="Recycled Data-Pak for Archival Bound Computer Printouts, 12-1/2 x 12-1/2 x 16"/>
    <n v="592.74"/>
    <n v="6"/>
    <n v="0"/>
    <n v="160.03979999999999"/>
  </r>
  <r>
    <n v="7822"/>
    <x v="3882"/>
    <x v="0"/>
    <x v="147"/>
    <d v="2013-10-25T00:00:00"/>
    <x v="0"/>
    <s v="GW-14605"/>
    <s v="Giulietta Weimer"/>
    <s v="Consumer"/>
    <s v="United States"/>
    <s v="Jackson"/>
    <x v="18"/>
    <n v="38301"/>
    <x v="0"/>
    <s v="OFF-ST-10004950"/>
    <x v="1"/>
    <x v="4"/>
    <s v="Tenex Personal Filing Tote With Secure Closure Lid, Black/Frost"/>
    <n v="111.67200000000001"/>
    <n v="9"/>
    <n v="0.2"/>
    <n v="6.9794999999999909"/>
  </r>
  <r>
    <n v="7823"/>
    <x v="3883"/>
    <x v="2"/>
    <x v="86"/>
    <d v="2011-09-01T00:00:00"/>
    <x v="1"/>
    <s v="PP-18955"/>
    <s v="Paul Prost"/>
    <s v="Home Office"/>
    <s v="United States"/>
    <s v="Newark"/>
    <x v="13"/>
    <n v="19711"/>
    <x v="3"/>
    <s v="OFF-AR-10003770"/>
    <x v="1"/>
    <x v="6"/>
    <s v="Newell 340"/>
    <n v="8.64"/>
    <n v="3"/>
    <n v="0"/>
    <n v="2.5055999999999998"/>
  </r>
  <r>
    <n v="7824"/>
    <x v="3883"/>
    <x v="2"/>
    <x v="86"/>
    <d v="2011-09-01T00:00:00"/>
    <x v="1"/>
    <s v="PP-18955"/>
    <s v="Paul Prost"/>
    <s v="Home Office"/>
    <s v="United States"/>
    <s v="Newark"/>
    <x v="13"/>
    <n v="19711"/>
    <x v="3"/>
    <s v="TEC-AC-10002800"/>
    <x v="2"/>
    <x v="11"/>
    <s v="Plantronics Audio 478 Stereo USB Headset"/>
    <n v="149.97"/>
    <n v="3"/>
    <n v="0"/>
    <n v="52.489499999999992"/>
  </r>
  <r>
    <n v="7825"/>
    <x v="3884"/>
    <x v="2"/>
    <x v="1174"/>
    <d v="2011-05-23T00:00:00"/>
    <x v="1"/>
    <s v="PW-19030"/>
    <s v="Pauline Webber"/>
    <s v="Corporate"/>
    <s v="United States"/>
    <s v="Los Angeles"/>
    <x v="1"/>
    <n v="90036"/>
    <x v="1"/>
    <s v="FUR-CH-10002439"/>
    <x v="0"/>
    <x v="1"/>
    <s v="Iceberg Nesting Folding Chair, 19w x 6d x 43h"/>
    <n v="232.88"/>
    <n v="5"/>
    <n v="0.2"/>
    <n v="17.466000000000008"/>
  </r>
  <r>
    <n v="7826"/>
    <x v="3885"/>
    <x v="1"/>
    <x v="302"/>
    <d v="2012-02-07T00:00:00"/>
    <x v="1"/>
    <s v="PW-19030"/>
    <s v="Pauline Webber"/>
    <s v="Corporate"/>
    <s v="United States"/>
    <s v="Rome"/>
    <x v="15"/>
    <n v="13440"/>
    <x v="3"/>
    <s v="FUR-CH-10004218"/>
    <x v="0"/>
    <x v="1"/>
    <s v="Global Fabric Manager's Chair, Dark Gray"/>
    <n v="90.882000000000005"/>
    <n v="1"/>
    <n v="0.1"/>
    <n v="15.147000000000004"/>
  </r>
  <r>
    <n v="7827"/>
    <x v="3886"/>
    <x v="3"/>
    <x v="1108"/>
    <d v="2014-11-06T00:00:00"/>
    <x v="1"/>
    <s v="CY-12745"/>
    <s v="Craig Yedwab"/>
    <s v="Corporate"/>
    <s v="United States"/>
    <s v="Chicago"/>
    <x v="10"/>
    <n v="60610"/>
    <x v="2"/>
    <s v="TEC-PH-10004042"/>
    <x v="2"/>
    <x v="7"/>
    <s v="ClearOne Communications CHAT 70 OC Speaker Phone"/>
    <n v="508.76800000000003"/>
    <n v="4"/>
    <n v="0.2"/>
    <n v="38.157600000000002"/>
  </r>
  <r>
    <n v="7828"/>
    <x v="3886"/>
    <x v="3"/>
    <x v="1108"/>
    <d v="2014-11-06T00:00:00"/>
    <x v="1"/>
    <s v="CY-12745"/>
    <s v="Craig Yedwab"/>
    <s v="Corporate"/>
    <s v="United States"/>
    <s v="Chicago"/>
    <x v="10"/>
    <n v="60610"/>
    <x v="2"/>
    <s v="OFF-EN-10001137"/>
    <x v="1"/>
    <x v="12"/>
    <s v="#10 Gummed Flap White Envelopes, 100/Box"/>
    <n v="9.9120000000000008"/>
    <n v="3"/>
    <n v="0.2"/>
    <n v="3.2213999999999996"/>
  </r>
  <r>
    <n v="7829"/>
    <x v="3887"/>
    <x v="1"/>
    <x v="33"/>
    <d v="2012-05-01T00:00:00"/>
    <x v="1"/>
    <s v="BW-11110"/>
    <s v="Bart Watters"/>
    <s v="Corporate"/>
    <s v="United States"/>
    <s v="San Diego"/>
    <x v="1"/>
    <n v="92105"/>
    <x v="1"/>
    <s v="FUR-CH-10002017"/>
    <x v="0"/>
    <x v="1"/>
    <s v="SAFCO Optional Arm Kit for Workspace Cribbage Stacking Chair"/>
    <n v="63.936000000000007"/>
    <n v="3"/>
    <n v="0.2"/>
    <n v="6.3935999999999957"/>
  </r>
  <r>
    <n v="7830"/>
    <x v="3887"/>
    <x v="1"/>
    <x v="33"/>
    <d v="2012-05-01T00:00:00"/>
    <x v="1"/>
    <s v="BW-11110"/>
    <s v="Bart Watters"/>
    <s v="Corporate"/>
    <s v="United States"/>
    <s v="San Diego"/>
    <x v="1"/>
    <n v="92105"/>
    <x v="1"/>
    <s v="OFF-AR-10000588"/>
    <x v="1"/>
    <x v="6"/>
    <s v="Newell 345"/>
    <n v="59.519999999999996"/>
    <n v="3"/>
    <n v="0"/>
    <n v="15.475200000000001"/>
  </r>
  <r>
    <n v="7831"/>
    <x v="3887"/>
    <x v="1"/>
    <x v="33"/>
    <d v="2012-05-01T00:00:00"/>
    <x v="1"/>
    <s v="BW-11110"/>
    <s v="Bart Watters"/>
    <s v="Corporate"/>
    <s v="United States"/>
    <s v="San Diego"/>
    <x v="1"/>
    <n v="92105"/>
    <x v="1"/>
    <s v="TEC-PH-10003174"/>
    <x v="2"/>
    <x v="7"/>
    <s v="RCA ViSYS 25825 Wireless digital phone"/>
    <n v="311.97600000000006"/>
    <n v="3"/>
    <n v="0.2"/>
    <n v="38.996999999999986"/>
  </r>
  <r>
    <n v="7832"/>
    <x v="3887"/>
    <x v="1"/>
    <x v="33"/>
    <d v="2012-05-01T00:00:00"/>
    <x v="1"/>
    <s v="BW-11110"/>
    <s v="Bart Watters"/>
    <s v="Corporate"/>
    <s v="United States"/>
    <s v="San Diego"/>
    <x v="1"/>
    <n v="92105"/>
    <x v="1"/>
    <s v="OFF-BI-10001524"/>
    <x v="1"/>
    <x v="8"/>
    <s v="GBC Premium Transparent Covers with Diagonal Lined Pattern"/>
    <n v="50.352000000000004"/>
    <n v="3"/>
    <n v="0.2"/>
    <n v="17.623199999999997"/>
  </r>
  <r>
    <n v="7833"/>
    <x v="3888"/>
    <x v="0"/>
    <x v="195"/>
    <d v="2013-05-14T00:00:00"/>
    <x v="1"/>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x v="1"/>
    <s v="CR-12820"/>
    <s v="Cyra Reiten"/>
    <s v="Home Office"/>
    <s v="United States"/>
    <s v="West Palm Beach"/>
    <x v="2"/>
    <n v="33407"/>
    <x v="0"/>
    <s v="OFF-AR-10004757"/>
    <x v="1"/>
    <x v="6"/>
    <s v="Crayola Colored Pencils"/>
    <n v="13.120000000000001"/>
    <n v="5"/>
    <n v="0.2"/>
    <n v="2.1319999999999988"/>
  </r>
  <r>
    <n v="7835"/>
    <x v="3890"/>
    <x v="1"/>
    <x v="657"/>
    <d v="2012-04-17T00:00:00"/>
    <x v="0"/>
    <s v="EB-14110"/>
    <s v="Eugene Barchas"/>
    <s v="Consumer"/>
    <s v="United States"/>
    <s v="Los Angeles"/>
    <x v="1"/>
    <n v="90045"/>
    <x v="1"/>
    <s v="FUR-TA-10002530"/>
    <x v="0"/>
    <x v="3"/>
    <s v="Iceberg OfficeWorks 42&quot; Round Tables"/>
    <n v="241.56799999999998"/>
    <n v="2"/>
    <n v="0.2"/>
    <n v="-15.098000000000013"/>
  </r>
  <r>
    <n v="7836"/>
    <x v="3890"/>
    <x v="1"/>
    <x v="657"/>
    <d v="2012-04-17T00:00:00"/>
    <x v="0"/>
    <s v="EB-14110"/>
    <s v="Eugene Barchas"/>
    <s v="Consumer"/>
    <s v="United States"/>
    <s v="Los Angeles"/>
    <x v="1"/>
    <n v="90045"/>
    <x v="1"/>
    <s v="TEC-PH-10001494"/>
    <x v="2"/>
    <x v="7"/>
    <s v="Polycom CX600 IP Phone VoIP phone"/>
    <n v="479.92"/>
    <n v="2"/>
    <n v="0.2"/>
    <n v="41.993000000000009"/>
  </r>
  <r>
    <n v="7837"/>
    <x v="3891"/>
    <x v="1"/>
    <x v="12"/>
    <d v="2012-09-30T00:00:00"/>
    <x v="1"/>
    <s v="SH-19975"/>
    <s v="Sally Hughsby"/>
    <s v="Corporate"/>
    <s v="United States"/>
    <s v="Seattle"/>
    <x v="4"/>
    <n v="98103"/>
    <x v="1"/>
    <s v="FUR-CH-10004289"/>
    <x v="0"/>
    <x v="1"/>
    <s v="Global Super Steno Chair"/>
    <n v="307.13600000000002"/>
    <n v="4"/>
    <n v="0.2"/>
    <n v="-11.51760000000003"/>
  </r>
  <r>
    <n v="7838"/>
    <x v="3891"/>
    <x v="1"/>
    <x v="12"/>
    <d v="2012-09-30T00:00:00"/>
    <x v="1"/>
    <s v="SH-19975"/>
    <s v="Sally Hughsby"/>
    <s v="Corporate"/>
    <s v="United States"/>
    <s v="Seattle"/>
    <x v="4"/>
    <n v="98103"/>
    <x v="1"/>
    <s v="OFF-LA-10002945"/>
    <x v="1"/>
    <x v="2"/>
    <s v="Permanent Self-Adhesive File Folder Labels for Typewriters, 1 1/8 x 3 1/2, White"/>
    <n v="12.6"/>
    <n v="2"/>
    <n v="0"/>
    <n v="5.7959999999999994"/>
  </r>
  <r>
    <n v="7839"/>
    <x v="3891"/>
    <x v="1"/>
    <x v="12"/>
    <d v="2012-09-30T00:00:00"/>
    <x v="1"/>
    <s v="SH-19975"/>
    <s v="Sally Hughsby"/>
    <s v="Corporate"/>
    <s v="United States"/>
    <s v="Seattle"/>
    <x v="4"/>
    <n v="98103"/>
    <x v="1"/>
    <s v="TEC-AC-10002567"/>
    <x v="2"/>
    <x v="11"/>
    <s v="Logitech G602 Wireless Gaming Mouse"/>
    <n v="159.97999999999999"/>
    <n v="2"/>
    <n v="0"/>
    <n v="57.592799999999997"/>
  </r>
  <r>
    <n v="7840"/>
    <x v="3892"/>
    <x v="2"/>
    <x v="1176"/>
    <d v="2011-04-02T00:00:00"/>
    <x v="1"/>
    <s v="CV-12295"/>
    <s v="Christina VanderZanden"/>
    <s v="Consumer"/>
    <s v="United States"/>
    <s v="Des Moines"/>
    <x v="23"/>
    <n v="50315"/>
    <x v="2"/>
    <s v="OFF-EN-10001509"/>
    <x v="1"/>
    <x v="12"/>
    <s v="Poly String Tie Envelopes"/>
    <n v="6.12"/>
    <n v="3"/>
    <n v="0"/>
    <n v="2.8763999999999994"/>
  </r>
  <r>
    <n v="7841"/>
    <x v="3892"/>
    <x v="2"/>
    <x v="1176"/>
    <d v="2011-04-02T00:00:00"/>
    <x v="1"/>
    <s v="CV-12295"/>
    <s v="Christina VanderZanden"/>
    <s v="Consumer"/>
    <s v="United States"/>
    <s v="Des Moines"/>
    <x v="23"/>
    <n v="50315"/>
    <x v="2"/>
    <s v="FUR-TA-10003954"/>
    <x v="0"/>
    <x v="3"/>
    <s v="Hon 94000 Series Round Tables"/>
    <n v="1184.72"/>
    <n v="4"/>
    <n v="0"/>
    <n v="106.62480000000005"/>
  </r>
  <r>
    <n v="7842"/>
    <x v="3893"/>
    <x v="0"/>
    <x v="19"/>
    <d v="2013-07-23T00:00:00"/>
    <x v="1"/>
    <s v="AT-10735"/>
    <s v="Annie Thurman"/>
    <s v="Consumer"/>
    <s v="United States"/>
    <s v="New York City"/>
    <x v="15"/>
    <n v="10024"/>
    <x v="3"/>
    <s v="OFF-AP-10002892"/>
    <x v="1"/>
    <x v="9"/>
    <s v="Belkin F5C206VTEL 6 Outlet Surge"/>
    <n v="45.96"/>
    <n v="2"/>
    <n v="0"/>
    <n v="13.787999999999997"/>
  </r>
  <r>
    <n v="7843"/>
    <x v="3894"/>
    <x v="2"/>
    <x v="987"/>
    <d v="2011-04-23T00:00:00"/>
    <x v="0"/>
    <s v="AG-10390"/>
    <s v="Allen Goldenen"/>
    <s v="Consumer"/>
    <s v="United States"/>
    <s v="Arlington"/>
    <x v="17"/>
    <n v="22204"/>
    <x v="0"/>
    <s v="OFF-BI-10003638"/>
    <x v="1"/>
    <x v="8"/>
    <s v="GBC Durable Plastic Covers"/>
    <n v="58.050000000000004"/>
    <n v="3"/>
    <n v="0"/>
    <n v="26.702999999999999"/>
  </r>
  <r>
    <n v="7844"/>
    <x v="3894"/>
    <x v="2"/>
    <x v="987"/>
    <d v="2011-04-23T00:00:00"/>
    <x v="0"/>
    <s v="AG-10390"/>
    <s v="Allen Goldenen"/>
    <s v="Consumer"/>
    <s v="United States"/>
    <s v="Arlington"/>
    <x v="17"/>
    <n v="22204"/>
    <x v="0"/>
    <s v="OFF-PA-10001569"/>
    <x v="1"/>
    <x v="10"/>
    <s v="Xerox 232"/>
    <n v="71.28"/>
    <n v="11"/>
    <n v="0"/>
    <n v="34.214400000000005"/>
  </r>
  <r>
    <n v="7845"/>
    <x v="3895"/>
    <x v="3"/>
    <x v="246"/>
    <d v="2014-07-26T00:00:00"/>
    <x v="1"/>
    <s v="GM-14500"/>
    <s v="Gene McClure"/>
    <s v="Consumer"/>
    <s v="United States"/>
    <s v="Pharr"/>
    <x v="5"/>
    <n v="78577"/>
    <x v="2"/>
    <s v="FUR-TA-10001676"/>
    <x v="0"/>
    <x v="3"/>
    <s v="Hon 61000 Series Interactive Training Tables"/>
    <n v="124.404"/>
    <n v="4"/>
    <n v="0.3"/>
    <n v="-21.3264"/>
  </r>
  <r>
    <n v="7846"/>
    <x v="3896"/>
    <x v="1"/>
    <x v="874"/>
    <d v="2012-10-02T00:00:00"/>
    <x v="1"/>
    <s v="JK-15205"/>
    <s v="Jamie Kunitz"/>
    <s v="Consumer"/>
    <s v="United States"/>
    <s v="Arlington"/>
    <x v="17"/>
    <n v="22204"/>
    <x v="0"/>
    <s v="OFF-PA-10001125"/>
    <x v="1"/>
    <x v="10"/>
    <s v="Xerox 1988"/>
    <n v="154.9"/>
    <n v="5"/>
    <n v="0"/>
    <n v="69.704999999999998"/>
  </r>
  <r>
    <n v="7847"/>
    <x v="3896"/>
    <x v="1"/>
    <x v="874"/>
    <d v="2012-10-02T00:00:00"/>
    <x v="1"/>
    <s v="JK-15205"/>
    <s v="Jamie Kunitz"/>
    <s v="Consumer"/>
    <s v="United States"/>
    <s v="Arlington"/>
    <x v="17"/>
    <n v="22204"/>
    <x v="0"/>
    <s v="TEC-PH-10002496"/>
    <x v="2"/>
    <x v="7"/>
    <s v="Cisco SPA301"/>
    <n v="1871.88"/>
    <n v="12"/>
    <n v="0"/>
    <n v="561.56399999999996"/>
  </r>
  <r>
    <n v="7848"/>
    <x v="3897"/>
    <x v="0"/>
    <x v="535"/>
    <d v="2013-03-03T00:00:00"/>
    <x v="1"/>
    <s v="DW-13540"/>
    <s v="Don Weiss"/>
    <s v="Consumer"/>
    <s v="United States"/>
    <s v="Houston"/>
    <x v="5"/>
    <n v="77070"/>
    <x v="2"/>
    <s v="FUR-FU-10004053"/>
    <x v="0"/>
    <x v="5"/>
    <s v="DAX Two-Tone Silver Metal Document Frame"/>
    <n v="16.192"/>
    <n v="2"/>
    <n v="0.6"/>
    <n v="-6.8815999999999953"/>
  </r>
  <r>
    <n v="7849"/>
    <x v="3898"/>
    <x v="0"/>
    <x v="440"/>
    <d v="2013-05-07T00:00:00"/>
    <x v="1"/>
    <s v="AS-10090"/>
    <s v="Adam Shillingsburg"/>
    <s v="Consumer"/>
    <s v="United States"/>
    <s v="Irving"/>
    <x v="5"/>
    <n v="75061"/>
    <x v="2"/>
    <s v="OFF-ST-10000321"/>
    <x v="1"/>
    <x v="4"/>
    <s v="Akro Stacking Bins"/>
    <n v="18.936"/>
    <n v="3"/>
    <n v="0.2"/>
    <n v="-3.787200000000003"/>
  </r>
  <r>
    <n v="7850"/>
    <x v="3898"/>
    <x v="0"/>
    <x v="440"/>
    <d v="2013-05-07T00:00:00"/>
    <x v="1"/>
    <s v="AS-10090"/>
    <s v="Adam Shillingsburg"/>
    <s v="Consumer"/>
    <s v="United States"/>
    <s v="Irving"/>
    <x v="5"/>
    <n v="75061"/>
    <x v="2"/>
    <s v="OFF-ST-10002957"/>
    <x v="1"/>
    <x v="4"/>
    <s v="Sterilite Show Offs Storage Containers"/>
    <n v="12.672000000000001"/>
    <n v="3"/>
    <n v="0.2"/>
    <n v="-3.1680000000000001"/>
  </r>
  <r>
    <n v="7851"/>
    <x v="3898"/>
    <x v="0"/>
    <x v="440"/>
    <d v="2013-05-07T00:00:00"/>
    <x v="1"/>
    <s v="AS-10090"/>
    <s v="Adam Shillingsburg"/>
    <s v="Consumer"/>
    <s v="United States"/>
    <s v="Irving"/>
    <x v="5"/>
    <n v="75061"/>
    <x v="2"/>
    <s v="OFF-LA-10000973"/>
    <x v="1"/>
    <x v="2"/>
    <s v="Avery 502"/>
    <n v="5.04"/>
    <n v="2"/>
    <n v="0.2"/>
    <n v="1.764"/>
  </r>
  <r>
    <n v="7852"/>
    <x v="3899"/>
    <x v="2"/>
    <x v="337"/>
    <d v="2011-12-15T00:00:00"/>
    <x v="1"/>
    <s v="TS-21205"/>
    <s v="Thomas Seio"/>
    <s v="Corporate"/>
    <s v="United States"/>
    <s v="Chicago"/>
    <x v="10"/>
    <n v="60653"/>
    <x v="2"/>
    <s v="OFF-PA-10000143"/>
    <x v="1"/>
    <x v="10"/>
    <s v="Astroparche Fine Business Paper"/>
    <n v="8.4480000000000004"/>
    <n v="2"/>
    <n v="0.2"/>
    <n v="2.9568000000000003"/>
  </r>
  <r>
    <n v="7853"/>
    <x v="3899"/>
    <x v="2"/>
    <x v="337"/>
    <d v="2011-12-15T00:00:00"/>
    <x v="1"/>
    <s v="TS-21205"/>
    <s v="Thomas Seio"/>
    <s v="Corporate"/>
    <s v="United States"/>
    <s v="Chicago"/>
    <x v="10"/>
    <n v="60653"/>
    <x v="2"/>
    <s v="OFF-AP-10003287"/>
    <x v="1"/>
    <x v="9"/>
    <s v="Tripp Lite TLP810NET Broadband Surge for Modem/Fax"/>
    <n v="20.387999999999995"/>
    <n v="2"/>
    <n v="0.8"/>
    <n v="-53.008800000000008"/>
  </r>
  <r>
    <n v="7854"/>
    <x v="3900"/>
    <x v="1"/>
    <x v="707"/>
    <d v="2012-12-29T00:00:00"/>
    <x v="1"/>
    <s v="SM-20320"/>
    <s v="Sean Miller"/>
    <s v="Home Office"/>
    <s v="United States"/>
    <s v="Los Angeles"/>
    <x v="1"/>
    <n v="90049"/>
    <x v="1"/>
    <s v="OFF-PA-10001526"/>
    <x v="1"/>
    <x v="10"/>
    <s v="Xerox 1949"/>
    <n v="9.9600000000000009"/>
    <n v="2"/>
    <n v="0"/>
    <n v="4.8804000000000007"/>
  </r>
  <r>
    <n v="7855"/>
    <x v="3901"/>
    <x v="3"/>
    <x v="226"/>
    <d v="2014-12-13T00:00:00"/>
    <x v="1"/>
    <s v="BH-11710"/>
    <s v="Brosina Hoffman"/>
    <s v="Consumer"/>
    <s v="United States"/>
    <s v="Hattiesburg"/>
    <x v="35"/>
    <n v="39401"/>
    <x v="0"/>
    <s v="OFF-AP-10004540"/>
    <x v="1"/>
    <x v="9"/>
    <s v="Eureka The Boss Lite 10-Amp Upright Vacuum, Blue"/>
    <n v="320.64"/>
    <n v="4"/>
    <n v="0"/>
    <n v="89.779200000000003"/>
  </r>
  <r>
    <n v="7856"/>
    <x v="3901"/>
    <x v="3"/>
    <x v="226"/>
    <d v="2014-12-13T00:00:00"/>
    <x v="1"/>
    <s v="BH-11710"/>
    <s v="Brosina Hoffman"/>
    <s v="Consumer"/>
    <s v="United States"/>
    <s v="Hattiesburg"/>
    <x v="35"/>
    <n v="39401"/>
    <x v="0"/>
    <s v="TEC-AC-10001266"/>
    <x v="2"/>
    <x v="11"/>
    <s v="Memorex Micro Travel Drive 8 GB"/>
    <n v="52"/>
    <n v="4"/>
    <n v="0"/>
    <n v="23.4"/>
  </r>
  <r>
    <n v="7857"/>
    <x v="3902"/>
    <x v="2"/>
    <x v="992"/>
    <d v="2011-06-01T00:00:00"/>
    <x v="2"/>
    <s v="LW-16825"/>
    <s v="Laurel Workman"/>
    <s v="Corporate"/>
    <s v="United States"/>
    <s v="New York City"/>
    <x v="15"/>
    <n v="10024"/>
    <x v="3"/>
    <s v="OFF-BI-10004233"/>
    <x v="1"/>
    <x v="8"/>
    <s v="GBC Pre-Punched Binding Paper, Plastic, White, 8-1/2&quot; x 11&quot;"/>
    <n v="25.584000000000003"/>
    <n v="2"/>
    <n v="0.2"/>
    <n v="8.9543999999999997"/>
  </r>
  <r>
    <n v="7858"/>
    <x v="3902"/>
    <x v="2"/>
    <x v="992"/>
    <d v="2011-06-01T00:00:00"/>
    <x v="2"/>
    <s v="LW-16825"/>
    <s v="Laurel Workman"/>
    <s v="Corporate"/>
    <s v="United States"/>
    <s v="New York City"/>
    <x v="15"/>
    <n v="10024"/>
    <x v="3"/>
    <s v="TEC-PH-10003505"/>
    <x v="2"/>
    <x v="7"/>
    <s v="Geemarc AmpliPOWER60"/>
    <n v="464"/>
    <n v="5"/>
    <n v="0"/>
    <n v="134.55999999999995"/>
  </r>
  <r>
    <n v="7859"/>
    <x v="3902"/>
    <x v="2"/>
    <x v="992"/>
    <d v="2011-06-01T00:00:00"/>
    <x v="2"/>
    <s v="LW-16825"/>
    <s v="Laurel Workman"/>
    <s v="Corporate"/>
    <s v="United States"/>
    <s v="New York City"/>
    <x v="15"/>
    <n v="10024"/>
    <x v="3"/>
    <s v="OFF-AP-10001005"/>
    <x v="1"/>
    <x v="9"/>
    <s v="Honeywell Quietcare HEPA Air Cleaner"/>
    <n v="235.95000000000002"/>
    <n v="3"/>
    <n v="0"/>
    <n v="77.863499999999988"/>
  </r>
  <r>
    <n v="7860"/>
    <x v="3902"/>
    <x v="2"/>
    <x v="992"/>
    <d v="2011-06-01T00:00:00"/>
    <x v="2"/>
    <s v="LW-16825"/>
    <s v="Laurel Workman"/>
    <s v="Corporate"/>
    <s v="United States"/>
    <s v="New York City"/>
    <x v="15"/>
    <n v="10024"/>
    <x v="3"/>
    <s v="OFF-PA-10001712"/>
    <x v="1"/>
    <x v="10"/>
    <s v="Xerox 1948"/>
    <n v="39.96"/>
    <n v="4"/>
    <n v="0"/>
    <n v="17.981999999999999"/>
  </r>
  <r>
    <n v="7861"/>
    <x v="3903"/>
    <x v="3"/>
    <x v="580"/>
    <d v="2014-03-07T00:00:00"/>
    <x v="1"/>
    <s v="JA-15970"/>
    <s v="Joseph Airdo"/>
    <s v="Consumer"/>
    <s v="United States"/>
    <s v="Cuyahoga Falls"/>
    <x v="24"/>
    <n v="44221"/>
    <x v="3"/>
    <s v="OFF-BI-10002353"/>
    <x v="1"/>
    <x v="8"/>
    <s v="GBC VeloBind Cover Sets"/>
    <n v="18.528000000000002"/>
    <n v="4"/>
    <n v="0.7"/>
    <n v="-12.352"/>
  </r>
  <r>
    <n v="7862"/>
    <x v="3904"/>
    <x v="1"/>
    <x v="88"/>
    <d v="2012-10-17T00:00:00"/>
    <x v="1"/>
    <s v="KA-16525"/>
    <s v="Kelly Andreada"/>
    <s v="Consumer"/>
    <s v="United States"/>
    <s v="Seattle"/>
    <x v="4"/>
    <n v="98103"/>
    <x v="1"/>
    <s v="TEC-AC-10003038"/>
    <x v="2"/>
    <x v="11"/>
    <s v="Kingston Digital DataTraveler 16GB USB 2.0"/>
    <n v="17.899999999999999"/>
    <n v="2"/>
    <n v="0"/>
    <n v="3.400999999999998"/>
  </r>
  <r>
    <n v="7863"/>
    <x v="3904"/>
    <x v="1"/>
    <x v="88"/>
    <d v="2012-10-17T00:00:00"/>
    <x v="1"/>
    <s v="KA-16525"/>
    <s v="Kelly Andreada"/>
    <s v="Consumer"/>
    <s v="United States"/>
    <s v="Seattle"/>
    <x v="4"/>
    <n v="98103"/>
    <x v="1"/>
    <s v="OFF-ST-10000934"/>
    <x v="1"/>
    <x v="4"/>
    <s v="Contico 72&quot;H Heavy-Duty Storage System"/>
    <n v="81.96"/>
    <n v="2"/>
    <n v="0"/>
    <n v="0"/>
  </r>
  <r>
    <n v="7864"/>
    <x v="3905"/>
    <x v="1"/>
    <x v="1177"/>
    <d v="2012-07-19T00:00:00"/>
    <x v="0"/>
    <s v="TG-21310"/>
    <s v="Toby Gnade"/>
    <s v="Consumer"/>
    <s v="United States"/>
    <s v="Mesa"/>
    <x v="16"/>
    <n v="85204"/>
    <x v="1"/>
    <s v="OFF-ST-10002743"/>
    <x v="1"/>
    <x v="4"/>
    <s v="SAFCO Boltless Steel Shelving"/>
    <n v="272.73599999999999"/>
    <n v="3"/>
    <n v="0.2"/>
    <n v="-64.774800000000013"/>
  </r>
  <r>
    <n v="7865"/>
    <x v="3905"/>
    <x v="1"/>
    <x v="1177"/>
    <d v="2012-07-19T00:00:00"/>
    <x v="0"/>
    <s v="TG-21310"/>
    <s v="Toby Gnade"/>
    <s v="Consumer"/>
    <s v="United States"/>
    <s v="Mesa"/>
    <x v="16"/>
    <n v="85204"/>
    <x v="1"/>
    <s v="OFF-PA-10001846"/>
    <x v="1"/>
    <x v="10"/>
    <s v="Xerox 1899"/>
    <n v="18.496000000000002"/>
    <n v="4"/>
    <n v="0.2"/>
    <n v="6.7048000000000005"/>
  </r>
  <r>
    <n v="7866"/>
    <x v="3905"/>
    <x v="1"/>
    <x v="1177"/>
    <d v="2012-07-19T00:00:00"/>
    <x v="0"/>
    <s v="TG-21310"/>
    <s v="Toby Gnade"/>
    <s v="Consumer"/>
    <s v="United States"/>
    <s v="Mesa"/>
    <x v="16"/>
    <n v="85204"/>
    <x v="1"/>
    <s v="FUR-CH-10004287"/>
    <x v="0"/>
    <x v="1"/>
    <s v="SAFCO Arco Folding Chair"/>
    <n v="441.92"/>
    <n v="2"/>
    <n v="0.2"/>
    <n v="49.715999999999966"/>
  </r>
  <r>
    <n v="7867"/>
    <x v="3905"/>
    <x v="1"/>
    <x v="1177"/>
    <d v="2012-07-19T00:00:00"/>
    <x v="0"/>
    <s v="TG-21310"/>
    <s v="Toby Gnade"/>
    <s v="Consumer"/>
    <s v="United States"/>
    <s v="Mesa"/>
    <x v="16"/>
    <n v="85204"/>
    <x v="1"/>
    <s v="FUR-BO-10001608"/>
    <x v="0"/>
    <x v="0"/>
    <s v="Hon Metal Bookcases, Black"/>
    <n v="127.76400000000002"/>
    <n v="6"/>
    <n v="0.7"/>
    <n v="-191.64599999999996"/>
  </r>
  <r>
    <n v="7868"/>
    <x v="3906"/>
    <x v="2"/>
    <x v="84"/>
    <d v="2011-11-24T00:00:00"/>
    <x v="0"/>
    <s v="DB-13360"/>
    <s v="Dennis Bolton"/>
    <s v="Home Office"/>
    <s v="United States"/>
    <s v="Salt Lake City"/>
    <x v="7"/>
    <n v="84106"/>
    <x v="1"/>
    <s v="OFF-PA-10000357"/>
    <x v="1"/>
    <x v="10"/>
    <s v="Xerox 1888"/>
    <n v="166.44"/>
    <n v="3"/>
    <n v="0"/>
    <n v="79.891199999999998"/>
  </r>
  <r>
    <n v="7869"/>
    <x v="3907"/>
    <x v="0"/>
    <x v="1022"/>
    <d v="2013-06-03T00:00:00"/>
    <x v="1"/>
    <s v="LS-17245"/>
    <s v="Lynn Smith"/>
    <s v="Consumer"/>
    <s v="United States"/>
    <s v="Los Angeles"/>
    <x v="1"/>
    <n v="90045"/>
    <x v="1"/>
    <s v="OFF-PA-10000575"/>
    <x v="1"/>
    <x v="10"/>
    <s v="Wirebound Message Books, Four 2 3/4 x 5 White Forms per Page"/>
    <n v="13.38"/>
    <n v="2"/>
    <n v="0"/>
    <n v="6.1547999999999998"/>
  </r>
  <r>
    <n v="7870"/>
    <x v="3908"/>
    <x v="3"/>
    <x v="445"/>
    <d v="2014-07-10T00:00:00"/>
    <x v="1"/>
    <s v="MO-17950"/>
    <s v="Michael Oakman"/>
    <s v="Consumer"/>
    <s v="United States"/>
    <s v="Jacksonville"/>
    <x v="3"/>
    <n v="28540"/>
    <x v="0"/>
    <s v="TEC-AC-10002167"/>
    <x v="2"/>
    <x v="11"/>
    <s v="Imation 8gb Micro Traveldrive Usb 2.0 Flash Drive"/>
    <n v="24"/>
    <n v="2"/>
    <n v="0.2"/>
    <n v="-2.6999999999999993"/>
  </r>
  <r>
    <n v="7871"/>
    <x v="3909"/>
    <x v="3"/>
    <x v="145"/>
    <d v="2014-09-30T00:00:00"/>
    <x v="1"/>
    <s v="CA-11965"/>
    <s v="Carol Adams"/>
    <s v="Corporate"/>
    <s v="United States"/>
    <s v="Lakewood"/>
    <x v="24"/>
    <n v="44107"/>
    <x v="3"/>
    <s v="OFF-EN-10004459"/>
    <x v="1"/>
    <x v="12"/>
    <s v="Security-Tint Envelopes"/>
    <n v="24.448"/>
    <n v="4"/>
    <n v="0.2"/>
    <n v="8.8623999999999992"/>
  </r>
  <r>
    <n v="7872"/>
    <x v="3910"/>
    <x v="0"/>
    <x v="339"/>
    <d v="2013-10-08T00:00:00"/>
    <x v="1"/>
    <s v="DB-12910"/>
    <s v="Daniel Byrd"/>
    <s v="Home Office"/>
    <s v="United States"/>
    <s v="Lake Forest"/>
    <x v="1"/>
    <n v="92630"/>
    <x v="1"/>
    <s v="OFF-LA-10002271"/>
    <x v="1"/>
    <x v="2"/>
    <s v="Smead Alpha-Z Color-Coded Second Alphabetical Labels and Starter Set"/>
    <n v="6.16"/>
    <n v="2"/>
    <n v="0"/>
    <n v="2.9567999999999999"/>
  </r>
  <r>
    <n v="7873"/>
    <x v="3910"/>
    <x v="0"/>
    <x v="339"/>
    <d v="2013-10-08T00:00:00"/>
    <x v="1"/>
    <s v="DB-12910"/>
    <s v="Daniel Byrd"/>
    <s v="Home Office"/>
    <s v="United States"/>
    <s v="Lake Forest"/>
    <x v="1"/>
    <n v="92630"/>
    <x v="1"/>
    <s v="FUR-CH-10004063"/>
    <x v="0"/>
    <x v="1"/>
    <s v="Global Deluxe High-Back Manager's Chair"/>
    <n v="915.13600000000008"/>
    <n v="4"/>
    <n v="0.2"/>
    <n v="102.95279999999988"/>
  </r>
  <r>
    <n v="7874"/>
    <x v="3910"/>
    <x v="0"/>
    <x v="339"/>
    <d v="2013-10-08T00:00:00"/>
    <x v="1"/>
    <s v="DB-12910"/>
    <s v="Daniel Byrd"/>
    <s v="Home Office"/>
    <s v="United States"/>
    <s v="Lake Forest"/>
    <x v="1"/>
    <n v="92630"/>
    <x v="1"/>
    <s v="OFF-PA-10004610"/>
    <x v="1"/>
    <x v="10"/>
    <s v="Xerox 1900"/>
    <n v="8.56"/>
    <n v="2"/>
    <n v="0"/>
    <n v="3.8519999999999994"/>
  </r>
  <r>
    <n v="7875"/>
    <x v="3910"/>
    <x v="0"/>
    <x v="339"/>
    <d v="2013-10-08T00:00:00"/>
    <x v="1"/>
    <s v="DB-12910"/>
    <s v="Daniel Byrd"/>
    <s v="Home Office"/>
    <s v="United States"/>
    <s v="Lake Forest"/>
    <x v="1"/>
    <n v="92630"/>
    <x v="1"/>
    <s v="OFF-PA-10001878"/>
    <x v="1"/>
    <x v="10"/>
    <s v="Xerox 1891"/>
    <n v="97.82"/>
    <n v="2"/>
    <n v="0"/>
    <n v="45.975399999999993"/>
  </r>
  <r>
    <n v="7876"/>
    <x v="3911"/>
    <x v="3"/>
    <x v="428"/>
    <d v="2014-09-16T00:00:00"/>
    <x v="1"/>
    <s v="DK-12835"/>
    <s v="Damala Kotsonis"/>
    <s v="Corporate"/>
    <s v="United States"/>
    <s v="Portland"/>
    <x v="21"/>
    <n v="97206"/>
    <x v="1"/>
    <s v="OFF-PA-10002036"/>
    <x v="1"/>
    <x v="10"/>
    <s v="Xerox 1930"/>
    <n v="31.104000000000006"/>
    <n v="6"/>
    <n v="0.2"/>
    <n v="11.2752"/>
  </r>
  <r>
    <n v="7877"/>
    <x v="3911"/>
    <x v="3"/>
    <x v="428"/>
    <d v="2014-09-16T00:00:00"/>
    <x v="1"/>
    <s v="DK-12835"/>
    <s v="Damala Kotsonis"/>
    <s v="Corporate"/>
    <s v="United States"/>
    <s v="Portland"/>
    <x v="21"/>
    <n v="97206"/>
    <x v="1"/>
    <s v="OFF-AP-10003278"/>
    <x v="1"/>
    <x v="9"/>
    <s v="Belkin 7-Outlet SurgeMaster Home Series"/>
    <n v="11.176000000000002"/>
    <n v="1"/>
    <n v="0.2"/>
    <n v="0.8382000000000005"/>
  </r>
  <r>
    <n v="7878"/>
    <x v="3912"/>
    <x v="1"/>
    <x v="899"/>
    <d v="2012-03-18T00:00:00"/>
    <x v="1"/>
    <s v="EB-14170"/>
    <s v="Evan Bailliet"/>
    <s v="Consumer"/>
    <s v="United States"/>
    <s v="Charlotte"/>
    <x v="3"/>
    <n v="28205"/>
    <x v="0"/>
    <s v="OFF-LA-10001641"/>
    <x v="1"/>
    <x v="2"/>
    <s v="Avery 518"/>
    <n v="5.04"/>
    <n v="2"/>
    <n v="0.2"/>
    <n v="1.764"/>
  </r>
  <r>
    <n v="7879"/>
    <x v="3913"/>
    <x v="0"/>
    <x v="896"/>
    <d v="2013-12-05T00:00:00"/>
    <x v="0"/>
    <s v="DR-12940"/>
    <s v="Daniel Raglin"/>
    <s v="Home Office"/>
    <s v="United States"/>
    <s v="Aurora"/>
    <x v="10"/>
    <n v="60505"/>
    <x v="2"/>
    <s v="FUR-FU-10003806"/>
    <x v="0"/>
    <x v="5"/>
    <s v="Tenex Chairmat w/ Average Lip, 45&quot; x 53&quot;"/>
    <n v="242.17600000000004"/>
    <n v="4"/>
    <n v="0.6"/>
    <n v="-302.72000000000003"/>
  </r>
  <r>
    <n v="7880"/>
    <x v="3914"/>
    <x v="0"/>
    <x v="403"/>
    <d v="2013-06-22T00:00:00"/>
    <x v="1"/>
    <s v="JS-15685"/>
    <s v="Jim Sink"/>
    <s v="Corporate"/>
    <s v="United States"/>
    <s v="Philadelphia"/>
    <x v="9"/>
    <n v="19140"/>
    <x v="3"/>
    <s v="FUR-TA-10003392"/>
    <x v="0"/>
    <x v="3"/>
    <s v="Global Adaptabilities Conference Tables"/>
    <n v="337.17599999999999"/>
    <n v="2"/>
    <n v="0.4"/>
    <n v="-118.01160000000002"/>
  </r>
  <r>
    <n v="7881"/>
    <x v="3915"/>
    <x v="3"/>
    <x v="734"/>
    <d v="2014-12-07T00:00:00"/>
    <x v="0"/>
    <s v="LC-16870"/>
    <s v="Lena Cacioppo"/>
    <s v="Consumer"/>
    <s v="United States"/>
    <s v="Thornton"/>
    <x v="22"/>
    <n v="80229"/>
    <x v="1"/>
    <s v="OFF-AR-10003856"/>
    <x v="1"/>
    <x v="6"/>
    <s v="Newell 344"/>
    <n v="13.343999999999998"/>
    <n v="6"/>
    <n v="0.2"/>
    <n v="1.0007999999999999"/>
  </r>
  <r>
    <n v="7882"/>
    <x v="3915"/>
    <x v="3"/>
    <x v="734"/>
    <d v="2014-12-07T00:00:00"/>
    <x v="0"/>
    <s v="LC-16870"/>
    <s v="Lena Cacioppo"/>
    <s v="Consumer"/>
    <s v="United States"/>
    <s v="Thornton"/>
    <x v="22"/>
    <n v="80229"/>
    <x v="1"/>
    <s v="TEC-AC-10002006"/>
    <x v="2"/>
    <x v="11"/>
    <s v="Memorex Micro Travel Drive 16 GB"/>
    <n v="76.75200000000001"/>
    <n v="6"/>
    <n v="0.2"/>
    <n v="10.553399999999993"/>
  </r>
  <r>
    <n v="7883"/>
    <x v="3915"/>
    <x v="3"/>
    <x v="734"/>
    <d v="2014-12-07T00:00:00"/>
    <x v="0"/>
    <s v="LC-16870"/>
    <s v="Lena Cacioppo"/>
    <s v="Consumer"/>
    <s v="United States"/>
    <s v="Thornton"/>
    <x v="22"/>
    <n v="80229"/>
    <x v="1"/>
    <s v="TEC-AC-10002006"/>
    <x v="2"/>
    <x v="11"/>
    <s v="Memorex Micro Travel Drive 16 GB"/>
    <n v="102.33600000000001"/>
    <n v="8"/>
    <n v="0.2"/>
    <n v="14.07119999999999"/>
  </r>
  <r>
    <n v="7884"/>
    <x v="3915"/>
    <x v="3"/>
    <x v="734"/>
    <d v="2014-12-07T00:00:00"/>
    <x v="0"/>
    <s v="LC-16870"/>
    <s v="Lena Cacioppo"/>
    <s v="Consumer"/>
    <s v="United States"/>
    <s v="Thornton"/>
    <x v="22"/>
    <n v="80229"/>
    <x v="1"/>
    <s v="OFF-PA-10002246"/>
    <x v="1"/>
    <x v="10"/>
    <s v="Wirebound Four 2-3/4 x 5 Forms per Page, 400 Sets per Book"/>
    <n v="10.32"/>
    <n v="2"/>
    <n v="0.2"/>
    <n v="3.7409999999999997"/>
  </r>
  <r>
    <n v="7885"/>
    <x v="3915"/>
    <x v="3"/>
    <x v="734"/>
    <d v="2014-12-07T00:00:00"/>
    <x v="0"/>
    <s v="LC-16870"/>
    <s v="Lena Cacioppo"/>
    <s v="Consumer"/>
    <s v="United States"/>
    <s v="Thornton"/>
    <x v="22"/>
    <n v="80229"/>
    <x v="1"/>
    <s v="OFF-SU-10004782"/>
    <x v="1"/>
    <x v="14"/>
    <s v="Elite 5&quot; Scissors"/>
    <n v="47.32"/>
    <n v="7"/>
    <n v="0.2"/>
    <n v="5.9149999999999938"/>
  </r>
  <r>
    <n v="7886"/>
    <x v="3915"/>
    <x v="3"/>
    <x v="734"/>
    <d v="2014-12-07T00:00:00"/>
    <x v="0"/>
    <s v="LC-16870"/>
    <s v="Lena Cacioppo"/>
    <s v="Consumer"/>
    <s v="United States"/>
    <s v="Thornton"/>
    <x v="22"/>
    <n v="80229"/>
    <x v="1"/>
    <s v="FUR-FU-10004351"/>
    <x v="0"/>
    <x v="5"/>
    <s v="Staples"/>
    <n v="23.376000000000001"/>
    <n v="3"/>
    <n v="0.2"/>
    <n v="7.0128000000000013"/>
  </r>
  <r>
    <n v="7887"/>
    <x v="3915"/>
    <x v="3"/>
    <x v="734"/>
    <d v="2014-12-07T00:00:00"/>
    <x v="0"/>
    <s v="LC-16870"/>
    <s v="Lena Cacioppo"/>
    <s v="Consumer"/>
    <s v="United States"/>
    <s v="Thornton"/>
    <x v="22"/>
    <n v="80229"/>
    <x v="1"/>
    <s v="FUR-FU-10004270"/>
    <x v="0"/>
    <x v="5"/>
    <s v="Eldon Image Series Desk Accessories, Burgundy"/>
    <n v="16.72"/>
    <n v="5"/>
    <n v="0.2"/>
    <n v="3.3439999999999994"/>
  </r>
  <r>
    <n v="7888"/>
    <x v="3915"/>
    <x v="3"/>
    <x v="734"/>
    <d v="2014-12-07T00:00:00"/>
    <x v="0"/>
    <s v="LC-16870"/>
    <s v="Lena Cacioppo"/>
    <s v="Consumer"/>
    <s v="United States"/>
    <s v="Thornton"/>
    <x v="22"/>
    <n v="80229"/>
    <x v="1"/>
    <s v="FUR-FU-10004053"/>
    <x v="0"/>
    <x v="5"/>
    <s v="DAX Two-Tone Silver Metal Document Frame"/>
    <n v="16.192"/>
    <n v="1"/>
    <n v="0.2"/>
    <n v="4.6552000000000007"/>
  </r>
  <r>
    <n v="7889"/>
    <x v="3916"/>
    <x v="0"/>
    <x v="765"/>
    <d v="2013-08-23T00:00:00"/>
    <x v="1"/>
    <s v="JP-15520"/>
    <s v="Jeremy Pistek"/>
    <s v="Consumer"/>
    <s v="United States"/>
    <s v="Davis"/>
    <x v="1"/>
    <n v="95616"/>
    <x v="1"/>
    <s v="OFF-PA-10000019"/>
    <x v="1"/>
    <x v="10"/>
    <s v="Xerox 1931"/>
    <n v="32.400000000000006"/>
    <n v="5"/>
    <n v="0"/>
    <n v="15.552000000000001"/>
  </r>
  <r>
    <n v="7890"/>
    <x v="3917"/>
    <x v="0"/>
    <x v="591"/>
    <d v="2013-12-30T00:00:00"/>
    <x v="1"/>
    <s v="TS-21655"/>
    <s v="Trudy Schmidt"/>
    <s v="Consumer"/>
    <s v="United States"/>
    <s v="Fayetteville"/>
    <x v="36"/>
    <n v="72701"/>
    <x v="0"/>
    <s v="OFF-AR-10003811"/>
    <x v="1"/>
    <x v="6"/>
    <s v="Newell 327"/>
    <n v="19.89"/>
    <n v="9"/>
    <n v="0"/>
    <n v="5.3703000000000003"/>
  </r>
  <r>
    <n v="7891"/>
    <x v="3917"/>
    <x v="0"/>
    <x v="591"/>
    <d v="2013-12-30T00:00:00"/>
    <x v="1"/>
    <s v="TS-21655"/>
    <s v="Trudy Schmidt"/>
    <s v="Consumer"/>
    <s v="United States"/>
    <s v="Fayetteville"/>
    <x v="36"/>
    <n v="72701"/>
    <x v="0"/>
    <s v="TEC-AC-10001838"/>
    <x v="2"/>
    <x v="11"/>
    <s v="Razer Tiamat Over Ear 7.1 Surround Sound PC Gaming Headset"/>
    <n v="399.98"/>
    <n v="2"/>
    <n v="0"/>
    <n v="171.99140000000003"/>
  </r>
  <r>
    <n v="7892"/>
    <x v="3917"/>
    <x v="0"/>
    <x v="591"/>
    <d v="2013-12-30T00:00:00"/>
    <x v="1"/>
    <s v="TS-21655"/>
    <s v="Trudy Schmidt"/>
    <s v="Consumer"/>
    <s v="United States"/>
    <s v="Fayetteville"/>
    <x v="36"/>
    <n v="72701"/>
    <x v="0"/>
    <s v="FUR-FU-10003553"/>
    <x v="0"/>
    <x v="5"/>
    <s v="Howard Miller 13-1/2&quot; Diameter Rosebrook Wall Clock"/>
    <n v="343.84999999999997"/>
    <n v="5"/>
    <n v="0"/>
    <n v="137.54000000000002"/>
  </r>
  <r>
    <n v="7893"/>
    <x v="3917"/>
    <x v="0"/>
    <x v="591"/>
    <d v="2013-12-30T00:00:00"/>
    <x v="1"/>
    <s v="TS-21655"/>
    <s v="Trudy Schmidt"/>
    <s v="Consumer"/>
    <s v="United States"/>
    <s v="Fayetteville"/>
    <x v="36"/>
    <n v="72701"/>
    <x v="0"/>
    <s v="OFF-PA-10003302"/>
    <x v="1"/>
    <x v="10"/>
    <s v="Xerox 1906"/>
    <n v="106.32"/>
    <n v="3"/>
    <n v="0"/>
    <n v="49.970399999999991"/>
  </r>
  <r>
    <n v="7894"/>
    <x v="3918"/>
    <x v="3"/>
    <x v="283"/>
    <d v="2014-07-31T00:00:00"/>
    <x v="1"/>
    <s v="NM-18445"/>
    <s v="Nathan Mautz"/>
    <s v="Home Office"/>
    <s v="United States"/>
    <s v="New York City"/>
    <x v="15"/>
    <n v="10011"/>
    <x v="3"/>
    <s v="OFF-BI-10002412"/>
    <x v="1"/>
    <x v="8"/>
    <s v="Wilson Jones “Snap” Scratch Pad Binder Tool for Ring Binders"/>
    <n v="13.919999999999998"/>
    <n v="3"/>
    <n v="0.2"/>
    <n v="4.3500000000000005"/>
  </r>
  <r>
    <n v="7895"/>
    <x v="3919"/>
    <x v="3"/>
    <x v="548"/>
    <d v="2014-06-26T00:00:00"/>
    <x v="1"/>
    <s v="EH-14125"/>
    <s v="Eugene Hildebrand"/>
    <s v="Home Office"/>
    <s v="United States"/>
    <s v="Wheeling"/>
    <x v="48"/>
    <n v="26003"/>
    <x v="3"/>
    <s v="OFF-BI-10002852"/>
    <x v="1"/>
    <x v="8"/>
    <s v="Ibico Standard Transparent Covers"/>
    <n v="82.4"/>
    <n v="5"/>
    <n v="0"/>
    <n v="40.376000000000005"/>
  </r>
  <r>
    <n v="7896"/>
    <x v="3919"/>
    <x v="3"/>
    <x v="548"/>
    <d v="2014-06-26T00:00:00"/>
    <x v="1"/>
    <s v="EH-14125"/>
    <s v="Eugene Hildebrand"/>
    <s v="Home Office"/>
    <s v="United States"/>
    <s v="Wheeling"/>
    <x v="48"/>
    <n v="26003"/>
    <x v="3"/>
    <s v="OFF-BI-10000145"/>
    <x v="1"/>
    <x v="8"/>
    <s v="Zipper Ring Binder Pockets"/>
    <n v="6.24"/>
    <n v="2"/>
    <n v="0"/>
    <n v="3.0575999999999999"/>
  </r>
  <r>
    <n v="7897"/>
    <x v="3919"/>
    <x v="3"/>
    <x v="548"/>
    <d v="2014-06-26T00:00:00"/>
    <x v="1"/>
    <s v="EH-14125"/>
    <s v="Eugene Hildebrand"/>
    <s v="Home Office"/>
    <s v="United States"/>
    <s v="Wheeling"/>
    <x v="48"/>
    <n v="26003"/>
    <x v="3"/>
    <s v="OFF-PA-10001970"/>
    <x v="1"/>
    <x v="10"/>
    <s v="Xerox 1908"/>
    <n v="447.84"/>
    <n v="8"/>
    <n v="0"/>
    <n v="219.44159999999999"/>
  </r>
  <r>
    <n v="7898"/>
    <x v="3920"/>
    <x v="3"/>
    <x v="802"/>
    <d v="2014-08-19T00:00:00"/>
    <x v="1"/>
    <s v="DC-12850"/>
    <s v="Dan Campbell"/>
    <s v="Consumer"/>
    <s v="United States"/>
    <s v="Memphis"/>
    <x v="18"/>
    <n v="38109"/>
    <x v="0"/>
    <s v="OFF-AP-10001563"/>
    <x v="1"/>
    <x v="9"/>
    <s v="Belkin Premiere Surge Master II 8-outlet surge protector"/>
    <n v="272.048"/>
    <n v="7"/>
    <n v="0.2"/>
    <n v="30.605399999999946"/>
  </r>
  <r>
    <n v="7899"/>
    <x v="3920"/>
    <x v="3"/>
    <x v="802"/>
    <d v="2014-08-19T00:00:00"/>
    <x v="1"/>
    <s v="DC-12850"/>
    <s v="Dan Campbell"/>
    <s v="Consumer"/>
    <s v="United States"/>
    <s v="Memphis"/>
    <x v="18"/>
    <n v="38109"/>
    <x v="0"/>
    <s v="OFF-BI-10001359"/>
    <x v="1"/>
    <x v="8"/>
    <s v="GBC DocuBind TL300 Electric Binding System"/>
    <n v="1614.5820000000003"/>
    <n v="6"/>
    <n v="0.7"/>
    <n v="-1237.8461999999995"/>
  </r>
  <r>
    <n v="7900"/>
    <x v="3920"/>
    <x v="3"/>
    <x v="802"/>
    <d v="2014-08-19T00:00:00"/>
    <x v="1"/>
    <s v="DC-12850"/>
    <s v="Dan Campbell"/>
    <s v="Consumer"/>
    <s v="United States"/>
    <s v="Memphis"/>
    <x v="18"/>
    <n v="38109"/>
    <x v="0"/>
    <s v="OFF-FA-10003495"/>
    <x v="1"/>
    <x v="13"/>
    <s v="Staples"/>
    <n v="24.320000000000004"/>
    <n v="5"/>
    <n v="0.2"/>
    <n v="9.1199999999999974"/>
  </r>
  <r>
    <n v="7901"/>
    <x v="3920"/>
    <x v="3"/>
    <x v="802"/>
    <d v="2014-08-19T00:00:00"/>
    <x v="1"/>
    <s v="DC-12850"/>
    <s v="Dan Campbell"/>
    <s v="Consumer"/>
    <s v="United States"/>
    <s v="Memphis"/>
    <x v="18"/>
    <n v="38109"/>
    <x v="0"/>
    <s v="TEC-AC-10003709"/>
    <x v="2"/>
    <x v="11"/>
    <s v="Maxell 4.7GB DVD-R 5/Pack"/>
    <n v="1.5840000000000001"/>
    <n v="2"/>
    <n v="0.2"/>
    <n v="0.47520000000000018"/>
  </r>
  <r>
    <n v="7902"/>
    <x v="3920"/>
    <x v="3"/>
    <x v="802"/>
    <d v="2014-08-19T00:00:00"/>
    <x v="1"/>
    <s v="DC-12850"/>
    <s v="Dan Campbell"/>
    <s v="Consumer"/>
    <s v="United States"/>
    <s v="Memphis"/>
    <x v="18"/>
    <n v="38109"/>
    <x v="0"/>
    <s v="FUR-FU-10003268"/>
    <x v="0"/>
    <x v="5"/>
    <s v="Eldon Radial Chair Mat for Low to Medium Pile Carpets"/>
    <n v="31.983999999999998"/>
    <n v="1"/>
    <n v="0.2"/>
    <n v="0"/>
  </r>
  <r>
    <n v="7903"/>
    <x v="3920"/>
    <x v="3"/>
    <x v="802"/>
    <d v="2014-08-19T00:00:00"/>
    <x v="1"/>
    <s v="DC-12850"/>
    <s v="Dan Campbell"/>
    <s v="Consumer"/>
    <s v="United States"/>
    <s v="Memphis"/>
    <x v="18"/>
    <n v="38109"/>
    <x v="0"/>
    <s v="OFF-EN-10003845"/>
    <x v="1"/>
    <x v="12"/>
    <s v="Colored Envelopes"/>
    <n v="14.76"/>
    <n v="5"/>
    <n v="0.2"/>
    <n v="4.7969999999999988"/>
  </r>
  <r>
    <n v="7904"/>
    <x v="3920"/>
    <x v="3"/>
    <x v="802"/>
    <d v="2014-08-19T00:00:00"/>
    <x v="1"/>
    <s v="DC-12850"/>
    <s v="Dan Campbell"/>
    <s v="Consumer"/>
    <s v="United States"/>
    <s v="Memphis"/>
    <x v="18"/>
    <n v="38109"/>
    <x v="0"/>
    <s v="FUR-CH-10002073"/>
    <x v="0"/>
    <x v="1"/>
    <s v="Hon Olson Stacker Chairs"/>
    <n v="423.64799999999997"/>
    <n v="2"/>
    <n v="0.2"/>
    <n v="47.660399999999967"/>
  </r>
  <r>
    <n v="7905"/>
    <x v="3921"/>
    <x v="1"/>
    <x v="209"/>
    <d v="2012-11-13T00:00:00"/>
    <x v="1"/>
    <s v="DO-13645"/>
    <s v="Doug O'Connell"/>
    <s v="Consumer"/>
    <s v="United States"/>
    <s v="Houston"/>
    <x v="5"/>
    <n v="77036"/>
    <x v="2"/>
    <s v="OFF-PA-10001357"/>
    <x v="1"/>
    <x v="10"/>
    <s v="Xerox 1886"/>
    <n v="76.64"/>
    <n v="2"/>
    <n v="0.2"/>
    <n v="26.823999999999995"/>
  </r>
  <r>
    <n v="7906"/>
    <x v="3922"/>
    <x v="1"/>
    <x v="52"/>
    <d v="2012-10-22T00:00:00"/>
    <x v="1"/>
    <s v="LS-16975"/>
    <s v="Lindsay Shagiari"/>
    <s v="Home Office"/>
    <s v="United States"/>
    <s v="Dallas"/>
    <x v="5"/>
    <n v="75217"/>
    <x v="2"/>
    <s v="OFF-EN-10001415"/>
    <x v="1"/>
    <x v="12"/>
    <s v="Staples"/>
    <n v="4.4640000000000004"/>
    <n v="1"/>
    <n v="0.2"/>
    <n v="1.6739999999999999"/>
  </r>
  <r>
    <n v="7907"/>
    <x v="3922"/>
    <x v="1"/>
    <x v="52"/>
    <d v="2012-10-22T00:00:00"/>
    <x v="1"/>
    <s v="LS-16975"/>
    <s v="Lindsay Shagiari"/>
    <s v="Home Office"/>
    <s v="United States"/>
    <s v="Dallas"/>
    <x v="5"/>
    <n v="75217"/>
    <x v="2"/>
    <s v="OFF-BI-10002813"/>
    <x v="1"/>
    <x v="8"/>
    <s v="Avery Reinforcements for Hole-Punch Pages"/>
    <n v="3.9599999999999991"/>
    <n v="10"/>
    <n v="0.8"/>
    <n v="-6.93"/>
  </r>
  <r>
    <n v="7908"/>
    <x v="3923"/>
    <x v="0"/>
    <x v="679"/>
    <d v="2013-08-03T00:00:00"/>
    <x v="2"/>
    <s v="RW-19630"/>
    <s v="Rob Williams"/>
    <s v="Corporate"/>
    <s v="United States"/>
    <s v="San Francisco"/>
    <x v="1"/>
    <n v="94122"/>
    <x v="1"/>
    <s v="OFF-AP-10003849"/>
    <x v="1"/>
    <x v="9"/>
    <s v="Hoover Shoulder Vac Commercial Portable Vacuum"/>
    <n v="715.64"/>
    <n v="2"/>
    <n v="0"/>
    <n v="178.90999999999997"/>
  </r>
  <r>
    <n v="7909"/>
    <x v="3924"/>
    <x v="0"/>
    <x v="275"/>
    <d v="2013-12-08T00:00:00"/>
    <x v="1"/>
    <s v="RD-19720"/>
    <s v="Roger Demir"/>
    <s v="Consumer"/>
    <s v="United States"/>
    <s v="Morgan Hill"/>
    <x v="1"/>
    <n v="95037"/>
    <x v="1"/>
    <s v="FUR-TA-10004147"/>
    <x v="0"/>
    <x v="3"/>
    <s v="Hon 4060 Series Tables"/>
    <n v="268.70400000000001"/>
    <n v="3"/>
    <n v="0.2"/>
    <n v="6.717599999999976"/>
  </r>
  <r>
    <n v="7910"/>
    <x v="3924"/>
    <x v="0"/>
    <x v="275"/>
    <d v="2013-12-08T00:00:00"/>
    <x v="1"/>
    <s v="RD-19720"/>
    <s v="Roger Demir"/>
    <s v="Consumer"/>
    <s v="United States"/>
    <s v="Morgan Hill"/>
    <x v="1"/>
    <n v="95037"/>
    <x v="1"/>
    <s v="OFF-AR-10001662"/>
    <x v="1"/>
    <x v="6"/>
    <s v="Rogers Handheld Barrel Pencil Sharpener"/>
    <n v="21.92"/>
    <n v="8"/>
    <n v="0"/>
    <n v="5.9184000000000019"/>
  </r>
  <r>
    <n v="7911"/>
    <x v="3924"/>
    <x v="0"/>
    <x v="275"/>
    <d v="2013-12-08T00:00:00"/>
    <x v="1"/>
    <s v="RD-19720"/>
    <s v="Roger Demir"/>
    <s v="Consumer"/>
    <s v="United States"/>
    <s v="Morgan Hill"/>
    <x v="1"/>
    <n v="95037"/>
    <x v="1"/>
    <s v="OFF-ST-10001558"/>
    <x v="1"/>
    <x v="4"/>
    <s v="Acco Perma 4000 Stacking Storage Drawers"/>
    <n v="48.72"/>
    <n v="3"/>
    <n v="0"/>
    <n v="7.3079999999999998"/>
  </r>
  <r>
    <n v="7912"/>
    <x v="3924"/>
    <x v="0"/>
    <x v="275"/>
    <d v="2013-12-08T00:00:00"/>
    <x v="1"/>
    <s v="RD-19720"/>
    <s v="Roger Demir"/>
    <s v="Consumer"/>
    <s v="United States"/>
    <s v="Morgan Hill"/>
    <x v="1"/>
    <n v="95037"/>
    <x v="1"/>
    <s v="FUR-BO-10001337"/>
    <x v="0"/>
    <x v="0"/>
    <s v="O'Sullivan Living Dimensions 2-Shelf Bookcases"/>
    <n v="205.666"/>
    <n v="2"/>
    <n v="0.15"/>
    <n v="-12.097999999999999"/>
  </r>
  <r>
    <n v="7913"/>
    <x v="3925"/>
    <x v="0"/>
    <x v="236"/>
    <d v="2013-05-01T00:00:00"/>
    <x v="0"/>
    <s v="RB-19570"/>
    <s v="Rob Beeghly"/>
    <s v="Consumer"/>
    <s v="United States"/>
    <s v="Saint Charles"/>
    <x v="10"/>
    <n v="60174"/>
    <x v="2"/>
    <s v="FUR-FU-10001602"/>
    <x v="0"/>
    <x v="5"/>
    <s v="Eldon Delta Triangular Chair Mat, 52&quot; x 58&quot;, Clear"/>
    <n v="30.344000000000001"/>
    <n v="2"/>
    <n v="0.6"/>
    <n v="-31.861200000000004"/>
  </r>
  <r>
    <n v="7914"/>
    <x v="3926"/>
    <x v="3"/>
    <x v="326"/>
    <d v="2014-08-28T00:00:00"/>
    <x v="2"/>
    <s v="JE-15715"/>
    <s v="Joe Elijah"/>
    <s v="Consumer"/>
    <s v="United States"/>
    <s v="Cleveland"/>
    <x v="24"/>
    <n v="44105"/>
    <x v="3"/>
    <s v="OFF-ST-10003996"/>
    <x v="1"/>
    <x v="4"/>
    <s v="Letter/Legal File Tote with Clear Snap-On Lid, Black Granite"/>
    <n v="25.695999999999998"/>
    <n v="2"/>
    <n v="0.2"/>
    <n v="1.9271999999999991"/>
  </r>
  <r>
    <n v="7915"/>
    <x v="3927"/>
    <x v="3"/>
    <x v="46"/>
    <d v="2014-06-22T00:00:00"/>
    <x v="1"/>
    <s v="SR-20740"/>
    <s v="Steven Roelle"/>
    <s v="Home Office"/>
    <s v="United States"/>
    <s v="New York City"/>
    <x v="15"/>
    <n v="10024"/>
    <x v="3"/>
    <s v="TEC-MA-10003673"/>
    <x v="2"/>
    <x v="15"/>
    <s v="Hewlett-Packard Desktjet 6988DT Refurbished Printer"/>
    <n v="3404.5"/>
    <n v="5"/>
    <n v="0"/>
    <n v="1668.2049999999999"/>
  </r>
  <r>
    <n v="7916"/>
    <x v="3927"/>
    <x v="3"/>
    <x v="46"/>
    <d v="2014-06-22T00:00:00"/>
    <x v="1"/>
    <s v="SR-20740"/>
    <s v="Steven Roelle"/>
    <s v="Home Office"/>
    <s v="United States"/>
    <s v="New York City"/>
    <x v="15"/>
    <n v="10024"/>
    <x v="3"/>
    <s v="TEC-AC-10004992"/>
    <x v="2"/>
    <x v="11"/>
    <s v="Kingston Digital DataTraveler 64GB USB 2.0"/>
    <n v="101.34"/>
    <n v="3"/>
    <n v="0"/>
    <n v="8.1071999999999917"/>
  </r>
  <r>
    <n v="7917"/>
    <x v="3928"/>
    <x v="1"/>
    <x v="312"/>
    <d v="2012-11-24T00:00:00"/>
    <x v="1"/>
    <s v="PO-19195"/>
    <s v="Phillina Ober"/>
    <s v="Home Office"/>
    <s v="United States"/>
    <s v="Philadelphia"/>
    <x v="9"/>
    <n v="19140"/>
    <x v="3"/>
    <s v="FUR-CH-10002880"/>
    <x v="0"/>
    <x v="1"/>
    <s v="Global High-Back Leather Tilter, Burgundy"/>
    <n v="344.37199999999996"/>
    <n v="4"/>
    <n v="0.3"/>
    <n v="-93.472400000000022"/>
  </r>
  <r>
    <n v="7918"/>
    <x v="3929"/>
    <x v="3"/>
    <x v="507"/>
    <d v="2014-09-09T00:00:00"/>
    <x v="0"/>
    <s v="JK-16120"/>
    <s v="Julie Kriz"/>
    <s v="Home Office"/>
    <s v="United States"/>
    <s v="Garland"/>
    <x v="5"/>
    <n v="75043"/>
    <x v="2"/>
    <s v="OFF-AR-10000380"/>
    <x v="1"/>
    <x v="6"/>
    <s v="Hunt PowerHouse Electric Pencil Sharpener, Blue"/>
    <n v="30.384"/>
    <n v="1"/>
    <n v="0.2"/>
    <n v="3.7979999999999947"/>
  </r>
  <r>
    <n v="7919"/>
    <x v="3930"/>
    <x v="1"/>
    <x v="433"/>
    <d v="2012-07-08T00:00:00"/>
    <x v="0"/>
    <s v="JP-16135"/>
    <s v="Julie Prescott"/>
    <s v="Home Office"/>
    <s v="United States"/>
    <s v="San Diego"/>
    <x v="1"/>
    <n v="92024"/>
    <x v="1"/>
    <s v="OFF-BI-10002706"/>
    <x v="1"/>
    <x v="8"/>
    <s v="Avery Premier Heavy-Duty Binder with Round Locking Rings"/>
    <n v="22.847999999999999"/>
    <n v="2"/>
    <n v="0.2"/>
    <n v="7.4255999999999993"/>
  </r>
  <r>
    <n v="7920"/>
    <x v="3931"/>
    <x v="3"/>
    <x v="175"/>
    <d v="2014-09-22T00:00:00"/>
    <x v="1"/>
    <s v="Dp-13240"/>
    <s v="Dean percer"/>
    <s v="Home Office"/>
    <s v="United States"/>
    <s v="Waterbury"/>
    <x v="29"/>
    <n v="6708"/>
    <x v="3"/>
    <s v="OFF-ST-10000943"/>
    <x v="1"/>
    <x v="4"/>
    <s v="Eldon ProFile File 'N Store Portable File Tub Letter/Legal Size Black"/>
    <n v="38.619999999999997"/>
    <n v="2"/>
    <n v="0"/>
    <n v="10.813600000000001"/>
  </r>
  <r>
    <n v="7921"/>
    <x v="3931"/>
    <x v="3"/>
    <x v="175"/>
    <d v="2014-09-22T00:00:00"/>
    <x v="1"/>
    <s v="Dp-13240"/>
    <s v="Dean percer"/>
    <s v="Home Office"/>
    <s v="United States"/>
    <s v="Waterbury"/>
    <x v="29"/>
    <n v="6708"/>
    <x v="3"/>
    <s v="TEC-AC-10001090"/>
    <x v="2"/>
    <x v="11"/>
    <s v="Micro Innovations Wireless Classic Keyboard with Mouse"/>
    <n v="59.98"/>
    <n v="2"/>
    <n v="0"/>
    <n v="10.796399999999998"/>
  </r>
  <r>
    <n v="7922"/>
    <x v="3932"/>
    <x v="3"/>
    <x v="677"/>
    <d v="2014-03-18T00:00:00"/>
    <x v="1"/>
    <s v="JB-16000"/>
    <s v="Joy Bell-"/>
    <s v="Consumer"/>
    <s v="United States"/>
    <s v="Columbia"/>
    <x v="39"/>
    <n v="21044"/>
    <x v="3"/>
    <s v="OFF-BI-10002026"/>
    <x v="1"/>
    <x v="8"/>
    <s v="Avery Arch Ring Binders"/>
    <n v="174.3"/>
    <n v="3"/>
    <n v="0"/>
    <n v="81.920999999999992"/>
  </r>
  <r>
    <n v="7923"/>
    <x v="3933"/>
    <x v="3"/>
    <x v="241"/>
    <d v="2014-09-30T00:00:00"/>
    <x v="1"/>
    <s v="PP-18955"/>
    <s v="Paul Prost"/>
    <s v="Home Office"/>
    <s v="United States"/>
    <s v="Hollywood"/>
    <x v="2"/>
    <n v="33021"/>
    <x v="0"/>
    <s v="TEC-PH-10000526"/>
    <x v="2"/>
    <x v="7"/>
    <s v="Vtech CS6719"/>
    <n v="383.96000000000004"/>
    <n v="5"/>
    <n v="0.2"/>
    <n v="38.396000000000015"/>
  </r>
  <r>
    <n v="7924"/>
    <x v="3933"/>
    <x v="3"/>
    <x v="241"/>
    <d v="2014-09-30T00:00:00"/>
    <x v="1"/>
    <s v="PP-18955"/>
    <s v="Paul Prost"/>
    <s v="Home Office"/>
    <s v="United States"/>
    <s v="Hollywood"/>
    <x v="2"/>
    <n v="33021"/>
    <x v="0"/>
    <s v="OFF-BI-10004002"/>
    <x v="1"/>
    <x v="8"/>
    <s v="Wilson Jones International Size A4 Ring Binders"/>
    <n v="15.570000000000004"/>
    <n v="3"/>
    <n v="0.7"/>
    <n v="-11.417999999999999"/>
  </r>
  <r>
    <n v="7925"/>
    <x v="3934"/>
    <x v="0"/>
    <x v="572"/>
    <d v="2013-08-17T00:00:00"/>
    <x v="2"/>
    <s v="RF-19840"/>
    <s v="Roy Französisch"/>
    <s v="Consumer"/>
    <s v="United States"/>
    <s v="Springfield"/>
    <x v="17"/>
    <n v="22153"/>
    <x v="0"/>
    <s v="OFF-BI-10002309"/>
    <x v="1"/>
    <x v="8"/>
    <s v="Avery Heavy-Duty EZD  Binder With Locking Rings"/>
    <n v="22.32"/>
    <n v="4"/>
    <n v="0"/>
    <n v="10.7136"/>
  </r>
  <r>
    <n v="7926"/>
    <x v="3934"/>
    <x v="0"/>
    <x v="572"/>
    <d v="2013-08-17T00:00:00"/>
    <x v="2"/>
    <s v="RF-19840"/>
    <s v="Roy Französisch"/>
    <s v="Consumer"/>
    <s v="United States"/>
    <s v="Springfield"/>
    <x v="17"/>
    <n v="22153"/>
    <x v="0"/>
    <s v="OFF-LA-10003923"/>
    <x v="1"/>
    <x v="2"/>
    <s v="Alphabetical Labels for Top Tab Filing"/>
    <n v="103.60000000000001"/>
    <n v="7"/>
    <n v="0"/>
    <n v="51.800000000000004"/>
  </r>
  <r>
    <n v="7927"/>
    <x v="3935"/>
    <x v="3"/>
    <x v="225"/>
    <d v="2014-11-25T00:00:00"/>
    <x v="0"/>
    <s v="KH-16330"/>
    <s v="Katharine Harms"/>
    <s v="Corporate"/>
    <s v="United States"/>
    <s v="New York City"/>
    <x v="15"/>
    <n v="10035"/>
    <x v="3"/>
    <s v="TEC-AC-10003433"/>
    <x v="2"/>
    <x v="11"/>
    <s v="Maxell 4.7GB DVD+R 5/Pack"/>
    <n v="2.9699999999999998"/>
    <n v="3"/>
    <n v="0"/>
    <n v="1.3365"/>
  </r>
  <r>
    <n v="7928"/>
    <x v="3935"/>
    <x v="3"/>
    <x v="225"/>
    <d v="2014-11-25T00:00:00"/>
    <x v="0"/>
    <s v="KH-16330"/>
    <s v="Katharine Harms"/>
    <s v="Corporate"/>
    <s v="United States"/>
    <s v="New York City"/>
    <x v="15"/>
    <n v="10035"/>
    <x v="3"/>
    <s v="TEC-PH-10001363"/>
    <x v="2"/>
    <x v="7"/>
    <s v="Apple iPhone 5S"/>
    <n v="569.99"/>
    <n v="1"/>
    <n v="0"/>
    <n v="170.99699999999996"/>
  </r>
  <r>
    <n v="7929"/>
    <x v="3935"/>
    <x v="3"/>
    <x v="225"/>
    <d v="2014-11-25T00:00:00"/>
    <x v="0"/>
    <s v="KH-16330"/>
    <s v="Katharine Harms"/>
    <s v="Corporate"/>
    <s v="United States"/>
    <s v="New York City"/>
    <x v="15"/>
    <n v="10035"/>
    <x v="3"/>
    <s v="FUR-FU-10000820"/>
    <x v="0"/>
    <x v="5"/>
    <s v="Tensor Brushed Steel Torchiere Floor Lamp"/>
    <n v="50.97"/>
    <n v="3"/>
    <n v="0"/>
    <n v="9.1745999999999981"/>
  </r>
  <r>
    <n v="7930"/>
    <x v="3936"/>
    <x v="3"/>
    <x v="800"/>
    <d v="2014-07-28T00:00:00"/>
    <x v="2"/>
    <s v="EM-14200"/>
    <s v="Evan Minnotte"/>
    <s v="Home Office"/>
    <s v="United States"/>
    <s v="Dallas"/>
    <x v="5"/>
    <n v="75217"/>
    <x v="2"/>
    <s v="FUR-TA-10004767"/>
    <x v="0"/>
    <x v="3"/>
    <s v="Safco Drafting Table"/>
    <n v="298.11599999999999"/>
    <n v="6"/>
    <n v="0.3"/>
    <n v="-4.2588000000000363"/>
  </r>
  <r>
    <n v="7931"/>
    <x v="3937"/>
    <x v="0"/>
    <x v="869"/>
    <d v="2013-03-28T00:00:00"/>
    <x v="0"/>
    <s v="DK-12835"/>
    <s v="Damala Kotsonis"/>
    <s v="Corporate"/>
    <s v="United States"/>
    <s v="New York City"/>
    <x v="15"/>
    <n v="10024"/>
    <x v="3"/>
    <s v="OFF-AR-10001955"/>
    <x v="1"/>
    <x v="6"/>
    <s v="Newell 319"/>
    <n v="59.519999999999996"/>
    <n v="3"/>
    <n v="0"/>
    <n v="17.855999999999995"/>
  </r>
  <r>
    <n v="7932"/>
    <x v="3938"/>
    <x v="0"/>
    <x v="692"/>
    <d v="2013-07-21T00:00:00"/>
    <x v="1"/>
    <s v="MC-17425"/>
    <s v="Mark Cousins"/>
    <s v="Corporate"/>
    <s v="United States"/>
    <s v="Portland"/>
    <x v="21"/>
    <n v="97206"/>
    <x v="1"/>
    <s v="FUR-CH-10004886"/>
    <x v="0"/>
    <x v="1"/>
    <s v="Bevis Steel Folding Chairs"/>
    <n v="230.28000000000003"/>
    <n v="3"/>
    <n v="0.2"/>
    <n v="23.027999999999992"/>
  </r>
  <r>
    <n v="7933"/>
    <x v="3938"/>
    <x v="0"/>
    <x v="692"/>
    <d v="2013-07-21T00:00:00"/>
    <x v="1"/>
    <s v="MC-17425"/>
    <s v="Mark Cousins"/>
    <s v="Corporate"/>
    <s v="United States"/>
    <s v="Portland"/>
    <x v="21"/>
    <n v="97206"/>
    <x v="1"/>
    <s v="OFF-PA-10003641"/>
    <x v="1"/>
    <x v="10"/>
    <s v="Xerox 1909"/>
    <n v="105.52"/>
    <n v="5"/>
    <n v="0.2"/>
    <n v="34.293999999999997"/>
  </r>
  <r>
    <n v="7934"/>
    <x v="3939"/>
    <x v="3"/>
    <x v="629"/>
    <d v="2014-08-25T00:00:00"/>
    <x v="1"/>
    <s v="RW-19540"/>
    <s v="Rick Wilson"/>
    <s v="Corporate"/>
    <s v="United States"/>
    <s v="Brentwood"/>
    <x v="1"/>
    <n v="94513"/>
    <x v="1"/>
    <s v="OFF-EN-10003134"/>
    <x v="1"/>
    <x v="12"/>
    <s v="Staples"/>
    <n v="23.36"/>
    <n v="2"/>
    <n v="0"/>
    <n v="11.68"/>
  </r>
  <r>
    <n v="7935"/>
    <x v="3939"/>
    <x v="3"/>
    <x v="629"/>
    <d v="2014-08-25T00:00:00"/>
    <x v="1"/>
    <s v="RW-19540"/>
    <s v="Rick Wilson"/>
    <s v="Corporate"/>
    <s v="United States"/>
    <s v="Brentwood"/>
    <x v="1"/>
    <n v="94513"/>
    <x v="1"/>
    <s v="TEC-PH-10002564"/>
    <x v="2"/>
    <x v="7"/>
    <s v="OtterBox Defender Series Case - Samsung Galaxy S4"/>
    <n v="71.975999999999999"/>
    <n v="3"/>
    <n v="0.2"/>
    <n v="8.9969999999999892"/>
  </r>
  <r>
    <n v="7936"/>
    <x v="3939"/>
    <x v="3"/>
    <x v="629"/>
    <d v="2014-08-25T00:00:00"/>
    <x v="1"/>
    <s v="RW-19540"/>
    <s v="Rick Wilson"/>
    <s v="Corporate"/>
    <s v="United States"/>
    <s v="Brentwood"/>
    <x v="1"/>
    <n v="94513"/>
    <x v="1"/>
    <s v="OFF-PA-10003893"/>
    <x v="1"/>
    <x v="10"/>
    <s v="Xerox 1962"/>
    <n v="8.56"/>
    <n v="2"/>
    <n v="0"/>
    <n v="3.8519999999999994"/>
  </r>
  <r>
    <n v="7937"/>
    <x v="3939"/>
    <x v="3"/>
    <x v="629"/>
    <d v="2014-08-25T00:00:00"/>
    <x v="1"/>
    <s v="RW-19540"/>
    <s v="Rick Wilson"/>
    <s v="Corporate"/>
    <s v="United States"/>
    <s v="Brentwood"/>
    <x v="1"/>
    <n v="94513"/>
    <x v="1"/>
    <s v="OFF-BI-10000174"/>
    <x v="1"/>
    <x v="8"/>
    <s v="Wilson Jones Clip &amp; Carry Folder Binder Tool for Ring Binders, Clear"/>
    <n v="13.919999999999998"/>
    <n v="3"/>
    <n v="0.2"/>
    <n v="4.8720000000000008"/>
  </r>
  <r>
    <n v="7938"/>
    <x v="3939"/>
    <x v="3"/>
    <x v="629"/>
    <d v="2014-08-25T00:00:00"/>
    <x v="1"/>
    <s v="RW-19540"/>
    <s v="Rick Wilson"/>
    <s v="Corporate"/>
    <s v="United States"/>
    <s v="Brentwood"/>
    <x v="1"/>
    <n v="94513"/>
    <x v="1"/>
    <s v="OFF-AP-10001058"/>
    <x v="1"/>
    <x v="9"/>
    <s v="Sanyo 2.5 Cubic Foot Mid-Size Office Refrigerators"/>
    <n v="2518.29"/>
    <n v="9"/>
    <n v="0"/>
    <n v="654.7553999999999"/>
  </r>
  <r>
    <n v="7939"/>
    <x v="3939"/>
    <x v="3"/>
    <x v="629"/>
    <d v="2014-08-25T00:00:00"/>
    <x v="1"/>
    <s v="RW-19540"/>
    <s v="Rick Wilson"/>
    <s v="Corporate"/>
    <s v="United States"/>
    <s v="Brentwood"/>
    <x v="1"/>
    <n v="94513"/>
    <x v="1"/>
    <s v="OFF-ST-10001496"/>
    <x v="1"/>
    <x v="4"/>
    <s v="Standard Rollaway File with Lock"/>
    <n v="540.56999999999994"/>
    <n v="3"/>
    <n v="0"/>
    <n v="140.54820000000001"/>
  </r>
  <r>
    <n v="7940"/>
    <x v="3939"/>
    <x v="3"/>
    <x v="629"/>
    <d v="2014-08-25T00:00:00"/>
    <x v="1"/>
    <s v="RW-19540"/>
    <s v="Rick Wilson"/>
    <s v="Corporate"/>
    <s v="United States"/>
    <s v="Brentwood"/>
    <x v="1"/>
    <n v="94513"/>
    <x v="1"/>
    <s v="OFF-BI-10004230"/>
    <x v="1"/>
    <x v="8"/>
    <s v="GBC Recycled Grain Textured Covers"/>
    <n v="221.05600000000001"/>
    <n v="8"/>
    <n v="0.2"/>
    <n v="77.369599999999991"/>
  </r>
  <r>
    <n v="7941"/>
    <x v="3940"/>
    <x v="0"/>
    <x v="882"/>
    <d v="2013-12-18T00:00:00"/>
    <x v="2"/>
    <s v="DS-13180"/>
    <s v="David Smith"/>
    <s v="Corporate"/>
    <s v="United States"/>
    <s v="San Diego"/>
    <x v="1"/>
    <n v="92037"/>
    <x v="1"/>
    <s v="FUR-CH-10001146"/>
    <x v="0"/>
    <x v="1"/>
    <s v="Global Task Chair, Black"/>
    <n v="81.424000000000007"/>
    <n v="2"/>
    <n v="0.2"/>
    <n v="-9.1601999999999961"/>
  </r>
  <r>
    <n v="7942"/>
    <x v="3940"/>
    <x v="0"/>
    <x v="882"/>
    <d v="2013-12-18T00:00:00"/>
    <x v="2"/>
    <s v="DS-13180"/>
    <s v="David Smith"/>
    <s v="Corporate"/>
    <s v="United States"/>
    <s v="San Diego"/>
    <x v="1"/>
    <n v="92037"/>
    <x v="1"/>
    <s v="OFF-ST-10001590"/>
    <x v="1"/>
    <x v="4"/>
    <s v="Tenex Personal Project File with Scoop Front Design, Black"/>
    <n v="134.80000000000001"/>
    <n v="10"/>
    <n v="0"/>
    <n v="35.047999999999995"/>
  </r>
  <r>
    <n v="7943"/>
    <x v="3941"/>
    <x v="3"/>
    <x v="53"/>
    <d v="2015-01-02T00:00:00"/>
    <x v="1"/>
    <s v="GA-14725"/>
    <s v="Guy Armstrong"/>
    <s v="Consumer"/>
    <s v="United States"/>
    <s v="Dallas"/>
    <x v="5"/>
    <n v="75081"/>
    <x v="2"/>
    <s v="OFF-BI-10003684"/>
    <x v="1"/>
    <x v="8"/>
    <s v="Wilson Jones Legal Size Ring Binders"/>
    <n v="39.581999999999987"/>
    <n v="9"/>
    <n v="0.8"/>
    <n v="-59.372999999999976"/>
  </r>
  <r>
    <n v="7944"/>
    <x v="3941"/>
    <x v="3"/>
    <x v="53"/>
    <d v="2015-01-02T00:00:00"/>
    <x v="1"/>
    <s v="GA-14725"/>
    <s v="Guy Armstrong"/>
    <s v="Consumer"/>
    <s v="United States"/>
    <s v="Dallas"/>
    <x v="5"/>
    <n v="75081"/>
    <x v="2"/>
    <s v="OFF-SU-10000946"/>
    <x v="1"/>
    <x v="14"/>
    <s v="Staples"/>
    <n v="44.688000000000002"/>
    <n v="7"/>
    <n v="0.2"/>
    <n v="5.0273999999999965"/>
  </r>
  <r>
    <n v="7945"/>
    <x v="3941"/>
    <x v="3"/>
    <x v="53"/>
    <d v="2015-01-02T00:00:00"/>
    <x v="1"/>
    <s v="GA-14725"/>
    <s v="Guy Armstrong"/>
    <s v="Consumer"/>
    <s v="United States"/>
    <s v="Dallas"/>
    <x v="5"/>
    <n v="75081"/>
    <x v="2"/>
    <s v="OFF-AR-10001615"/>
    <x v="1"/>
    <x v="6"/>
    <s v="Newell 34"/>
    <n v="31.744"/>
    <n v="2"/>
    <n v="0.2"/>
    <n v="2.3808000000000007"/>
  </r>
  <r>
    <n v="7946"/>
    <x v="3941"/>
    <x v="3"/>
    <x v="53"/>
    <d v="2015-01-02T00:00:00"/>
    <x v="1"/>
    <s v="GA-14725"/>
    <s v="Guy Armstrong"/>
    <s v="Consumer"/>
    <s v="United States"/>
    <s v="Dallas"/>
    <x v="5"/>
    <n v="75081"/>
    <x v="2"/>
    <s v="OFF-BI-10001597"/>
    <x v="1"/>
    <x v="8"/>
    <s v="Wilson Jones Ledger-Size, Piano-Hinge Binder, 2&quot;, Blue"/>
    <n v="40.97999999999999"/>
    <n v="5"/>
    <n v="0.8"/>
    <n v="-65.567999999999998"/>
  </r>
  <r>
    <n v="7947"/>
    <x v="3941"/>
    <x v="3"/>
    <x v="53"/>
    <d v="2015-01-02T00:00:00"/>
    <x v="1"/>
    <s v="GA-14725"/>
    <s v="Guy Armstrong"/>
    <s v="Consumer"/>
    <s v="United States"/>
    <s v="Dallas"/>
    <x v="5"/>
    <n v="75081"/>
    <x v="2"/>
    <s v="OFF-BI-10001116"/>
    <x v="1"/>
    <x v="8"/>
    <s v="Wilson Jones 1&quot; Hanging DublLock Ring Binders"/>
    <n v="3.1679999999999993"/>
    <n v="3"/>
    <n v="0.8"/>
    <n v="-5.0687999999999995"/>
  </r>
  <r>
    <n v="7948"/>
    <x v="3942"/>
    <x v="2"/>
    <x v="72"/>
    <d v="2011-03-05T00:00:00"/>
    <x v="1"/>
    <s v="SC-20380"/>
    <s v="Shahid Collister"/>
    <s v="Consumer"/>
    <s v="United States"/>
    <s v="El Paso"/>
    <x v="5"/>
    <n v="79907"/>
    <x v="2"/>
    <s v="OFF-FA-10004395"/>
    <x v="1"/>
    <x v="13"/>
    <s v="Plymouth Boxed Rubber Bands by Plymouth"/>
    <n v="18.84"/>
    <n v="5"/>
    <n v="0.2"/>
    <n v="-3.5324999999999998"/>
  </r>
  <r>
    <n v="7949"/>
    <x v="3942"/>
    <x v="2"/>
    <x v="72"/>
    <d v="2011-03-05T00:00:00"/>
    <x v="1"/>
    <s v="SC-20380"/>
    <s v="Shahid Collister"/>
    <s v="Consumer"/>
    <s v="United States"/>
    <s v="El Paso"/>
    <x v="5"/>
    <n v="79907"/>
    <x v="2"/>
    <s v="FUR-CH-10001270"/>
    <x v="0"/>
    <x v="1"/>
    <s v="Harbour Creations Steel Folding Chair"/>
    <n v="362.24999999999994"/>
    <n v="6"/>
    <n v="0.3"/>
    <n v="0"/>
  </r>
  <r>
    <n v="7950"/>
    <x v="3942"/>
    <x v="2"/>
    <x v="72"/>
    <d v="2011-03-05T00:00:00"/>
    <x v="1"/>
    <s v="SC-20380"/>
    <s v="Shahid Collister"/>
    <s v="Consumer"/>
    <s v="United States"/>
    <s v="El Paso"/>
    <x v="5"/>
    <n v="79907"/>
    <x v="2"/>
    <s v="FUR-FU-10001095"/>
    <x v="0"/>
    <x v="5"/>
    <s v="DAX Black Cherry Wood-Tone Poster Frame"/>
    <n v="63.552000000000007"/>
    <n v="6"/>
    <n v="0.6"/>
    <n v="-34.953600000000002"/>
  </r>
  <r>
    <n v="7951"/>
    <x v="3942"/>
    <x v="2"/>
    <x v="72"/>
    <d v="2011-03-05T00:00:00"/>
    <x v="1"/>
    <s v="SC-20380"/>
    <s v="Shahid Collister"/>
    <s v="Consumer"/>
    <s v="United States"/>
    <s v="El Paso"/>
    <x v="5"/>
    <n v="79907"/>
    <x v="2"/>
    <s v="OFF-ST-10001469"/>
    <x v="1"/>
    <x v="4"/>
    <s v="Fellowes Bankers Box Recycled Super Stor/Drawer"/>
    <n v="129.55199999999999"/>
    <n v="3"/>
    <n v="0.2"/>
    <n v="-22.671600000000005"/>
  </r>
  <r>
    <n v="7952"/>
    <x v="3943"/>
    <x v="1"/>
    <x v="902"/>
    <d v="2012-11-24T00:00:00"/>
    <x v="1"/>
    <s v="KD-16345"/>
    <s v="Katherine Ducich"/>
    <s v="Consumer"/>
    <s v="United States"/>
    <s v="New York City"/>
    <x v="15"/>
    <n v="10035"/>
    <x v="3"/>
    <s v="OFF-BI-10003196"/>
    <x v="1"/>
    <x v="8"/>
    <s v="Accohide Poly Flexible Ring Binders"/>
    <n v="5.9840000000000009"/>
    <n v="2"/>
    <n v="0.2"/>
    <n v="2.2439999999999998"/>
  </r>
  <r>
    <n v="7953"/>
    <x v="3943"/>
    <x v="1"/>
    <x v="902"/>
    <d v="2012-11-24T00:00:00"/>
    <x v="1"/>
    <s v="KD-16345"/>
    <s v="Katherine Ducich"/>
    <s v="Consumer"/>
    <s v="United States"/>
    <s v="New York City"/>
    <x v="15"/>
    <n v="10035"/>
    <x v="3"/>
    <s v="TEC-PH-10002200"/>
    <x v="2"/>
    <x v="7"/>
    <s v="Aastra 6757i CT Wireless VoIP phone"/>
    <n v="861.76"/>
    <n v="4"/>
    <n v="0"/>
    <n v="249.91039999999998"/>
  </r>
  <r>
    <n v="7954"/>
    <x v="3944"/>
    <x v="2"/>
    <x v="470"/>
    <d v="2011-04-06T00:00:00"/>
    <x v="1"/>
    <s v="KH-16330"/>
    <s v="Katharine Harms"/>
    <s v="Corporate"/>
    <s v="United States"/>
    <s v="Revere"/>
    <x v="31"/>
    <n v="2151"/>
    <x v="3"/>
    <s v="OFF-ST-10000636"/>
    <x v="1"/>
    <x v="4"/>
    <s v="Rogers Profile Extra Capacity Storage Tub"/>
    <n v="66.959999999999994"/>
    <n v="4"/>
    <n v="0"/>
    <n v="2.6783999999999963"/>
  </r>
  <r>
    <n v="7955"/>
    <x v="3944"/>
    <x v="2"/>
    <x v="470"/>
    <d v="2011-04-06T00:00:00"/>
    <x v="1"/>
    <s v="KH-16330"/>
    <s v="Katharine Harms"/>
    <s v="Corporate"/>
    <s v="United States"/>
    <s v="Revere"/>
    <x v="31"/>
    <n v="2151"/>
    <x v="3"/>
    <s v="OFF-BI-10000145"/>
    <x v="1"/>
    <x v="8"/>
    <s v="Zipper Ring Binder Pockets"/>
    <n v="6.24"/>
    <n v="2"/>
    <n v="0"/>
    <n v="3.0575999999999999"/>
  </r>
  <r>
    <n v="7956"/>
    <x v="3945"/>
    <x v="3"/>
    <x v="361"/>
    <d v="2014-10-11T00:00:00"/>
    <x v="1"/>
    <s v="GG-14650"/>
    <s v="Greg Guthrie"/>
    <s v="Corporate"/>
    <s v="United States"/>
    <s v="Chico"/>
    <x v="1"/>
    <n v="95928"/>
    <x v="1"/>
    <s v="FUR-CH-10001190"/>
    <x v="0"/>
    <x v="1"/>
    <s v="Global Deluxe High-Back Office Chair in Storm"/>
    <n v="435.16800000000006"/>
    <n v="4"/>
    <n v="0.2"/>
    <n v="-59.835600000000042"/>
  </r>
  <r>
    <n v="7957"/>
    <x v="3945"/>
    <x v="3"/>
    <x v="361"/>
    <d v="2014-10-11T00:00:00"/>
    <x v="1"/>
    <s v="GG-14650"/>
    <s v="Greg Guthrie"/>
    <s v="Corporate"/>
    <s v="United States"/>
    <s v="Chico"/>
    <x v="1"/>
    <n v="95928"/>
    <x v="1"/>
    <s v="OFF-FA-10002780"/>
    <x v="1"/>
    <x v="13"/>
    <s v="Staples"/>
    <n v="14.9"/>
    <n v="5"/>
    <n v="0"/>
    <n v="6.8539999999999992"/>
  </r>
  <r>
    <n v="7958"/>
    <x v="3945"/>
    <x v="3"/>
    <x v="361"/>
    <d v="2014-10-11T00:00:00"/>
    <x v="1"/>
    <s v="GG-14650"/>
    <s v="Greg Guthrie"/>
    <s v="Corporate"/>
    <s v="United States"/>
    <s v="Chico"/>
    <x v="1"/>
    <n v="95928"/>
    <x v="1"/>
    <s v="OFF-AP-10004052"/>
    <x v="1"/>
    <x v="9"/>
    <s v="Hoover Replacement Belts For Soft Guard &amp; Commercial Ltweight Upright Vacs, 2/Pk"/>
    <n v="15.8"/>
    <n v="4"/>
    <n v="0"/>
    <n v="4.1080000000000005"/>
  </r>
  <r>
    <n v="7959"/>
    <x v="3945"/>
    <x v="3"/>
    <x v="361"/>
    <d v="2014-10-11T00:00:00"/>
    <x v="1"/>
    <s v="GG-14650"/>
    <s v="Greg Guthrie"/>
    <s v="Corporate"/>
    <s v="United States"/>
    <s v="Chico"/>
    <x v="1"/>
    <n v="95928"/>
    <x v="1"/>
    <s v="FUR-FU-10004666"/>
    <x v="0"/>
    <x v="5"/>
    <s v="DAX Clear Channel Poster Frame"/>
    <n v="72.900000000000006"/>
    <n v="5"/>
    <n v="0"/>
    <n v="26.973000000000003"/>
  </r>
  <r>
    <n v="7960"/>
    <x v="3945"/>
    <x v="3"/>
    <x v="361"/>
    <d v="2014-10-11T00:00:00"/>
    <x v="1"/>
    <s v="GG-14650"/>
    <s v="Greg Guthrie"/>
    <s v="Corporate"/>
    <s v="United States"/>
    <s v="Chico"/>
    <x v="1"/>
    <n v="95928"/>
    <x v="1"/>
    <s v="FUR-TA-10004086"/>
    <x v="0"/>
    <x v="3"/>
    <s v="KI Adjustable-Height Table"/>
    <n v="206.35200000000003"/>
    <n v="3"/>
    <n v="0.2"/>
    <n v="5.1587999999999852"/>
  </r>
  <r>
    <n v="7961"/>
    <x v="3945"/>
    <x v="3"/>
    <x v="361"/>
    <d v="2014-10-11T00:00:00"/>
    <x v="1"/>
    <s v="GG-14650"/>
    <s v="Greg Guthrie"/>
    <s v="Corporate"/>
    <s v="United States"/>
    <s v="Chico"/>
    <x v="1"/>
    <n v="95928"/>
    <x v="1"/>
    <s v="TEC-PH-10000702"/>
    <x v="2"/>
    <x v="7"/>
    <s v="Square Credit Card Reader, 4 1/2&quot; x 4 1/2&quot; x 1&quot;, White"/>
    <n v="7.9920000000000009"/>
    <n v="1"/>
    <n v="0.2"/>
    <n v="2.6972999999999994"/>
  </r>
  <r>
    <n v="7962"/>
    <x v="3946"/>
    <x v="3"/>
    <x v="551"/>
    <d v="2014-11-24T00:00:00"/>
    <x v="0"/>
    <s v="JS-15685"/>
    <s v="Jim Sink"/>
    <s v="Corporate"/>
    <s v="United States"/>
    <s v="Miramar"/>
    <x v="2"/>
    <n v="33023"/>
    <x v="0"/>
    <s v="OFF-ST-10002301"/>
    <x v="1"/>
    <x v="4"/>
    <s v="Tennsco Commercial Shelving"/>
    <n v="81.360000000000014"/>
    <n v="5"/>
    <n v="0.2"/>
    <n v="-19.323000000000011"/>
  </r>
  <r>
    <n v="7963"/>
    <x v="3946"/>
    <x v="3"/>
    <x v="551"/>
    <d v="2014-11-24T00:00:00"/>
    <x v="0"/>
    <s v="JS-15685"/>
    <s v="Jim Sink"/>
    <s v="Corporate"/>
    <s v="United States"/>
    <s v="Miramar"/>
    <x v="2"/>
    <n v="33023"/>
    <x v="0"/>
    <s v="OFF-BI-10001636"/>
    <x v="1"/>
    <x v="8"/>
    <s v="Ibico Plastic and Wire Spiral Binding Combs"/>
    <n v="20.232000000000003"/>
    <n v="8"/>
    <n v="0.7"/>
    <n v="-16.185600000000001"/>
  </r>
  <r>
    <n v="7964"/>
    <x v="3946"/>
    <x v="3"/>
    <x v="551"/>
    <d v="2014-11-24T00:00:00"/>
    <x v="0"/>
    <s v="JS-15685"/>
    <s v="Jim Sink"/>
    <s v="Corporate"/>
    <s v="United States"/>
    <s v="Miramar"/>
    <x v="2"/>
    <n v="33023"/>
    <x v="0"/>
    <s v="OFF-AP-10002684"/>
    <x v="1"/>
    <x v="9"/>
    <s v="Acco 7-Outlet Masterpiece Power Center, Wihtout Fax/Phone Line Protection"/>
    <n v="389.05600000000004"/>
    <n v="4"/>
    <n v="0.2"/>
    <n v="48.631999999999948"/>
  </r>
  <r>
    <n v="7965"/>
    <x v="3946"/>
    <x v="3"/>
    <x v="551"/>
    <d v="2014-11-24T00:00:00"/>
    <x v="0"/>
    <s v="JS-15685"/>
    <s v="Jim Sink"/>
    <s v="Corporate"/>
    <s v="United States"/>
    <s v="Miramar"/>
    <x v="2"/>
    <n v="33023"/>
    <x v="0"/>
    <s v="OFF-PA-10004609"/>
    <x v="1"/>
    <x v="10"/>
    <s v="Xerox 221"/>
    <n v="20.736000000000004"/>
    <n v="4"/>
    <n v="0.2"/>
    <n v="7.2576000000000001"/>
  </r>
  <r>
    <n v="7966"/>
    <x v="3946"/>
    <x v="3"/>
    <x v="551"/>
    <d v="2014-11-24T00:00:00"/>
    <x v="0"/>
    <s v="JS-15685"/>
    <s v="Jim Sink"/>
    <s v="Corporate"/>
    <s v="United States"/>
    <s v="Miramar"/>
    <x v="2"/>
    <n v="33023"/>
    <x v="0"/>
    <s v="OFF-PA-10003309"/>
    <x v="1"/>
    <x v="10"/>
    <s v="Xerox 211"/>
    <n v="41.472000000000008"/>
    <n v="8"/>
    <n v="0.2"/>
    <n v="14.5152"/>
  </r>
  <r>
    <n v="7967"/>
    <x v="3947"/>
    <x v="1"/>
    <x v="391"/>
    <d v="2012-03-30T00:00:00"/>
    <x v="1"/>
    <s v="BP-11095"/>
    <s v="Bart Pistole"/>
    <s v="Corporate"/>
    <s v="United States"/>
    <s v="Los Angeles"/>
    <x v="1"/>
    <n v="90049"/>
    <x v="1"/>
    <s v="OFF-PA-10000380"/>
    <x v="1"/>
    <x v="10"/>
    <s v="REDIFORM Incoming/Outgoing Call Register, 11&quot; X 8 1/2&quot;, 100 Messages"/>
    <n v="33.36"/>
    <n v="4"/>
    <n v="0"/>
    <n v="16.68"/>
  </r>
  <r>
    <n v="7968"/>
    <x v="3948"/>
    <x v="0"/>
    <x v="1155"/>
    <d v="2013-10-13T00:00:00"/>
    <x v="2"/>
    <s v="CC-12610"/>
    <s v="Corey Catlett"/>
    <s v="Corporate"/>
    <s v="United States"/>
    <s v="Denver"/>
    <x v="22"/>
    <n v="80219"/>
    <x v="1"/>
    <s v="FUR-BO-10001567"/>
    <x v="0"/>
    <x v="0"/>
    <s v="Bush Westfield Collection Bookcases, Dark Cherry Finish, Fully Assembled"/>
    <n v="90.882000000000005"/>
    <n v="3"/>
    <n v="0.7"/>
    <n v="-190.85220000000004"/>
  </r>
  <r>
    <n v="7969"/>
    <x v="3948"/>
    <x v="0"/>
    <x v="1155"/>
    <d v="2013-10-13T00:00:00"/>
    <x v="2"/>
    <s v="CC-12610"/>
    <s v="Corey Catlett"/>
    <s v="Corporate"/>
    <s v="United States"/>
    <s v="Denver"/>
    <x v="22"/>
    <n v="80219"/>
    <x v="1"/>
    <s v="TEC-PH-10002583"/>
    <x v="2"/>
    <x v="7"/>
    <s v="iOttie HLCRIO102 Car Mount"/>
    <n v="15.991999999999999"/>
    <n v="1"/>
    <n v="0.2"/>
    <n v="-2.9985000000000022"/>
  </r>
  <r>
    <n v="7970"/>
    <x v="3948"/>
    <x v="0"/>
    <x v="1155"/>
    <d v="2013-10-13T00:00:00"/>
    <x v="2"/>
    <s v="CC-12610"/>
    <s v="Corey Catlett"/>
    <s v="Corporate"/>
    <s v="United States"/>
    <s v="Denver"/>
    <x v="22"/>
    <n v="80219"/>
    <x v="1"/>
    <s v="FUR-CH-10004853"/>
    <x v="0"/>
    <x v="1"/>
    <s v="Global Manager's Adjustable Task Chair, Storm"/>
    <n v="120.78399999999999"/>
    <n v="1"/>
    <n v="0.2"/>
    <n v="13.588199999999986"/>
  </r>
  <r>
    <n v="7971"/>
    <x v="3949"/>
    <x v="1"/>
    <x v="748"/>
    <d v="2012-08-20T00:00:00"/>
    <x v="1"/>
    <s v="SP-20860"/>
    <s v="Sung Pak"/>
    <s v="Corporate"/>
    <s v="United States"/>
    <s v="Philadelphia"/>
    <x v="9"/>
    <n v="19134"/>
    <x v="3"/>
    <s v="TEC-PH-10003580"/>
    <x v="2"/>
    <x v="7"/>
    <s v="Cisco IP Phone 7961G-GE VoIP phone"/>
    <n v="519.79200000000003"/>
    <n v="4"/>
    <n v="0.4"/>
    <n v="-112.62159999999994"/>
  </r>
  <r>
    <n v="7972"/>
    <x v="3949"/>
    <x v="1"/>
    <x v="748"/>
    <d v="2012-08-20T00:00:00"/>
    <x v="1"/>
    <s v="SP-20860"/>
    <s v="Sung Pak"/>
    <s v="Corporate"/>
    <s v="United States"/>
    <s v="Philadelphia"/>
    <x v="9"/>
    <n v="19134"/>
    <x v="3"/>
    <s v="TEC-AC-10004227"/>
    <x v="2"/>
    <x v="11"/>
    <s v="SanDisk Ultra 16 GB MicroSDHC Class 10 Memory Card"/>
    <n v="31.176000000000002"/>
    <n v="3"/>
    <n v="0.2"/>
    <n v="-5.4558000000000035"/>
  </r>
  <r>
    <n v="7973"/>
    <x v="3949"/>
    <x v="1"/>
    <x v="748"/>
    <d v="2012-08-20T00:00:00"/>
    <x v="1"/>
    <s v="SP-20860"/>
    <s v="Sung Pak"/>
    <s v="Corporate"/>
    <s v="United States"/>
    <s v="Philadelphia"/>
    <x v="9"/>
    <n v="19134"/>
    <x v="3"/>
    <s v="OFF-PA-10002787"/>
    <x v="1"/>
    <x v="10"/>
    <s v="Xerox 227"/>
    <n v="10.368000000000002"/>
    <n v="2"/>
    <n v="0.2"/>
    <n v="3.6288"/>
  </r>
  <r>
    <n v="7974"/>
    <x v="3949"/>
    <x v="1"/>
    <x v="748"/>
    <d v="2012-08-20T00:00:00"/>
    <x v="1"/>
    <s v="SP-20860"/>
    <s v="Sung Pak"/>
    <s v="Corporate"/>
    <s v="United States"/>
    <s v="Philadelphia"/>
    <x v="9"/>
    <n v="19134"/>
    <x v="3"/>
    <s v="OFF-BI-10003981"/>
    <x v="1"/>
    <x v="8"/>
    <s v="Avery Durable Plastic 1&quot; Binders"/>
    <n v="2.7240000000000006"/>
    <n v="2"/>
    <n v="0.7"/>
    <n v="-1.9067999999999996"/>
  </r>
  <r>
    <n v="7975"/>
    <x v="3949"/>
    <x v="1"/>
    <x v="748"/>
    <d v="2012-08-20T00:00:00"/>
    <x v="1"/>
    <s v="SP-20860"/>
    <s v="Sung Pak"/>
    <s v="Corporate"/>
    <s v="United States"/>
    <s v="Philadelphia"/>
    <x v="9"/>
    <n v="19134"/>
    <x v="3"/>
    <s v="FUR-FU-10001488"/>
    <x v="0"/>
    <x v="5"/>
    <s v="Tenex 46&quot; x 60&quot; Computer Anti-Static Chairmat, Rectangular Shaped"/>
    <n v="254.35200000000003"/>
    <n v="3"/>
    <n v="0.2"/>
    <n v="0"/>
  </r>
  <r>
    <n v="7976"/>
    <x v="3949"/>
    <x v="1"/>
    <x v="748"/>
    <d v="2012-08-20T00:00:00"/>
    <x v="1"/>
    <s v="SP-20860"/>
    <s v="Sung Pak"/>
    <s v="Corporate"/>
    <s v="United States"/>
    <s v="Philadelphia"/>
    <x v="9"/>
    <n v="19134"/>
    <x v="3"/>
    <s v="OFF-BI-10003727"/>
    <x v="1"/>
    <x v="8"/>
    <s v="Avery Durable Slant Ring Binders With Label Holder"/>
    <n v="3.762"/>
    <n v="3"/>
    <n v="0.7"/>
    <n v="-2.758799999999999"/>
  </r>
  <r>
    <n v="7977"/>
    <x v="3949"/>
    <x v="1"/>
    <x v="748"/>
    <d v="2012-08-20T00:00:00"/>
    <x v="1"/>
    <s v="SP-20860"/>
    <s v="Sung Pak"/>
    <s v="Corporate"/>
    <s v="United States"/>
    <s v="Philadelphia"/>
    <x v="9"/>
    <n v="19134"/>
    <x v="3"/>
    <s v="OFF-PA-10000130"/>
    <x v="1"/>
    <x v="10"/>
    <s v="Xerox 199"/>
    <n v="10.272000000000002"/>
    <n v="3"/>
    <n v="0.2"/>
    <n v="3.2099999999999982"/>
  </r>
  <r>
    <n v="7978"/>
    <x v="3950"/>
    <x v="2"/>
    <x v="1178"/>
    <d v="2011-06-05T00:00:00"/>
    <x v="1"/>
    <s v="JK-15625"/>
    <s v="Jim Karlsson"/>
    <s v="Consumer"/>
    <s v="United States"/>
    <s v="Jackson"/>
    <x v="35"/>
    <n v="39212"/>
    <x v="0"/>
    <s v="TEC-PH-10002680"/>
    <x v="2"/>
    <x v="7"/>
    <s v="Samsung Galaxy Note 3"/>
    <n v="659.97"/>
    <n v="3"/>
    <n v="0"/>
    <n v="197.99099999999996"/>
  </r>
  <r>
    <n v="7979"/>
    <x v="3950"/>
    <x v="2"/>
    <x v="1178"/>
    <d v="2011-06-05T00:00:00"/>
    <x v="1"/>
    <s v="JK-15625"/>
    <s v="Jim Karlsson"/>
    <s v="Consumer"/>
    <s v="United States"/>
    <s v="Jackson"/>
    <x v="35"/>
    <n v="39212"/>
    <x v="0"/>
    <s v="TEC-PH-10002538"/>
    <x v="2"/>
    <x v="7"/>
    <s v="Grandstream GXP1160 VoIP phone"/>
    <n v="113.72999999999999"/>
    <n v="3"/>
    <n v="0"/>
    <n v="32.981699999999989"/>
  </r>
  <r>
    <n v="7980"/>
    <x v="3951"/>
    <x v="1"/>
    <x v="375"/>
    <d v="2012-08-31T00:00:00"/>
    <x v="1"/>
    <s v="CC-12100"/>
    <s v="Chad Cunningham"/>
    <s v="Home Office"/>
    <s v="United States"/>
    <s v="Los Angeles"/>
    <x v="1"/>
    <n v="90045"/>
    <x v="1"/>
    <s v="OFF-BI-10001249"/>
    <x v="1"/>
    <x v="8"/>
    <s v="Avery Heavy-Duty EZD View Binder with Locking Rings"/>
    <n v="5.1040000000000001"/>
    <n v="1"/>
    <n v="0.2"/>
    <n v="1.6587999999999996"/>
  </r>
  <r>
    <n v="7981"/>
    <x v="3952"/>
    <x v="2"/>
    <x v="1179"/>
    <d v="2011-01-08T00:00:00"/>
    <x v="1"/>
    <s v="DP-13000"/>
    <s v="Darren Powers"/>
    <s v="Consumer"/>
    <s v="United States"/>
    <s v="Houston"/>
    <x v="5"/>
    <n v="77095"/>
    <x v="2"/>
    <s v="OFF-PA-10000174"/>
    <x v="1"/>
    <x v="10"/>
    <s v="Message Book, Wirebound, Four 5 1/2&quot; X 4&quot; Forms/Pg., 200 Dupl. Sets/Book"/>
    <n v="16.448"/>
    <n v="2"/>
    <n v="0.2"/>
    <n v="5.5511999999999979"/>
  </r>
  <r>
    <n v="7982"/>
    <x v="3953"/>
    <x v="2"/>
    <x v="1076"/>
    <d v="2011-09-13T00:00:00"/>
    <x v="2"/>
    <s v="SF-20065"/>
    <s v="Sandra Flanagan"/>
    <s v="Consumer"/>
    <s v="United States"/>
    <s v="Clifton"/>
    <x v="30"/>
    <n v="7011"/>
    <x v="3"/>
    <s v="OFF-AP-10004532"/>
    <x v="1"/>
    <x v="9"/>
    <s v="Kensington 6 Outlet Guardian Standard Surge Protector"/>
    <n v="81.92"/>
    <n v="4"/>
    <n v="0"/>
    <n v="22.118400000000001"/>
  </r>
  <r>
    <n v="7983"/>
    <x v="3953"/>
    <x v="2"/>
    <x v="1076"/>
    <d v="2011-09-13T00:00:00"/>
    <x v="2"/>
    <s v="SF-20065"/>
    <s v="Sandra Flanagan"/>
    <s v="Consumer"/>
    <s v="United States"/>
    <s v="Clifton"/>
    <x v="30"/>
    <n v="7011"/>
    <x v="3"/>
    <s v="FUR-FU-10001986"/>
    <x v="0"/>
    <x v="5"/>
    <s v="Dana Fluorescent Magnifying Lamp, White, 36&quot;"/>
    <n v="254.89999999999998"/>
    <n v="5"/>
    <n v="0"/>
    <n v="76.469999999999985"/>
  </r>
  <r>
    <n v="7984"/>
    <x v="3954"/>
    <x v="3"/>
    <x v="203"/>
    <d v="2014-01-26T00:00:00"/>
    <x v="0"/>
    <s v="EH-13765"/>
    <s v="Edward Hooks"/>
    <s v="Corporate"/>
    <s v="United States"/>
    <s v="Chicago"/>
    <x v="10"/>
    <n v="60623"/>
    <x v="2"/>
    <s v="OFF-FA-10002975"/>
    <x v="1"/>
    <x v="13"/>
    <s v="Staples"/>
    <n v="15.120000000000001"/>
    <n v="5"/>
    <n v="0.2"/>
    <n v="4.9139999999999988"/>
  </r>
  <r>
    <n v="7985"/>
    <x v="3954"/>
    <x v="3"/>
    <x v="203"/>
    <d v="2014-01-26T00:00:00"/>
    <x v="0"/>
    <s v="EH-13765"/>
    <s v="Edward Hooks"/>
    <s v="Corporate"/>
    <s v="United States"/>
    <s v="Chicago"/>
    <x v="10"/>
    <n v="60623"/>
    <x v="2"/>
    <s v="OFF-AR-10003481"/>
    <x v="1"/>
    <x v="6"/>
    <s v="Newell 348"/>
    <n v="7.8719999999999999"/>
    <n v="3"/>
    <n v="0.2"/>
    <n v="0.88559999999999883"/>
  </r>
  <r>
    <n v="7986"/>
    <x v="3955"/>
    <x v="0"/>
    <x v="438"/>
    <d v="2013-04-25T00:00:00"/>
    <x v="2"/>
    <s v="DN-13690"/>
    <s v="Duane Noonan"/>
    <s v="Consumer"/>
    <s v="United States"/>
    <s v="Seattle"/>
    <x v="4"/>
    <n v="98115"/>
    <x v="1"/>
    <s v="OFF-BI-10004967"/>
    <x v="1"/>
    <x v="8"/>
    <s v="Round Ring Binders"/>
    <n v="8.32"/>
    <n v="5"/>
    <n v="0.2"/>
    <n v="2.8079999999999998"/>
  </r>
  <r>
    <n v="7987"/>
    <x v="3956"/>
    <x v="0"/>
    <x v="1180"/>
    <d v="2013-07-24T00:00:00"/>
    <x v="0"/>
    <s v="PJ-19015"/>
    <s v="Pauline Johnson"/>
    <s v="Consumer"/>
    <s v="United States"/>
    <s v="Long Beach"/>
    <x v="15"/>
    <n v="11561"/>
    <x v="3"/>
    <s v="TEC-PH-10003589"/>
    <x v="2"/>
    <x v="7"/>
    <s v="invisibleSHIELD by ZAGG Smudge-Free Screen Protector"/>
    <n v="89.949999999999989"/>
    <n v="5"/>
    <n v="0"/>
    <n v="43.175999999999995"/>
  </r>
  <r>
    <n v="7988"/>
    <x v="3957"/>
    <x v="0"/>
    <x v="828"/>
    <d v="2013-08-30T00:00:00"/>
    <x v="1"/>
    <s v="MA-17560"/>
    <s v="Matt Abelman"/>
    <s v="Home Office"/>
    <s v="United States"/>
    <s v="Sheboygan"/>
    <x v="6"/>
    <n v="53081"/>
    <x v="2"/>
    <s v="OFF-LA-10002945"/>
    <x v="1"/>
    <x v="2"/>
    <s v="Permanent Self-Adhesive File Folder Labels for Typewriters, 1 1/8 x 3 1/2, White"/>
    <n v="25.2"/>
    <n v="4"/>
    <n v="0"/>
    <n v="11.591999999999999"/>
  </r>
  <r>
    <n v="7989"/>
    <x v="3957"/>
    <x v="0"/>
    <x v="828"/>
    <d v="2013-08-30T00:00:00"/>
    <x v="1"/>
    <s v="MA-17560"/>
    <s v="Matt Abelman"/>
    <s v="Home Office"/>
    <s v="United States"/>
    <s v="Sheboygan"/>
    <x v="6"/>
    <n v="53081"/>
    <x v="2"/>
    <s v="OFF-LA-10003537"/>
    <x v="1"/>
    <x v="2"/>
    <s v="Avery 515"/>
    <n v="37.589999999999996"/>
    <n v="3"/>
    <n v="0"/>
    <n v="17.667299999999997"/>
  </r>
  <r>
    <n v="7990"/>
    <x v="3957"/>
    <x v="0"/>
    <x v="828"/>
    <d v="2013-08-30T00:00:00"/>
    <x v="1"/>
    <s v="MA-17560"/>
    <s v="Matt Abelman"/>
    <s v="Home Office"/>
    <s v="United States"/>
    <s v="Sheboygan"/>
    <x v="6"/>
    <n v="53081"/>
    <x v="2"/>
    <s v="OFF-ST-10002406"/>
    <x v="1"/>
    <x v="4"/>
    <s v="Pizazz Global Quick File"/>
    <n v="14.97"/>
    <n v="1"/>
    <n v="0"/>
    <n v="4.1916000000000011"/>
  </r>
  <r>
    <n v="7991"/>
    <x v="3957"/>
    <x v="0"/>
    <x v="828"/>
    <d v="2013-08-30T00:00:00"/>
    <x v="1"/>
    <s v="MA-17560"/>
    <s v="Matt Abelman"/>
    <s v="Home Office"/>
    <s v="United States"/>
    <s v="Sheboygan"/>
    <x v="6"/>
    <n v="53081"/>
    <x v="2"/>
    <s v="TEC-AC-10003433"/>
    <x v="2"/>
    <x v="11"/>
    <s v="Maxell 4.7GB DVD+R 5/Pack"/>
    <n v="1.98"/>
    <n v="2"/>
    <n v="0"/>
    <n v="0.89100000000000001"/>
  </r>
  <r>
    <n v="7992"/>
    <x v="3958"/>
    <x v="0"/>
    <x v="403"/>
    <d v="2013-06-18T00:00:00"/>
    <x v="2"/>
    <s v="VM-21835"/>
    <s v="Vivian Mathis"/>
    <s v="Consumer"/>
    <s v="United States"/>
    <s v="Boca Raton"/>
    <x v="2"/>
    <n v="33433"/>
    <x v="0"/>
    <s v="OFF-BI-10002082"/>
    <x v="1"/>
    <x v="8"/>
    <s v="GBC Twin Loop Wire Binding Elements"/>
    <n v="39.936000000000007"/>
    <n v="4"/>
    <n v="0.7"/>
    <n v="-26.623999999999995"/>
  </r>
  <r>
    <n v="7993"/>
    <x v="3958"/>
    <x v="0"/>
    <x v="403"/>
    <d v="2013-06-18T00:00:00"/>
    <x v="2"/>
    <s v="VM-21835"/>
    <s v="Vivian Mathis"/>
    <s v="Consumer"/>
    <s v="United States"/>
    <s v="Boca Raton"/>
    <x v="2"/>
    <n v="33433"/>
    <x v="0"/>
    <s v="TEC-AC-10000521"/>
    <x v="2"/>
    <x v="11"/>
    <s v="Verbatim Slim CD and DVD Storage Cases, 50/Pack"/>
    <n v="18.463999999999999"/>
    <n v="2"/>
    <n v="0.2"/>
    <n v="2.3079999999999998"/>
  </r>
  <r>
    <n v="7994"/>
    <x v="3959"/>
    <x v="1"/>
    <x v="312"/>
    <d v="2012-11-23T00:00:00"/>
    <x v="0"/>
    <s v="MM-18055"/>
    <s v="Michelle Moray"/>
    <s v="Consumer"/>
    <s v="United States"/>
    <s v="Aurora"/>
    <x v="22"/>
    <n v="80013"/>
    <x v="1"/>
    <s v="OFF-BI-10001982"/>
    <x v="1"/>
    <x v="8"/>
    <s v="Wilson Jones Custom Binder Spines &amp; Labels"/>
    <n v="4.8960000000000008"/>
    <n v="3"/>
    <n v="0.7"/>
    <n v="-3.4271999999999991"/>
  </r>
  <r>
    <n v="7995"/>
    <x v="3959"/>
    <x v="1"/>
    <x v="312"/>
    <d v="2012-11-23T00:00:00"/>
    <x v="0"/>
    <s v="MM-18055"/>
    <s v="Michelle Moray"/>
    <s v="Consumer"/>
    <s v="United States"/>
    <s v="Aurora"/>
    <x v="22"/>
    <n v="80013"/>
    <x v="1"/>
    <s v="FUR-BO-10002268"/>
    <x v="0"/>
    <x v="0"/>
    <s v="Sauder Barrister Bookcases"/>
    <n v="145.76400000000001"/>
    <n v="6"/>
    <n v="0.7"/>
    <n v="-247.79879999999997"/>
  </r>
  <r>
    <n v="7996"/>
    <x v="3959"/>
    <x v="1"/>
    <x v="312"/>
    <d v="2012-11-23T00:00:00"/>
    <x v="0"/>
    <s v="MM-18055"/>
    <s v="Michelle Moray"/>
    <s v="Consumer"/>
    <s v="United States"/>
    <s v="Aurora"/>
    <x v="22"/>
    <n v="80013"/>
    <x v="1"/>
    <s v="OFF-BI-10001758"/>
    <x v="1"/>
    <x v="8"/>
    <s v="Wilson Jones 14 Line Acrylic Coated Pressboard Data Binders"/>
    <n v="9.6120000000000001"/>
    <n v="6"/>
    <n v="0.7"/>
    <n v="-7.3691999999999993"/>
  </r>
  <r>
    <n v="7997"/>
    <x v="3960"/>
    <x v="3"/>
    <x v="132"/>
    <d v="2014-11-06T00:00:00"/>
    <x v="2"/>
    <s v="CR-12580"/>
    <s v="Clay Rozendal"/>
    <s v="Home Office"/>
    <s v="United States"/>
    <s v="San Diego"/>
    <x v="1"/>
    <n v="92037"/>
    <x v="1"/>
    <s v="TEC-AC-10004469"/>
    <x v="2"/>
    <x v="11"/>
    <s v="Microsoft Sculpt Comfort Mouse"/>
    <n v="199.75"/>
    <n v="5"/>
    <n v="0"/>
    <n v="87.890000000000015"/>
  </r>
  <r>
    <n v="7998"/>
    <x v="3960"/>
    <x v="3"/>
    <x v="132"/>
    <d v="2014-11-06T00:00:00"/>
    <x v="2"/>
    <s v="CR-12580"/>
    <s v="Clay Rozendal"/>
    <s v="Home Office"/>
    <s v="United States"/>
    <s v="San Diego"/>
    <x v="1"/>
    <n v="92037"/>
    <x v="1"/>
    <s v="FUR-TA-10001095"/>
    <x v="0"/>
    <x v="3"/>
    <s v="Chromcraft Round Conference Tables"/>
    <n v="1673.1839999999997"/>
    <n v="12"/>
    <n v="0.2"/>
    <n v="20.914800000000014"/>
  </r>
  <r>
    <n v="7999"/>
    <x v="3961"/>
    <x v="2"/>
    <x v="417"/>
    <d v="2011-05-07T00:00:00"/>
    <x v="2"/>
    <s v="BS-11365"/>
    <s v="Bill Shonely"/>
    <s v="Corporate"/>
    <s v="United States"/>
    <s v="Seattle"/>
    <x v="4"/>
    <n v="98105"/>
    <x v="1"/>
    <s v="FUR-FU-10001852"/>
    <x v="0"/>
    <x v="5"/>
    <s v="Eldon Regeneration Recycled Desk Accessories, Smoke"/>
    <n v="12.18"/>
    <n v="7"/>
    <n v="0"/>
    <n v="3.8975999999999997"/>
  </r>
  <r>
    <n v="8000"/>
    <x v="3961"/>
    <x v="2"/>
    <x v="417"/>
    <d v="2011-05-07T00:00:00"/>
    <x v="2"/>
    <s v="BS-11365"/>
    <s v="Bill Shonely"/>
    <s v="Corporate"/>
    <s v="United States"/>
    <s v="Seattle"/>
    <x v="4"/>
    <n v="98105"/>
    <x v="1"/>
    <s v="OFF-AP-10000696"/>
    <x v="1"/>
    <x v="9"/>
    <s v="Holmes Odor Grabber"/>
    <n v="57.68"/>
    <n v="4"/>
    <n v="0"/>
    <n v="19.034399999999998"/>
  </r>
  <r>
    <n v="8001"/>
    <x v="3962"/>
    <x v="1"/>
    <x v="627"/>
    <d v="2012-11-12T00:00:00"/>
    <x v="1"/>
    <s v="RD-19585"/>
    <s v="Rob Dowd"/>
    <s v="Consumer"/>
    <s v="United States"/>
    <s v="Dubuque"/>
    <x v="23"/>
    <n v="52001"/>
    <x v="2"/>
    <s v="TEC-PH-10003885"/>
    <x v="2"/>
    <x v="7"/>
    <s v="Cisco SPA508G"/>
    <n v="263.95999999999998"/>
    <n v="4"/>
    <n v="0"/>
    <n v="76.548399999999987"/>
  </r>
  <r>
    <n v="8002"/>
    <x v="3963"/>
    <x v="1"/>
    <x v="295"/>
    <d v="2012-12-15T00:00:00"/>
    <x v="2"/>
    <s v="KD-16270"/>
    <s v="Karen Daniels"/>
    <s v="Consumer"/>
    <s v="United States"/>
    <s v="Los Angeles"/>
    <x v="1"/>
    <n v="90032"/>
    <x v="1"/>
    <s v="TEC-AC-10002926"/>
    <x v="2"/>
    <x v="11"/>
    <s v="Logitech Wireless Marathon Mouse M705"/>
    <n v="299.94"/>
    <n v="6"/>
    <n v="0"/>
    <n v="128.97420000000002"/>
  </r>
  <r>
    <n v="8003"/>
    <x v="3963"/>
    <x v="1"/>
    <x v="295"/>
    <d v="2012-12-15T00:00:00"/>
    <x v="2"/>
    <s v="KD-16270"/>
    <s v="Karen Daniels"/>
    <s v="Consumer"/>
    <s v="United States"/>
    <s v="Los Angeles"/>
    <x v="1"/>
    <n v="90032"/>
    <x v="1"/>
    <s v="OFF-SU-10001225"/>
    <x v="1"/>
    <x v="14"/>
    <s v="Staples"/>
    <n v="25.76"/>
    <n v="7"/>
    <n v="0"/>
    <n v="0.51519999999999921"/>
  </r>
  <r>
    <n v="8004"/>
    <x v="3964"/>
    <x v="2"/>
    <x v="588"/>
    <d v="2011-12-03T00:00:00"/>
    <x v="2"/>
    <s v="AA-10645"/>
    <s v="Anna Andreadi"/>
    <s v="Consumer"/>
    <s v="United States"/>
    <s v="Lowell"/>
    <x v="31"/>
    <n v="1852"/>
    <x v="3"/>
    <s v="TEC-PH-10004434"/>
    <x v="2"/>
    <x v="7"/>
    <s v="Cisco IP Phone 7961G VoIP phone - Dark gray"/>
    <n v="271.89999999999998"/>
    <n v="2"/>
    <n v="0"/>
    <n v="78.850999999999971"/>
  </r>
  <r>
    <n v="8005"/>
    <x v="3964"/>
    <x v="2"/>
    <x v="588"/>
    <d v="2011-12-03T00:00:00"/>
    <x v="2"/>
    <s v="AA-10645"/>
    <s v="Anna Andreadi"/>
    <s v="Consumer"/>
    <s v="United States"/>
    <s v="Lowell"/>
    <x v="31"/>
    <n v="1852"/>
    <x v="3"/>
    <s v="FUR-FU-10003878"/>
    <x v="0"/>
    <x v="5"/>
    <s v="Linden 10&quot; Round Wall Clock, Black"/>
    <n v="45.839999999999996"/>
    <n v="3"/>
    <n v="0"/>
    <n v="15.585599999999999"/>
  </r>
  <r>
    <n v="8006"/>
    <x v="3964"/>
    <x v="2"/>
    <x v="588"/>
    <d v="2011-12-03T00:00:00"/>
    <x v="2"/>
    <s v="AA-10645"/>
    <s v="Anna Andreadi"/>
    <s v="Consumer"/>
    <s v="United States"/>
    <s v="Lowell"/>
    <x v="31"/>
    <n v="1852"/>
    <x v="3"/>
    <s v="FUR-FU-10002268"/>
    <x v="0"/>
    <x v="5"/>
    <s v="Ultra Door Push Plate"/>
    <n v="9.82"/>
    <n v="2"/>
    <n v="0"/>
    <n v="3.2405999999999997"/>
  </r>
  <r>
    <n v="8007"/>
    <x v="3965"/>
    <x v="0"/>
    <x v="877"/>
    <d v="2013-10-12T00:00:00"/>
    <x v="1"/>
    <s v="MC-18100"/>
    <s v="Mick Crebagga"/>
    <s v="Consumer"/>
    <s v="United States"/>
    <s v="Marysville"/>
    <x v="4"/>
    <n v="98270"/>
    <x v="1"/>
    <s v="OFF-FA-10001883"/>
    <x v="1"/>
    <x v="13"/>
    <s v="Alliance Super-Size Bands, Assorted Sizes"/>
    <n v="93.36"/>
    <n v="12"/>
    <n v="0"/>
    <n v="0.93359999999999843"/>
  </r>
  <r>
    <n v="8008"/>
    <x v="3966"/>
    <x v="1"/>
    <x v="972"/>
    <d v="2012-11-24T00:00:00"/>
    <x v="1"/>
    <s v="AA-10645"/>
    <s v="Anna Andreadi"/>
    <s v="Consumer"/>
    <s v="United States"/>
    <s v="Oklahoma City"/>
    <x v="26"/>
    <n v="73120"/>
    <x v="2"/>
    <s v="OFF-ST-10002756"/>
    <x v="1"/>
    <x v="4"/>
    <s v="Tennsco Stur-D-Stor Boltless Shelving, 5 Shelves, 24&quot; Deep, Sand"/>
    <n v="541.24"/>
    <n v="4"/>
    <n v="0"/>
    <n v="5.4124000000000478"/>
  </r>
  <r>
    <n v="8009"/>
    <x v="3966"/>
    <x v="1"/>
    <x v="972"/>
    <d v="2012-11-24T00:00:00"/>
    <x v="1"/>
    <s v="AA-10645"/>
    <s v="Anna Andreadi"/>
    <s v="Consumer"/>
    <s v="United States"/>
    <s v="Oklahoma City"/>
    <x v="26"/>
    <n v="73120"/>
    <x v="2"/>
    <s v="OFF-PA-10000474"/>
    <x v="1"/>
    <x v="10"/>
    <s v="Staples"/>
    <n v="106.32"/>
    <n v="3"/>
    <n v="0"/>
    <n v="49.970399999999991"/>
  </r>
  <r>
    <n v="8010"/>
    <x v="3966"/>
    <x v="1"/>
    <x v="972"/>
    <d v="2012-11-24T00:00:00"/>
    <x v="1"/>
    <s v="AA-10645"/>
    <s v="Anna Andreadi"/>
    <s v="Consumer"/>
    <s v="United States"/>
    <s v="Oklahoma City"/>
    <x v="26"/>
    <n v="73120"/>
    <x v="2"/>
    <s v="FUR-CH-10002073"/>
    <x v="0"/>
    <x v="1"/>
    <s v="Hon Olson Stacker Chairs"/>
    <n v="1323.8999999999999"/>
    <n v="5"/>
    <n v="0"/>
    <n v="383.93099999999993"/>
  </r>
  <r>
    <n v="8011"/>
    <x v="3967"/>
    <x v="2"/>
    <x v="461"/>
    <d v="2011-03-20T00:00:00"/>
    <x v="0"/>
    <s v="QJ-19255"/>
    <s v="Quincy Jones"/>
    <s v="Corporate"/>
    <s v="United States"/>
    <s v="Philadelphia"/>
    <x v="9"/>
    <n v="19134"/>
    <x v="3"/>
    <s v="OFF-PA-10003641"/>
    <x v="1"/>
    <x v="10"/>
    <s v="Xerox 1909"/>
    <n v="126.624"/>
    <n v="6"/>
    <n v="0.2"/>
    <n v="41.152799999999992"/>
  </r>
  <r>
    <n v="8012"/>
    <x v="3968"/>
    <x v="1"/>
    <x v="782"/>
    <d v="2012-06-23T00:00:00"/>
    <x v="2"/>
    <s v="JM-16195"/>
    <s v="Justin MacKendrick"/>
    <s v="Consumer"/>
    <s v="United States"/>
    <s v="Aurora"/>
    <x v="22"/>
    <n v="80013"/>
    <x v="1"/>
    <s v="TEC-PH-10002070"/>
    <x v="2"/>
    <x v="7"/>
    <s v="Griffin GC36547 PowerJolt SE Lightning Charger"/>
    <n v="125.944"/>
    <n v="7"/>
    <n v="0.2"/>
    <n v="15.742999999999984"/>
  </r>
  <r>
    <n v="8013"/>
    <x v="3969"/>
    <x v="3"/>
    <x v="1126"/>
    <d v="2014-05-26T00:00:00"/>
    <x v="3"/>
    <s v="TB-21625"/>
    <s v="Trudy Brown"/>
    <s v="Consumer"/>
    <s v="United States"/>
    <s v="New York City"/>
    <x v="15"/>
    <n v="10009"/>
    <x v="3"/>
    <s v="OFF-BI-10004519"/>
    <x v="1"/>
    <x v="8"/>
    <s v="GBC DocuBind P100 Manual Binding Machine"/>
    <n v="663.92"/>
    <n v="5"/>
    <n v="0.2"/>
    <n v="207.47499999999994"/>
  </r>
  <r>
    <n v="8014"/>
    <x v="3969"/>
    <x v="3"/>
    <x v="1126"/>
    <d v="2014-05-26T00:00:00"/>
    <x v="3"/>
    <s v="TB-21625"/>
    <s v="Trudy Brown"/>
    <s v="Consumer"/>
    <s v="United States"/>
    <s v="New York City"/>
    <x v="15"/>
    <n v="10009"/>
    <x v="3"/>
    <s v="TEC-AC-10002167"/>
    <x v="2"/>
    <x v="11"/>
    <s v="Imation 8gb Micro Traveldrive Usb 2.0 Flash Drive"/>
    <n v="120"/>
    <n v="8"/>
    <n v="0"/>
    <n v="13.200000000000003"/>
  </r>
  <r>
    <n v="8015"/>
    <x v="3969"/>
    <x v="3"/>
    <x v="1126"/>
    <d v="2014-05-26T00:00:00"/>
    <x v="3"/>
    <s v="TB-21625"/>
    <s v="Trudy Brown"/>
    <s v="Consumer"/>
    <s v="United States"/>
    <s v="New York City"/>
    <x v="15"/>
    <n v="10009"/>
    <x v="3"/>
    <s v="OFF-FA-10000936"/>
    <x v="1"/>
    <x v="13"/>
    <s v="Acco Hot Clips Clips to Go"/>
    <n v="3.29"/>
    <n v="1"/>
    <n v="0"/>
    <n v="1.4804999999999999"/>
  </r>
  <r>
    <n v="8016"/>
    <x v="3969"/>
    <x v="3"/>
    <x v="1126"/>
    <d v="2014-05-26T00:00:00"/>
    <x v="3"/>
    <s v="TB-21625"/>
    <s v="Trudy Brown"/>
    <s v="Consumer"/>
    <s v="United States"/>
    <s v="New York City"/>
    <x v="15"/>
    <n v="10009"/>
    <x v="3"/>
    <s v="FUR-FU-10000732"/>
    <x v="0"/>
    <x v="5"/>
    <s v="Eldon 200 Class Desk Accessories"/>
    <n v="18.84"/>
    <n v="3"/>
    <n v="0"/>
    <n v="6.0287999999999995"/>
  </r>
  <r>
    <n v="8017"/>
    <x v="3970"/>
    <x v="2"/>
    <x v="340"/>
    <d v="2011-09-11T00:00:00"/>
    <x v="2"/>
    <s v="NF-18595"/>
    <s v="Nicole Fjeld"/>
    <s v="Home Office"/>
    <s v="United States"/>
    <s v="Lancaster"/>
    <x v="24"/>
    <n v="43130"/>
    <x v="3"/>
    <s v="FUR-FU-10002501"/>
    <x v="0"/>
    <x v="5"/>
    <s v="Nu-Dell Executive Frame"/>
    <n v="60.672000000000011"/>
    <n v="6"/>
    <n v="0.2"/>
    <n v="12.892799999999998"/>
  </r>
  <r>
    <n v="8018"/>
    <x v="3970"/>
    <x v="2"/>
    <x v="340"/>
    <d v="2011-09-11T00:00:00"/>
    <x v="2"/>
    <s v="NF-18595"/>
    <s v="Nicole Fjeld"/>
    <s v="Home Office"/>
    <s v="United States"/>
    <s v="Lancaster"/>
    <x v="24"/>
    <n v="43130"/>
    <x v="3"/>
    <s v="OFF-AR-10000634"/>
    <x v="1"/>
    <x v="6"/>
    <s v="Newell 320"/>
    <n v="30.816000000000003"/>
    <n v="9"/>
    <n v="0.2"/>
    <n v="2.6964000000000006"/>
  </r>
  <r>
    <n v="8019"/>
    <x v="3971"/>
    <x v="3"/>
    <x v="161"/>
    <d v="2014-10-20T00:00:00"/>
    <x v="0"/>
    <s v="BF-11020"/>
    <s v="Barry Französisch"/>
    <s v="Corporate"/>
    <s v="United States"/>
    <s v="Modesto"/>
    <x v="1"/>
    <n v="95351"/>
    <x v="1"/>
    <s v="TEC-PH-10001700"/>
    <x v="2"/>
    <x v="7"/>
    <s v="Panasonic KX-TG6844B Expandable Digital Cordless Telephone"/>
    <n v="52.792000000000002"/>
    <n v="1"/>
    <n v="0.2"/>
    <n v="4.6193000000000026"/>
  </r>
  <r>
    <n v="8020"/>
    <x v="3972"/>
    <x v="3"/>
    <x v="808"/>
    <d v="2014-11-06T00:00:00"/>
    <x v="2"/>
    <s v="NP-18670"/>
    <s v="Nora Paige"/>
    <s v="Consumer"/>
    <s v="United States"/>
    <s v="Saint Louis"/>
    <x v="25"/>
    <n v="63116"/>
    <x v="2"/>
    <s v="OFF-AP-10001962"/>
    <x v="1"/>
    <x v="9"/>
    <s v="Black &amp; Decker Filter for Double Action Dustbuster Cordless Vac BLDV7210"/>
    <n v="83.9"/>
    <n v="10"/>
    <n v="0"/>
    <n v="20.975000000000001"/>
  </r>
  <r>
    <n v="8021"/>
    <x v="3972"/>
    <x v="3"/>
    <x v="808"/>
    <d v="2014-11-06T00:00:00"/>
    <x v="2"/>
    <s v="NP-18670"/>
    <s v="Nora Paige"/>
    <s v="Consumer"/>
    <s v="United States"/>
    <s v="Saint Louis"/>
    <x v="25"/>
    <n v="63116"/>
    <x v="2"/>
    <s v="OFF-PA-10001838"/>
    <x v="1"/>
    <x v="10"/>
    <s v="Adams Telephone Message Book W/Dividers/Space For Phone Numbers, 5 1/4&quot;X8 1/2&quot;, 300/Messages"/>
    <n v="11.76"/>
    <n v="2"/>
    <n v="0"/>
    <n v="5.7623999999999995"/>
  </r>
  <r>
    <n v="8022"/>
    <x v="3973"/>
    <x v="2"/>
    <x v="609"/>
    <d v="2011-07-25T00:00:00"/>
    <x v="1"/>
    <s v="HM-14860"/>
    <s v="Harry Marie"/>
    <s v="Corporate"/>
    <s v="United States"/>
    <s v="Dallas"/>
    <x v="5"/>
    <n v="75217"/>
    <x v="2"/>
    <s v="OFF-AP-10000124"/>
    <x v="1"/>
    <x v="9"/>
    <s v="Acco 6 Outlet Guardian Basic Surge Suppressor"/>
    <n v="4.9919999999999991"/>
    <n v="3"/>
    <n v="0.8"/>
    <n v="-12.979200000000002"/>
  </r>
  <r>
    <n v="8023"/>
    <x v="3973"/>
    <x v="2"/>
    <x v="609"/>
    <d v="2011-07-25T00:00:00"/>
    <x v="1"/>
    <s v="HM-14860"/>
    <s v="Harry Marie"/>
    <s v="Corporate"/>
    <s v="United States"/>
    <s v="Dallas"/>
    <x v="5"/>
    <n v="75217"/>
    <x v="2"/>
    <s v="OFF-EN-10003567"/>
    <x v="1"/>
    <x v="12"/>
    <s v="Inter-Office Recycled Envelopes, Brown Kraft, Button-String,10&quot; x 13&quot; , 100/Box"/>
    <n v="87.92"/>
    <n v="5"/>
    <n v="0.2"/>
    <n v="29.673000000000005"/>
  </r>
  <r>
    <n v="8024"/>
    <x v="3973"/>
    <x v="2"/>
    <x v="609"/>
    <d v="2011-07-25T00:00:00"/>
    <x v="1"/>
    <s v="HM-14860"/>
    <s v="Harry Marie"/>
    <s v="Corporate"/>
    <s v="United States"/>
    <s v="Dallas"/>
    <x v="5"/>
    <n v="75217"/>
    <x v="2"/>
    <s v="FUR-CH-10004997"/>
    <x v="0"/>
    <x v="1"/>
    <s v="Hon Every-Day Series Multi-Task Chairs"/>
    <n v="657.93"/>
    <n v="5"/>
    <n v="0.3"/>
    <n v="-93.989999999999952"/>
  </r>
  <r>
    <n v="8025"/>
    <x v="3973"/>
    <x v="2"/>
    <x v="609"/>
    <d v="2011-07-25T00:00:00"/>
    <x v="1"/>
    <s v="HM-14860"/>
    <s v="Harry Marie"/>
    <s v="Corporate"/>
    <s v="United States"/>
    <s v="Dallas"/>
    <x v="5"/>
    <n v="75217"/>
    <x v="2"/>
    <s v="OFF-BI-10000494"/>
    <x v="1"/>
    <x v="8"/>
    <s v="Acco Economy Flexible Poly Round Ring Binder"/>
    <n v="1.0439999999999998"/>
    <n v="1"/>
    <n v="0.8"/>
    <n v="-1.8270000000000004"/>
  </r>
  <r>
    <n v="8026"/>
    <x v="3974"/>
    <x v="1"/>
    <x v="861"/>
    <d v="2012-09-15T00:00:00"/>
    <x v="0"/>
    <s v="DM-13525"/>
    <s v="Don Miller"/>
    <s v="Corporate"/>
    <s v="United States"/>
    <s v="New York City"/>
    <x v="15"/>
    <n v="10035"/>
    <x v="3"/>
    <s v="FUR-FU-10000277"/>
    <x v="0"/>
    <x v="5"/>
    <s v="Deflect-o DuraMat Antistatic Studded Beveled Mat for Medium Pile Carpeting"/>
    <n v="210.68"/>
    <n v="2"/>
    <n v="0"/>
    <n v="50.563199999999995"/>
  </r>
  <r>
    <n v="8027"/>
    <x v="3974"/>
    <x v="1"/>
    <x v="861"/>
    <d v="2012-09-15T00:00:00"/>
    <x v="0"/>
    <s v="DM-13525"/>
    <s v="Don Miller"/>
    <s v="Corporate"/>
    <s v="United States"/>
    <s v="New York City"/>
    <x v="15"/>
    <n v="10035"/>
    <x v="3"/>
    <s v="OFF-ST-10003641"/>
    <x v="1"/>
    <x v="4"/>
    <s v="Space Solutions Industrial Galvanized Steel Shelving."/>
    <n v="78.8"/>
    <n v="1"/>
    <n v="0"/>
    <n v="1.5760000000000076"/>
  </r>
  <r>
    <n v="8028"/>
    <x v="3974"/>
    <x v="1"/>
    <x v="861"/>
    <d v="2012-09-15T00:00:00"/>
    <x v="0"/>
    <s v="DM-13525"/>
    <s v="Don Miller"/>
    <s v="Corporate"/>
    <s v="United States"/>
    <s v="New York City"/>
    <x v="15"/>
    <n v="10035"/>
    <x v="3"/>
    <s v="TEC-AC-10001998"/>
    <x v="2"/>
    <x v="11"/>
    <s v="Logitech LS21 Speaker System - PC Multimedia - 2.1-CH - Wired"/>
    <n v="19.989999999999998"/>
    <n v="1"/>
    <n v="0"/>
    <n v="6.796599999999998"/>
  </r>
  <r>
    <n v="8029"/>
    <x v="3974"/>
    <x v="1"/>
    <x v="861"/>
    <d v="2012-09-15T00:00:00"/>
    <x v="0"/>
    <s v="DM-13525"/>
    <s v="Don Miller"/>
    <s v="Corporate"/>
    <s v="United States"/>
    <s v="New York City"/>
    <x v="15"/>
    <n v="10035"/>
    <x v="3"/>
    <s v="OFF-ST-10001932"/>
    <x v="1"/>
    <x v="4"/>
    <s v="Fellowes Staxonsteel Drawer Files"/>
    <n v="772.68"/>
    <n v="4"/>
    <n v="0"/>
    <n v="108.17520000000002"/>
  </r>
  <r>
    <n v="8030"/>
    <x v="3975"/>
    <x v="0"/>
    <x v="147"/>
    <d v="2013-10-26T00:00:00"/>
    <x v="1"/>
    <s v="JF-15565"/>
    <s v="Jill Fjeld"/>
    <s v="Consumer"/>
    <s v="United States"/>
    <s v="San Antonio"/>
    <x v="5"/>
    <n v="78207"/>
    <x v="2"/>
    <s v="TEC-AC-10002323"/>
    <x v="2"/>
    <x v="11"/>
    <s v="SanDisk Ultra 32 GB MicroSDHC Class 10 Memory Card"/>
    <n v="106.08000000000001"/>
    <n v="6"/>
    <n v="0.2"/>
    <n v="-9.2819999999999965"/>
  </r>
  <r>
    <n v="8031"/>
    <x v="3976"/>
    <x v="0"/>
    <x v="676"/>
    <d v="2013-01-11T00:00:00"/>
    <x v="1"/>
    <s v="NM-18520"/>
    <s v="Neoma Murray"/>
    <s v="Consumer"/>
    <s v="United States"/>
    <s v="Amarillo"/>
    <x v="5"/>
    <n v="79109"/>
    <x v="2"/>
    <s v="FUR-FU-10004270"/>
    <x v="0"/>
    <x v="5"/>
    <s v="Executive Impressions 13&quot; Clairmont Wall Clock"/>
    <n v="23.076000000000001"/>
    <n v="3"/>
    <n v="0.6"/>
    <n v="-10.961100000000002"/>
  </r>
  <r>
    <n v="8032"/>
    <x v="3976"/>
    <x v="0"/>
    <x v="676"/>
    <d v="2013-01-11T00:00:00"/>
    <x v="1"/>
    <s v="NM-18520"/>
    <s v="Neoma Murray"/>
    <s v="Consumer"/>
    <s v="United States"/>
    <s v="Amarillo"/>
    <x v="5"/>
    <n v="79109"/>
    <x v="2"/>
    <s v="OFF-PA-10004621"/>
    <x v="1"/>
    <x v="10"/>
    <s v="Xerox 212"/>
    <n v="25.920000000000005"/>
    <n v="5"/>
    <n v="0.2"/>
    <n v="9.0719999999999992"/>
  </r>
  <r>
    <n v="8033"/>
    <x v="3977"/>
    <x v="1"/>
    <x v="608"/>
    <d v="2012-06-28T00:00:00"/>
    <x v="2"/>
    <s v="MV-17485"/>
    <s v="Mark Van Huff"/>
    <s v="Consumer"/>
    <s v="United States"/>
    <s v="Houston"/>
    <x v="5"/>
    <n v="77041"/>
    <x v="2"/>
    <s v="OFF-PA-10001019"/>
    <x v="1"/>
    <x v="10"/>
    <s v="Xerox 1884"/>
    <n v="47.952000000000005"/>
    <n v="3"/>
    <n v="0.2"/>
    <n v="16.183799999999998"/>
  </r>
  <r>
    <n v="8034"/>
    <x v="3977"/>
    <x v="1"/>
    <x v="608"/>
    <d v="2012-06-28T00:00:00"/>
    <x v="2"/>
    <s v="MV-17485"/>
    <s v="Mark Van Huff"/>
    <s v="Consumer"/>
    <s v="United States"/>
    <s v="Houston"/>
    <x v="5"/>
    <n v="77041"/>
    <x v="2"/>
    <s v="OFF-BI-10000201"/>
    <x v="1"/>
    <x v="8"/>
    <s v="Avery Triangle Shaped Sheet Lifters, Black, 2/Pack"/>
    <n v="0.98399999999999976"/>
    <n v="2"/>
    <n v="0.8"/>
    <n v="-1.476"/>
  </r>
  <r>
    <n v="8035"/>
    <x v="3977"/>
    <x v="1"/>
    <x v="608"/>
    <d v="2012-06-28T00:00:00"/>
    <x v="2"/>
    <s v="MV-17485"/>
    <s v="Mark Van Huff"/>
    <s v="Consumer"/>
    <s v="United States"/>
    <s v="Houston"/>
    <x v="5"/>
    <n v="77041"/>
    <x v="2"/>
    <s v="FUR-FU-10004587"/>
    <x v="0"/>
    <x v="5"/>
    <s v="GE General Use Halogen Bulbs, 100 Watts, 1 Bulb per Pack"/>
    <n v="75.384000000000015"/>
    <n v="9"/>
    <n v="0.6"/>
    <n v="-20.730599999999995"/>
  </r>
  <r>
    <n v="8036"/>
    <x v="3977"/>
    <x v="1"/>
    <x v="608"/>
    <d v="2012-06-28T00:00:00"/>
    <x v="2"/>
    <s v="MV-17485"/>
    <s v="Mark Van Huff"/>
    <s v="Consumer"/>
    <s v="United States"/>
    <s v="Houston"/>
    <x v="5"/>
    <n v="77041"/>
    <x v="2"/>
    <s v="OFF-LA-10001613"/>
    <x v="1"/>
    <x v="2"/>
    <s v="Avery File Folder Labels"/>
    <n v="4.6079999999999997"/>
    <n v="2"/>
    <n v="0.2"/>
    <n v="1.6704000000000001"/>
  </r>
  <r>
    <n v="8037"/>
    <x v="3978"/>
    <x v="1"/>
    <x v="1181"/>
    <d v="2012-09-22T00:00:00"/>
    <x v="2"/>
    <s v="AG-10270"/>
    <s v="Alejandro Grove"/>
    <s v="Consumer"/>
    <s v="United States"/>
    <s v="Lawrence"/>
    <x v="31"/>
    <n v="1841"/>
    <x v="3"/>
    <s v="OFF-BI-10001308"/>
    <x v="1"/>
    <x v="8"/>
    <s v="GBC Standard Plastic Binding Systems' Combs"/>
    <n v="37.68"/>
    <n v="6"/>
    <n v="0"/>
    <n v="16.955999999999996"/>
  </r>
  <r>
    <n v="8038"/>
    <x v="3979"/>
    <x v="3"/>
    <x v="815"/>
    <d v="2014-07-15T00:00:00"/>
    <x v="1"/>
    <s v="BF-11275"/>
    <s v="Beth Fritzler"/>
    <s v="Corporate"/>
    <s v="United States"/>
    <s v="Columbus"/>
    <x v="32"/>
    <n v="31907"/>
    <x v="0"/>
    <s v="OFF-AP-10003278"/>
    <x v="1"/>
    <x v="9"/>
    <s v="Belkin 7-Outlet SurgeMaster Home Series"/>
    <n v="41.910000000000004"/>
    <n v="3"/>
    <n v="0"/>
    <n v="10.896600000000003"/>
  </r>
  <r>
    <n v="8039"/>
    <x v="3980"/>
    <x v="3"/>
    <x v="160"/>
    <d v="2014-07-03T00:00:00"/>
    <x v="0"/>
    <s v="JC-15775"/>
    <s v="John Castell"/>
    <s v="Consumer"/>
    <s v="United States"/>
    <s v="Los Angeles"/>
    <x v="1"/>
    <n v="90032"/>
    <x v="1"/>
    <s v="FUR-BO-10003966"/>
    <x v="0"/>
    <x v="0"/>
    <s v="Sauder Facets Collection Library, Sky Alder Finish"/>
    <n v="435.99900000000002"/>
    <n v="3"/>
    <n v="0.15"/>
    <n v="5.1293999999999755"/>
  </r>
  <r>
    <n v="8040"/>
    <x v="3981"/>
    <x v="3"/>
    <x v="170"/>
    <d v="2014-08-26T00:00:00"/>
    <x v="0"/>
    <s v="CM-11815"/>
    <s v="Candace McMahon"/>
    <s v="Corporate"/>
    <s v="United States"/>
    <s v="Seattle"/>
    <x v="4"/>
    <n v="98115"/>
    <x v="1"/>
    <s v="FUR-CH-10004698"/>
    <x v="0"/>
    <x v="1"/>
    <s v="Padded Folding Chairs, Black, 4/Carton"/>
    <n v="388.70400000000006"/>
    <n v="6"/>
    <n v="0.2"/>
    <n v="38.870400000000018"/>
  </r>
  <r>
    <n v="8041"/>
    <x v="3981"/>
    <x v="3"/>
    <x v="170"/>
    <d v="2014-08-26T00:00:00"/>
    <x v="0"/>
    <s v="CM-11815"/>
    <s v="Candace McMahon"/>
    <s v="Corporate"/>
    <s v="United States"/>
    <s v="Seattle"/>
    <x v="4"/>
    <n v="98115"/>
    <x v="1"/>
    <s v="OFF-ST-10000025"/>
    <x v="1"/>
    <x v="4"/>
    <s v="Fellowes Stor/Drawer Steel Plus Storage Drawers"/>
    <n v="572.58000000000004"/>
    <n v="6"/>
    <n v="0"/>
    <n v="34.354799999999955"/>
  </r>
  <r>
    <n v="8042"/>
    <x v="3981"/>
    <x v="3"/>
    <x v="170"/>
    <d v="2014-08-26T00:00:00"/>
    <x v="0"/>
    <s v="CM-11815"/>
    <s v="Candace McMahon"/>
    <s v="Corporate"/>
    <s v="United States"/>
    <s v="Seattle"/>
    <x v="4"/>
    <n v="98115"/>
    <x v="1"/>
    <s v="TEC-AC-10000682"/>
    <x v="2"/>
    <x v="11"/>
    <s v="Kensington K72356US Mouse-in-a-Box USB Desktop Mouse"/>
    <n v="33.18"/>
    <n v="2"/>
    <n v="0"/>
    <n v="11.613"/>
  </r>
  <r>
    <n v="8043"/>
    <x v="3982"/>
    <x v="3"/>
    <x v="825"/>
    <d v="2014-03-16T00:00:00"/>
    <x v="1"/>
    <s v="PV-18985"/>
    <s v="Paul Van Hugh"/>
    <s v="Home Office"/>
    <s v="United States"/>
    <s v="Cambridge"/>
    <x v="31"/>
    <n v="2138"/>
    <x v="3"/>
    <s v="TEC-AC-10001772"/>
    <x v="2"/>
    <x v="11"/>
    <s v="Memorex Mini Travel Drive 16 GB USB 2.0 Flash Drive"/>
    <n v="63.88"/>
    <n v="4"/>
    <n v="0"/>
    <n v="24.913200000000003"/>
  </r>
  <r>
    <n v="8044"/>
    <x v="3982"/>
    <x v="3"/>
    <x v="825"/>
    <d v="2014-03-16T00:00:00"/>
    <x v="1"/>
    <s v="PV-18985"/>
    <s v="Paul Van Hugh"/>
    <s v="Home Office"/>
    <s v="United States"/>
    <s v="Cambridge"/>
    <x v="31"/>
    <n v="2138"/>
    <x v="3"/>
    <s v="FUR-FU-10001379"/>
    <x v="0"/>
    <x v="5"/>
    <s v="Executive Impressions 16-1/2&quot; Circular Wall Clock"/>
    <n v="26.72"/>
    <n v="1"/>
    <n v="0"/>
    <n v="11.756800000000002"/>
  </r>
  <r>
    <n v="8045"/>
    <x v="3983"/>
    <x v="3"/>
    <x v="175"/>
    <d v="2014-09-18T00:00:00"/>
    <x v="0"/>
    <s v="DO-13645"/>
    <s v="Doug O'Connell"/>
    <s v="Consumer"/>
    <s v="United States"/>
    <s v="Salt Lake City"/>
    <x v="7"/>
    <n v="84106"/>
    <x v="1"/>
    <s v="OFF-BI-10002794"/>
    <x v="1"/>
    <x v="8"/>
    <s v="Avery Trapezoid Ring Binder, 3&quot; Capacity, Black, 1040 sheets"/>
    <n v="295.05599999999998"/>
    <n v="9"/>
    <n v="0.2"/>
    <n v="106.95779999999998"/>
  </r>
  <r>
    <n v="8046"/>
    <x v="3984"/>
    <x v="0"/>
    <x v="873"/>
    <d v="2013-09-25T00:00:00"/>
    <x v="1"/>
    <s v="HA-14905"/>
    <s v="Helen Abelman"/>
    <s v="Consumer"/>
    <s v="United States"/>
    <s v="New York City"/>
    <x v="15"/>
    <n v="10035"/>
    <x v="3"/>
    <s v="OFF-AP-10001005"/>
    <x v="1"/>
    <x v="9"/>
    <s v="Honeywell Quietcare HEPA Air Cleaner"/>
    <n v="393.25"/>
    <n v="5"/>
    <n v="0"/>
    <n v="129.77249999999998"/>
  </r>
  <r>
    <n v="8047"/>
    <x v="3985"/>
    <x v="0"/>
    <x v="272"/>
    <d v="2013-12-18T00:00:00"/>
    <x v="0"/>
    <s v="SH-20395"/>
    <s v="Shahid Hopkins"/>
    <s v="Consumer"/>
    <s v="United States"/>
    <s v="Cuyahoga Falls"/>
    <x v="24"/>
    <n v="44221"/>
    <x v="3"/>
    <s v="OFF-BI-10000201"/>
    <x v="1"/>
    <x v="8"/>
    <s v="Avery Triangle Shaped Sheet Lifters, Black, 2/Pack"/>
    <n v="2.2140000000000004"/>
    <n v="3"/>
    <n v="0.7"/>
    <n v="-1.4760000000000004"/>
  </r>
  <r>
    <n v="8048"/>
    <x v="3986"/>
    <x v="3"/>
    <x v="132"/>
    <d v="2014-11-07T00:00:00"/>
    <x v="0"/>
    <s v="JM-16195"/>
    <s v="Justin MacKendrick"/>
    <s v="Consumer"/>
    <s v="United States"/>
    <s v="Wilmington"/>
    <x v="3"/>
    <n v="28403"/>
    <x v="0"/>
    <s v="OFF-PA-10003673"/>
    <x v="1"/>
    <x v="10"/>
    <s v="Strathmore Photo Mount Cards"/>
    <n v="16.272000000000002"/>
    <n v="3"/>
    <n v="0.2"/>
    <n v="5.2883999999999984"/>
  </r>
  <r>
    <n v="8049"/>
    <x v="3987"/>
    <x v="0"/>
    <x v="894"/>
    <d v="2013-07-08T00:00:00"/>
    <x v="1"/>
    <s v="DK-13225"/>
    <s v="Dean Katz"/>
    <s v="Corporate"/>
    <s v="United States"/>
    <s v="New York City"/>
    <x v="15"/>
    <n v="10035"/>
    <x v="3"/>
    <s v="OFF-AP-10000938"/>
    <x v="1"/>
    <x v="9"/>
    <s v="Avanti 1.7 Cu. Ft. Refrigerator"/>
    <n v="706.86"/>
    <n v="7"/>
    <n v="0"/>
    <n v="197.92079999999999"/>
  </r>
  <r>
    <n v="8050"/>
    <x v="3988"/>
    <x v="2"/>
    <x v="467"/>
    <d v="2011-09-30T00:00:00"/>
    <x v="1"/>
    <s v="CM-12715"/>
    <s v="Craig Molinari"/>
    <s v="Corporate"/>
    <s v="United States"/>
    <s v="Philadelphia"/>
    <x v="9"/>
    <n v="19140"/>
    <x v="3"/>
    <s v="OFF-BI-10003274"/>
    <x v="1"/>
    <x v="8"/>
    <s v="Avery Durable Slant Ring Binders, No Labels"/>
    <n v="5.9700000000000006"/>
    <n v="5"/>
    <n v="0.7"/>
    <n v="-4.577"/>
  </r>
  <r>
    <n v="8051"/>
    <x v="3988"/>
    <x v="2"/>
    <x v="467"/>
    <d v="2011-09-30T00:00:00"/>
    <x v="1"/>
    <s v="CM-12715"/>
    <s v="Craig Molinari"/>
    <s v="Corporate"/>
    <s v="United States"/>
    <s v="Philadelphia"/>
    <x v="9"/>
    <n v="19140"/>
    <x v="3"/>
    <s v="FUR-FU-10001095"/>
    <x v="0"/>
    <x v="5"/>
    <s v="DAX Black Cherry Wood-Tone Poster Frame"/>
    <n v="21.184000000000001"/>
    <n v="1"/>
    <n v="0.2"/>
    <n v="4.7664"/>
  </r>
  <r>
    <n v="8052"/>
    <x v="3988"/>
    <x v="2"/>
    <x v="467"/>
    <d v="2011-09-30T00:00:00"/>
    <x v="1"/>
    <s v="CM-12715"/>
    <s v="Craig Molinari"/>
    <s v="Corporate"/>
    <s v="United States"/>
    <s v="Philadelphia"/>
    <x v="9"/>
    <n v="19140"/>
    <x v="3"/>
    <s v="OFF-AP-10001492"/>
    <x v="1"/>
    <x v="9"/>
    <s v="Acco Six-Outlet Power Strip, 4' Cord Length"/>
    <n v="41.375999999999998"/>
    <n v="6"/>
    <n v="0.2"/>
    <n v="3.1032000000000011"/>
  </r>
  <r>
    <n v="8053"/>
    <x v="3989"/>
    <x v="2"/>
    <x v="686"/>
    <d v="2011-07-17T00:00:00"/>
    <x v="0"/>
    <s v="BF-10975"/>
    <s v="Barbara Fisher"/>
    <s v="Corporate"/>
    <s v="United States"/>
    <s v="New York City"/>
    <x v="15"/>
    <n v="10009"/>
    <x v="3"/>
    <s v="OFF-AR-10004999"/>
    <x v="1"/>
    <x v="6"/>
    <s v="Newell 315"/>
    <n v="17.940000000000001"/>
    <n v="3"/>
    <n v="0"/>
    <n v="4.4850000000000003"/>
  </r>
  <r>
    <n v="8054"/>
    <x v="3990"/>
    <x v="3"/>
    <x v="394"/>
    <d v="2014-10-06T00:00:00"/>
    <x v="1"/>
    <s v="SF-20965"/>
    <s v="Sylvia Foulston"/>
    <s v="Corporate"/>
    <s v="United States"/>
    <s v="Philadelphia"/>
    <x v="9"/>
    <n v="19134"/>
    <x v="3"/>
    <s v="OFF-BI-10004094"/>
    <x v="1"/>
    <x v="8"/>
    <s v="GBC Standard Plastic Binding Systems Combs"/>
    <n v="2.6550000000000002"/>
    <n v="1"/>
    <n v="0.7"/>
    <n v="-1.8584999999999994"/>
  </r>
  <r>
    <n v="8055"/>
    <x v="3991"/>
    <x v="1"/>
    <x v="834"/>
    <d v="2012-09-04T00:00:00"/>
    <x v="1"/>
    <s v="CB-12025"/>
    <s v="Cassandra Brandow"/>
    <s v="Consumer"/>
    <s v="United States"/>
    <s v="Los Angeles"/>
    <x v="1"/>
    <n v="90049"/>
    <x v="1"/>
    <s v="OFF-ST-10001490"/>
    <x v="1"/>
    <x v="4"/>
    <s v="Hot File 7-Pocket, Floor Stand"/>
    <n v="892.35"/>
    <n v="5"/>
    <n v="0"/>
    <n v="267.70499999999993"/>
  </r>
  <r>
    <n v="8056"/>
    <x v="3991"/>
    <x v="1"/>
    <x v="834"/>
    <d v="2012-09-04T00:00:00"/>
    <x v="1"/>
    <s v="CB-12025"/>
    <s v="Cassandra Brandow"/>
    <s v="Consumer"/>
    <s v="United States"/>
    <s v="Los Angeles"/>
    <x v="1"/>
    <n v="90049"/>
    <x v="1"/>
    <s v="FUR-BO-10004695"/>
    <x v="0"/>
    <x v="0"/>
    <s v="O'Sullivan 2-Door Barrister Bookcase in Odessa Pine"/>
    <n v="307.666"/>
    <n v="2"/>
    <n v="0.15"/>
    <n v="28.956799999999973"/>
  </r>
  <r>
    <n v="8057"/>
    <x v="3991"/>
    <x v="1"/>
    <x v="834"/>
    <d v="2012-09-04T00:00:00"/>
    <x v="1"/>
    <s v="CB-12025"/>
    <s v="Cassandra Brandow"/>
    <s v="Consumer"/>
    <s v="United States"/>
    <s v="Los Angeles"/>
    <x v="1"/>
    <n v="90049"/>
    <x v="1"/>
    <s v="OFF-ST-10000736"/>
    <x v="1"/>
    <x v="4"/>
    <s v="Carina Double Wide Media Storage Towers in Natural &amp; Black"/>
    <n v="728.82"/>
    <n v="9"/>
    <n v="0"/>
    <n v="29.152799999999971"/>
  </r>
  <r>
    <n v="8058"/>
    <x v="3991"/>
    <x v="1"/>
    <x v="834"/>
    <d v="2012-09-04T00:00:00"/>
    <x v="1"/>
    <s v="CB-12025"/>
    <s v="Cassandra Brandow"/>
    <s v="Consumer"/>
    <s v="United States"/>
    <s v="Los Angeles"/>
    <x v="1"/>
    <n v="90049"/>
    <x v="1"/>
    <s v="OFF-BI-10001617"/>
    <x v="1"/>
    <x v="8"/>
    <s v="GBC Wire Binding Combs"/>
    <n v="41.36"/>
    <n v="5"/>
    <n v="0.2"/>
    <n v="13.959"/>
  </r>
  <r>
    <n v="8059"/>
    <x v="3991"/>
    <x v="1"/>
    <x v="834"/>
    <d v="2012-09-04T00:00:00"/>
    <x v="1"/>
    <s v="CB-12025"/>
    <s v="Cassandra Brandow"/>
    <s v="Consumer"/>
    <s v="United States"/>
    <s v="Los Angeles"/>
    <x v="1"/>
    <n v="90049"/>
    <x v="1"/>
    <s v="TEC-PH-10003589"/>
    <x v="2"/>
    <x v="7"/>
    <s v="invisibleSHIELD by ZAGG Smudge-Free Screen Protector"/>
    <n v="43.176000000000002"/>
    <n v="3"/>
    <n v="0.2"/>
    <n v="15.111599999999999"/>
  </r>
  <r>
    <n v="8060"/>
    <x v="3991"/>
    <x v="1"/>
    <x v="834"/>
    <d v="2012-09-04T00:00:00"/>
    <x v="1"/>
    <s v="CB-12025"/>
    <s v="Cassandra Brandow"/>
    <s v="Consumer"/>
    <s v="United States"/>
    <s v="Los Angeles"/>
    <x v="1"/>
    <n v="90049"/>
    <x v="1"/>
    <s v="FUR-FU-10003981"/>
    <x v="0"/>
    <x v="5"/>
    <s v="Eldon Wave Desk Accessories"/>
    <n v="4.16"/>
    <n v="2"/>
    <n v="0"/>
    <n v="1.7472000000000003"/>
  </r>
  <r>
    <n v="8061"/>
    <x v="3992"/>
    <x v="1"/>
    <x v="1181"/>
    <d v="2012-09-26T00:00:00"/>
    <x v="1"/>
    <s v="TC-20980"/>
    <s v="Tamara Chand"/>
    <s v="Corporate"/>
    <s v="United States"/>
    <s v="Long Beach"/>
    <x v="15"/>
    <n v="11561"/>
    <x v="3"/>
    <s v="OFF-PA-10001970"/>
    <x v="1"/>
    <x v="10"/>
    <s v="Xerox 1881"/>
    <n v="61.4"/>
    <n v="5"/>
    <n v="0"/>
    <n v="28.857999999999997"/>
  </r>
  <r>
    <n v="8062"/>
    <x v="3992"/>
    <x v="1"/>
    <x v="1181"/>
    <d v="2012-09-26T00:00:00"/>
    <x v="1"/>
    <s v="TC-20980"/>
    <s v="Tamara Chand"/>
    <s v="Corporate"/>
    <s v="United States"/>
    <s v="Long Beach"/>
    <x v="15"/>
    <n v="11561"/>
    <x v="3"/>
    <s v="OFF-BI-10002437"/>
    <x v="1"/>
    <x v="8"/>
    <s v="Recycled Premium Regency Composition Covers"/>
    <n v="24.448"/>
    <n v="2"/>
    <n v="0.2"/>
    <n v="8.8623999999999992"/>
  </r>
  <r>
    <n v="8063"/>
    <x v="3993"/>
    <x v="0"/>
    <x v="77"/>
    <d v="2013-11-10T00:00:00"/>
    <x v="2"/>
    <s v="LW-17215"/>
    <s v="Luke Weiss"/>
    <s v="Consumer"/>
    <s v="United States"/>
    <s v="Rochester"/>
    <x v="15"/>
    <n v="14609"/>
    <x v="3"/>
    <s v="TEC-PH-10000586"/>
    <x v="2"/>
    <x v="7"/>
    <s v="AT&amp;T SB67148 SynJ"/>
    <n v="263.95999999999998"/>
    <n v="4"/>
    <n v="0"/>
    <n v="71.269200000000012"/>
  </r>
  <r>
    <n v="8064"/>
    <x v="3993"/>
    <x v="0"/>
    <x v="77"/>
    <d v="2013-11-10T00:00:00"/>
    <x v="2"/>
    <s v="LW-17215"/>
    <s v="Luke Weiss"/>
    <s v="Consumer"/>
    <s v="United States"/>
    <s v="Rochester"/>
    <x v="15"/>
    <n v="14609"/>
    <x v="3"/>
    <s v="TEC-PH-10003811"/>
    <x v="2"/>
    <x v="7"/>
    <s v="Jabra Supreme Plus Driver Edition Headset"/>
    <n v="359.96999999999997"/>
    <n v="3"/>
    <n v="0"/>
    <n v="100.7916"/>
  </r>
  <r>
    <n v="8065"/>
    <x v="3993"/>
    <x v="0"/>
    <x v="77"/>
    <d v="2013-11-10T00:00:00"/>
    <x v="2"/>
    <s v="LW-17215"/>
    <s v="Luke Weiss"/>
    <s v="Consumer"/>
    <s v="United States"/>
    <s v="Rochester"/>
    <x v="15"/>
    <n v="14609"/>
    <x v="3"/>
    <s v="OFF-PA-10004983"/>
    <x v="1"/>
    <x v="10"/>
    <s v="Xerox 23"/>
    <n v="12.96"/>
    <n v="2"/>
    <n v="0"/>
    <n v="6.2208000000000006"/>
  </r>
  <r>
    <n v="8066"/>
    <x v="3993"/>
    <x v="0"/>
    <x v="77"/>
    <d v="2013-11-10T00:00:00"/>
    <x v="2"/>
    <s v="LW-17215"/>
    <s v="Luke Weiss"/>
    <s v="Consumer"/>
    <s v="United States"/>
    <s v="Rochester"/>
    <x v="15"/>
    <n v="14609"/>
    <x v="3"/>
    <s v="OFF-ST-10003479"/>
    <x v="1"/>
    <x v="4"/>
    <s v="Eldon Base for stackable storage shelf, platinum"/>
    <n v="116.82"/>
    <n v="3"/>
    <n v="0"/>
    <n v="5.8409999999999869"/>
  </r>
  <r>
    <n v="8067"/>
    <x v="3993"/>
    <x v="0"/>
    <x v="77"/>
    <d v="2013-11-10T00:00:00"/>
    <x v="2"/>
    <s v="LW-17215"/>
    <s v="Luke Weiss"/>
    <s v="Consumer"/>
    <s v="United States"/>
    <s v="Rochester"/>
    <x v="15"/>
    <n v="14609"/>
    <x v="3"/>
    <s v="OFF-BI-10004318"/>
    <x v="1"/>
    <x v="8"/>
    <s v="Ibico EB-19 Dual Function Manual Binding System"/>
    <n v="276.78400000000005"/>
    <n v="2"/>
    <n v="0.2"/>
    <n v="89.954799999999992"/>
  </r>
  <r>
    <n v="8068"/>
    <x v="3994"/>
    <x v="1"/>
    <x v="1182"/>
    <d v="2012-10-24T00:00:00"/>
    <x v="1"/>
    <s v="NS-18640"/>
    <s v="Noel Staavos"/>
    <s v="Corporate"/>
    <s v="United States"/>
    <s v="San Francisco"/>
    <x v="1"/>
    <n v="94109"/>
    <x v="1"/>
    <s v="TEC-AC-10002567"/>
    <x v="2"/>
    <x v="11"/>
    <s v="Logitech G602 Wireless Gaming Mouse"/>
    <n v="239.96999999999997"/>
    <n v="3"/>
    <n v="0"/>
    <n v="86.389199999999988"/>
  </r>
  <r>
    <n v="8069"/>
    <x v="3994"/>
    <x v="1"/>
    <x v="1182"/>
    <d v="2012-10-24T00:00:00"/>
    <x v="1"/>
    <s v="NS-18640"/>
    <s v="Noel Staavos"/>
    <s v="Corporate"/>
    <s v="United States"/>
    <s v="San Francisco"/>
    <x v="1"/>
    <n v="94109"/>
    <x v="1"/>
    <s v="FUR-FU-10001731"/>
    <x v="0"/>
    <x v="5"/>
    <s v="Acrylic Self-Standing Desk Frames"/>
    <n v="16.02"/>
    <n v="6"/>
    <n v="0"/>
    <n v="6.0876000000000001"/>
  </r>
  <r>
    <n v="8070"/>
    <x v="3995"/>
    <x v="3"/>
    <x v="314"/>
    <d v="2014-01-06T00:00:00"/>
    <x v="1"/>
    <s v="JM-15250"/>
    <s v="Janet Martin"/>
    <s v="Consumer"/>
    <s v="United States"/>
    <s v="Huntsville"/>
    <x v="5"/>
    <n v="77340"/>
    <x v="2"/>
    <s v="OFF-ST-10002743"/>
    <x v="1"/>
    <x v="4"/>
    <s v="SAFCO Boltless Steel Shelving"/>
    <n v="454.56000000000006"/>
    <n v="5"/>
    <n v="0.2"/>
    <n v="-107.95800000000004"/>
  </r>
  <r>
    <n v="8071"/>
    <x v="3995"/>
    <x v="3"/>
    <x v="314"/>
    <d v="2014-01-06T00:00:00"/>
    <x v="1"/>
    <s v="JM-15250"/>
    <s v="Janet Martin"/>
    <s v="Consumer"/>
    <s v="United States"/>
    <s v="Huntsville"/>
    <x v="5"/>
    <n v="77340"/>
    <x v="2"/>
    <s v="FUR-FU-10002116"/>
    <x v="0"/>
    <x v="5"/>
    <s v="Tenex Carpeted, Granite-Look or Clear Contemporary Contour Shape Chair Mats"/>
    <n v="141.41999999999999"/>
    <n v="5"/>
    <n v="0.6"/>
    <n v="-187.38150000000002"/>
  </r>
  <r>
    <n v="8072"/>
    <x v="3995"/>
    <x v="3"/>
    <x v="314"/>
    <d v="2014-01-06T00:00:00"/>
    <x v="1"/>
    <s v="JM-15250"/>
    <s v="Janet Martin"/>
    <s v="Consumer"/>
    <s v="United States"/>
    <s v="Huntsville"/>
    <x v="5"/>
    <n v="77340"/>
    <x v="2"/>
    <s v="FUR-CH-10003199"/>
    <x v="0"/>
    <x v="1"/>
    <s v="Office Star - Contemporary Task Swivel Chair"/>
    <n v="310.74399999999997"/>
    <n v="4"/>
    <n v="0.3"/>
    <n v="-26.635199999999998"/>
  </r>
  <r>
    <n v="8073"/>
    <x v="3995"/>
    <x v="3"/>
    <x v="314"/>
    <d v="2014-01-06T00:00:00"/>
    <x v="1"/>
    <s v="JM-15250"/>
    <s v="Janet Martin"/>
    <s v="Consumer"/>
    <s v="United States"/>
    <s v="Huntsville"/>
    <x v="5"/>
    <n v="77340"/>
    <x v="2"/>
    <s v="OFF-AR-10003158"/>
    <x v="1"/>
    <x v="6"/>
    <s v="Fluorescent Highlighters by Dixon"/>
    <n v="12.736000000000001"/>
    <n v="4"/>
    <n v="0.2"/>
    <n v="2.2287999999999988"/>
  </r>
  <r>
    <n v="8074"/>
    <x v="3995"/>
    <x v="3"/>
    <x v="314"/>
    <d v="2014-01-06T00:00:00"/>
    <x v="1"/>
    <s v="JM-15250"/>
    <s v="Janet Martin"/>
    <s v="Consumer"/>
    <s v="United States"/>
    <s v="Huntsville"/>
    <x v="5"/>
    <n v="77340"/>
    <x v="2"/>
    <s v="OFF-BI-10000301"/>
    <x v="1"/>
    <x v="8"/>
    <s v="GBC Instant Report Kit"/>
    <n v="6.469999999999998"/>
    <n v="5"/>
    <n v="0.8"/>
    <n v="-9.7050000000000018"/>
  </r>
  <r>
    <n v="8075"/>
    <x v="3995"/>
    <x v="3"/>
    <x v="314"/>
    <d v="2014-01-06T00:00:00"/>
    <x v="1"/>
    <s v="JM-15250"/>
    <s v="Janet Martin"/>
    <s v="Consumer"/>
    <s v="United States"/>
    <s v="Huntsville"/>
    <x v="5"/>
    <n v="77340"/>
    <x v="2"/>
    <s v="OFF-BI-10000343"/>
    <x v="1"/>
    <x v="8"/>
    <s v="Pressboard Covers with Storage Hooks, 9 1/2&quot; x 11&quot;, Light Blue"/>
    <n v="13.747999999999998"/>
    <n v="14"/>
    <n v="0.8"/>
    <n v="-22.684200000000004"/>
  </r>
  <r>
    <n v="8076"/>
    <x v="3995"/>
    <x v="3"/>
    <x v="314"/>
    <d v="2014-01-06T00:00:00"/>
    <x v="1"/>
    <s v="JM-15250"/>
    <s v="Janet Martin"/>
    <s v="Consumer"/>
    <s v="United States"/>
    <s v="Huntsville"/>
    <x v="5"/>
    <n v="77340"/>
    <x v="2"/>
    <s v="OFF-AP-10004708"/>
    <x v="1"/>
    <x v="9"/>
    <s v="Fellowes Superior 10 Outlet Split Surge Protector"/>
    <n v="15.223999999999997"/>
    <n v="2"/>
    <n v="0.8"/>
    <n v="-38.821200000000012"/>
  </r>
  <r>
    <n v="8077"/>
    <x v="3996"/>
    <x v="1"/>
    <x v="537"/>
    <d v="2012-06-29T00:00:00"/>
    <x v="1"/>
    <s v="RF-19345"/>
    <s v="Randy Ferguson"/>
    <s v="Corporate"/>
    <s v="United States"/>
    <s v="East Point"/>
    <x v="32"/>
    <n v="30344"/>
    <x v="0"/>
    <s v="FUR-FU-10000794"/>
    <x v="0"/>
    <x v="5"/>
    <s v="Eldon Stackable Tray, Side-Load, Legal, Smoke"/>
    <n v="27.42"/>
    <n v="3"/>
    <n v="0"/>
    <n v="9.3227999999999991"/>
  </r>
  <r>
    <n v="8078"/>
    <x v="3996"/>
    <x v="1"/>
    <x v="537"/>
    <d v="2012-06-29T00:00:00"/>
    <x v="1"/>
    <s v="RF-19345"/>
    <s v="Randy Ferguson"/>
    <s v="Corporate"/>
    <s v="United States"/>
    <s v="East Point"/>
    <x v="32"/>
    <n v="30344"/>
    <x v="0"/>
    <s v="OFF-BI-10004519"/>
    <x v="1"/>
    <x v="8"/>
    <s v="GBC DocuBind P100 Manual Binding Machine"/>
    <n v="165.98"/>
    <n v="1"/>
    <n v="0"/>
    <n v="74.690999999999988"/>
  </r>
  <r>
    <n v="8079"/>
    <x v="3996"/>
    <x v="1"/>
    <x v="537"/>
    <d v="2012-06-29T00:00:00"/>
    <x v="1"/>
    <s v="RF-19345"/>
    <s v="Randy Ferguson"/>
    <s v="Corporate"/>
    <s v="United States"/>
    <s v="East Point"/>
    <x v="32"/>
    <n v="30344"/>
    <x v="0"/>
    <s v="TEC-AC-10001590"/>
    <x v="2"/>
    <x v="11"/>
    <s v="Dell Slim USB Multimedia Keyboard"/>
    <n v="75"/>
    <n v="3"/>
    <n v="0"/>
    <n v="18"/>
  </r>
  <r>
    <n v="8080"/>
    <x v="3997"/>
    <x v="0"/>
    <x v="441"/>
    <d v="2013-11-28T00:00:00"/>
    <x v="1"/>
    <s v="CA-12055"/>
    <s v="Cathy Armstrong"/>
    <s v="Home Office"/>
    <s v="United States"/>
    <s v="New York City"/>
    <x v="15"/>
    <n v="10009"/>
    <x v="3"/>
    <s v="OFF-BI-10001524"/>
    <x v="1"/>
    <x v="8"/>
    <s v="GBC Premium Transparent Covers with Diagonal Lined Pattern"/>
    <n v="134.27200000000002"/>
    <n v="8"/>
    <n v="0.2"/>
    <n v="46.99519999999999"/>
  </r>
  <r>
    <n v="8081"/>
    <x v="3998"/>
    <x v="1"/>
    <x v="662"/>
    <d v="2012-11-01T00:00:00"/>
    <x v="1"/>
    <s v="KH-16690"/>
    <s v="Kristen Hastings"/>
    <s v="Corporate"/>
    <s v="United States"/>
    <s v="Springfield"/>
    <x v="21"/>
    <n v="97477"/>
    <x v="1"/>
    <s v="OFF-LA-10001474"/>
    <x v="1"/>
    <x v="2"/>
    <s v="Avery 477"/>
    <n v="146.54400000000001"/>
    <n v="6"/>
    <n v="0.2"/>
    <n v="47.626799999999996"/>
  </r>
  <r>
    <n v="8082"/>
    <x v="3998"/>
    <x v="1"/>
    <x v="662"/>
    <d v="2012-11-01T00:00:00"/>
    <x v="1"/>
    <s v="KH-16690"/>
    <s v="Kristen Hastings"/>
    <s v="Corporate"/>
    <s v="United States"/>
    <s v="Springfield"/>
    <x v="21"/>
    <n v="97477"/>
    <x v="1"/>
    <s v="OFF-PA-10001497"/>
    <x v="1"/>
    <x v="10"/>
    <s v="Xerox 1914"/>
    <n v="131.904"/>
    <n v="3"/>
    <n v="0.2"/>
    <n v="47.815200000000004"/>
  </r>
  <r>
    <n v="8083"/>
    <x v="3998"/>
    <x v="1"/>
    <x v="662"/>
    <d v="2012-11-01T00:00:00"/>
    <x v="1"/>
    <s v="KH-16690"/>
    <s v="Kristen Hastings"/>
    <s v="Corporate"/>
    <s v="United States"/>
    <s v="Springfield"/>
    <x v="21"/>
    <n v="97477"/>
    <x v="1"/>
    <s v="OFF-AP-10003287"/>
    <x v="1"/>
    <x v="9"/>
    <s v="Tripp Lite TLP810NET Broadband Surge for Modem/Fax"/>
    <n v="203.88000000000002"/>
    <n v="5"/>
    <n v="0.2"/>
    <n v="20.387999999999998"/>
  </r>
  <r>
    <n v="8084"/>
    <x v="3998"/>
    <x v="1"/>
    <x v="662"/>
    <d v="2012-11-01T00:00:00"/>
    <x v="1"/>
    <s v="KH-16690"/>
    <s v="Kristen Hastings"/>
    <s v="Corporate"/>
    <s v="United States"/>
    <s v="Springfield"/>
    <x v="21"/>
    <n v="97477"/>
    <x v="1"/>
    <s v="OFF-BI-10002982"/>
    <x v="1"/>
    <x v="8"/>
    <s v="Avery Self-Adhesive Photo Pockets for Polaroid Photos"/>
    <n v="14.301000000000002"/>
    <n v="7"/>
    <n v="0.7"/>
    <n v="-10.487400000000001"/>
  </r>
  <r>
    <n v="8085"/>
    <x v="3998"/>
    <x v="1"/>
    <x v="662"/>
    <d v="2012-11-01T00:00:00"/>
    <x v="1"/>
    <s v="KH-16690"/>
    <s v="Kristen Hastings"/>
    <s v="Corporate"/>
    <s v="United States"/>
    <s v="Springfield"/>
    <x v="21"/>
    <n v="97477"/>
    <x v="1"/>
    <s v="OFF-ST-10001809"/>
    <x v="1"/>
    <x v="4"/>
    <s v="Fellowes Officeware Wire Shelving"/>
    <n v="718.6400000000001"/>
    <n v="10"/>
    <n v="0.2"/>
    <n v="-161.69400000000005"/>
  </r>
  <r>
    <n v="8086"/>
    <x v="3999"/>
    <x v="0"/>
    <x v="201"/>
    <d v="2013-10-27T00:00:00"/>
    <x v="1"/>
    <s v="LC-16960"/>
    <s v="Lindsay Castell"/>
    <s v="Home Office"/>
    <s v="United States"/>
    <s v="Arlington"/>
    <x v="17"/>
    <n v="22204"/>
    <x v="0"/>
    <s v="FUR-FU-10000246"/>
    <x v="0"/>
    <x v="5"/>
    <s v="Aluminum Document Frame"/>
    <n v="61.1"/>
    <n v="5"/>
    <n v="0"/>
    <n v="18.329999999999991"/>
  </r>
  <r>
    <n v="8087"/>
    <x v="4000"/>
    <x v="3"/>
    <x v="1045"/>
    <d v="2014-05-03T00:00:00"/>
    <x v="1"/>
    <s v="JL-15130"/>
    <s v="Jack Lebron"/>
    <s v="Consumer"/>
    <s v="United States"/>
    <s v="Wilmington"/>
    <x v="3"/>
    <n v="28403"/>
    <x v="0"/>
    <s v="OFF-AP-10000252"/>
    <x v="1"/>
    <x v="9"/>
    <s v="Harmony HEPA Quiet Air Purifiers"/>
    <n v="28.08"/>
    <n v="3"/>
    <n v="0.2"/>
    <n v="5.2650000000000006"/>
  </r>
  <r>
    <n v="8088"/>
    <x v="4001"/>
    <x v="0"/>
    <x v="321"/>
    <d v="2013-10-02T00:00:00"/>
    <x v="0"/>
    <s v="DM-12955"/>
    <s v="Dario Medina"/>
    <s v="Corporate"/>
    <s v="United States"/>
    <s v="Yuma"/>
    <x v="16"/>
    <n v="85364"/>
    <x v="1"/>
    <s v="OFF-AR-10002375"/>
    <x v="1"/>
    <x v="6"/>
    <s v="Newell 351"/>
    <n v="10.496"/>
    <n v="4"/>
    <n v="0.2"/>
    <n v="1.1807999999999983"/>
  </r>
  <r>
    <n v="8089"/>
    <x v="4002"/>
    <x v="1"/>
    <x v="848"/>
    <d v="2012-07-14T00:00:00"/>
    <x v="1"/>
    <s v="MV-18190"/>
    <s v="Mike Vittorini"/>
    <s v="Consumer"/>
    <s v="United States"/>
    <s v="San Bernardino"/>
    <x v="1"/>
    <n v="92404"/>
    <x v="1"/>
    <s v="OFF-BI-10003719"/>
    <x v="1"/>
    <x v="8"/>
    <s v="Large Capacity Hanging Post Binders"/>
    <n v="39.92"/>
    <n v="2"/>
    <n v="0.2"/>
    <n v="12.973999999999997"/>
  </r>
  <r>
    <n v="8090"/>
    <x v="4003"/>
    <x v="1"/>
    <x v="976"/>
    <d v="2012-08-09T00:00:00"/>
    <x v="2"/>
    <s v="NS-18640"/>
    <s v="Noel Staavos"/>
    <s v="Corporate"/>
    <s v="United States"/>
    <s v="Baltimore"/>
    <x v="39"/>
    <n v="21215"/>
    <x v="3"/>
    <s v="OFF-AP-10001492"/>
    <x v="1"/>
    <x v="9"/>
    <s v="Acco Six-Outlet Power Strip, 4' Cord Length"/>
    <n v="77.58"/>
    <n v="9"/>
    <n v="0"/>
    <n v="20.1708"/>
  </r>
  <r>
    <n v="8091"/>
    <x v="4004"/>
    <x v="2"/>
    <x v="1035"/>
    <d v="2011-12-13T00:00:00"/>
    <x v="1"/>
    <s v="AS-10630"/>
    <s v="Ann Steele"/>
    <s v="Home Office"/>
    <s v="United States"/>
    <s v="Seattle"/>
    <x v="4"/>
    <n v="98103"/>
    <x v="1"/>
    <s v="OFF-ST-10000532"/>
    <x v="1"/>
    <x v="4"/>
    <s v="Advantus Rolling Drawer Organizers"/>
    <n v="269.35999999999996"/>
    <n v="7"/>
    <n v="0"/>
    <n v="70.033599999999993"/>
  </r>
  <r>
    <n v="8092"/>
    <x v="4005"/>
    <x v="1"/>
    <x v="895"/>
    <d v="2012-12-14T00:00:00"/>
    <x v="1"/>
    <s v="MT-17815"/>
    <s v="Meg Tillman"/>
    <s v="Consumer"/>
    <s v="United States"/>
    <s v="San Francisco"/>
    <x v="1"/>
    <n v="94110"/>
    <x v="1"/>
    <s v="OFF-LA-10001613"/>
    <x v="1"/>
    <x v="2"/>
    <s v="Avery File Folder Labels"/>
    <n v="5.76"/>
    <n v="2"/>
    <n v="0"/>
    <n v="2.8224"/>
  </r>
  <r>
    <n v="8093"/>
    <x v="4006"/>
    <x v="3"/>
    <x v="1183"/>
    <d v="2014-11-14T00:00:00"/>
    <x v="0"/>
    <s v="SR-20425"/>
    <s v="Sharelle Roach"/>
    <s v="Home Office"/>
    <s v="United States"/>
    <s v="New York City"/>
    <x v="15"/>
    <n v="10035"/>
    <x v="3"/>
    <s v="OFF-AR-10002818"/>
    <x v="1"/>
    <x v="6"/>
    <s v="Panasonic KP-310 Heavy-Duty Electric Pencil Sharpener"/>
    <n v="109.9"/>
    <n v="5"/>
    <n v="0"/>
    <n v="32.97"/>
  </r>
  <r>
    <n v="8094"/>
    <x v="4007"/>
    <x v="3"/>
    <x v="944"/>
    <d v="2014-08-02T00:00:00"/>
    <x v="0"/>
    <s v="DK-13375"/>
    <s v="Dennis Kane"/>
    <s v="Consumer"/>
    <s v="United States"/>
    <s v="Seattle"/>
    <x v="4"/>
    <n v="98115"/>
    <x v="1"/>
    <s v="FUR-FU-10001940"/>
    <x v="0"/>
    <x v="5"/>
    <s v="Staples"/>
    <n v="23.88"/>
    <n v="3"/>
    <n v="0"/>
    <n v="10.507200000000001"/>
  </r>
  <r>
    <n v="8095"/>
    <x v="4007"/>
    <x v="3"/>
    <x v="944"/>
    <d v="2014-08-02T00:00:00"/>
    <x v="0"/>
    <s v="DK-13375"/>
    <s v="Dennis Kane"/>
    <s v="Consumer"/>
    <s v="United States"/>
    <s v="Seattle"/>
    <x v="4"/>
    <n v="98115"/>
    <x v="1"/>
    <s v="OFF-PA-10003883"/>
    <x v="1"/>
    <x v="10"/>
    <s v="Message Book, Phone, Wirebound Standard Line Memo, 2 3/4&quot; X 5&quot;"/>
    <n v="26.2"/>
    <n v="4"/>
    <n v="0"/>
    <n v="12.052"/>
  </r>
  <r>
    <n v="8096"/>
    <x v="4007"/>
    <x v="3"/>
    <x v="944"/>
    <d v="2014-08-02T00:00:00"/>
    <x v="0"/>
    <s v="DK-13375"/>
    <s v="Dennis Kane"/>
    <s v="Consumer"/>
    <s v="United States"/>
    <s v="Seattle"/>
    <x v="4"/>
    <n v="98115"/>
    <x v="1"/>
    <s v="OFF-PA-10002787"/>
    <x v="1"/>
    <x v="10"/>
    <s v="Xerox 227"/>
    <n v="12.96"/>
    <n v="2"/>
    <n v="0"/>
    <n v="6.2208000000000006"/>
  </r>
  <r>
    <n v="8097"/>
    <x v="4007"/>
    <x v="3"/>
    <x v="944"/>
    <d v="2014-08-02T00:00:00"/>
    <x v="0"/>
    <s v="DK-13375"/>
    <s v="Dennis Kane"/>
    <s v="Consumer"/>
    <s v="United States"/>
    <s v="Seattle"/>
    <x v="4"/>
    <n v="98115"/>
    <x v="1"/>
    <s v="TEC-AC-10000991"/>
    <x v="2"/>
    <x v="11"/>
    <s v="Sony Micro Vault Click 8 GB USB 2.0 Flash Drive"/>
    <n v="234.95000000000002"/>
    <n v="5"/>
    <n v="0"/>
    <n v="32.893000000000008"/>
  </r>
  <r>
    <n v="8098"/>
    <x v="4008"/>
    <x v="3"/>
    <x v="116"/>
    <d v="2015-01-02T00:00:00"/>
    <x v="1"/>
    <s v="SV-20935"/>
    <s v="Susan Vittorini"/>
    <s v="Consumer"/>
    <s v="United States"/>
    <s v="Albuquerque"/>
    <x v="27"/>
    <n v="87105"/>
    <x v="1"/>
    <s v="OFF-ST-10003058"/>
    <x v="1"/>
    <x v="4"/>
    <s v="Eldon Mobile Mega Data Cart  Mega Stackable  Add-On Trays"/>
    <n v="118.25"/>
    <n v="5"/>
    <n v="0"/>
    <n v="34.292499999999997"/>
  </r>
  <r>
    <n v="8099"/>
    <x v="4008"/>
    <x v="3"/>
    <x v="116"/>
    <d v="2015-01-02T00:00:00"/>
    <x v="1"/>
    <s v="SV-20935"/>
    <s v="Susan Vittorini"/>
    <s v="Consumer"/>
    <s v="United States"/>
    <s v="Albuquerque"/>
    <x v="27"/>
    <n v="87105"/>
    <x v="1"/>
    <s v="OFF-PA-10004239"/>
    <x v="1"/>
    <x v="10"/>
    <s v="Xerox 1953"/>
    <n v="4.28"/>
    <n v="1"/>
    <n v="0"/>
    <n v="1.9259999999999997"/>
  </r>
  <r>
    <n v="8100"/>
    <x v="4009"/>
    <x v="0"/>
    <x v="612"/>
    <d v="2013-03-14T00:00:00"/>
    <x v="2"/>
    <s v="RH-19510"/>
    <s v="Rick Huthwaite"/>
    <s v="Home Office"/>
    <s v="United States"/>
    <s v="Los Angeles"/>
    <x v="1"/>
    <n v="90045"/>
    <x v="1"/>
    <s v="TEC-AC-10003038"/>
    <x v="2"/>
    <x v="11"/>
    <s v="Kingston Digital DataTraveler 16GB USB 2.0"/>
    <n v="26.849999999999998"/>
    <n v="3"/>
    <n v="0"/>
    <n v="5.101499999999997"/>
  </r>
  <r>
    <n v="8101"/>
    <x v="4009"/>
    <x v="0"/>
    <x v="612"/>
    <d v="2013-03-14T00:00:00"/>
    <x v="2"/>
    <s v="RH-19510"/>
    <s v="Rick Huthwaite"/>
    <s v="Home Office"/>
    <s v="United States"/>
    <s v="Los Angeles"/>
    <x v="1"/>
    <n v="90045"/>
    <x v="1"/>
    <s v="TEC-MA-10000984"/>
    <x v="2"/>
    <x v="15"/>
    <s v="Okidata MB760 Printer"/>
    <n v="3357.6000000000004"/>
    <n v="3"/>
    <n v="0.2"/>
    <n v="377.72999999999956"/>
  </r>
  <r>
    <n v="8102"/>
    <x v="4010"/>
    <x v="1"/>
    <x v="1184"/>
    <d v="2012-05-26T00:00:00"/>
    <x v="1"/>
    <s v="SB-20185"/>
    <s v="Sarah Brown"/>
    <s v="Consumer"/>
    <s v="United States"/>
    <s v="Los Angeles"/>
    <x v="1"/>
    <n v="90045"/>
    <x v="1"/>
    <s v="OFF-LA-10004484"/>
    <x v="1"/>
    <x v="2"/>
    <s v="Avery 476"/>
    <n v="8.26"/>
    <n v="2"/>
    <n v="0"/>
    <n v="3.7995999999999999"/>
  </r>
  <r>
    <n v="8103"/>
    <x v="4010"/>
    <x v="1"/>
    <x v="1184"/>
    <d v="2012-05-26T00:00:00"/>
    <x v="1"/>
    <s v="SB-20185"/>
    <s v="Sarah Brown"/>
    <s v="Consumer"/>
    <s v="United States"/>
    <s v="Los Angeles"/>
    <x v="1"/>
    <n v="90045"/>
    <x v="1"/>
    <s v="TEC-MA-10004002"/>
    <x v="2"/>
    <x v="15"/>
    <s v="Zebra GX420t Direct Thermal/Thermal Transfer Printer"/>
    <n v="2973.32"/>
    <n v="7"/>
    <n v="0.2"/>
    <n v="334.49849999999958"/>
  </r>
  <r>
    <n v="8104"/>
    <x v="4010"/>
    <x v="1"/>
    <x v="1184"/>
    <d v="2012-05-26T00:00:00"/>
    <x v="1"/>
    <s v="SB-20185"/>
    <s v="Sarah Brown"/>
    <s v="Consumer"/>
    <s v="United States"/>
    <s v="Los Angeles"/>
    <x v="1"/>
    <n v="90045"/>
    <x v="1"/>
    <s v="OFF-ST-10002406"/>
    <x v="1"/>
    <x v="4"/>
    <s v="Pizazz Global Quick File"/>
    <n v="104.79"/>
    <n v="7"/>
    <n v="0"/>
    <n v="29.341200000000008"/>
  </r>
  <r>
    <n v="8105"/>
    <x v="4010"/>
    <x v="1"/>
    <x v="1184"/>
    <d v="2012-05-26T00:00:00"/>
    <x v="1"/>
    <s v="SB-20185"/>
    <s v="Sarah Brown"/>
    <s v="Consumer"/>
    <s v="United States"/>
    <s v="Los Angeles"/>
    <x v="1"/>
    <n v="90045"/>
    <x v="1"/>
    <s v="TEC-PH-10003645"/>
    <x v="2"/>
    <x v="7"/>
    <s v="Aastra 57i VoIP phone"/>
    <n v="775.72800000000007"/>
    <n v="6"/>
    <n v="0.2"/>
    <n v="58.179600000000022"/>
  </r>
  <r>
    <n v="8106"/>
    <x v="4011"/>
    <x v="3"/>
    <x v="922"/>
    <d v="2014-02-20T00:00:00"/>
    <x v="2"/>
    <s v="CR-12820"/>
    <s v="Cyra Reiten"/>
    <s v="Home Office"/>
    <s v="United States"/>
    <s v="Houston"/>
    <x v="5"/>
    <n v="77041"/>
    <x v="2"/>
    <s v="FUR-BO-10001601"/>
    <x v="0"/>
    <x v="0"/>
    <s v="Sauder Mission Library with Doors, Fruitwood Finish"/>
    <n v="89.066399999999987"/>
    <n v="1"/>
    <n v="0.32"/>
    <n v="-17.027400000000007"/>
  </r>
  <r>
    <n v="8107"/>
    <x v="4011"/>
    <x v="3"/>
    <x v="922"/>
    <d v="2014-02-20T00:00:00"/>
    <x v="2"/>
    <s v="CR-12820"/>
    <s v="Cyra Reiten"/>
    <s v="Home Office"/>
    <s v="United States"/>
    <s v="Houston"/>
    <x v="5"/>
    <n v="77041"/>
    <x v="2"/>
    <s v="OFF-AR-10000937"/>
    <x v="1"/>
    <x v="6"/>
    <s v="Dixon Ticonderoga Core-Lock Colored Pencils, 48-Color Set"/>
    <n v="175.44"/>
    <n v="6"/>
    <n v="0.2"/>
    <n v="52.632000000000005"/>
  </r>
  <r>
    <n v="8108"/>
    <x v="4011"/>
    <x v="3"/>
    <x v="922"/>
    <d v="2014-02-20T00:00:00"/>
    <x v="2"/>
    <s v="CR-12820"/>
    <s v="Cyra Reiten"/>
    <s v="Home Office"/>
    <s v="United States"/>
    <s v="Houston"/>
    <x v="5"/>
    <n v="77041"/>
    <x v="2"/>
    <s v="TEC-PH-10000038"/>
    <x v="2"/>
    <x v="7"/>
    <s v="Jawbone MINI JAMBOX Wireless Bluetooth Speaker"/>
    <n v="438.33600000000001"/>
    <n v="4"/>
    <n v="0.2"/>
    <n v="-87.667200000000037"/>
  </r>
  <r>
    <n v="8109"/>
    <x v="4012"/>
    <x v="3"/>
    <x v="166"/>
    <d v="2014-12-16T00:00:00"/>
    <x v="1"/>
    <s v="EG-13900"/>
    <s v="Emily Grady"/>
    <s v="Consumer"/>
    <s v="United States"/>
    <s v="Philadelphia"/>
    <x v="9"/>
    <n v="19140"/>
    <x v="3"/>
    <s v="FUR-CH-10003396"/>
    <x v="0"/>
    <x v="1"/>
    <s v="Global Deluxe Steno Chair"/>
    <n v="215.54400000000001"/>
    <n v="4"/>
    <n v="0.3"/>
    <n v="-58.504800000000017"/>
  </r>
  <r>
    <n v="8110"/>
    <x v="4013"/>
    <x v="3"/>
    <x v="551"/>
    <d v="2014-11-24T00:00:00"/>
    <x v="1"/>
    <s v="RD-19930"/>
    <s v="Russell D'Ascenzo"/>
    <s v="Consumer"/>
    <s v="United States"/>
    <s v="Chicago"/>
    <x v="10"/>
    <n v="60623"/>
    <x v="2"/>
    <s v="OFF-EN-10002592"/>
    <x v="1"/>
    <x v="12"/>
    <s v="Peel &amp; Seel Recycled Catalog Envelopes, Brown"/>
    <n v="55.584000000000003"/>
    <n v="6"/>
    <n v="0.2"/>
    <n v="20.844000000000001"/>
  </r>
  <r>
    <n v="8111"/>
    <x v="4013"/>
    <x v="3"/>
    <x v="551"/>
    <d v="2014-11-24T00:00:00"/>
    <x v="1"/>
    <s v="RD-19930"/>
    <s v="Russell D'Ascenzo"/>
    <s v="Consumer"/>
    <s v="United States"/>
    <s v="Chicago"/>
    <x v="10"/>
    <n v="60623"/>
    <x v="2"/>
    <s v="FUR-CH-10000422"/>
    <x v="0"/>
    <x v="1"/>
    <s v="Global Highback Leather Tilter in Burgundy"/>
    <n v="127.38599999999998"/>
    <n v="2"/>
    <n v="0.3"/>
    <n v="-25.477199999999982"/>
  </r>
  <r>
    <n v="8112"/>
    <x v="4014"/>
    <x v="0"/>
    <x v="49"/>
    <d v="2013-12-04T00:00:00"/>
    <x v="0"/>
    <s v="JM-15865"/>
    <s v="John Murray"/>
    <s v="Consumer"/>
    <s v="United States"/>
    <s v="San Angelo"/>
    <x v="5"/>
    <n v="76903"/>
    <x v="2"/>
    <s v="FUR-CH-10002647"/>
    <x v="0"/>
    <x v="1"/>
    <s v="Situations Contoured Folding Chairs, 4/Set"/>
    <n v="248.43"/>
    <n v="5"/>
    <n v="0.3"/>
    <n v="-17.744999999999976"/>
  </r>
  <r>
    <n v="8113"/>
    <x v="4014"/>
    <x v="0"/>
    <x v="49"/>
    <d v="2013-12-04T00:00:00"/>
    <x v="0"/>
    <s v="JM-15865"/>
    <s v="John Murray"/>
    <s v="Consumer"/>
    <s v="United States"/>
    <s v="San Angelo"/>
    <x v="5"/>
    <n v="76903"/>
    <x v="2"/>
    <s v="OFF-AP-10004859"/>
    <x v="1"/>
    <x v="9"/>
    <s v="Acco 6 Outlet Guardian Premium Surge Suppressor"/>
    <n v="11.647999999999998"/>
    <n v="4"/>
    <n v="0.8"/>
    <n v="-30.867200000000004"/>
  </r>
  <r>
    <n v="8114"/>
    <x v="4014"/>
    <x v="0"/>
    <x v="49"/>
    <d v="2013-12-04T00:00:00"/>
    <x v="0"/>
    <s v="JM-15865"/>
    <s v="John Murray"/>
    <s v="Consumer"/>
    <s v="United States"/>
    <s v="San Angelo"/>
    <x v="5"/>
    <n v="76903"/>
    <x v="2"/>
    <s v="FUR-CH-10004477"/>
    <x v="0"/>
    <x v="1"/>
    <s v="Global Push Button Manager's Chair, Indigo"/>
    <n v="85.245999999999995"/>
    <n v="2"/>
    <n v="0.3"/>
    <n v="-1.217800000000004"/>
  </r>
  <r>
    <n v="8115"/>
    <x v="4015"/>
    <x v="3"/>
    <x v="621"/>
    <d v="2014-10-08T00:00:00"/>
    <x v="0"/>
    <s v="LW-16825"/>
    <s v="Laurel Workman"/>
    <s v="Corporate"/>
    <s v="United States"/>
    <s v="Pasadena"/>
    <x v="5"/>
    <n v="77506"/>
    <x v="2"/>
    <s v="OFF-AR-10004817"/>
    <x v="1"/>
    <x v="6"/>
    <s v="Colorific Watercolor Pencils"/>
    <n v="20.64"/>
    <n v="5"/>
    <n v="0.2"/>
    <n v="2.3219999999999974"/>
  </r>
  <r>
    <n v="8116"/>
    <x v="4016"/>
    <x v="3"/>
    <x v="635"/>
    <d v="2014-09-05T00:00:00"/>
    <x v="1"/>
    <s v="RW-19540"/>
    <s v="Rick Wilson"/>
    <s v="Corporate"/>
    <s v="United States"/>
    <s v="Los Angeles"/>
    <x v="1"/>
    <n v="90049"/>
    <x v="1"/>
    <s v="FUR-FU-10003374"/>
    <x v="0"/>
    <x v="5"/>
    <s v="Electrix Fluorescent Magnifier Lamps &amp; Weighted Base"/>
    <n v="148.02000000000001"/>
    <n v="3"/>
    <n v="0"/>
    <n v="41.445600000000013"/>
  </r>
  <r>
    <n v="8117"/>
    <x v="4017"/>
    <x v="3"/>
    <x v="221"/>
    <d v="2014-11-25T00:00:00"/>
    <x v="3"/>
    <s v="BG-11695"/>
    <s v="Brooke Gillingham"/>
    <s v="Corporate"/>
    <s v="United States"/>
    <s v="Garden City"/>
    <x v="41"/>
    <n v="67846"/>
    <x v="2"/>
    <s v="OFF-ST-10003123"/>
    <x v="1"/>
    <x v="4"/>
    <s v="Fellowes Bases and Tops For Staxonsteel/High-Stak Systems"/>
    <n v="33.29"/>
    <n v="1"/>
    <n v="0"/>
    <n v="7.9895999999999994"/>
  </r>
  <r>
    <n v="8118"/>
    <x v="4018"/>
    <x v="3"/>
    <x v="160"/>
    <d v="2014-07-06T00:00:00"/>
    <x v="1"/>
    <s v="TT-21220"/>
    <s v="Thomas Thornton"/>
    <s v="Consumer"/>
    <s v="United States"/>
    <s v="Los Angeles"/>
    <x v="1"/>
    <n v="90045"/>
    <x v="1"/>
    <s v="OFF-PA-10000675"/>
    <x v="1"/>
    <x v="10"/>
    <s v="Xerox 1919"/>
    <n v="204.95000000000002"/>
    <n v="5"/>
    <n v="0"/>
    <n v="100.4255"/>
  </r>
  <r>
    <n v="8119"/>
    <x v="4019"/>
    <x v="3"/>
    <x v="847"/>
    <d v="2014-07-28T00:00:00"/>
    <x v="1"/>
    <s v="EB-13930"/>
    <s v="Eric Barreto"/>
    <s v="Consumer"/>
    <s v="United States"/>
    <s v="Chicago"/>
    <x v="10"/>
    <n v="60653"/>
    <x v="2"/>
    <s v="FUR-CH-10004997"/>
    <x v="0"/>
    <x v="1"/>
    <s v="Hon Every-Day Series Multi-Task Chairs"/>
    <n v="526.34399999999994"/>
    <n v="4"/>
    <n v="0.3"/>
    <n v="-75.191999999999979"/>
  </r>
  <r>
    <n v="8120"/>
    <x v="4020"/>
    <x v="0"/>
    <x v="583"/>
    <d v="2013-11-17T00:00:00"/>
    <x v="1"/>
    <s v="LP-17080"/>
    <s v="Liz Pelletier"/>
    <s v="Consumer"/>
    <s v="United States"/>
    <s v="San Francisco"/>
    <x v="1"/>
    <n v="94110"/>
    <x v="1"/>
    <s v="FUR-FU-10001934"/>
    <x v="0"/>
    <x v="5"/>
    <s v="Magnifier Swing Arm Lamp"/>
    <n v="41.96"/>
    <n v="2"/>
    <n v="0"/>
    <n v="10.909600000000001"/>
  </r>
  <r>
    <n v="8121"/>
    <x v="4020"/>
    <x v="0"/>
    <x v="583"/>
    <d v="2013-11-17T00:00:00"/>
    <x v="1"/>
    <s v="LP-17080"/>
    <s v="Liz Pelletier"/>
    <s v="Consumer"/>
    <s v="United States"/>
    <s v="San Francisco"/>
    <x v="1"/>
    <n v="94110"/>
    <x v="1"/>
    <s v="FUR-CH-10004997"/>
    <x v="0"/>
    <x v="1"/>
    <s v="Hon Every-Day Series Multi-Task Chairs"/>
    <n v="451.15199999999993"/>
    <n v="3"/>
    <n v="0.2"/>
    <n v="0"/>
  </r>
  <r>
    <n v="8122"/>
    <x v="4020"/>
    <x v="0"/>
    <x v="583"/>
    <d v="2013-11-17T00:00:00"/>
    <x v="1"/>
    <s v="LP-17080"/>
    <s v="Liz Pelletier"/>
    <s v="Consumer"/>
    <s v="United States"/>
    <s v="San Francisco"/>
    <x v="1"/>
    <n v="94110"/>
    <x v="1"/>
    <s v="OFF-BI-10001890"/>
    <x v="1"/>
    <x v="8"/>
    <s v="Avery Poly Binder Pockets"/>
    <n v="31.504000000000005"/>
    <n v="11"/>
    <n v="0.2"/>
    <n v="11.026399999999999"/>
  </r>
  <r>
    <n v="8123"/>
    <x v="4021"/>
    <x v="2"/>
    <x v="337"/>
    <d v="2011-12-15T00:00:00"/>
    <x v="1"/>
    <s v="FP-14320"/>
    <s v="Frank Preis"/>
    <s v="Consumer"/>
    <s v="United States"/>
    <s v="Philadelphia"/>
    <x v="9"/>
    <n v="19134"/>
    <x v="3"/>
    <s v="OFF-EN-10002500"/>
    <x v="1"/>
    <x v="12"/>
    <s v="Globe Weis Peel &amp; Seel First Class Envelopes"/>
    <n v="30.672000000000001"/>
    <n v="3"/>
    <n v="0.2"/>
    <n v="9.5850000000000009"/>
  </r>
  <r>
    <n v="8124"/>
    <x v="4021"/>
    <x v="2"/>
    <x v="337"/>
    <d v="2011-12-15T00:00:00"/>
    <x v="1"/>
    <s v="FP-14320"/>
    <s v="Frank Preis"/>
    <s v="Consumer"/>
    <s v="United States"/>
    <s v="Philadelphia"/>
    <x v="9"/>
    <n v="19134"/>
    <x v="3"/>
    <s v="TEC-CO-10001766"/>
    <x v="2"/>
    <x v="16"/>
    <s v="Canon PC940 Copier"/>
    <n v="1079.9759999999999"/>
    <n v="4"/>
    <n v="0.4"/>
    <n v="125.99719999999991"/>
  </r>
  <r>
    <n v="8125"/>
    <x v="4022"/>
    <x v="3"/>
    <x v="210"/>
    <d v="2014-09-13T00:00:00"/>
    <x v="1"/>
    <s v="JA-15970"/>
    <s v="Joseph Airdo"/>
    <s v="Consumer"/>
    <s v="United States"/>
    <s v="Modesto"/>
    <x v="1"/>
    <n v="95351"/>
    <x v="1"/>
    <s v="FUR-CH-10004860"/>
    <x v="0"/>
    <x v="1"/>
    <s v="Global Low Back Tilter Chair"/>
    <n v="161.56800000000001"/>
    <n v="2"/>
    <n v="0.2"/>
    <n v="-28.274400000000021"/>
  </r>
  <r>
    <n v="8126"/>
    <x v="4023"/>
    <x v="1"/>
    <x v="525"/>
    <d v="2012-02-13T00:00:00"/>
    <x v="1"/>
    <s v="TS-21655"/>
    <s v="Trudy Schmidt"/>
    <s v="Consumer"/>
    <s v="United States"/>
    <s v="Houston"/>
    <x v="5"/>
    <n v="77070"/>
    <x v="2"/>
    <s v="OFF-BI-10002049"/>
    <x v="1"/>
    <x v="8"/>
    <s v="UniKeep View Case Binders"/>
    <n v="2.9339999999999993"/>
    <n v="3"/>
    <n v="0.8"/>
    <n v="-4.9878000000000018"/>
  </r>
  <r>
    <n v="8127"/>
    <x v="4023"/>
    <x v="1"/>
    <x v="525"/>
    <d v="2012-02-13T00:00:00"/>
    <x v="1"/>
    <s v="TS-21655"/>
    <s v="Trudy Schmidt"/>
    <s v="Consumer"/>
    <s v="United States"/>
    <s v="Houston"/>
    <x v="5"/>
    <n v="77070"/>
    <x v="2"/>
    <s v="TEC-AC-10003499"/>
    <x v="2"/>
    <x v="11"/>
    <s v="Memorex Mini Travel Drive 8 GB USB 2.0 Flash Drive"/>
    <n v="18.528000000000002"/>
    <n v="2"/>
    <n v="0.2"/>
    <n v="4.4004000000000003"/>
  </r>
  <r>
    <n v="8128"/>
    <x v="4023"/>
    <x v="1"/>
    <x v="525"/>
    <d v="2012-02-13T00:00:00"/>
    <x v="1"/>
    <s v="TS-21655"/>
    <s v="Trudy Schmidt"/>
    <s v="Consumer"/>
    <s v="United States"/>
    <s v="Houston"/>
    <x v="5"/>
    <n v="77070"/>
    <x v="2"/>
    <s v="OFF-ST-10003470"/>
    <x v="1"/>
    <x v="4"/>
    <s v="Tennsco Snap-Together Open Shelving Units, Starter Sets and Add-On Units"/>
    <n v="670.75200000000007"/>
    <n v="3"/>
    <n v="0.2"/>
    <n v="-125.76600000000005"/>
  </r>
  <r>
    <n v="8129"/>
    <x v="4024"/>
    <x v="3"/>
    <x v="775"/>
    <d v="2014-09-02T00:00:00"/>
    <x v="1"/>
    <s v="DP-13000"/>
    <s v="Darren Powers"/>
    <s v="Consumer"/>
    <s v="United States"/>
    <s v="Chicago"/>
    <x v="10"/>
    <n v="60610"/>
    <x v="2"/>
    <s v="FUR-FU-10000222"/>
    <x v="0"/>
    <x v="5"/>
    <s v="Seth Thomas 16&quot; Steel Case Clock"/>
    <n v="64.959999999999994"/>
    <n v="5"/>
    <n v="0.6"/>
    <n v="-43.847999999999985"/>
  </r>
  <r>
    <n v="8130"/>
    <x v="4025"/>
    <x v="2"/>
    <x v="836"/>
    <d v="2011-07-23T00:00:00"/>
    <x v="2"/>
    <s v="JD-15895"/>
    <s v="Jonathan Doherty"/>
    <s v="Corporate"/>
    <s v="United States"/>
    <s v="Riverside"/>
    <x v="1"/>
    <n v="92503"/>
    <x v="1"/>
    <s v="TEC-AC-10000023"/>
    <x v="2"/>
    <x v="11"/>
    <s v="Maxell 74 Minute CD-R Spindle, 50/Pack"/>
    <n v="41.94"/>
    <n v="2"/>
    <n v="0"/>
    <n v="15.098399999999998"/>
  </r>
  <r>
    <n v="8131"/>
    <x v="4025"/>
    <x v="2"/>
    <x v="836"/>
    <d v="2011-07-23T00:00:00"/>
    <x v="2"/>
    <s v="JD-15895"/>
    <s v="Jonathan Doherty"/>
    <s v="Corporate"/>
    <s v="United States"/>
    <s v="Riverside"/>
    <x v="1"/>
    <n v="92503"/>
    <x v="1"/>
    <s v="OFF-PA-10003971"/>
    <x v="1"/>
    <x v="10"/>
    <s v="Xerox 1965"/>
    <n v="11.96"/>
    <n v="2"/>
    <n v="0"/>
    <n v="5.8604000000000003"/>
  </r>
  <r>
    <n v="8132"/>
    <x v="4025"/>
    <x v="2"/>
    <x v="836"/>
    <d v="2011-07-23T00:00:00"/>
    <x v="2"/>
    <s v="JD-15895"/>
    <s v="Jonathan Doherty"/>
    <s v="Corporate"/>
    <s v="United States"/>
    <s v="Riverside"/>
    <x v="1"/>
    <n v="92503"/>
    <x v="1"/>
    <s v="OFF-AR-10003481"/>
    <x v="1"/>
    <x v="6"/>
    <s v="Newell 348"/>
    <n v="13.12"/>
    <n v="4"/>
    <n v="0"/>
    <n v="3.8047999999999984"/>
  </r>
  <r>
    <n v="8133"/>
    <x v="4025"/>
    <x v="2"/>
    <x v="836"/>
    <d v="2011-07-23T00:00:00"/>
    <x v="2"/>
    <s v="JD-15895"/>
    <s v="Jonathan Doherty"/>
    <s v="Corporate"/>
    <s v="United States"/>
    <s v="Riverside"/>
    <x v="1"/>
    <n v="92503"/>
    <x v="1"/>
    <s v="OFF-ST-10001490"/>
    <x v="1"/>
    <x v="4"/>
    <s v="Hot File 7-Pocket, Floor Stand"/>
    <n v="535.41"/>
    <n v="3"/>
    <n v="0"/>
    <n v="160.62299999999993"/>
  </r>
  <r>
    <n v="8134"/>
    <x v="4026"/>
    <x v="1"/>
    <x v="1049"/>
    <d v="2012-10-13T00:00:00"/>
    <x v="1"/>
    <s v="GH-14485"/>
    <s v="Gene Hale"/>
    <s v="Corporate"/>
    <s v="United States"/>
    <s v="Dallas"/>
    <x v="5"/>
    <n v="75081"/>
    <x v="2"/>
    <s v="FUR-FU-10003708"/>
    <x v="0"/>
    <x v="5"/>
    <s v="Tenex Traditional Chairmats for Medium Pile Carpet, Standard Lip, 36&quot; x 48&quot;"/>
    <n v="72.78"/>
    <n v="3"/>
    <n v="0.6"/>
    <n v="-70.960499999999996"/>
  </r>
  <r>
    <n v="8135"/>
    <x v="4027"/>
    <x v="1"/>
    <x v="1130"/>
    <d v="2012-02-21T00:00:00"/>
    <x v="1"/>
    <s v="RD-19585"/>
    <s v="Rob Dowd"/>
    <s v="Consumer"/>
    <s v="United States"/>
    <s v="Los Angeles"/>
    <x v="1"/>
    <n v="90008"/>
    <x v="1"/>
    <s v="OFF-PA-10001970"/>
    <x v="1"/>
    <x v="10"/>
    <s v="Xerox 1881"/>
    <n v="36.839999999999996"/>
    <n v="3"/>
    <n v="0"/>
    <n v="17.314799999999998"/>
  </r>
  <r>
    <n v="8136"/>
    <x v="4027"/>
    <x v="1"/>
    <x v="1130"/>
    <d v="2012-02-21T00:00:00"/>
    <x v="1"/>
    <s v="RD-19585"/>
    <s v="Rob Dowd"/>
    <s v="Consumer"/>
    <s v="United States"/>
    <s v="Los Angeles"/>
    <x v="1"/>
    <n v="90008"/>
    <x v="1"/>
    <s v="OFF-LA-10002762"/>
    <x v="1"/>
    <x v="2"/>
    <s v="Avery 485"/>
    <n v="87.71"/>
    <n v="7"/>
    <n v="0"/>
    <n v="41.223699999999994"/>
  </r>
  <r>
    <n v="8137"/>
    <x v="4028"/>
    <x v="0"/>
    <x v="399"/>
    <d v="2013-08-17T00:00:00"/>
    <x v="1"/>
    <s v="CS-12490"/>
    <s v="Cindy Schnelling"/>
    <s v="Corporate"/>
    <s v="United States"/>
    <s v="Lakeland"/>
    <x v="2"/>
    <n v="33801"/>
    <x v="0"/>
    <s v="FUR-TA-10002533"/>
    <x v="0"/>
    <x v="3"/>
    <s v="BPI Conference Tables"/>
    <n v="562.29250000000013"/>
    <n v="7"/>
    <n v="0.45"/>
    <n v="-255.58750000000009"/>
  </r>
  <r>
    <n v="8138"/>
    <x v="4029"/>
    <x v="2"/>
    <x v="187"/>
    <d v="2011-11-13T00:00:00"/>
    <x v="1"/>
    <s v="BF-11215"/>
    <s v="Benjamin Farhat"/>
    <s v="Home Office"/>
    <s v="United States"/>
    <s v="New York City"/>
    <x v="15"/>
    <n v="10035"/>
    <x v="3"/>
    <s v="FUR-FU-10004091"/>
    <x v="0"/>
    <x v="5"/>
    <s v="Eldon 200 Class Desk Accessories, Black"/>
    <n v="56.52"/>
    <n v="9"/>
    <n v="0"/>
    <n v="21.477600000000002"/>
  </r>
  <r>
    <n v="8139"/>
    <x v="4030"/>
    <x v="0"/>
    <x v="427"/>
    <d v="2013-07-23T00:00:00"/>
    <x v="1"/>
    <s v="NK-18490"/>
    <s v="Neil Knudson"/>
    <s v="Home Office"/>
    <s v="United States"/>
    <s v="Philadelphia"/>
    <x v="9"/>
    <n v="19140"/>
    <x v="3"/>
    <s v="OFF-AR-10001545"/>
    <x v="1"/>
    <x v="6"/>
    <s v="Newell 326"/>
    <n v="11.264000000000001"/>
    <n v="8"/>
    <n v="0.2"/>
    <n v="1.2671999999999994"/>
  </r>
  <r>
    <n v="8140"/>
    <x v="4030"/>
    <x v="0"/>
    <x v="427"/>
    <d v="2013-07-23T00:00:00"/>
    <x v="1"/>
    <s v="NK-18490"/>
    <s v="Neil Knudson"/>
    <s v="Home Office"/>
    <s v="United States"/>
    <s v="Philadelphia"/>
    <x v="9"/>
    <n v="19140"/>
    <x v="3"/>
    <s v="OFF-ST-10001476"/>
    <x v="1"/>
    <x v="4"/>
    <s v="Steel Personal Filing/Posting Tote"/>
    <n v="284.08000000000004"/>
    <n v="10"/>
    <n v="0.2"/>
    <n v="24.856999999999999"/>
  </r>
  <r>
    <n v="8141"/>
    <x v="4030"/>
    <x v="0"/>
    <x v="427"/>
    <d v="2013-07-23T00:00:00"/>
    <x v="1"/>
    <s v="NK-18490"/>
    <s v="Neil Knudson"/>
    <s v="Home Office"/>
    <s v="United States"/>
    <s v="Philadelphia"/>
    <x v="9"/>
    <n v="19140"/>
    <x v="3"/>
    <s v="OFF-PA-10004971"/>
    <x v="1"/>
    <x v="10"/>
    <s v="Xerox 196"/>
    <n v="18.496000000000002"/>
    <n v="4"/>
    <n v="0.2"/>
    <n v="6.7048000000000005"/>
  </r>
  <r>
    <n v="8142"/>
    <x v="4031"/>
    <x v="0"/>
    <x v="473"/>
    <d v="2013-02-10T00:00:00"/>
    <x v="1"/>
    <s v="AZ-10750"/>
    <s v="Annie Zypern"/>
    <s v="Consumer"/>
    <s v="United States"/>
    <s v="San Diego"/>
    <x v="1"/>
    <n v="92037"/>
    <x v="1"/>
    <s v="OFF-LA-10003223"/>
    <x v="1"/>
    <x v="2"/>
    <s v="Avery 508"/>
    <n v="14.73"/>
    <n v="3"/>
    <n v="0"/>
    <n v="7.2176999999999998"/>
  </r>
  <r>
    <n v="8143"/>
    <x v="4031"/>
    <x v="0"/>
    <x v="473"/>
    <d v="2013-02-10T00:00:00"/>
    <x v="1"/>
    <s v="AZ-10750"/>
    <s v="Annie Zypern"/>
    <s v="Consumer"/>
    <s v="United States"/>
    <s v="San Diego"/>
    <x v="1"/>
    <n v="92037"/>
    <x v="1"/>
    <s v="OFF-ST-10004340"/>
    <x v="1"/>
    <x v="4"/>
    <s v="Fellowes Mobile File Cart, Black"/>
    <n v="186.54"/>
    <n v="3"/>
    <n v="0"/>
    <n v="50.365800000000007"/>
  </r>
  <r>
    <n v="8144"/>
    <x v="4031"/>
    <x v="0"/>
    <x v="473"/>
    <d v="2013-02-10T00:00:00"/>
    <x v="1"/>
    <s v="AZ-10750"/>
    <s v="Annie Zypern"/>
    <s v="Consumer"/>
    <s v="United States"/>
    <s v="San Diego"/>
    <x v="1"/>
    <n v="92037"/>
    <x v="1"/>
    <s v="FUR-TA-10001095"/>
    <x v="0"/>
    <x v="3"/>
    <s v="Chromcraft Round Conference Tables"/>
    <n v="557.72799999999995"/>
    <n v="4"/>
    <n v="0.2"/>
    <n v="6.9715999999999951"/>
  </r>
  <r>
    <n v="8145"/>
    <x v="4031"/>
    <x v="0"/>
    <x v="473"/>
    <d v="2013-02-10T00:00:00"/>
    <x v="1"/>
    <s v="AZ-10750"/>
    <s v="Annie Zypern"/>
    <s v="Consumer"/>
    <s v="United States"/>
    <s v="San Diego"/>
    <x v="1"/>
    <n v="92037"/>
    <x v="1"/>
    <s v="TEC-PH-10001448"/>
    <x v="2"/>
    <x v="7"/>
    <s v="Anker Astro 15000mAh USB Portable Charger"/>
    <n v="159.96800000000002"/>
    <n v="4"/>
    <n v="0.2"/>
    <n v="-31.993600000000029"/>
  </r>
  <r>
    <n v="8146"/>
    <x v="4032"/>
    <x v="2"/>
    <x v="886"/>
    <d v="2011-06-27T00:00:00"/>
    <x v="1"/>
    <s v="Co-12640"/>
    <s v="Corey-Lock"/>
    <s v="Consumer"/>
    <s v="United States"/>
    <s v="Lawton"/>
    <x v="26"/>
    <n v="73505"/>
    <x v="2"/>
    <s v="OFF-AP-10001005"/>
    <x v="1"/>
    <x v="9"/>
    <s v="Honeywell Quietcare HEPA Air Cleaner"/>
    <n v="471.90000000000003"/>
    <n v="6"/>
    <n v="0"/>
    <n v="155.72699999999998"/>
  </r>
  <r>
    <n v="8147"/>
    <x v="4032"/>
    <x v="2"/>
    <x v="886"/>
    <d v="2011-06-27T00:00:00"/>
    <x v="1"/>
    <s v="Co-12640"/>
    <s v="Corey-Lock"/>
    <s v="Consumer"/>
    <s v="United States"/>
    <s v="Lawton"/>
    <x v="26"/>
    <n v="73505"/>
    <x v="2"/>
    <s v="OFF-AR-10003469"/>
    <x v="1"/>
    <x v="6"/>
    <s v="Nontoxic Chalk"/>
    <n v="3.52"/>
    <n v="2"/>
    <n v="0"/>
    <n v="1.6896"/>
  </r>
  <r>
    <n v="8148"/>
    <x v="4033"/>
    <x v="3"/>
    <x v="255"/>
    <d v="2014-06-15T00:00:00"/>
    <x v="1"/>
    <s v="AG-10675"/>
    <s v="Anna Gayman"/>
    <s v="Consumer"/>
    <s v="United States"/>
    <s v="Salem"/>
    <x v="17"/>
    <n v="24153"/>
    <x v="0"/>
    <s v="OFF-PA-10000249"/>
    <x v="1"/>
    <x v="10"/>
    <s v="Staples"/>
    <n v="49.12"/>
    <n v="4"/>
    <n v="0"/>
    <n v="23.086399999999998"/>
  </r>
  <r>
    <n v="8149"/>
    <x v="4034"/>
    <x v="0"/>
    <x v="797"/>
    <d v="2014-01-01T00:00:00"/>
    <x v="1"/>
    <s v="EM-14140"/>
    <s v="Eugene Moren"/>
    <s v="Home Office"/>
    <s v="United States"/>
    <s v="Santa Ana"/>
    <x v="1"/>
    <n v="92704"/>
    <x v="1"/>
    <s v="OFF-LA-10001613"/>
    <x v="1"/>
    <x v="2"/>
    <s v="Avery File Folder Labels"/>
    <n v="20.16"/>
    <n v="7"/>
    <n v="0"/>
    <n v="9.8783999999999992"/>
  </r>
  <r>
    <n v="8150"/>
    <x v="4035"/>
    <x v="2"/>
    <x v="755"/>
    <d v="2011-01-30T00:00:00"/>
    <x v="2"/>
    <s v="CA-11965"/>
    <s v="Carol Adams"/>
    <s v="Corporate"/>
    <s v="United States"/>
    <s v="Rapid City"/>
    <x v="44"/>
    <n v="57701"/>
    <x v="2"/>
    <s v="OFF-BI-10001758"/>
    <x v="1"/>
    <x v="8"/>
    <s v="Wilson Jones 14 Line Acrylic Coated Pressboard Data Binders"/>
    <n v="10.68"/>
    <n v="2"/>
    <n v="0"/>
    <n v="5.0195999999999996"/>
  </r>
  <r>
    <n v="8151"/>
    <x v="4035"/>
    <x v="2"/>
    <x v="755"/>
    <d v="2011-01-30T00:00:00"/>
    <x v="2"/>
    <s v="CA-11965"/>
    <s v="Carol Adams"/>
    <s v="Corporate"/>
    <s v="United States"/>
    <s v="Rapid City"/>
    <x v="44"/>
    <n v="57701"/>
    <x v="2"/>
    <s v="FUR-BO-10004409"/>
    <x v="0"/>
    <x v="0"/>
    <s v="Safco Value Mate Series Steel Bookcases, Baked Enamel Finish on Steel, Gray"/>
    <n v="141.96"/>
    <n v="2"/>
    <n v="0"/>
    <n v="39.748800000000003"/>
  </r>
  <r>
    <n v="8152"/>
    <x v="4036"/>
    <x v="3"/>
    <x v="721"/>
    <d v="2014-03-26T00:00:00"/>
    <x v="2"/>
    <s v="RB-19360"/>
    <s v="Raymond Buch"/>
    <s v="Consumer"/>
    <s v="United States"/>
    <s v="Seattle"/>
    <x v="4"/>
    <n v="98115"/>
    <x v="1"/>
    <s v="OFF-ST-10001558"/>
    <x v="1"/>
    <x v="4"/>
    <s v="Acco Perma 4000 Stacking Storage Drawers"/>
    <n v="32.479999999999997"/>
    <n v="2"/>
    <n v="0"/>
    <n v="4.8719999999999999"/>
  </r>
  <r>
    <n v="8153"/>
    <x v="4036"/>
    <x v="3"/>
    <x v="721"/>
    <d v="2014-03-26T00:00:00"/>
    <x v="2"/>
    <s v="RB-19360"/>
    <s v="Raymond Buch"/>
    <s v="Consumer"/>
    <s v="United States"/>
    <s v="Seattle"/>
    <x v="4"/>
    <n v="98115"/>
    <x v="1"/>
    <s v="OFF-PA-10002986"/>
    <x v="1"/>
    <x v="10"/>
    <s v="Xerox 1898"/>
    <n v="20.04"/>
    <n v="3"/>
    <n v="0"/>
    <n v="9.6191999999999993"/>
  </r>
  <r>
    <n v="8154"/>
    <x v="4036"/>
    <x v="3"/>
    <x v="721"/>
    <d v="2014-03-26T00:00:00"/>
    <x v="2"/>
    <s v="RB-19360"/>
    <s v="Raymond Buch"/>
    <s v="Consumer"/>
    <s v="United States"/>
    <s v="Seattle"/>
    <x v="4"/>
    <n v="98115"/>
    <x v="1"/>
    <s v="TEC-CO-10004722"/>
    <x v="2"/>
    <x v="16"/>
    <s v="Canon imageCLASS 2200 Advanced Copier"/>
    <n v="13999.96"/>
    <n v="4"/>
    <n v="0"/>
    <n v="6719.9807999999994"/>
  </r>
  <r>
    <n v="8155"/>
    <x v="4037"/>
    <x v="3"/>
    <x v="177"/>
    <d v="2014-03-25T00:00:00"/>
    <x v="1"/>
    <s v="RD-19720"/>
    <s v="Roger Demir"/>
    <s v="Consumer"/>
    <s v="United States"/>
    <s v="Middletown"/>
    <x v="29"/>
    <n v="6457"/>
    <x v="3"/>
    <s v="TEC-AC-10002842"/>
    <x v="2"/>
    <x v="11"/>
    <s v="WD My Passport Ultra 2TB Portable External Hard Drive"/>
    <n v="238"/>
    <n v="2"/>
    <n v="0"/>
    <n v="38.080000000000013"/>
  </r>
  <r>
    <n v="8156"/>
    <x v="4037"/>
    <x v="3"/>
    <x v="177"/>
    <d v="2014-03-25T00:00:00"/>
    <x v="1"/>
    <s v="RD-19720"/>
    <s v="Roger Demir"/>
    <s v="Consumer"/>
    <s v="United States"/>
    <s v="Middletown"/>
    <x v="29"/>
    <n v="6457"/>
    <x v="3"/>
    <s v="OFF-PA-10001125"/>
    <x v="1"/>
    <x v="10"/>
    <s v="Xerox 1988"/>
    <n v="61.96"/>
    <n v="2"/>
    <n v="0"/>
    <n v="27.881999999999998"/>
  </r>
  <r>
    <n v="8157"/>
    <x v="4038"/>
    <x v="0"/>
    <x v="964"/>
    <d v="2013-10-10T00:00:00"/>
    <x v="1"/>
    <s v="MS-17830"/>
    <s v="Melanie Seite"/>
    <s v="Consumer"/>
    <s v="United States"/>
    <s v="Baltimore"/>
    <x v="39"/>
    <n v="21215"/>
    <x v="3"/>
    <s v="FUR-TA-10002622"/>
    <x v="0"/>
    <x v="3"/>
    <s v="Bush Andora Conference Table, Maple/Graphite Gray Finish"/>
    <n v="239.37199999999996"/>
    <n v="2"/>
    <n v="0.3"/>
    <n v="-23.93719999999999"/>
  </r>
  <r>
    <n v="8158"/>
    <x v="4039"/>
    <x v="0"/>
    <x v="741"/>
    <d v="2013-11-23T00:00:00"/>
    <x v="1"/>
    <s v="PG-18820"/>
    <s v="Patrick Gardner"/>
    <s v="Consumer"/>
    <s v="United States"/>
    <s v="San Diego"/>
    <x v="1"/>
    <n v="92105"/>
    <x v="1"/>
    <s v="TEC-AC-10002842"/>
    <x v="2"/>
    <x v="11"/>
    <s v="WD My Passport Ultra 2TB Portable External Hard Drive"/>
    <n v="595"/>
    <n v="5"/>
    <n v="0"/>
    <n v="95.200000000000031"/>
  </r>
  <r>
    <n v="8159"/>
    <x v="4040"/>
    <x v="3"/>
    <x v="377"/>
    <d v="2015-01-02T00:00:00"/>
    <x v="1"/>
    <s v="KB-16240"/>
    <s v="Karen Bern"/>
    <s v="Corporate"/>
    <s v="United States"/>
    <s v="Odessa"/>
    <x v="5"/>
    <n v="79762"/>
    <x v="2"/>
    <s v="OFF-PA-10004285"/>
    <x v="1"/>
    <x v="10"/>
    <s v="Xerox 1959"/>
    <n v="16.032"/>
    <n v="3"/>
    <n v="0.2"/>
    <n v="5.6111999999999993"/>
  </r>
  <r>
    <n v="8160"/>
    <x v="4041"/>
    <x v="0"/>
    <x v="1185"/>
    <d v="2013-03-14T00:00:00"/>
    <x v="1"/>
    <s v="RB-19465"/>
    <s v="Rick Bensley"/>
    <s v="Home Office"/>
    <s v="United States"/>
    <s v="Milford"/>
    <x v="29"/>
    <n v="6460"/>
    <x v="3"/>
    <s v="TEC-AC-10004469"/>
    <x v="2"/>
    <x v="11"/>
    <s v="Microsoft Sculpt Comfort Mouse"/>
    <n v="199.75"/>
    <n v="5"/>
    <n v="0"/>
    <n v="87.890000000000015"/>
  </r>
  <r>
    <n v="8161"/>
    <x v="4042"/>
    <x v="0"/>
    <x v="595"/>
    <d v="2013-02-20T00:00:00"/>
    <x v="1"/>
    <s v="JD-15790"/>
    <s v="John Dryer"/>
    <s v="Consumer"/>
    <s v="United States"/>
    <s v="Belleville"/>
    <x v="30"/>
    <n v="7109"/>
    <x v="3"/>
    <s v="FUR-CH-10001545"/>
    <x v="0"/>
    <x v="1"/>
    <s v="Hon Comfortask Task/Swivel Chairs"/>
    <n v="227.96"/>
    <n v="2"/>
    <n v="0"/>
    <n v="36.473600000000005"/>
  </r>
  <r>
    <n v="8162"/>
    <x v="4043"/>
    <x v="1"/>
    <x v="694"/>
    <d v="2012-10-03T00:00:00"/>
    <x v="0"/>
    <s v="JJ-15445"/>
    <s v="Jennifer Jackson"/>
    <s v="Consumer"/>
    <s v="United States"/>
    <s v="New York City"/>
    <x v="15"/>
    <n v="10035"/>
    <x v="3"/>
    <s v="OFF-AP-10002578"/>
    <x v="1"/>
    <x v="9"/>
    <s v="Fellowes Premier Superior Surge Suppressor, 10-Outlet, With Phone and Remote"/>
    <n v="293.52"/>
    <n v="6"/>
    <n v="0"/>
    <n v="76.315200000000004"/>
  </r>
  <r>
    <n v="8163"/>
    <x v="4043"/>
    <x v="1"/>
    <x v="694"/>
    <d v="2012-10-03T00:00:00"/>
    <x v="0"/>
    <s v="JJ-15445"/>
    <s v="Jennifer Jackson"/>
    <s v="Consumer"/>
    <s v="United States"/>
    <s v="New York City"/>
    <x v="15"/>
    <n v="10035"/>
    <x v="3"/>
    <s v="TEC-PH-10003012"/>
    <x v="2"/>
    <x v="7"/>
    <s v="Nortel Meridian M3904 Professional Digital phone"/>
    <n v="307.98"/>
    <n v="2"/>
    <n v="0"/>
    <n v="89.314199999999971"/>
  </r>
  <r>
    <n v="8164"/>
    <x v="4044"/>
    <x v="1"/>
    <x v="121"/>
    <d v="2012-11-06T00:00:00"/>
    <x v="1"/>
    <s v="LT-17110"/>
    <s v="Liz Thompson"/>
    <s v="Consumer"/>
    <s v="United States"/>
    <s v="San Diego"/>
    <x v="1"/>
    <n v="92105"/>
    <x v="1"/>
    <s v="FUR-FU-10004909"/>
    <x v="0"/>
    <x v="5"/>
    <s v="Contemporary Wood/Metal Frame"/>
    <n v="96.960000000000008"/>
    <n v="6"/>
    <n v="0"/>
    <n v="33.935999999999993"/>
  </r>
  <r>
    <n v="8165"/>
    <x v="4044"/>
    <x v="1"/>
    <x v="121"/>
    <d v="2012-11-06T00:00:00"/>
    <x v="1"/>
    <s v="LT-17110"/>
    <s v="Liz Thompson"/>
    <s v="Consumer"/>
    <s v="United States"/>
    <s v="San Diego"/>
    <x v="1"/>
    <n v="92105"/>
    <x v="1"/>
    <s v="OFF-BI-10001524"/>
    <x v="1"/>
    <x v="8"/>
    <s v="GBC Premium Transparent Covers with Diagonal Lined Pattern"/>
    <n v="117.48800000000001"/>
    <n v="7"/>
    <n v="0.2"/>
    <n v="41.120799999999988"/>
  </r>
  <r>
    <n v="8166"/>
    <x v="4044"/>
    <x v="1"/>
    <x v="121"/>
    <d v="2012-11-06T00:00:00"/>
    <x v="1"/>
    <s v="LT-17110"/>
    <s v="Liz Thompson"/>
    <s v="Consumer"/>
    <s v="United States"/>
    <s v="San Diego"/>
    <x v="1"/>
    <n v="92105"/>
    <x v="1"/>
    <s v="OFF-BI-10003355"/>
    <x v="1"/>
    <x v="8"/>
    <s v="Cardinal Holdit Business Card Pockets"/>
    <n v="11.952000000000002"/>
    <n v="3"/>
    <n v="0.2"/>
    <n v="4.1832000000000003"/>
  </r>
  <r>
    <n v="8167"/>
    <x v="4044"/>
    <x v="1"/>
    <x v="121"/>
    <d v="2012-11-06T00:00:00"/>
    <x v="1"/>
    <s v="LT-17110"/>
    <s v="Liz Thompson"/>
    <s v="Consumer"/>
    <s v="United States"/>
    <s v="San Diego"/>
    <x v="1"/>
    <n v="92105"/>
    <x v="1"/>
    <s v="FUR-BO-10004357"/>
    <x v="0"/>
    <x v="0"/>
    <s v="O'Sullivan Living Dimensions 3-Shelf Bookcases"/>
    <n v="512.49900000000002"/>
    <n v="3"/>
    <n v="0.15"/>
    <n v="-30.147000000000048"/>
  </r>
  <r>
    <n v="8168"/>
    <x v="4045"/>
    <x v="0"/>
    <x v="995"/>
    <d v="2013-08-06T00:00:00"/>
    <x v="1"/>
    <s v="AH-10690"/>
    <s v="Anna Häberlin"/>
    <s v="Corporate"/>
    <s v="United States"/>
    <s v="San Francisco"/>
    <x v="1"/>
    <n v="94122"/>
    <x v="1"/>
    <s v="FUR-TA-10002774"/>
    <x v="0"/>
    <x v="3"/>
    <s v="Laminate Occasional Tables"/>
    <n v="863.12800000000004"/>
    <n v="7"/>
    <n v="0.2"/>
    <n v="-32.367300000000085"/>
  </r>
  <r>
    <n v="8169"/>
    <x v="4046"/>
    <x v="3"/>
    <x v="44"/>
    <d v="2014-11-14T00:00:00"/>
    <x v="1"/>
    <s v="AB-10060"/>
    <s v="Adam Bellavance"/>
    <s v="Home Office"/>
    <s v="United States"/>
    <s v="Seattle"/>
    <x v="4"/>
    <n v="98105"/>
    <x v="1"/>
    <s v="FUR-TA-10004575"/>
    <x v="0"/>
    <x v="3"/>
    <s v="Hon 5100 Series Wood Tables"/>
    <n v="2036.8600000000001"/>
    <n v="7"/>
    <n v="0"/>
    <n v="366.63479999999993"/>
  </r>
  <r>
    <n v="8170"/>
    <x v="4046"/>
    <x v="3"/>
    <x v="44"/>
    <d v="2014-11-14T00:00:00"/>
    <x v="1"/>
    <s v="AB-10060"/>
    <s v="Adam Bellavance"/>
    <s v="Home Office"/>
    <s v="United States"/>
    <s v="Seattle"/>
    <x v="4"/>
    <n v="98105"/>
    <x v="1"/>
    <s v="FUR-CH-10003312"/>
    <x v="0"/>
    <x v="1"/>
    <s v="Hon 2090 “Pillow Soft” Series Mid Back Swivel/Tilt Chairs"/>
    <n v="449.56800000000004"/>
    <n v="2"/>
    <n v="0.2"/>
    <n v="-73.054800000000071"/>
  </r>
  <r>
    <n v="8171"/>
    <x v="4046"/>
    <x v="3"/>
    <x v="44"/>
    <d v="2014-11-14T00:00:00"/>
    <x v="1"/>
    <s v="AB-10060"/>
    <s v="Adam Bellavance"/>
    <s v="Home Office"/>
    <s v="United States"/>
    <s v="Seattle"/>
    <x v="4"/>
    <n v="98105"/>
    <x v="1"/>
    <s v="TEC-AC-10001465"/>
    <x v="2"/>
    <x v="11"/>
    <s v="SanDisk Cruzer 64 GB USB Flash Drive"/>
    <n v="108.96000000000001"/>
    <n v="3"/>
    <n v="0"/>
    <n v="32.687999999999988"/>
  </r>
  <r>
    <n v="8172"/>
    <x v="4047"/>
    <x v="0"/>
    <x v="1173"/>
    <d v="2013-02-19T00:00:00"/>
    <x v="1"/>
    <s v="FM-14380"/>
    <s v="Fred McMath"/>
    <s v="Consumer"/>
    <s v="United States"/>
    <s v="Jackson"/>
    <x v="35"/>
    <n v="39212"/>
    <x v="0"/>
    <s v="OFF-AR-10002240"/>
    <x v="1"/>
    <x v="6"/>
    <s v="Panasonic KP-150 Electric Pencil Sharpener"/>
    <n v="264.18"/>
    <n v="7"/>
    <n v="0"/>
    <n v="68.686800000000005"/>
  </r>
  <r>
    <n v="8173"/>
    <x v="4048"/>
    <x v="2"/>
    <x v="868"/>
    <d v="2011-07-13T00:00:00"/>
    <x v="1"/>
    <s v="GH-14410"/>
    <s v="Gary Hansen"/>
    <s v="Home Office"/>
    <s v="United States"/>
    <s v="Los Angeles"/>
    <x v="1"/>
    <n v="90049"/>
    <x v="1"/>
    <s v="OFF-LA-10004559"/>
    <x v="1"/>
    <x v="2"/>
    <s v="Avery 49"/>
    <n v="2.88"/>
    <n v="1"/>
    <n v="0"/>
    <n v="1.4112"/>
  </r>
  <r>
    <n v="8174"/>
    <x v="4048"/>
    <x v="2"/>
    <x v="868"/>
    <d v="2011-07-13T00:00:00"/>
    <x v="1"/>
    <s v="GH-14410"/>
    <s v="Gary Hansen"/>
    <s v="Home Office"/>
    <s v="United States"/>
    <s v="Los Angeles"/>
    <x v="1"/>
    <n v="90049"/>
    <x v="1"/>
    <s v="OFF-BI-10003291"/>
    <x v="1"/>
    <x v="8"/>
    <s v="Wilson Jones Leather-Like Binders with DublLock Round Rings"/>
    <n v="41.904000000000003"/>
    <n v="6"/>
    <n v="0.2"/>
    <n v="14.142599999999996"/>
  </r>
  <r>
    <n v="8175"/>
    <x v="4048"/>
    <x v="2"/>
    <x v="868"/>
    <d v="2011-07-13T00:00:00"/>
    <x v="1"/>
    <s v="GH-14410"/>
    <s v="Gary Hansen"/>
    <s v="Home Office"/>
    <s v="United States"/>
    <s v="Los Angeles"/>
    <x v="1"/>
    <n v="90049"/>
    <x v="1"/>
    <s v="OFF-ST-10001505"/>
    <x v="1"/>
    <x v="4"/>
    <s v="Perma STOR-ALL Hanging File Box, 13 1/8&quot;W x 12 1/4&quot;D x 10 1/2&quot;H"/>
    <n v="23.92"/>
    <n v="4"/>
    <n v="0"/>
    <n v="4.066399999999998"/>
  </r>
  <r>
    <n v="8176"/>
    <x v="4049"/>
    <x v="0"/>
    <x v="806"/>
    <d v="2013-02-04T00:00:00"/>
    <x v="1"/>
    <s v="HE-14800"/>
    <s v="Harold Engle"/>
    <s v="Corporate"/>
    <s v="United States"/>
    <s v="Chicago"/>
    <x v="10"/>
    <n v="60623"/>
    <x v="2"/>
    <s v="OFF-PA-10003892"/>
    <x v="1"/>
    <x v="10"/>
    <s v="Xerox 1943"/>
    <n v="156.512"/>
    <n v="4"/>
    <n v="0.2"/>
    <n v="52.822799999999987"/>
  </r>
  <r>
    <n v="8177"/>
    <x v="4050"/>
    <x v="0"/>
    <x v="897"/>
    <d v="2013-09-26T00:00:00"/>
    <x v="2"/>
    <s v="SZ-20035"/>
    <s v="Sam Zeldin"/>
    <s v="Home Office"/>
    <s v="United States"/>
    <s v="New York City"/>
    <x v="15"/>
    <n v="10035"/>
    <x v="3"/>
    <s v="OFF-ST-10002370"/>
    <x v="1"/>
    <x v="4"/>
    <s v="Sortfiler Multipurpose Personal File Organizer, Black"/>
    <n v="128.34"/>
    <n v="6"/>
    <n v="0"/>
    <n v="37.218599999999995"/>
  </r>
  <r>
    <n v="8178"/>
    <x v="4051"/>
    <x v="3"/>
    <x v="66"/>
    <d v="2014-12-25T00:00:00"/>
    <x v="2"/>
    <s v="CM-12115"/>
    <s v="Chad McGuire"/>
    <s v="Consumer"/>
    <s v="United States"/>
    <s v="Los Angeles"/>
    <x v="1"/>
    <n v="90008"/>
    <x v="1"/>
    <s v="TEC-AC-10000474"/>
    <x v="2"/>
    <x v="11"/>
    <s v="Kensington Expert Mouse Optical USB Trackball for PC or Mac"/>
    <n v="474.95"/>
    <n v="5"/>
    <n v="0"/>
    <n v="142.48499999999993"/>
  </r>
  <r>
    <n v="8179"/>
    <x v="4052"/>
    <x v="0"/>
    <x v="476"/>
    <d v="2013-09-09T00:00:00"/>
    <x v="1"/>
    <s v="TG-21310"/>
    <s v="Toby Gnade"/>
    <s v="Consumer"/>
    <s v="United States"/>
    <s v="Des Moines"/>
    <x v="4"/>
    <n v="98198"/>
    <x v="1"/>
    <s v="TEC-CO-10002095"/>
    <x v="2"/>
    <x v="16"/>
    <s v="Hewlett Packard 610 Color Digital Copier / Printer"/>
    <n v="999.98"/>
    <n v="2"/>
    <n v="0"/>
    <n v="449.99099999999999"/>
  </r>
  <r>
    <n v="8180"/>
    <x v="4053"/>
    <x v="1"/>
    <x v="991"/>
    <d v="2012-08-06T00:00:00"/>
    <x v="1"/>
    <s v="DK-12985"/>
    <s v="Darren Koutras"/>
    <s v="Consumer"/>
    <s v="United States"/>
    <s v="Springfield"/>
    <x v="21"/>
    <n v="97477"/>
    <x v="1"/>
    <s v="FUR-TA-10003469"/>
    <x v="0"/>
    <x v="3"/>
    <s v="Balt Split Level Computer Training Table"/>
    <n v="277.5"/>
    <n v="4"/>
    <n v="0.5"/>
    <n v="-188.7"/>
  </r>
  <r>
    <n v="8181"/>
    <x v="4054"/>
    <x v="1"/>
    <x v="82"/>
    <d v="2012-11-25T00:00:00"/>
    <x v="1"/>
    <s v="SS-20410"/>
    <s v="Shahid Shariari"/>
    <s v="Consumer"/>
    <s v="United States"/>
    <s v="Philadelphia"/>
    <x v="9"/>
    <n v="19120"/>
    <x v="3"/>
    <s v="FUR-TA-10002958"/>
    <x v="0"/>
    <x v="3"/>
    <s v="Bevis Oval Conference Table, Walnut"/>
    <n v="1252.704"/>
    <n v="8"/>
    <n v="0.4"/>
    <n v="-480.20320000000027"/>
  </r>
  <r>
    <n v="8182"/>
    <x v="4054"/>
    <x v="1"/>
    <x v="82"/>
    <d v="2012-11-25T00:00:00"/>
    <x v="1"/>
    <s v="SS-20410"/>
    <s v="Shahid Shariari"/>
    <s v="Consumer"/>
    <s v="United States"/>
    <s v="Philadelphia"/>
    <x v="9"/>
    <n v="19120"/>
    <x v="3"/>
    <s v="TEC-PH-10002923"/>
    <x v="2"/>
    <x v="7"/>
    <s v="Logitech B530 USB Headset - headset - Full size, Binaural"/>
    <n v="110.97"/>
    <n v="5"/>
    <n v="0.4"/>
    <n v="-24.043499999999995"/>
  </r>
  <r>
    <n v="8183"/>
    <x v="4055"/>
    <x v="3"/>
    <x v="796"/>
    <d v="2014-05-23T00:00:00"/>
    <x v="1"/>
    <s v="BM-11575"/>
    <s v="Brendan Murry"/>
    <s v="Corporate"/>
    <s v="United States"/>
    <s v="Chicago"/>
    <x v="10"/>
    <n v="60653"/>
    <x v="2"/>
    <s v="FUR-FU-10004973"/>
    <x v="0"/>
    <x v="5"/>
    <s v="Flat Face Poster Frame"/>
    <n v="22.608000000000001"/>
    <n v="3"/>
    <n v="0.6"/>
    <n v="-10.173599999999997"/>
  </r>
  <r>
    <n v="8184"/>
    <x v="4055"/>
    <x v="3"/>
    <x v="796"/>
    <d v="2014-05-23T00:00:00"/>
    <x v="1"/>
    <s v="BM-11575"/>
    <s v="Brendan Murry"/>
    <s v="Corporate"/>
    <s v="United States"/>
    <s v="Chicago"/>
    <x v="10"/>
    <n v="60653"/>
    <x v="2"/>
    <s v="FUR-FU-10001918"/>
    <x v="0"/>
    <x v="5"/>
    <s v="C-Line Cubicle Keepers Polyproplyene Holder With Velcro Backings"/>
    <n v="1.8920000000000003"/>
    <n v="1"/>
    <n v="0.6"/>
    <n v="-0.99329999999999963"/>
  </r>
  <r>
    <n v="8185"/>
    <x v="4056"/>
    <x v="3"/>
    <x v="283"/>
    <d v="2014-07-28T00:00:00"/>
    <x v="1"/>
    <s v="MY-17380"/>
    <s v="Maribeth Yedwab"/>
    <s v="Corporate"/>
    <s v="United States"/>
    <s v="Chicago"/>
    <x v="10"/>
    <n v="60623"/>
    <x v="2"/>
    <s v="OFF-PA-10003641"/>
    <x v="1"/>
    <x v="10"/>
    <s v="Xerox 1909"/>
    <n v="63.311999999999998"/>
    <n v="3"/>
    <n v="0.2"/>
    <n v="20.576399999999996"/>
  </r>
  <r>
    <n v="8186"/>
    <x v="4057"/>
    <x v="1"/>
    <x v="1023"/>
    <d v="2012-09-17T00:00:00"/>
    <x v="0"/>
    <s v="AG-10900"/>
    <s v="Arthur Gainer"/>
    <s v="Consumer"/>
    <s v="United States"/>
    <s v="Chicago"/>
    <x v="10"/>
    <n v="60623"/>
    <x v="2"/>
    <s v="OFF-EN-10002621"/>
    <x v="1"/>
    <x v="12"/>
    <s v="Staples"/>
    <n v="7.8239999999999998"/>
    <n v="1"/>
    <n v="0.2"/>
    <n v="2.9339999999999997"/>
  </r>
  <r>
    <n v="8187"/>
    <x v="4057"/>
    <x v="1"/>
    <x v="1023"/>
    <d v="2012-09-17T00:00:00"/>
    <x v="0"/>
    <s v="AG-10900"/>
    <s v="Arthur Gainer"/>
    <s v="Consumer"/>
    <s v="United States"/>
    <s v="Chicago"/>
    <x v="10"/>
    <n v="60623"/>
    <x v="2"/>
    <s v="FUR-CH-10003817"/>
    <x v="0"/>
    <x v="1"/>
    <s v="Global Value Steno Chair, Gray"/>
    <n v="170.072"/>
    <n v="4"/>
    <n v="0.3"/>
    <n v="-12.147999999999996"/>
  </r>
  <r>
    <n v="8188"/>
    <x v="4058"/>
    <x v="0"/>
    <x v="107"/>
    <d v="2013-12-17T00:00:00"/>
    <x v="1"/>
    <s v="BW-11110"/>
    <s v="Bart Watters"/>
    <s v="Corporate"/>
    <s v="United States"/>
    <s v="New York City"/>
    <x v="15"/>
    <n v="10024"/>
    <x v="3"/>
    <s v="OFF-PA-10000659"/>
    <x v="1"/>
    <x v="10"/>
    <s v="Adams Phone Message Book, Professional, 400 Message Capacity, 5 3/6” x 11”"/>
    <n v="62.820000000000007"/>
    <n v="9"/>
    <n v="0"/>
    <n v="29.525400000000001"/>
  </r>
  <r>
    <n v="8189"/>
    <x v="4059"/>
    <x v="1"/>
    <x v="653"/>
    <d v="2012-10-05T00:00:00"/>
    <x v="0"/>
    <s v="SG-20470"/>
    <s v="Sheri Gordon"/>
    <s v="Consumer"/>
    <s v="United States"/>
    <s v="Rockville"/>
    <x v="39"/>
    <n v="20852"/>
    <x v="3"/>
    <s v="OFF-PA-10001870"/>
    <x v="1"/>
    <x v="10"/>
    <s v="Xerox 202"/>
    <n v="19.440000000000001"/>
    <n v="3"/>
    <n v="0"/>
    <n v="9.3312000000000008"/>
  </r>
  <r>
    <n v="8190"/>
    <x v="4059"/>
    <x v="1"/>
    <x v="653"/>
    <d v="2012-10-05T00:00:00"/>
    <x v="0"/>
    <s v="SG-20470"/>
    <s v="Sheri Gordon"/>
    <s v="Consumer"/>
    <s v="United States"/>
    <s v="Rockville"/>
    <x v="39"/>
    <n v="20852"/>
    <x v="3"/>
    <s v="OFF-BI-10000320"/>
    <x v="1"/>
    <x v="8"/>
    <s v="GBC Plastic Binding Combs"/>
    <n v="7.38"/>
    <n v="1"/>
    <n v="0"/>
    <n v="3.6162000000000001"/>
  </r>
  <r>
    <n v="8191"/>
    <x v="4060"/>
    <x v="3"/>
    <x v="701"/>
    <d v="2014-11-22T00:00:00"/>
    <x v="1"/>
    <s v="CC-12370"/>
    <s v="Christopher Conant"/>
    <s v="Consumer"/>
    <s v="United States"/>
    <s v="New York City"/>
    <x v="15"/>
    <n v="10011"/>
    <x v="3"/>
    <s v="OFF-PA-10004735"/>
    <x v="1"/>
    <x v="10"/>
    <s v="Xerox 1905"/>
    <n v="38.880000000000003"/>
    <n v="6"/>
    <n v="0"/>
    <n v="18.662400000000002"/>
  </r>
  <r>
    <n v="8192"/>
    <x v="4060"/>
    <x v="3"/>
    <x v="701"/>
    <d v="2014-11-22T00:00:00"/>
    <x v="1"/>
    <s v="CC-12370"/>
    <s v="Christopher Conant"/>
    <s v="Consumer"/>
    <s v="United States"/>
    <s v="New York City"/>
    <x v="15"/>
    <n v="10011"/>
    <x v="3"/>
    <s v="FUR-FU-10004091"/>
    <x v="0"/>
    <x v="5"/>
    <s v="Howard Miller 13&quot; Diameter Goldtone Round Wall Clock"/>
    <n v="187.76"/>
    <n v="4"/>
    <n v="0"/>
    <n v="76.9816"/>
  </r>
  <r>
    <n v="8193"/>
    <x v="4061"/>
    <x v="1"/>
    <x v="672"/>
    <d v="2012-12-03T00:00:00"/>
    <x v="2"/>
    <s v="LR-16915"/>
    <s v="Lena Radford"/>
    <s v="Consumer"/>
    <s v="United States"/>
    <s v="Durham"/>
    <x v="3"/>
    <n v="27707"/>
    <x v="0"/>
    <s v="OFF-BI-10000546"/>
    <x v="1"/>
    <x v="8"/>
    <s v="Avery Durable Binders"/>
    <n v="6.0480000000000009"/>
    <n v="7"/>
    <n v="0.7"/>
    <n v="-4.2336000000000009"/>
  </r>
  <r>
    <n v="8194"/>
    <x v="4061"/>
    <x v="1"/>
    <x v="672"/>
    <d v="2012-12-03T00:00:00"/>
    <x v="2"/>
    <s v="LR-16915"/>
    <s v="Lena Radford"/>
    <s v="Consumer"/>
    <s v="United States"/>
    <s v="Durham"/>
    <x v="3"/>
    <n v="27707"/>
    <x v="0"/>
    <s v="OFF-AP-10001293"/>
    <x v="1"/>
    <x v="9"/>
    <s v="Belkin 8 Outlet Surge Protector"/>
    <n v="98.352000000000004"/>
    <n v="3"/>
    <n v="0.2"/>
    <n v="9.8351999999999933"/>
  </r>
  <r>
    <n v="8195"/>
    <x v="4061"/>
    <x v="1"/>
    <x v="672"/>
    <d v="2012-12-03T00:00:00"/>
    <x v="2"/>
    <s v="LR-16915"/>
    <s v="Lena Radford"/>
    <s v="Consumer"/>
    <s v="United States"/>
    <s v="Durham"/>
    <x v="3"/>
    <n v="27707"/>
    <x v="0"/>
    <s v="FUR-FU-10000576"/>
    <x v="0"/>
    <x v="5"/>
    <s v="Luxo Professional Fluorescent Magnifier Lamp with Clamp-Mount Base"/>
    <n v="335.74400000000003"/>
    <n v="2"/>
    <n v="0.2"/>
    <n v="25.180800000000005"/>
  </r>
  <r>
    <n v="8196"/>
    <x v="4062"/>
    <x v="1"/>
    <x v="401"/>
    <d v="2012-12-11T00:00:00"/>
    <x v="0"/>
    <s v="DB-13120"/>
    <s v="David Bremer"/>
    <s v="Corporate"/>
    <s v="United States"/>
    <s v="Santa Barbara"/>
    <x v="1"/>
    <n v="93101"/>
    <x v="1"/>
    <s v="OFF-PA-10004519"/>
    <x v="1"/>
    <x v="10"/>
    <s v="Spiral Phone Message Books with Labels by Adams"/>
    <n v="8.9600000000000009"/>
    <n v="2"/>
    <n v="0"/>
    <n v="4.3904000000000005"/>
  </r>
  <r>
    <n v="8197"/>
    <x v="4063"/>
    <x v="3"/>
    <x v="528"/>
    <d v="2014-09-10T00:00:00"/>
    <x v="1"/>
    <s v="LP-17095"/>
    <s v="Liz Preis"/>
    <s v="Consumer"/>
    <s v="United States"/>
    <s v="Knoxville"/>
    <x v="18"/>
    <n v="37918"/>
    <x v="0"/>
    <s v="TEC-AC-10004568"/>
    <x v="2"/>
    <x v="11"/>
    <s v="Maxell LTO Ultrium - 800 GB"/>
    <n v="89.567999999999998"/>
    <n v="4"/>
    <n v="0.2"/>
    <n v="-1.119600000000009"/>
  </r>
  <r>
    <n v="8198"/>
    <x v="4063"/>
    <x v="3"/>
    <x v="528"/>
    <d v="2014-09-10T00:00:00"/>
    <x v="1"/>
    <s v="LP-17095"/>
    <s v="Liz Preis"/>
    <s v="Consumer"/>
    <s v="United States"/>
    <s v="Knoxville"/>
    <x v="18"/>
    <n v="37918"/>
    <x v="0"/>
    <s v="OFF-AR-10001897"/>
    <x v="1"/>
    <x v="6"/>
    <s v="Model L Table or Wall-Mount Pencil Sharpener"/>
    <n v="71.959999999999994"/>
    <n v="5"/>
    <n v="0.2"/>
    <n v="7.1960000000000015"/>
  </r>
  <r>
    <n v="8199"/>
    <x v="4063"/>
    <x v="3"/>
    <x v="528"/>
    <d v="2014-09-10T00:00:00"/>
    <x v="1"/>
    <s v="LP-17095"/>
    <s v="Liz Preis"/>
    <s v="Consumer"/>
    <s v="United States"/>
    <s v="Knoxville"/>
    <x v="18"/>
    <n v="37918"/>
    <x v="0"/>
    <s v="OFF-PA-10001800"/>
    <x v="1"/>
    <x v="10"/>
    <s v="Xerox 220"/>
    <n v="15.552000000000003"/>
    <n v="3"/>
    <n v="0.2"/>
    <n v="5.4432"/>
  </r>
  <r>
    <n v="8200"/>
    <x v="4064"/>
    <x v="3"/>
    <x v="558"/>
    <d v="2014-05-01T00:00:00"/>
    <x v="1"/>
    <s v="AF-10870"/>
    <s v="Art Ferguson"/>
    <s v="Consumer"/>
    <s v="United States"/>
    <s v="Chicago"/>
    <x v="10"/>
    <n v="60610"/>
    <x v="2"/>
    <s v="OFF-BI-10001628"/>
    <x v="1"/>
    <x v="8"/>
    <s v="Acco Data Flex Cable Posts For Top &amp; Bottom Load Binders, 6&quot; Capacity"/>
    <n v="10.429999999999996"/>
    <n v="5"/>
    <n v="0.8"/>
    <n v="-18.252500000000001"/>
  </r>
  <r>
    <n v="8201"/>
    <x v="4064"/>
    <x v="3"/>
    <x v="558"/>
    <d v="2014-05-01T00:00:00"/>
    <x v="1"/>
    <s v="AF-10870"/>
    <s v="Art Ferguson"/>
    <s v="Consumer"/>
    <s v="United States"/>
    <s v="Chicago"/>
    <x v="10"/>
    <n v="60610"/>
    <x v="2"/>
    <s v="OFF-ST-10004123"/>
    <x v="1"/>
    <x v="4"/>
    <s v="Safco Industrial Wire Shelving System"/>
    <n v="72.784000000000006"/>
    <n v="1"/>
    <n v="0.2"/>
    <n v="-18.196000000000002"/>
  </r>
  <r>
    <n v="8202"/>
    <x v="4065"/>
    <x v="1"/>
    <x v="627"/>
    <d v="2012-11-08T00:00:00"/>
    <x v="3"/>
    <s v="KD-16495"/>
    <s v="Keith Dawkins"/>
    <s v="Corporate"/>
    <s v="United States"/>
    <s v="New York City"/>
    <x v="15"/>
    <n v="10024"/>
    <x v="3"/>
    <s v="OFF-ST-10000885"/>
    <x v="1"/>
    <x v="4"/>
    <s v="Fellowes Desktop Hanging File Manager"/>
    <n v="67.150000000000006"/>
    <n v="5"/>
    <n v="0"/>
    <n v="16.787500000000001"/>
  </r>
  <r>
    <n v="8203"/>
    <x v="4065"/>
    <x v="1"/>
    <x v="627"/>
    <d v="2012-11-08T00:00:00"/>
    <x v="3"/>
    <s v="KD-16495"/>
    <s v="Keith Dawkins"/>
    <s v="Corporate"/>
    <s v="United States"/>
    <s v="New York City"/>
    <x v="15"/>
    <n v="10024"/>
    <x v="3"/>
    <s v="TEC-PH-10004165"/>
    <x v="2"/>
    <x v="7"/>
    <s v="Mitel MiVoice 5330e IP Phone"/>
    <n v="549.98"/>
    <n v="2"/>
    <n v="0"/>
    <n v="142.9948"/>
  </r>
  <r>
    <n v="8204"/>
    <x v="4065"/>
    <x v="1"/>
    <x v="627"/>
    <d v="2012-11-08T00:00:00"/>
    <x v="3"/>
    <s v="KD-16495"/>
    <s v="Keith Dawkins"/>
    <s v="Corporate"/>
    <s v="United States"/>
    <s v="New York City"/>
    <x v="15"/>
    <n v="10024"/>
    <x v="3"/>
    <s v="FUR-FU-10002240"/>
    <x v="0"/>
    <x v="5"/>
    <s v="Nu-Dell EZ-Mount Plastic Wall Frames"/>
    <n v="11.82"/>
    <n v="3"/>
    <n v="0"/>
    <n v="4.7279999999999998"/>
  </r>
  <r>
    <n v="8205"/>
    <x v="4065"/>
    <x v="1"/>
    <x v="627"/>
    <d v="2012-11-08T00:00:00"/>
    <x v="3"/>
    <s v="KD-16495"/>
    <s v="Keith Dawkins"/>
    <s v="Corporate"/>
    <s v="United States"/>
    <s v="New York City"/>
    <x v="15"/>
    <n v="10024"/>
    <x v="3"/>
    <s v="TEC-MA-10000045"/>
    <x v="2"/>
    <x v="15"/>
    <s v="Zebra ZM400 Thermal Label Printer"/>
    <n v="4643.8"/>
    <n v="4"/>
    <n v="0"/>
    <n v="2229.0239999999999"/>
  </r>
  <r>
    <n v="8206"/>
    <x v="4065"/>
    <x v="1"/>
    <x v="627"/>
    <d v="2012-11-08T00:00:00"/>
    <x v="3"/>
    <s v="KD-16495"/>
    <s v="Keith Dawkins"/>
    <s v="Corporate"/>
    <s v="United States"/>
    <s v="New York City"/>
    <x v="15"/>
    <n v="10024"/>
    <x v="3"/>
    <s v="FUR-CH-10003746"/>
    <x v="0"/>
    <x v="1"/>
    <s v="Hon 4070 Series Pagoda Round Back Stacking Chairs"/>
    <n v="577.76400000000001"/>
    <n v="2"/>
    <n v="0.1"/>
    <n v="115.5528"/>
  </r>
  <r>
    <n v="8207"/>
    <x v="4066"/>
    <x v="1"/>
    <x v="33"/>
    <d v="2012-04-30T00:00:00"/>
    <x v="1"/>
    <s v="SA-20830"/>
    <s v="Sue Ann Reed"/>
    <s v="Consumer"/>
    <s v="United States"/>
    <s v="Daytona Beach"/>
    <x v="2"/>
    <n v="32114"/>
    <x v="0"/>
    <s v="FUR-TA-10000577"/>
    <x v="0"/>
    <x v="3"/>
    <s v="Bretford CR4500 Series Slim Rectangular Table"/>
    <n v="191.5155"/>
    <n v="1"/>
    <n v="0.45"/>
    <n v="-76.606200000000001"/>
  </r>
  <r>
    <n v="8208"/>
    <x v="4066"/>
    <x v="1"/>
    <x v="33"/>
    <d v="2012-04-30T00:00:00"/>
    <x v="1"/>
    <s v="SA-20830"/>
    <s v="Sue Ann Reed"/>
    <s v="Consumer"/>
    <s v="United States"/>
    <s v="Daytona Beach"/>
    <x v="2"/>
    <n v="32114"/>
    <x v="0"/>
    <s v="OFF-AR-10004757"/>
    <x v="1"/>
    <x v="6"/>
    <s v="Crayola Colored Pencils"/>
    <n v="2.6240000000000001"/>
    <n v="1"/>
    <n v="0.2"/>
    <n v="0.42639999999999978"/>
  </r>
  <r>
    <n v="8209"/>
    <x v="4067"/>
    <x v="1"/>
    <x v="1181"/>
    <d v="2012-09-24T00:00:00"/>
    <x v="1"/>
    <s v="BG-11035"/>
    <s v="Barry Gonzalez"/>
    <s v="Consumer"/>
    <s v="United States"/>
    <s v="Nashville"/>
    <x v="18"/>
    <n v="37211"/>
    <x v="0"/>
    <s v="OFF-BI-10000545"/>
    <x v="1"/>
    <x v="8"/>
    <s v="GBC Ibimaster 500 Manual ProClick Binding System"/>
    <n v="1369.7640000000001"/>
    <n v="6"/>
    <n v="0.7"/>
    <n v="-913.17599999999993"/>
  </r>
  <r>
    <n v="8210"/>
    <x v="4067"/>
    <x v="1"/>
    <x v="1181"/>
    <d v="2012-09-24T00:00:00"/>
    <x v="1"/>
    <s v="BG-11035"/>
    <s v="Barry Gonzalez"/>
    <s v="Consumer"/>
    <s v="United States"/>
    <s v="Nashville"/>
    <x v="18"/>
    <n v="37211"/>
    <x v="0"/>
    <s v="OFF-ST-10001522"/>
    <x v="1"/>
    <x v="4"/>
    <s v="Gould Plastics 18-Pocket Panel Bin, 34w x 5-1/4d x 20-1/2h"/>
    <n v="294.36799999999999"/>
    <n v="4"/>
    <n v="0.2"/>
    <n v="-58.873600000000025"/>
  </r>
  <r>
    <n v="8211"/>
    <x v="4068"/>
    <x v="3"/>
    <x v="210"/>
    <d v="2014-09-13T00:00:00"/>
    <x v="1"/>
    <s v="DM-12955"/>
    <s v="Dario Medina"/>
    <s v="Corporate"/>
    <s v="United States"/>
    <s v="Nashville"/>
    <x v="18"/>
    <n v="37211"/>
    <x v="0"/>
    <s v="OFF-AP-10001271"/>
    <x v="1"/>
    <x v="9"/>
    <s v="Eureka The Boss Cordless Rechargeable Stick Vac"/>
    <n v="81.567999999999998"/>
    <n v="2"/>
    <n v="0.2"/>
    <n v="7.1372000000000035"/>
  </r>
  <r>
    <n v="8212"/>
    <x v="4069"/>
    <x v="0"/>
    <x v="77"/>
    <d v="2013-11-13T00:00:00"/>
    <x v="1"/>
    <s v="MC-17845"/>
    <s v="Michael Chen"/>
    <s v="Consumer"/>
    <s v="United States"/>
    <s v="Dallas"/>
    <x v="5"/>
    <n v="75220"/>
    <x v="2"/>
    <s v="FUR-FU-10002030"/>
    <x v="0"/>
    <x v="5"/>
    <s v="Executive Impressions 14&quot; Contract Wall Clock with Quartz Movement"/>
    <n v="44.460000000000008"/>
    <n v="5"/>
    <n v="0.6"/>
    <n v="-17.783999999999992"/>
  </r>
  <r>
    <n v="8213"/>
    <x v="4069"/>
    <x v="0"/>
    <x v="77"/>
    <d v="2013-11-13T00:00:00"/>
    <x v="1"/>
    <s v="MC-17845"/>
    <s v="Michael Chen"/>
    <s v="Consumer"/>
    <s v="United States"/>
    <s v="Dallas"/>
    <x v="5"/>
    <n v="75220"/>
    <x v="2"/>
    <s v="OFF-ST-10001272"/>
    <x v="1"/>
    <x v="4"/>
    <s v="Mini 13-1/2 Capacity Data Binder Rack, Pearl"/>
    <n v="314.08800000000002"/>
    <n v="3"/>
    <n v="0.2"/>
    <n v="19.630499999999998"/>
  </r>
  <r>
    <n v="8214"/>
    <x v="4070"/>
    <x v="1"/>
    <x v="12"/>
    <d v="2012-10-02T00:00:00"/>
    <x v="1"/>
    <s v="ML-17395"/>
    <s v="Marina Lichtenstein"/>
    <s v="Corporate"/>
    <s v="United States"/>
    <s v="Murfreesboro"/>
    <x v="18"/>
    <n v="37130"/>
    <x v="0"/>
    <s v="OFF-BI-10001116"/>
    <x v="1"/>
    <x v="8"/>
    <s v="Wilson Jones 1&quot; Hanging DublLock Ring Binders"/>
    <n v="6.3360000000000012"/>
    <n v="4"/>
    <n v="0.7"/>
    <n v="-4.6463999999999981"/>
  </r>
  <r>
    <n v="8215"/>
    <x v="4070"/>
    <x v="1"/>
    <x v="12"/>
    <d v="2012-10-02T00:00:00"/>
    <x v="1"/>
    <s v="ML-17395"/>
    <s v="Marina Lichtenstein"/>
    <s v="Corporate"/>
    <s v="United States"/>
    <s v="Murfreesboro"/>
    <x v="18"/>
    <n v="37130"/>
    <x v="0"/>
    <s v="OFF-PA-10004665"/>
    <x v="1"/>
    <x v="10"/>
    <s v="Advantus Motivational Note Cards"/>
    <n v="10.48"/>
    <n v="1"/>
    <n v="0.2"/>
    <n v="3.7989999999999995"/>
  </r>
  <r>
    <n v="8216"/>
    <x v="4070"/>
    <x v="1"/>
    <x v="12"/>
    <d v="2012-10-02T00:00:00"/>
    <x v="1"/>
    <s v="ML-17395"/>
    <s v="Marina Lichtenstein"/>
    <s v="Corporate"/>
    <s v="United States"/>
    <s v="Murfreesboro"/>
    <x v="18"/>
    <n v="37130"/>
    <x v="0"/>
    <s v="OFF-BI-10004506"/>
    <x v="1"/>
    <x v="8"/>
    <s v="Wilson Jones data.warehouse D-Ring Binders with DublLock"/>
    <n v="2.4690000000000003"/>
    <n v="1"/>
    <n v="0.7"/>
    <n v="-1.8106"/>
  </r>
  <r>
    <n v="8217"/>
    <x v="4070"/>
    <x v="1"/>
    <x v="12"/>
    <d v="2012-10-02T00:00:00"/>
    <x v="1"/>
    <s v="ML-17395"/>
    <s v="Marina Lichtenstein"/>
    <s v="Corporate"/>
    <s v="United States"/>
    <s v="Murfreesboro"/>
    <x v="18"/>
    <n v="37130"/>
    <x v="0"/>
    <s v="OFF-BI-10001982"/>
    <x v="1"/>
    <x v="8"/>
    <s v="Wilson Jones Custom Binder Spines &amp; Labels"/>
    <n v="3.2640000000000007"/>
    <n v="2"/>
    <n v="0.7"/>
    <n v="-2.2847999999999997"/>
  </r>
  <r>
    <n v="8218"/>
    <x v="4071"/>
    <x v="2"/>
    <x v="462"/>
    <d v="2011-10-07T00:00:00"/>
    <x v="1"/>
    <s v="RD-19930"/>
    <s v="Russell D'Ascenzo"/>
    <s v="Consumer"/>
    <s v="United States"/>
    <s v="Dallas"/>
    <x v="5"/>
    <n v="75217"/>
    <x v="2"/>
    <s v="OFF-FA-10002676"/>
    <x v="1"/>
    <x v="13"/>
    <s v="Colored Push Pins"/>
    <n v="4.3440000000000003"/>
    <n v="3"/>
    <n v="0.2"/>
    <n v="0.86879999999999979"/>
  </r>
  <r>
    <n v="8219"/>
    <x v="4071"/>
    <x v="2"/>
    <x v="462"/>
    <d v="2011-10-07T00:00:00"/>
    <x v="1"/>
    <s v="RD-19930"/>
    <s v="Russell D'Ascenzo"/>
    <s v="Consumer"/>
    <s v="United States"/>
    <s v="Dallas"/>
    <x v="5"/>
    <n v="75217"/>
    <x v="2"/>
    <s v="FUR-FU-10000758"/>
    <x v="0"/>
    <x v="5"/>
    <s v="DAX Natural Wood-Tone Poster Frame"/>
    <n v="31.776000000000003"/>
    <n v="3"/>
    <n v="0.6"/>
    <n v="-19.065600000000007"/>
  </r>
  <r>
    <n v="8220"/>
    <x v="4071"/>
    <x v="2"/>
    <x v="462"/>
    <d v="2011-10-07T00:00:00"/>
    <x v="1"/>
    <s v="RD-19930"/>
    <s v="Russell D'Ascenzo"/>
    <s v="Consumer"/>
    <s v="United States"/>
    <s v="Dallas"/>
    <x v="5"/>
    <n v="75217"/>
    <x v="2"/>
    <s v="OFF-LA-10002271"/>
    <x v="1"/>
    <x v="2"/>
    <s v="Smead Alpha-Z Color-Coded Second Alphabetical Labels and Starter Set"/>
    <n v="4.9280000000000008"/>
    <n v="2"/>
    <n v="0.2"/>
    <n v="1.7247999999999997"/>
  </r>
  <r>
    <n v="8221"/>
    <x v="4071"/>
    <x v="2"/>
    <x v="462"/>
    <d v="2011-10-07T00:00:00"/>
    <x v="1"/>
    <s v="RD-19930"/>
    <s v="Russell D'Ascenzo"/>
    <s v="Consumer"/>
    <s v="United States"/>
    <s v="Dallas"/>
    <x v="5"/>
    <n v="75217"/>
    <x v="2"/>
    <s v="OFF-BI-10002609"/>
    <x v="1"/>
    <x v="8"/>
    <s v="Avery Hidden Tab Dividers for Binding Systems"/>
    <n v="1.7879999999999996"/>
    <n v="3"/>
    <n v="0.8"/>
    <n v="-3.0396000000000001"/>
  </r>
  <r>
    <n v="8222"/>
    <x v="4071"/>
    <x v="2"/>
    <x v="462"/>
    <d v="2011-10-07T00:00:00"/>
    <x v="1"/>
    <s v="RD-19930"/>
    <s v="Russell D'Ascenzo"/>
    <s v="Consumer"/>
    <s v="United States"/>
    <s v="Dallas"/>
    <x v="5"/>
    <n v="75217"/>
    <x v="2"/>
    <s v="OFF-FA-10000254"/>
    <x v="1"/>
    <x v="13"/>
    <s v="Sterling Rubber Bands by Alliance"/>
    <n v="15.072000000000001"/>
    <n v="4"/>
    <n v="0.2"/>
    <n v="-3.7680000000000002"/>
  </r>
  <r>
    <n v="8223"/>
    <x v="4072"/>
    <x v="2"/>
    <x v="1087"/>
    <d v="2011-02-25T00:00:00"/>
    <x v="1"/>
    <s v="AB-10015"/>
    <s v="Aaron Bergman"/>
    <s v="Consumer"/>
    <s v="United States"/>
    <s v="Arlington"/>
    <x v="5"/>
    <n v="76017"/>
    <x v="2"/>
    <s v="OFF-ST-10000321"/>
    <x v="1"/>
    <x v="4"/>
    <s v="Akro Stacking Bins"/>
    <n v="12.624000000000001"/>
    <n v="2"/>
    <n v="0.2"/>
    <n v="-2.5248000000000022"/>
  </r>
  <r>
    <n v="8224"/>
    <x v="4073"/>
    <x v="0"/>
    <x v="1"/>
    <d v="2013-06-17T00:00:00"/>
    <x v="1"/>
    <s v="EA-14035"/>
    <s v="Erin Ashbrook"/>
    <s v="Corporate"/>
    <s v="United States"/>
    <s v="Pasadena"/>
    <x v="1"/>
    <n v="91104"/>
    <x v="1"/>
    <s v="OFF-PA-10000241"/>
    <x v="1"/>
    <x v="10"/>
    <s v="IBM Multi-Purpose Copy Paper, 8 1/2 x 11&quot;, Case"/>
    <n v="185.88"/>
    <n v="6"/>
    <n v="0"/>
    <n v="83.645999999999987"/>
  </r>
  <r>
    <n v="8225"/>
    <x v="4073"/>
    <x v="0"/>
    <x v="1"/>
    <d v="2013-06-17T00:00:00"/>
    <x v="1"/>
    <s v="EA-14035"/>
    <s v="Erin Ashbrook"/>
    <s v="Corporate"/>
    <s v="United States"/>
    <s v="Pasadena"/>
    <x v="1"/>
    <n v="91104"/>
    <x v="1"/>
    <s v="OFF-PA-10004782"/>
    <x v="1"/>
    <x v="10"/>
    <s v="Xerox 228"/>
    <n v="12.96"/>
    <n v="2"/>
    <n v="0"/>
    <n v="6.2208000000000006"/>
  </r>
  <r>
    <n v="8226"/>
    <x v="4074"/>
    <x v="3"/>
    <x v="752"/>
    <d v="2014-11-05T00:00:00"/>
    <x v="0"/>
    <s v="SF-20065"/>
    <s v="Sandra Flanagan"/>
    <s v="Consumer"/>
    <s v="United States"/>
    <s v="Everett"/>
    <x v="31"/>
    <n v="2149"/>
    <x v="3"/>
    <s v="OFF-PA-10004243"/>
    <x v="1"/>
    <x v="10"/>
    <s v="Xerox 1939"/>
    <n v="189.7"/>
    <n v="10"/>
    <n v="0"/>
    <n v="91.055999999999983"/>
  </r>
  <r>
    <n v="8227"/>
    <x v="4074"/>
    <x v="3"/>
    <x v="752"/>
    <d v="2014-11-05T00:00:00"/>
    <x v="0"/>
    <s v="SF-20065"/>
    <s v="Sandra Flanagan"/>
    <s v="Consumer"/>
    <s v="United States"/>
    <s v="Everett"/>
    <x v="31"/>
    <n v="2149"/>
    <x v="3"/>
    <s v="OFF-PA-10001033"/>
    <x v="1"/>
    <x v="10"/>
    <s v="Xerox 1893"/>
    <n v="40.99"/>
    <n v="1"/>
    <n v="0"/>
    <n v="20.085100000000001"/>
  </r>
  <r>
    <n v="8228"/>
    <x v="4075"/>
    <x v="0"/>
    <x v="958"/>
    <d v="2013-04-09T00:00:00"/>
    <x v="0"/>
    <s v="BC-11125"/>
    <s v="Becky Castell"/>
    <s v="Home Office"/>
    <s v="United States"/>
    <s v="Troy"/>
    <x v="15"/>
    <n v="12180"/>
    <x v="3"/>
    <s v="FUR-FU-10000723"/>
    <x v="0"/>
    <x v="5"/>
    <s v="Deflect-o EconoMat Studded, No Bevel Mat for Low Pile Carpeting"/>
    <n v="82.64"/>
    <n v="2"/>
    <n v="0"/>
    <n v="7.4376000000000033"/>
  </r>
  <r>
    <n v="8229"/>
    <x v="4075"/>
    <x v="0"/>
    <x v="958"/>
    <d v="2013-04-09T00:00:00"/>
    <x v="0"/>
    <s v="BC-11125"/>
    <s v="Becky Castell"/>
    <s v="Home Office"/>
    <s v="United States"/>
    <s v="Troy"/>
    <x v="15"/>
    <n v="12180"/>
    <x v="3"/>
    <s v="OFF-ST-10003455"/>
    <x v="1"/>
    <x v="4"/>
    <s v="Tenex File Box, Personal Filing Tote with Lid, Black"/>
    <n v="31.02"/>
    <n v="2"/>
    <n v="0"/>
    <n v="8.0652000000000008"/>
  </r>
  <r>
    <n v="8230"/>
    <x v="4075"/>
    <x v="0"/>
    <x v="958"/>
    <d v="2013-04-09T00:00:00"/>
    <x v="0"/>
    <s v="BC-11125"/>
    <s v="Becky Castell"/>
    <s v="Home Office"/>
    <s v="United States"/>
    <s v="Troy"/>
    <x v="15"/>
    <n v="12180"/>
    <x v="3"/>
    <s v="TEC-AC-10001109"/>
    <x v="2"/>
    <x v="11"/>
    <s v="Logitech Trackman Marble Mouse"/>
    <n v="89.97"/>
    <n v="3"/>
    <n v="0"/>
    <n v="37.787400000000005"/>
  </r>
  <r>
    <n v="8231"/>
    <x v="4076"/>
    <x v="0"/>
    <x v="1186"/>
    <d v="2013-07-03T00:00:00"/>
    <x v="0"/>
    <s v="PF-19165"/>
    <s v="Philip Fox"/>
    <s v="Consumer"/>
    <s v="United States"/>
    <s v="Sandy Springs"/>
    <x v="32"/>
    <n v="30328"/>
    <x v="0"/>
    <s v="OFF-AR-10004344"/>
    <x v="1"/>
    <x v="6"/>
    <s v="Bulldog Vacuum Base Pencil Sharpener"/>
    <n v="35.97"/>
    <n v="3"/>
    <n v="0"/>
    <n v="9.7118999999999982"/>
  </r>
  <r>
    <n v="8232"/>
    <x v="4076"/>
    <x v="0"/>
    <x v="1186"/>
    <d v="2013-07-03T00:00:00"/>
    <x v="0"/>
    <s v="PF-19165"/>
    <s v="Philip Fox"/>
    <s v="Consumer"/>
    <s v="United States"/>
    <s v="Sandy Springs"/>
    <x v="32"/>
    <n v="30328"/>
    <x v="0"/>
    <s v="FUR-BO-10004695"/>
    <x v="0"/>
    <x v="0"/>
    <s v="O'Sullivan 2-Door Barrister Bookcase in Odessa Pine"/>
    <n v="1266.8599999999999"/>
    <n v="7"/>
    <n v="0"/>
    <n v="291.37779999999987"/>
  </r>
  <r>
    <n v="8233"/>
    <x v="4077"/>
    <x v="2"/>
    <x v="358"/>
    <d v="2011-09-28T00:00:00"/>
    <x v="1"/>
    <s v="SE-20110"/>
    <s v="Sanjit Engle"/>
    <s v="Consumer"/>
    <s v="United States"/>
    <s v="San Jose"/>
    <x v="1"/>
    <n v="95123"/>
    <x v="1"/>
    <s v="OFF-ST-10000675"/>
    <x v="1"/>
    <x v="4"/>
    <s v="File Shuttle II and Handi-File, Black"/>
    <n v="169.45"/>
    <n v="5"/>
    <n v="0"/>
    <n v="42.362499999999997"/>
  </r>
  <r>
    <n v="8234"/>
    <x v="4077"/>
    <x v="2"/>
    <x v="358"/>
    <d v="2011-09-28T00:00:00"/>
    <x v="1"/>
    <s v="SE-20110"/>
    <s v="Sanjit Engle"/>
    <s v="Consumer"/>
    <s v="United States"/>
    <s v="San Jose"/>
    <x v="1"/>
    <n v="95123"/>
    <x v="1"/>
    <s v="OFF-ST-10002301"/>
    <x v="1"/>
    <x v="4"/>
    <s v="Tennsco Commercial Shelving"/>
    <n v="40.68"/>
    <n v="2"/>
    <n v="0"/>
    <n v="0.40679999999999694"/>
  </r>
  <r>
    <n v="8235"/>
    <x v="4078"/>
    <x v="3"/>
    <x v="927"/>
    <d v="2014-05-07T00:00:00"/>
    <x v="1"/>
    <s v="CJ-12010"/>
    <s v="Caroline Jumper"/>
    <s v="Consumer"/>
    <s v="United States"/>
    <s v="Jacksonville"/>
    <x v="2"/>
    <n v="32216"/>
    <x v="0"/>
    <s v="OFF-SU-10001212"/>
    <x v="1"/>
    <x v="14"/>
    <s v="Kleencut Forged Office Shears by Acme United Corporation"/>
    <n v="3.3280000000000003"/>
    <n v="2"/>
    <n v="0.2"/>
    <n v="0.4159999999999997"/>
  </r>
  <r>
    <n v="8236"/>
    <x v="4078"/>
    <x v="3"/>
    <x v="927"/>
    <d v="2014-05-07T00:00:00"/>
    <x v="1"/>
    <s v="CJ-12010"/>
    <s v="Caroline Jumper"/>
    <s v="Consumer"/>
    <s v="United States"/>
    <s v="Jacksonville"/>
    <x v="2"/>
    <n v="32216"/>
    <x v="0"/>
    <s v="FUR-TA-10001889"/>
    <x v="0"/>
    <x v="3"/>
    <s v="Bush Advantage Collection Racetrack Conference Table"/>
    <n v="933.26200000000006"/>
    <n v="4"/>
    <n v="0.45"/>
    <n v="-458.14679999999998"/>
  </r>
  <r>
    <n v="8237"/>
    <x v="4078"/>
    <x v="3"/>
    <x v="927"/>
    <d v="2014-05-07T00:00:00"/>
    <x v="1"/>
    <s v="CJ-12010"/>
    <s v="Caroline Jumper"/>
    <s v="Consumer"/>
    <s v="United States"/>
    <s v="Jacksonville"/>
    <x v="2"/>
    <n v="32216"/>
    <x v="0"/>
    <s v="FUR-CH-10002024"/>
    <x v="0"/>
    <x v="1"/>
    <s v="HON 5400 Series Task Chairs for Big and Tall"/>
    <n v="2803.92"/>
    <n v="5"/>
    <n v="0.2"/>
    <n v="0"/>
  </r>
  <r>
    <n v="8238"/>
    <x v="4079"/>
    <x v="3"/>
    <x v="179"/>
    <d v="2014-10-21T00:00:00"/>
    <x v="3"/>
    <s v="PT-19090"/>
    <s v="Pete Takahito"/>
    <s v="Consumer"/>
    <s v="United States"/>
    <s v="Jacksonville"/>
    <x v="2"/>
    <n v="32216"/>
    <x v="0"/>
    <s v="OFF-ST-10000617"/>
    <x v="1"/>
    <x v="4"/>
    <s v="Woodgrain Magazine Files by Perma"/>
    <n v="4.7679999999999998"/>
    <n v="2"/>
    <n v="0.2"/>
    <n v="-0.7748000000000006"/>
  </r>
  <r>
    <n v="8239"/>
    <x v="4079"/>
    <x v="3"/>
    <x v="179"/>
    <d v="2014-10-21T00:00:00"/>
    <x v="3"/>
    <s v="PT-19090"/>
    <s v="Pete Takahito"/>
    <s v="Consumer"/>
    <s v="United States"/>
    <s v="Jacksonville"/>
    <x v="2"/>
    <n v="32216"/>
    <x v="0"/>
    <s v="OFF-PA-10000380"/>
    <x v="1"/>
    <x v="10"/>
    <s v="REDIFORM Incoming/Outgoing Call Register, 11&quot; X 8 1/2&quot;, 100 Messages"/>
    <n v="6.6720000000000006"/>
    <n v="1"/>
    <n v="0.2"/>
    <n v="2.5019999999999998"/>
  </r>
  <r>
    <n v="8240"/>
    <x v="4079"/>
    <x v="3"/>
    <x v="179"/>
    <d v="2014-10-21T00:00:00"/>
    <x v="3"/>
    <s v="PT-19090"/>
    <s v="Pete Takahito"/>
    <s v="Consumer"/>
    <s v="United States"/>
    <s v="Jacksonville"/>
    <x v="2"/>
    <n v="32216"/>
    <x v="0"/>
    <s v="OFF-AR-10003251"/>
    <x v="1"/>
    <x v="6"/>
    <s v="Prang Drawing Pencil Set"/>
    <n v="4.4479999999999995"/>
    <n v="2"/>
    <n v="0.2"/>
    <n v="1.1119999999999999"/>
  </r>
  <r>
    <n v="8241"/>
    <x v="4079"/>
    <x v="3"/>
    <x v="179"/>
    <d v="2014-10-21T00:00:00"/>
    <x v="3"/>
    <s v="PT-19090"/>
    <s v="Pete Takahito"/>
    <s v="Consumer"/>
    <s v="United States"/>
    <s v="Jacksonville"/>
    <x v="2"/>
    <n v="32216"/>
    <x v="0"/>
    <s v="FUR-FU-10000175"/>
    <x v="0"/>
    <x v="5"/>
    <s v="DAX Wood Document Frame."/>
    <n v="43.936000000000007"/>
    <n v="4"/>
    <n v="0.2"/>
    <n v="6.0411999999999964"/>
  </r>
  <r>
    <n v="8242"/>
    <x v="4080"/>
    <x v="2"/>
    <x v="416"/>
    <d v="2011-09-05T00:00:00"/>
    <x v="1"/>
    <s v="LH-16900"/>
    <s v="Lena Hernandez"/>
    <s v="Consumer"/>
    <s v="United States"/>
    <s v="New York City"/>
    <x v="15"/>
    <n v="10009"/>
    <x v="3"/>
    <s v="OFF-BI-10004716"/>
    <x v="1"/>
    <x v="8"/>
    <s v="Wilson Jones Hanging Recycled Pressboard Data Binders"/>
    <n v="23.744"/>
    <n v="2"/>
    <n v="0.2"/>
    <n v="8.3103999999999996"/>
  </r>
  <r>
    <n v="8243"/>
    <x v="4080"/>
    <x v="2"/>
    <x v="416"/>
    <d v="2011-09-05T00:00:00"/>
    <x v="1"/>
    <s v="LH-16900"/>
    <s v="Lena Hernandez"/>
    <s v="Consumer"/>
    <s v="United States"/>
    <s v="New York City"/>
    <x v="15"/>
    <n v="10009"/>
    <x v="3"/>
    <s v="TEC-AC-10002842"/>
    <x v="2"/>
    <x v="11"/>
    <s v="WD My Passport Ultra 2TB Portable External Hard Drive"/>
    <n v="357"/>
    <n v="3"/>
    <n v="0"/>
    <n v="57.120000000000019"/>
  </r>
  <r>
    <n v="8244"/>
    <x v="4081"/>
    <x v="2"/>
    <x v="1132"/>
    <d v="2011-08-16T00:00:00"/>
    <x v="1"/>
    <s v="BW-11200"/>
    <s v="Ben Wallace"/>
    <s v="Consumer"/>
    <s v="United States"/>
    <s v="San Francisco"/>
    <x v="1"/>
    <n v="94122"/>
    <x v="1"/>
    <s v="TEC-PH-10003691"/>
    <x v="2"/>
    <x v="7"/>
    <s v="BlackBerry Q10"/>
    <n v="806.33600000000001"/>
    <n v="8"/>
    <n v="0.2"/>
    <n v="50.396000000000015"/>
  </r>
  <r>
    <n v="8245"/>
    <x v="4081"/>
    <x v="2"/>
    <x v="1132"/>
    <d v="2011-08-16T00:00:00"/>
    <x v="1"/>
    <s v="BW-11200"/>
    <s v="Ben Wallace"/>
    <s v="Consumer"/>
    <s v="United States"/>
    <s v="San Francisco"/>
    <x v="1"/>
    <n v="94122"/>
    <x v="1"/>
    <s v="FUR-FU-10002878"/>
    <x v="0"/>
    <x v="5"/>
    <s v="Seth Thomas 14&quot; Day/Date Wall Clock"/>
    <n v="85.44"/>
    <n v="3"/>
    <n v="0"/>
    <n v="31.612800000000004"/>
  </r>
  <r>
    <n v="8246"/>
    <x v="4082"/>
    <x v="2"/>
    <x v="710"/>
    <d v="2011-08-23T00:00:00"/>
    <x v="1"/>
    <s v="BS-11365"/>
    <s v="Bill Shonely"/>
    <s v="Corporate"/>
    <s v="United States"/>
    <s v="Columbus"/>
    <x v="32"/>
    <n v="31907"/>
    <x v="0"/>
    <s v="OFF-ST-10000991"/>
    <x v="1"/>
    <x v="4"/>
    <s v="Space Solutions HD Industrial Steel Shelving."/>
    <n v="344.90999999999997"/>
    <n v="3"/>
    <n v="0"/>
    <n v="10.347300000000004"/>
  </r>
  <r>
    <n v="8247"/>
    <x v="4083"/>
    <x v="1"/>
    <x v="1187"/>
    <d v="2012-05-10T00:00:00"/>
    <x v="3"/>
    <s v="DP-13390"/>
    <s v="Dennis Pardue"/>
    <s v="Home Office"/>
    <s v="United States"/>
    <s v="Aurora"/>
    <x v="10"/>
    <n v="60505"/>
    <x v="2"/>
    <s v="OFF-AP-10002439"/>
    <x v="1"/>
    <x v="9"/>
    <s v="Tripp Lite Isotel 8 Ultra 8 Outlet Metal Surge"/>
    <n v="70.969999999999985"/>
    <n v="5"/>
    <n v="0.8"/>
    <n v="-191.619"/>
  </r>
  <r>
    <n v="8248"/>
    <x v="4083"/>
    <x v="1"/>
    <x v="1187"/>
    <d v="2012-05-10T00:00:00"/>
    <x v="3"/>
    <s v="DP-13390"/>
    <s v="Dennis Pardue"/>
    <s v="Home Office"/>
    <s v="United States"/>
    <s v="Aurora"/>
    <x v="10"/>
    <n v="60505"/>
    <x v="2"/>
    <s v="OFF-AR-10004602"/>
    <x v="1"/>
    <x v="6"/>
    <s v="Boston KS Multi-Size Manual Pencil Sharpener"/>
    <n v="36.783999999999999"/>
    <n v="2"/>
    <n v="0.2"/>
    <n v="3.6784000000000017"/>
  </r>
  <r>
    <n v="8249"/>
    <x v="4084"/>
    <x v="0"/>
    <x v="1120"/>
    <d v="2013-05-14T00:00:00"/>
    <x v="0"/>
    <s v="CS-12400"/>
    <s v="Christopher Schild"/>
    <s v="Home Office"/>
    <s v="United States"/>
    <s v="Philadelphia"/>
    <x v="9"/>
    <n v="19134"/>
    <x v="3"/>
    <s v="TEC-PH-10001795"/>
    <x v="2"/>
    <x v="7"/>
    <s v="ClearOne CHATAttach 160 - speaker phone"/>
    <n v="743.98799999999994"/>
    <n v="2"/>
    <n v="0.4"/>
    <n v="-123.9980000000001"/>
  </r>
  <r>
    <n v="8250"/>
    <x v="4085"/>
    <x v="1"/>
    <x v="616"/>
    <d v="2012-03-09T00:00:00"/>
    <x v="0"/>
    <s v="MS-17365"/>
    <s v="Maribeth Schnelling"/>
    <s v="Consumer"/>
    <s v="United States"/>
    <s v="Chicago"/>
    <x v="10"/>
    <n v="60653"/>
    <x v="2"/>
    <s v="OFF-BI-10002854"/>
    <x v="1"/>
    <x v="8"/>
    <s v="Performers Binder/Pad Holder, Black"/>
    <n v="11.211999999999998"/>
    <n v="2"/>
    <n v="0.8"/>
    <n v="-16.818000000000005"/>
  </r>
  <r>
    <n v="8251"/>
    <x v="4085"/>
    <x v="1"/>
    <x v="616"/>
    <d v="2012-03-09T00:00:00"/>
    <x v="0"/>
    <s v="MS-17365"/>
    <s v="Maribeth Schnelling"/>
    <s v="Consumer"/>
    <s v="United States"/>
    <s v="Chicago"/>
    <x v="10"/>
    <n v="60653"/>
    <x v="2"/>
    <s v="FUR-FU-10000023"/>
    <x v="0"/>
    <x v="5"/>
    <s v="Eldon Wave Desk Accessories"/>
    <n v="4.7119999999999997"/>
    <n v="2"/>
    <n v="0.6"/>
    <n v="-1.8847999999999994"/>
  </r>
  <r>
    <n v="8252"/>
    <x v="4085"/>
    <x v="1"/>
    <x v="616"/>
    <d v="2012-03-09T00:00:00"/>
    <x v="0"/>
    <s v="MS-17365"/>
    <s v="Maribeth Schnelling"/>
    <s v="Consumer"/>
    <s v="United States"/>
    <s v="Chicago"/>
    <x v="10"/>
    <n v="60653"/>
    <x v="2"/>
    <s v="OFF-AP-10000828"/>
    <x v="1"/>
    <x v="9"/>
    <s v="Avanti 4.4 Cu. Ft. Refrigerator"/>
    <n v="180.97999999999996"/>
    <n v="5"/>
    <n v="0.8"/>
    <n v="-470.548"/>
  </r>
  <r>
    <n v="8253"/>
    <x v="4085"/>
    <x v="1"/>
    <x v="616"/>
    <d v="2012-03-09T00:00:00"/>
    <x v="0"/>
    <s v="MS-17365"/>
    <s v="Maribeth Schnelling"/>
    <s v="Consumer"/>
    <s v="United States"/>
    <s v="Chicago"/>
    <x v="10"/>
    <n v="60653"/>
    <x v="2"/>
    <s v="OFF-ST-10000777"/>
    <x v="1"/>
    <x v="4"/>
    <s v="Companion Letter/Legal File, Black"/>
    <n v="60.415999999999997"/>
    <n v="2"/>
    <n v="0.2"/>
    <n v="6.0416000000000025"/>
  </r>
  <r>
    <n v="8254"/>
    <x v="4086"/>
    <x v="3"/>
    <x v="801"/>
    <d v="2014-08-20T00:00:00"/>
    <x v="1"/>
    <s v="DK-12895"/>
    <s v="Dana Kaydos"/>
    <s v="Consumer"/>
    <s v="United States"/>
    <s v="Seattle"/>
    <x v="4"/>
    <n v="98103"/>
    <x v="1"/>
    <s v="TEC-CO-10000971"/>
    <x v="2"/>
    <x v="16"/>
    <s v="Hewlett Packard 310 Color Digital Copier"/>
    <n v="299.99"/>
    <n v="1"/>
    <n v="0"/>
    <n v="89.996999999999986"/>
  </r>
  <r>
    <n v="8255"/>
    <x v="4086"/>
    <x v="3"/>
    <x v="801"/>
    <d v="2014-08-20T00:00:00"/>
    <x v="1"/>
    <s v="DK-12895"/>
    <s v="Dana Kaydos"/>
    <s v="Consumer"/>
    <s v="United States"/>
    <s v="Seattle"/>
    <x v="4"/>
    <n v="98103"/>
    <x v="1"/>
    <s v="OFF-PA-10003134"/>
    <x v="1"/>
    <x v="10"/>
    <s v="Xerox 1937"/>
    <n v="192.16"/>
    <n v="4"/>
    <n v="0"/>
    <n v="92.236799999999988"/>
  </r>
  <r>
    <n v="8256"/>
    <x v="4086"/>
    <x v="3"/>
    <x v="801"/>
    <d v="2014-08-20T00:00:00"/>
    <x v="1"/>
    <s v="DK-12895"/>
    <s v="Dana Kaydos"/>
    <s v="Consumer"/>
    <s v="United States"/>
    <s v="Seattle"/>
    <x v="4"/>
    <n v="98103"/>
    <x v="1"/>
    <s v="TEC-PH-10002538"/>
    <x v="2"/>
    <x v="7"/>
    <s v="Grandstream GXP1160 VoIP phone"/>
    <n v="242.624"/>
    <n v="8"/>
    <n v="0.2"/>
    <n v="27.295199999999973"/>
  </r>
  <r>
    <n v="8257"/>
    <x v="4086"/>
    <x v="3"/>
    <x v="801"/>
    <d v="2014-08-20T00:00:00"/>
    <x v="1"/>
    <s v="DK-12895"/>
    <s v="Dana Kaydos"/>
    <s v="Consumer"/>
    <s v="United States"/>
    <s v="Seattle"/>
    <x v="4"/>
    <n v="98103"/>
    <x v="1"/>
    <s v="OFF-ST-10001228"/>
    <x v="1"/>
    <x v="4"/>
    <s v="Personal File Boxes with Fold-Down Carry Handle"/>
    <n v="46.74"/>
    <n v="3"/>
    <n v="0"/>
    <n v="11.684999999999999"/>
  </r>
  <r>
    <n v="8258"/>
    <x v="4086"/>
    <x v="3"/>
    <x v="801"/>
    <d v="2014-08-20T00:00:00"/>
    <x v="1"/>
    <s v="DK-12895"/>
    <s v="Dana Kaydos"/>
    <s v="Consumer"/>
    <s v="United States"/>
    <s v="Seattle"/>
    <x v="4"/>
    <n v="98103"/>
    <x v="1"/>
    <s v="TEC-AC-10000397"/>
    <x v="2"/>
    <x v="11"/>
    <s v="Perixx PERIBOARD-512B, Ergonomic Split Keyboard"/>
    <n v="174.95000000000002"/>
    <n v="5"/>
    <n v="0"/>
    <n v="12.246500000000005"/>
  </r>
  <r>
    <n v="8259"/>
    <x v="4086"/>
    <x v="3"/>
    <x v="801"/>
    <d v="2014-08-20T00:00:00"/>
    <x v="1"/>
    <s v="DK-12895"/>
    <s v="Dana Kaydos"/>
    <s v="Consumer"/>
    <s v="United States"/>
    <s v="Seattle"/>
    <x v="4"/>
    <n v="98103"/>
    <x v="1"/>
    <s v="OFF-BI-10004308"/>
    <x v="1"/>
    <x v="8"/>
    <s v="Avery Legal 4-Ring Binder"/>
    <n v="100.70400000000001"/>
    <n v="6"/>
    <n v="0.2"/>
    <n v="37.763999999999996"/>
  </r>
  <r>
    <n v="8260"/>
    <x v="4087"/>
    <x v="0"/>
    <x v="190"/>
    <d v="2013-06-27T00:00:00"/>
    <x v="3"/>
    <s v="SN-20560"/>
    <s v="Skye Norling"/>
    <s v="Home Office"/>
    <s v="United States"/>
    <s v="Roseville"/>
    <x v="12"/>
    <n v="48066"/>
    <x v="2"/>
    <s v="OFF-PA-10000357"/>
    <x v="1"/>
    <x v="10"/>
    <s v="White Dual Perf Computer Printout Paper, 2700 Sheets, 1 Part, Heavyweight, 20 lbs., 14 7/8 x 11"/>
    <n v="368.91"/>
    <n v="9"/>
    <n v="0"/>
    <n v="180.76590000000002"/>
  </r>
  <r>
    <n v="8261"/>
    <x v="4087"/>
    <x v="0"/>
    <x v="190"/>
    <d v="2013-06-27T00:00:00"/>
    <x v="3"/>
    <s v="SN-20560"/>
    <s v="Skye Norling"/>
    <s v="Home Office"/>
    <s v="United States"/>
    <s v="Roseville"/>
    <x v="12"/>
    <n v="48066"/>
    <x v="2"/>
    <s v="OFF-BI-10000773"/>
    <x v="1"/>
    <x v="8"/>
    <s v="Insertable Tab Post Binder Dividers"/>
    <n v="8.02"/>
    <n v="1"/>
    <n v="0"/>
    <n v="3.7693999999999992"/>
  </r>
  <r>
    <n v="8262"/>
    <x v="4087"/>
    <x v="0"/>
    <x v="190"/>
    <d v="2013-06-27T00:00:00"/>
    <x v="3"/>
    <s v="SN-20560"/>
    <s v="Skye Norling"/>
    <s v="Home Office"/>
    <s v="United States"/>
    <s v="Roseville"/>
    <x v="12"/>
    <n v="48066"/>
    <x v="2"/>
    <s v="OFF-ST-10001837"/>
    <x v="1"/>
    <x v="4"/>
    <s v="SAFCO Mobile Desk Side File, Wire Frame"/>
    <n v="171.04"/>
    <n v="4"/>
    <n v="0"/>
    <n v="44.470399999999998"/>
  </r>
  <r>
    <n v="8263"/>
    <x v="4088"/>
    <x v="0"/>
    <x v="272"/>
    <d v="2013-12-20T00:00:00"/>
    <x v="1"/>
    <s v="TC-21475"/>
    <s v="Tony Chapman"/>
    <s v="Home Office"/>
    <s v="United States"/>
    <s v="Fayetteville"/>
    <x v="36"/>
    <n v="72701"/>
    <x v="0"/>
    <s v="OFF-PA-10002552"/>
    <x v="1"/>
    <x v="10"/>
    <s v="Xerox 1958"/>
    <n v="19.440000000000001"/>
    <n v="3"/>
    <n v="0"/>
    <n v="9.3312000000000008"/>
  </r>
  <r>
    <n v="8264"/>
    <x v="4089"/>
    <x v="1"/>
    <x v="1023"/>
    <d v="2012-09-17T00:00:00"/>
    <x v="1"/>
    <s v="AM-10705"/>
    <s v="Anne McFarland"/>
    <s v="Consumer"/>
    <s v="United States"/>
    <s v="Jacksonville"/>
    <x v="3"/>
    <n v="28540"/>
    <x v="0"/>
    <s v="OFF-BI-10000014"/>
    <x v="1"/>
    <x v="8"/>
    <s v="Heavy-Duty E-Z-D Binders"/>
    <n v="13.092000000000002"/>
    <n v="4"/>
    <n v="0.7"/>
    <n v="-10.037199999999999"/>
  </r>
  <r>
    <n v="8265"/>
    <x v="4090"/>
    <x v="2"/>
    <x v="125"/>
    <d v="2012-01-04T00:00:00"/>
    <x v="1"/>
    <s v="AJ-10960"/>
    <s v="Astrea Jones"/>
    <s v="Consumer"/>
    <s v="United States"/>
    <s v="New York City"/>
    <x v="15"/>
    <n v="10035"/>
    <x v="3"/>
    <s v="OFF-AP-10004136"/>
    <x v="1"/>
    <x v="9"/>
    <s v="Kensington 6 Outlet SmartSocket Surge Protector"/>
    <n v="122.94"/>
    <n v="3"/>
    <n v="0"/>
    <n v="30.734999999999992"/>
  </r>
  <r>
    <n v="8266"/>
    <x v="4090"/>
    <x v="2"/>
    <x v="125"/>
    <d v="2012-01-04T00:00:00"/>
    <x v="1"/>
    <s v="AJ-10960"/>
    <s v="Astrea Jones"/>
    <s v="Consumer"/>
    <s v="United States"/>
    <s v="New York City"/>
    <x v="15"/>
    <n v="10035"/>
    <x v="3"/>
    <s v="OFF-BI-10003429"/>
    <x v="1"/>
    <x v="8"/>
    <s v="Cardinal HOLDit! Binder Insert Strips,Extra Strips"/>
    <n v="35.448"/>
    <n v="7"/>
    <n v="0.2"/>
    <n v="12.8499"/>
  </r>
  <r>
    <n v="8267"/>
    <x v="4091"/>
    <x v="2"/>
    <x v="333"/>
    <d v="2011-05-04T00:00:00"/>
    <x v="1"/>
    <s v="KH-16360"/>
    <s v="Katherine Hughes"/>
    <s v="Consumer"/>
    <s v="United States"/>
    <s v="Dover"/>
    <x v="13"/>
    <n v="19901"/>
    <x v="3"/>
    <s v="TEC-PH-10000376"/>
    <x v="2"/>
    <x v="7"/>
    <s v="Square Credit Card Reader"/>
    <n v="19.98"/>
    <n v="2"/>
    <n v="0"/>
    <n v="5.1948000000000008"/>
  </r>
  <r>
    <n v="8268"/>
    <x v="4092"/>
    <x v="3"/>
    <x v="289"/>
    <d v="2014-02-07T00:00:00"/>
    <x v="1"/>
    <s v="LP-17095"/>
    <s v="Liz Preis"/>
    <s v="Consumer"/>
    <s v="United States"/>
    <s v="Aurora"/>
    <x v="10"/>
    <n v="60505"/>
    <x v="2"/>
    <s v="FUR-TA-10003469"/>
    <x v="0"/>
    <x v="3"/>
    <s v="Balt Split Level Computer Training Table"/>
    <n v="69.375"/>
    <n v="1"/>
    <n v="0.5"/>
    <n v="-47.174999999999997"/>
  </r>
  <r>
    <n v="8269"/>
    <x v="4092"/>
    <x v="3"/>
    <x v="289"/>
    <d v="2014-02-07T00:00:00"/>
    <x v="1"/>
    <s v="LP-17095"/>
    <s v="Liz Preis"/>
    <s v="Consumer"/>
    <s v="United States"/>
    <s v="Aurora"/>
    <x v="10"/>
    <n v="60505"/>
    <x v="2"/>
    <s v="OFF-SU-10004231"/>
    <x v="1"/>
    <x v="14"/>
    <s v="Acme Tagit Stainless Steel Antibacterial Scissors"/>
    <n v="31.680000000000003"/>
    <n v="4"/>
    <n v="0.2"/>
    <n v="2.7719999999999994"/>
  </r>
  <r>
    <n v="8270"/>
    <x v="4092"/>
    <x v="3"/>
    <x v="289"/>
    <d v="2014-02-07T00:00:00"/>
    <x v="1"/>
    <s v="LP-17095"/>
    <s v="Liz Preis"/>
    <s v="Consumer"/>
    <s v="United States"/>
    <s v="Aurora"/>
    <x v="10"/>
    <n v="60505"/>
    <x v="2"/>
    <s v="TEC-PH-10002584"/>
    <x v="2"/>
    <x v="7"/>
    <s v="Samsung Galaxy S4"/>
    <n v="2003.1680000000001"/>
    <n v="4"/>
    <n v="0.2"/>
    <n v="250.39599999999984"/>
  </r>
  <r>
    <n v="8271"/>
    <x v="4092"/>
    <x v="3"/>
    <x v="289"/>
    <d v="2014-02-07T00:00:00"/>
    <x v="1"/>
    <s v="LP-17095"/>
    <s v="Liz Preis"/>
    <s v="Consumer"/>
    <s v="United States"/>
    <s v="Aurora"/>
    <x v="10"/>
    <n v="60505"/>
    <x v="2"/>
    <s v="OFF-AR-10003602"/>
    <x v="1"/>
    <x v="6"/>
    <s v="Quartet Omega Colored Chalk, 12/Pack"/>
    <n v="9.3439999999999994"/>
    <n v="2"/>
    <n v="0.2"/>
    <n v="3.1535999999999995"/>
  </r>
  <r>
    <n v="8272"/>
    <x v="4093"/>
    <x v="0"/>
    <x v="591"/>
    <d v="2014-01-01T00:00:00"/>
    <x v="1"/>
    <s v="JE-15715"/>
    <s v="Joe Elijah"/>
    <s v="Consumer"/>
    <s v="United States"/>
    <s v="New York City"/>
    <x v="15"/>
    <n v="10009"/>
    <x v="3"/>
    <s v="FUR-CH-10002331"/>
    <x v="0"/>
    <x v="1"/>
    <s v="Hon 4700 Series Mobuis Mid-Back Task Chairs with Adjustable Arms"/>
    <n v="2563.056"/>
    <n v="8"/>
    <n v="0.1"/>
    <n v="313.26239999999967"/>
  </r>
  <r>
    <n v="8273"/>
    <x v="4094"/>
    <x v="0"/>
    <x v="201"/>
    <d v="2013-10-26T00:00:00"/>
    <x v="1"/>
    <s v="MY-18295"/>
    <s v="Muhammed Yedwab"/>
    <s v="Corporate"/>
    <s v="United States"/>
    <s v="El Cajon"/>
    <x v="1"/>
    <n v="92020"/>
    <x v="1"/>
    <s v="FUR-CH-10001802"/>
    <x v="0"/>
    <x v="1"/>
    <s v="Hon Every-Day Chair Series Swivel Task Chairs"/>
    <n v="387.13600000000002"/>
    <n v="4"/>
    <n v="0.2"/>
    <n v="4.8391999999999911"/>
  </r>
  <r>
    <n v="8274"/>
    <x v="4095"/>
    <x v="1"/>
    <x v="385"/>
    <d v="2012-06-15T00:00:00"/>
    <x v="0"/>
    <s v="FC-14245"/>
    <s v="Frank Carlisle"/>
    <s v="Home Office"/>
    <s v="United States"/>
    <s v="Springfield"/>
    <x v="24"/>
    <n v="45503"/>
    <x v="3"/>
    <s v="OFF-AR-10000634"/>
    <x v="1"/>
    <x v="6"/>
    <s v="Newell 320"/>
    <n v="3.4240000000000004"/>
    <n v="1"/>
    <n v="0.2"/>
    <n v="0.29960000000000009"/>
  </r>
  <r>
    <n v="8275"/>
    <x v="4096"/>
    <x v="3"/>
    <x v="160"/>
    <d v="2014-07-05T00:00:00"/>
    <x v="1"/>
    <s v="ND-18460"/>
    <s v="Neil Ducich"/>
    <s v="Corporate"/>
    <s v="United States"/>
    <s v="Mount Vernon"/>
    <x v="15"/>
    <n v="10550"/>
    <x v="3"/>
    <s v="OFF-ST-10002615"/>
    <x v="1"/>
    <x v="4"/>
    <s v="Dual Level, Single-Width Filing Carts"/>
    <n v="1085.42"/>
    <n v="7"/>
    <n v="0"/>
    <n v="282.20920000000001"/>
  </r>
  <r>
    <n v="8276"/>
    <x v="4097"/>
    <x v="1"/>
    <x v="153"/>
    <d v="2012-06-30T00:00:00"/>
    <x v="1"/>
    <s v="DB-13360"/>
    <s v="Dennis Bolton"/>
    <s v="Home Office"/>
    <s v="United States"/>
    <s v="Lakewood"/>
    <x v="24"/>
    <n v="44107"/>
    <x v="3"/>
    <s v="OFF-PA-10004040"/>
    <x v="1"/>
    <x v="10"/>
    <s v="Universal Premium White Copier/Laser Paper (20Lb. and 87 Bright)"/>
    <n v="43.056000000000004"/>
    <n v="9"/>
    <n v="0.2"/>
    <n v="15.607799999999999"/>
  </r>
  <r>
    <n v="8277"/>
    <x v="4098"/>
    <x v="0"/>
    <x v="823"/>
    <d v="2013-02-25T00:00:00"/>
    <x v="1"/>
    <s v="LC-16960"/>
    <s v="Lindsay Castell"/>
    <s v="Home Office"/>
    <s v="United States"/>
    <s v="Tampa"/>
    <x v="2"/>
    <n v="33614"/>
    <x v="0"/>
    <s v="OFF-BI-10003727"/>
    <x v="1"/>
    <x v="8"/>
    <s v="Avery Durable Slant Ring Binders With Label Holder"/>
    <n v="3.762"/>
    <n v="3"/>
    <n v="0.7"/>
    <n v="-2.758799999999999"/>
  </r>
  <r>
    <n v="8278"/>
    <x v="4098"/>
    <x v="0"/>
    <x v="823"/>
    <d v="2013-02-25T00:00:00"/>
    <x v="1"/>
    <s v="LC-16960"/>
    <s v="Lindsay Castell"/>
    <s v="Home Office"/>
    <s v="United States"/>
    <s v="Tampa"/>
    <x v="2"/>
    <n v="33614"/>
    <x v="0"/>
    <s v="OFF-BI-10002026"/>
    <x v="1"/>
    <x v="8"/>
    <s v="Avery Arch Ring Binders"/>
    <n v="34.860000000000007"/>
    <n v="2"/>
    <n v="0.7"/>
    <n v="-26.726000000000006"/>
  </r>
  <r>
    <n v="8279"/>
    <x v="4098"/>
    <x v="0"/>
    <x v="823"/>
    <d v="2013-02-25T00:00:00"/>
    <x v="1"/>
    <s v="LC-16960"/>
    <s v="Lindsay Castell"/>
    <s v="Home Office"/>
    <s v="United States"/>
    <s v="Tampa"/>
    <x v="2"/>
    <n v="33614"/>
    <x v="0"/>
    <s v="OFF-ST-10001496"/>
    <x v="1"/>
    <x v="4"/>
    <s v="Standard Rollaway File with Lock"/>
    <n v="432.45600000000002"/>
    <n v="3"/>
    <n v="0.2"/>
    <n v="32.434200000000004"/>
  </r>
  <r>
    <n v="8280"/>
    <x v="4099"/>
    <x v="3"/>
    <x v="300"/>
    <d v="2014-04-27T00:00:00"/>
    <x v="1"/>
    <s v="BD-11725"/>
    <s v="Bruce Degenhardt"/>
    <s v="Consumer"/>
    <s v="United States"/>
    <s v="Columbus"/>
    <x v="32"/>
    <n v="31907"/>
    <x v="0"/>
    <s v="OFF-ST-10003716"/>
    <x v="1"/>
    <x v="4"/>
    <s v="Tennsco Double-Tier Lockers"/>
    <n v="675.06000000000006"/>
    <n v="3"/>
    <n v="0"/>
    <n v="87.757800000000003"/>
  </r>
  <r>
    <n v="8281"/>
    <x v="4100"/>
    <x v="3"/>
    <x v="1188"/>
    <d v="2014-05-11T00:00:00"/>
    <x v="2"/>
    <s v="MC-17605"/>
    <s v="Matt Connell"/>
    <s v="Corporate"/>
    <s v="United States"/>
    <s v="Jacksonville"/>
    <x v="3"/>
    <n v="28540"/>
    <x v="0"/>
    <s v="OFF-EN-10002504"/>
    <x v="1"/>
    <x v="12"/>
    <s v="Tyvek  Top-Opening Peel &amp; Seel Envelopes, Plain White"/>
    <n v="65.231999999999999"/>
    <n v="3"/>
    <n v="0.2"/>
    <n v="22.015799999999999"/>
  </r>
  <r>
    <n v="8282"/>
    <x v="4100"/>
    <x v="3"/>
    <x v="1188"/>
    <d v="2014-05-11T00:00:00"/>
    <x v="2"/>
    <s v="MC-17605"/>
    <s v="Matt Connell"/>
    <s v="Corporate"/>
    <s v="United States"/>
    <s v="Jacksonville"/>
    <x v="3"/>
    <n v="28540"/>
    <x v="0"/>
    <s v="FUR-CH-10001270"/>
    <x v="0"/>
    <x v="1"/>
    <s v="Harbour Creations Steel Folding Chair"/>
    <n v="207"/>
    <n v="3"/>
    <n v="0.2"/>
    <n v="25.874999999999972"/>
  </r>
  <r>
    <n v="8283"/>
    <x v="4101"/>
    <x v="1"/>
    <x v="379"/>
    <d v="2012-12-26T00:00:00"/>
    <x v="0"/>
    <s v="SZ-20035"/>
    <s v="Sam Zeldin"/>
    <s v="Home Office"/>
    <s v="United States"/>
    <s v="Saint Charles"/>
    <x v="10"/>
    <n v="60174"/>
    <x v="2"/>
    <s v="TEC-MA-10004241"/>
    <x v="2"/>
    <x v="15"/>
    <s v="Star Micronics TSP800 TSP847IIU Receipt Printer"/>
    <n v="600.53"/>
    <n v="2"/>
    <n v="0.3"/>
    <n v="137.26399999999995"/>
  </r>
  <r>
    <n v="8284"/>
    <x v="4101"/>
    <x v="1"/>
    <x v="379"/>
    <d v="2012-12-26T00:00:00"/>
    <x v="0"/>
    <s v="SZ-20035"/>
    <s v="Sam Zeldin"/>
    <s v="Home Office"/>
    <s v="United States"/>
    <s v="Saint Charles"/>
    <x v="10"/>
    <n v="60174"/>
    <x v="2"/>
    <s v="OFF-AR-10001468"/>
    <x v="1"/>
    <x v="6"/>
    <s v="Sanford Prismacolor Professional Thick Lead Art Pencils, 36-Color Set"/>
    <n v="59.903999999999996"/>
    <n v="2"/>
    <n v="0.2"/>
    <n v="14.227200000000003"/>
  </r>
  <r>
    <n v="8285"/>
    <x v="4101"/>
    <x v="1"/>
    <x v="379"/>
    <d v="2012-12-26T00:00:00"/>
    <x v="0"/>
    <s v="SZ-20035"/>
    <s v="Sam Zeldin"/>
    <s v="Home Office"/>
    <s v="United States"/>
    <s v="Saint Charles"/>
    <x v="10"/>
    <n v="60174"/>
    <x v="2"/>
    <s v="TEC-AC-10003198"/>
    <x v="2"/>
    <x v="11"/>
    <s v="Enermax Acrylux Wireless Keyboard"/>
    <n v="637.44000000000005"/>
    <n v="8"/>
    <n v="0.2"/>
    <n v="135.45599999999996"/>
  </r>
  <r>
    <n v="8286"/>
    <x v="4101"/>
    <x v="1"/>
    <x v="379"/>
    <d v="2012-12-26T00:00:00"/>
    <x v="0"/>
    <s v="SZ-20035"/>
    <s v="Sam Zeldin"/>
    <s v="Home Office"/>
    <s v="United States"/>
    <s v="Saint Charles"/>
    <x v="10"/>
    <n v="60174"/>
    <x v="2"/>
    <s v="FUR-FU-10003039"/>
    <x v="0"/>
    <x v="5"/>
    <s v="Howard Miller 11-1/2&quot; Diameter Grantwood Wall Clock"/>
    <n v="51.756000000000007"/>
    <n v="3"/>
    <n v="0.6"/>
    <n v="-33.641399999999997"/>
  </r>
  <r>
    <n v="8287"/>
    <x v="4102"/>
    <x v="2"/>
    <x v="1132"/>
    <d v="2011-08-16T00:00:00"/>
    <x v="1"/>
    <s v="DH-13675"/>
    <s v="Duane Huffman"/>
    <s v="Home Office"/>
    <s v="United States"/>
    <s v="Miami"/>
    <x v="2"/>
    <n v="33180"/>
    <x v="0"/>
    <s v="OFF-PA-10000295"/>
    <x v="1"/>
    <x v="10"/>
    <s v="Xerox 229"/>
    <n v="31.104000000000006"/>
    <n v="6"/>
    <n v="0.2"/>
    <n v="10.8864"/>
  </r>
  <r>
    <n v="8288"/>
    <x v="4102"/>
    <x v="2"/>
    <x v="1132"/>
    <d v="2011-08-16T00:00:00"/>
    <x v="1"/>
    <s v="DH-13675"/>
    <s v="Duane Huffman"/>
    <s v="Home Office"/>
    <s v="United States"/>
    <s v="Miami"/>
    <x v="2"/>
    <n v="33180"/>
    <x v="0"/>
    <s v="OFF-AR-10004344"/>
    <x v="1"/>
    <x v="6"/>
    <s v="Bulldog Vacuum Base Pencil Sharpener"/>
    <n v="47.96"/>
    <n v="5"/>
    <n v="0.2"/>
    <n v="4.196499999999995"/>
  </r>
  <r>
    <n v="8289"/>
    <x v="4102"/>
    <x v="2"/>
    <x v="1132"/>
    <d v="2011-08-16T00:00:00"/>
    <x v="1"/>
    <s v="DH-13675"/>
    <s v="Duane Huffman"/>
    <s v="Home Office"/>
    <s v="United States"/>
    <s v="Miami"/>
    <x v="2"/>
    <n v="33180"/>
    <x v="0"/>
    <s v="TEC-AC-10002473"/>
    <x v="2"/>
    <x v="11"/>
    <s v="Maxell 4.7GB DVD-R"/>
    <n v="158.928"/>
    <n v="7"/>
    <n v="0.2"/>
    <n v="41.718599999999995"/>
  </r>
  <r>
    <n v="8290"/>
    <x v="4102"/>
    <x v="2"/>
    <x v="1132"/>
    <d v="2011-08-16T00:00:00"/>
    <x v="1"/>
    <s v="DH-13675"/>
    <s v="Duane Huffman"/>
    <s v="Home Office"/>
    <s v="United States"/>
    <s v="Miami"/>
    <x v="2"/>
    <n v="33180"/>
    <x v="0"/>
    <s v="OFF-AP-10002403"/>
    <x v="1"/>
    <x v="9"/>
    <s v="Acco Smartsocket Color-Coded Six-Outlet AC Adapter Model Surge Protectors"/>
    <n v="211.24799999999999"/>
    <n v="6"/>
    <n v="0.2"/>
    <n v="15.843599999999995"/>
  </r>
  <r>
    <n v="8291"/>
    <x v="4102"/>
    <x v="2"/>
    <x v="1132"/>
    <d v="2011-08-16T00:00:00"/>
    <x v="1"/>
    <s v="DH-13675"/>
    <s v="Duane Huffman"/>
    <s v="Home Office"/>
    <s v="United States"/>
    <s v="Miami"/>
    <x v="2"/>
    <n v="33180"/>
    <x v="0"/>
    <s v="OFF-SU-10000432"/>
    <x v="1"/>
    <x v="14"/>
    <s v="Acco Side-Punched Conventional Columnar Pads"/>
    <n v="5.5520000000000005"/>
    <n v="2"/>
    <n v="0.2"/>
    <n v="-1.0410000000000006"/>
  </r>
  <r>
    <n v="8292"/>
    <x v="4102"/>
    <x v="2"/>
    <x v="1132"/>
    <d v="2011-08-16T00:00:00"/>
    <x v="1"/>
    <s v="DH-13675"/>
    <s v="Duane Huffman"/>
    <s v="Home Office"/>
    <s v="United States"/>
    <s v="Miami"/>
    <x v="2"/>
    <n v="33180"/>
    <x v="0"/>
    <s v="OFF-LA-10000443"/>
    <x v="1"/>
    <x v="2"/>
    <s v="Avery 501"/>
    <n v="2.952"/>
    <n v="1"/>
    <n v="0.2"/>
    <n v="0.99629999999999996"/>
  </r>
  <r>
    <n v="8293"/>
    <x v="4103"/>
    <x v="1"/>
    <x v="555"/>
    <d v="2012-12-15T00:00:00"/>
    <x v="1"/>
    <s v="LC-16885"/>
    <s v="Lena Creighton"/>
    <s v="Consumer"/>
    <s v="United States"/>
    <s v="Troy"/>
    <x v="24"/>
    <n v="45373"/>
    <x v="3"/>
    <s v="OFF-BI-10003166"/>
    <x v="1"/>
    <x v="8"/>
    <s v="GBC Plasticlear Binding Covers"/>
    <n v="10.332000000000003"/>
    <n v="3"/>
    <n v="0.7"/>
    <n v="-7.5767999999999986"/>
  </r>
  <r>
    <n v="8294"/>
    <x v="4104"/>
    <x v="3"/>
    <x v="132"/>
    <d v="2014-11-08T00:00:00"/>
    <x v="1"/>
    <s v="JO-15145"/>
    <s v="Jack O'Briant"/>
    <s v="Corporate"/>
    <s v="United States"/>
    <s v="Seattle"/>
    <x v="4"/>
    <n v="98103"/>
    <x v="1"/>
    <s v="OFF-BI-10002393"/>
    <x v="1"/>
    <x v="8"/>
    <s v="Binder Posts"/>
    <n v="18.368000000000002"/>
    <n v="4"/>
    <n v="0.2"/>
    <n v="5.9695999999999998"/>
  </r>
  <r>
    <n v="8295"/>
    <x v="4105"/>
    <x v="3"/>
    <x v="677"/>
    <d v="2014-03-18T00:00:00"/>
    <x v="1"/>
    <s v="MT-17815"/>
    <s v="Meg Tillman"/>
    <s v="Consumer"/>
    <s v="United States"/>
    <s v="New York City"/>
    <x v="15"/>
    <n v="10011"/>
    <x v="3"/>
    <s v="TEC-PH-10001809"/>
    <x v="2"/>
    <x v="7"/>
    <s v="Panasonic KX T7736-B Digital phone"/>
    <n v="299.89999999999998"/>
    <n v="2"/>
    <n v="0"/>
    <n v="74.974999999999994"/>
  </r>
  <r>
    <n v="8296"/>
    <x v="4106"/>
    <x v="0"/>
    <x v="198"/>
    <d v="2013-06-04T00:00:00"/>
    <x v="1"/>
    <s v="EB-13750"/>
    <s v="Edward Becker"/>
    <s v="Corporate"/>
    <s v="United States"/>
    <s v="Arlington"/>
    <x v="17"/>
    <n v="22204"/>
    <x v="0"/>
    <s v="OFF-EN-10002600"/>
    <x v="1"/>
    <x v="12"/>
    <s v="Redi-Strip #10 Envelopes, 4 1/8 x 9 1/2"/>
    <n v="26.55"/>
    <n v="9"/>
    <n v="0"/>
    <n v="12.744"/>
  </r>
  <r>
    <n v="8297"/>
    <x v="4106"/>
    <x v="0"/>
    <x v="198"/>
    <d v="2013-06-04T00:00:00"/>
    <x v="1"/>
    <s v="EB-13750"/>
    <s v="Edward Becker"/>
    <s v="Corporate"/>
    <s v="United States"/>
    <s v="Arlington"/>
    <x v="17"/>
    <n v="22204"/>
    <x v="0"/>
    <s v="TEC-AC-10000109"/>
    <x v="2"/>
    <x v="11"/>
    <s v="Sony Micro Vault Click 16 GB USB 2.0 Flash Drive"/>
    <n v="111.98"/>
    <n v="2"/>
    <n v="0"/>
    <n v="26.875200000000007"/>
  </r>
  <r>
    <n v="8298"/>
    <x v="4107"/>
    <x v="1"/>
    <x v="761"/>
    <d v="2012-07-11T00:00:00"/>
    <x v="1"/>
    <s v="RS-19765"/>
    <s v="Roland Schwarz"/>
    <s v="Corporate"/>
    <s v="United States"/>
    <s v="Charlotte"/>
    <x v="3"/>
    <n v="28205"/>
    <x v="0"/>
    <s v="FUR-FU-10003829"/>
    <x v="0"/>
    <x v="5"/>
    <s v="Stackable Trays"/>
    <n v="4.9280000000000008"/>
    <n v="2"/>
    <n v="0.2"/>
    <n v="0.73919999999999941"/>
  </r>
  <r>
    <n v="8299"/>
    <x v="4107"/>
    <x v="1"/>
    <x v="761"/>
    <d v="2012-07-11T00:00:00"/>
    <x v="1"/>
    <s v="RS-19765"/>
    <s v="Roland Schwarz"/>
    <s v="Corporate"/>
    <s v="United States"/>
    <s v="Charlotte"/>
    <x v="3"/>
    <n v="28205"/>
    <x v="0"/>
    <s v="OFF-LA-10003223"/>
    <x v="1"/>
    <x v="2"/>
    <s v="Avery 508"/>
    <n v="11.784000000000001"/>
    <n v="3"/>
    <n v="0.2"/>
    <n v="4.2716999999999992"/>
  </r>
  <r>
    <n v="8300"/>
    <x v="4108"/>
    <x v="2"/>
    <x v="518"/>
    <d v="2011-03-15T00:00:00"/>
    <x v="1"/>
    <s v="RB-19435"/>
    <s v="Richard Bierner"/>
    <s v="Consumer"/>
    <s v="United States"/>
    <s v="Roseville"/>
    <x v="1"/>
    <n v="95661"/>
    <x v="1"/>
    <s v="OFF-AR-10001770"/>
    <x v="1"/>
    <x v="6"/>
    <s v="Economy #2 Pencils"/>
    <n v="7.98"/>
    <n v="3"/>
    <n v="0"/>
    <n v="2.0747999999999998"/>
  </r>
  <r>
    <n v="8301"/>
    <x v="4109"/>
    <x v="1"/>
    <x v="704"/>
    <d v="2012-04-24T00:00:00"/>
    <x v="1"/>
    <s v="OT-18730"/>
    <s v="Olvera Toch"/>
    <s v="Consumer"/>
    <s v="United States"/>
    <s v="Detroit"/>
    <x v="12"/>
    <n v="48234"/>
    <x v="2"/>
    <s v="OFF-EN-10003296"/>
    <x v="1"/>
    <x v="12"/>
    <s v="Tyvek Side-Opening Peel &amp; Seel Expanding Envelopes"/>
    <n v="180.96"/>
    <n v="2"/>
    <n v="0"/>
    <n v="81.432000000000002"/>
  </r>
  <r>
    <n v="8302"/>
    <x v="4110"/>
    <x v="3"/>
    <x v="1189"/>
    <d v="2014-08-02T00:00:00"/>
    <x v="1"/>
    <s v="GZ-14545"/>
    <s v="George Zrebassa"/>
    <s v="Corporate"/>
    <s v="United States"/>
    <s v="Los Angeles"/>
    <x v="1"/>
    <n v="90036"/>
    <x v="1"/>
    <s v="TEC-AC-10003870"/>
    <x v="2"/>
    <x v="11"/>
    <s v="Logitech Z-906 Speaker sys - home theater - 5.1-CH"/>
    <n v="1649.95"/>
    <n v="5"/>
    <n v="0"/>
    <n v="659.98"/>
  </r>
  <r>
    <n v="8303"/>
    <x v="4110"/>
    <x v="3"/>
    <x v="1189"/>
    <d v="2014-08-02T00:00:00"/>
    <x v="1"/>
    <s v="GZ-14545"/>
    <s v="George Zrebassa"/>
    <s v="Corporate"/>
    <s v="United States"/>
    <s v="Los Angeles"/>
    <x v="1"/>
    <n v="90036"/>
    <x v="1"/>
    <s v="FUR-CH-10000665"/>
    <x v="0"/>
    <x v="1"/>
    <s v="Global Airflow Leather Mesh Back Chair, Black"/>
    <n v="362.35199999999998"/>
    <n v="3"/>
    <n v="0.2"/>
    <n v="45.293999999999954"/>
  </r>
  <r>
    <n v="8304"/>
    <x v="4111"/>
    <x v="2"/>
    <x v="656"/>
    <d v="2011-11-02T00:00:00"/>
    <x v="0"/>
    <s v="NL-18310"/>
    <s v="Nancy Lomonaco"/>
    <s v="Home Office"/>
    <s v="United States"/>
    <s v="San Francisco"/>
    <x v="1"/>
    <n v="94110"/>
    <x v="1"/>
    <s v="TEC-PH-10003092"/>
    <x v="2"/>
    <x v="7"/>
    <s v="Motorola L804"/>
    <n v="73.584000000000003"/>
    <n v="2"/>
    <n v="0.2"/>
    <n v="8.2781999999999982"/>
  </r>
  <r>
    <n v="8305"/>
    <x v="4112"/>
    <x v="3"/>
    <x v="132"/>
    <d v="2014-11-10T00:00:00"/>
    <x v="1"/>
    <s v="BG-11740"/>
    <s v="Bruce Geld"/>
    <s v="Consumer"/>
    <s v="United States"/>
    <s v="Bakersfield"/>
    <x v="1"/>
    <n v="93309"/>
    <x v="1"/>
    <s v="FUR-TA-10001086"/>
    <x v="0"/>
    <x v="3"/>
    <s v="SAFCO PlanMaster Boards, 60w x 37-1/2d, White Melamine"/>
    <n v="486.36800000000005"/>
    <n v="4"/>
    <n v="0.2"/>
    <n v="36.477600000000024"/>
  </r>
  <r>
    <n v="8306"/>
    <x v="4113"/>
    <x v="0"/>
    <x v="1190"/>
    <d v="2013-08-17T00:00:00"/>
    <x v="1"/>
    <s v="MT-18070"/>
    <s v="Michelle Tran"/>
    <s v="Home Office"/>
    <s v="United States"/>
    <s v="Tulsa"/>
    <x v="26"/>
    <n v="74133"/>
    <x v="2"/>
    <s v="OFF-PA-10001870"/>
    <x v="1"/>
    <x v="10"/>
    <s v="Xerox 202"/>
    <n v="32.400000000000006"/>
    <n v="5"/>
    <n v="0"/>
    <n v="15.552000000000001"/>
  </r>
  <r>
    <n v="8307"/>
    <x v="4113"/>
    <x v="0"/>
    <x v="1190"/>
    <d v="2013-08-17T00:00:00"/>
    <x v="1"/>
    <s v="MT-18070"/>
    <s v="Michelle Tran"/>
    <s v="Home Office"/>
    <s v="United States"/>
    <s v="Tulsa"/>
    <x v="26"/>
    <n v="74133"/>
    <x v="2"/>
    <s v="OFF-BI-10003305"/>
    <x v="1"/>
    <x v="8"/>
    <s v="Avery Hanging File Binders"/>
    <n v="41.86"/>
    <n v="7"/>
    <n v="0"/>
    <n v="19.255600000000001"/>
  </r>
  <r>
    <n v="8308"/>
    <x v="4113"/>
    <x v="0"/>
    <x v="1190"/>
    <d v="2013-08-17T00:00:00"/>
    <x v="1"/>
    <s v="MT-18070"/>
    <s v="Michelle Tran"/>
    <s v="Home Office"/>
    <s v="United States"/>
    <s v="Tulsa"/>
    <x v="26"/>
    <n v="74133"/>
    <x v="2"/>
    <s v="OFF-BI-10003007"/>
    <x v="1"/>
    <x v="8"/>
    <s v="Premium Transparent Presentation Covers, No Pattern/Clear, 8 1/2&quot; x 11&quot;"/>
    <n v="77.56"/>
    <n v="2"/>
    <n v="0"/>
    <n v="35.677599999999998"/>
  </r>
  <r>
    <n v="8309"/>
    <x v="4114"/>
    <x v="0"/>
    <x v="197"/>
    <d v="2013-07-26T00:00:00"/>
    <x v="3"/>
    <s v="BC-11125"/>
    <s v="Becky Castell"/>
    <s v="Home Office"/>
    <s v="United States"/>
    <s v="San Francisco"/>
    <x v="1"/>
    <n v="94122"/>
    <x v="1"/>
    <s v="OFF-AR-10001419"/>
    <x v="1"/>
    <x v="6"/>
    <s v="Newell 325"/>
    <n v="37.17"/>
    <n v="9"/>
    <n v="0"/>
    <n v="11.151"/>
  </r>
  <r>
    <n v="8310"/>
    <x v="4115"/>
    <x v="2"/>
    <x v="72"/>
    <d v="2011-03-07T00:00:00"/>
    <x v="1"/>
    <s v="GW-14605"/>
    <s v="Giulietta Weimer"/>
    <s v="Consumer"/>
    <s v="United States"/>
    <s v="Houston"/>
    <x v="5"/>
    <n v="77036"/>
    <x v="2"/>
    <s v="OFF-ST-10003692"/>
    <x v="1"/>
    <x v="4"/>
    <s v="Recycled Steel Personal File for Hanging File Folders"/>
    <n v="137.352"/>
    <n v="3"/>
    <n v="0.2"/>
    <n v="8.5844999999999914"/>
  </r>
  <r>
    <n v="8311"/>
    <x v="4115"/>
    <x v="2"/>
    <x v="72"/>
    <d v="2011-03-07T00:00:00"/>
    <x v="1"/>
    <s v="GW-14605"/>
    <s v="Giulietta Weimer"/>
    <s v="Consumer"/>
    <s v="United States"/>
    <s v="Houston"/>
    <x v="5"/>
    <n v="77036"/>
    <x v="2"/>
    <s v="FUR-TA-10001866"/>
    <x v="0"/>
    <x v="3"/>
    <s v="Bevis Round Conference Room Tables and Bases"/>
    <n v="376.50899999999996"/>
    <n v="3"/>
    <n v="0.3"/>
    <n v="-43.029600000000045"/>
  </r>
  <r>
    <n v="8312"/>
    <x v="4116"/>
    <x v="3"/>
    <x v="795"/>
    <d v="2014-02-01T00:00:00"/>
    <x v="1"/>
    <s v="BD-11500"/>
    <s v="Bradley Drucker"/>
    <s v="Consumer"/>
    <s v="United States"/>
    <s v="Columbus"/>
    <x v="32"/>
    <n v="31907"/>
    <x v="0"/>
    <s v="FUR-FU-10002157"/>
    <x v="0"/>
    <x v="5"/>
    <s v="Artistic Insta-Plaque"/>
    <n v="62.72"/>
    <n v="4"/>
    <n v="0"/>
    <n v="24.460799999999999"/>
  </r>
  <r>
    <n v="8313"/>
    <x v="4116"/>
    <x v="3"/>
    <x v="795"/>
    <d v="2014-02-01T00:00:00"/>
    <x v="1"/>
    <s v="BD-11500"/>
    <s v="Bradley Drucker"/>
    <s v="Consumer"/>
    <s v="United States"/>
    <s v="Columbus"/>
    <x v="32"/>
    <n v="31907"/>
    <x v="0"/>
    <s v="TEC-PH-10001459"/>
    <x v="2"/>
    <x v="7"/>
    <s v="Samsung Galaxy Mega 6.3"/>
    <n v="2939.9300000000003"/>
    <n v="7"/>
    <n v="0"/>
    <n v="764.38180000000011"/>
  </r>
  <r>
    <n v="8314"/>
    <x v="4117"/>
    <x v="2"/>
    <x v="136"/>
    <d v="2011-07-16T00:00:00"/>
    <x v="1"/>
    <s v="PV-18985"/>
    <s v="Paul Van Hugh"/>
    <s v="Home Office"/>
    <s v="United States"/>
    <s v="League City"/>
    <x v="5"/>
    <n v="77573"/>
    <x v="2"/>
    <s v="FUR-CH-10002126"/>
    <x v="0"/>
    <x v="1"/>
    <s v="Hon Deluxe Fabric Upholstered Stacking Chairs"/>
    <n v="512.35799999999995"/>
    <n v="3"/>
    <n v="0.3"/>
    <n v="-14.638799999999947"/>
  </r>
  <r>
    <n v="8315"/>
    <x v="4117"/>
    <x v="2"/>
    <x v="136"/>
    <d v="2011-07-16T00:00:00"/>
    <x v="1"/>
    <s v="PV-18985"/>
    <s v="Paul Van Hugh"/>
    <s v="Home Office"/>
    <s v="United States"/>
    <s v="League City"/>
    <x v="5"/>
    <n v="77573"/>
    <x v="2"/>
    <s v="OFF-FA-10001561"/>
    <x v="1"/>
    <x v="13"/>
    <s v="Stockwell Push Pins"/>
    <n v="3.4880000000000004"/>
    <n v="2"/>
    <n v="0.2"/>
    <n v="0.56679999999999997"/>
  </r>
  <r>
    <n v="8316"/>
    <x v="4117"/>
    <x v="2"/>
    <x v="136"/>
    <d v="2011-07-16T00:00:00"/>
    <x v="1"/>
    <s v="PV-18985"/>
    <s v="Paul Van Hugh"/>
    <s v="Home Office"/>
    <s v="United States"/>
    <s v="League City"/>
    <x v="5"/>
    <n v="77573"/>
    <x v="2"/>
    <s v="OFF-AR-10003158"/>
    <x v="1"/>
    <x v="6"/>
    <s v="Fluorescent Highlighters by Dixon"/>
    <n v="22.288"/>
    <n v="7"/>
    <n v="0.2"/>
    <n v="3.9003999999999985"/>
  </r>
  <r>
    <n v="8317"/>
    <x v="4117"/>
    <x v="2"/>
    <x v="136"/>
    <d v="2011-07-16T00:00:00"/>
    <x v="1"/>
    <s v="PV-18985"/>
    <s v="Paul Van Hugh"/>
    <s v="Home Office"/>
    <s v="United States"/>
    <s v="League City"/>
    <x v="5"/>
    <n v="77573"/>
    <x v="2"/>
    <s v="OFF-PA-10001804"/>
    <x v="1"/>
    <x v="10"/>
    <s v="Xerox 195"/>
    <n v="16.032"/>
    <n v="3"/>
    <n v="0.2"/>
    <n v="5.6111999999999993"/>
  </r>
  <r>
    <n v="8318"/>
    <x v="4118"/>
    <x v="3"/>
    <x v="645"/>
    <d v="2014-04-17T00:00:00"/>
    <x v="1"/>
    <s v="HM-14980"/>
    <s v="Henry MacAllister"/>
    <s v="Consumer"/>
    <s v="United States"/>
    <s v="Burlington"/>
    <x v="3"/>
    <n v="27217"/>
    <x v="0"/>
    <s v="OFF-AR-10000422"/>
    <x v="1"/>
    <x v="6"/>
    <s v="Pencil and Crayon Sharpener"/>
    <n v="1.752"/>
    <n v="1"/>
    <n v="0.2"/>
    <n v="0.15329999999999994"/>
  </r>
  <r>
    <n v="8319"/>
    <x v="4118"/>
    <x v="3"/>
    <x v="645"/>
    <d v="2014-04-17T00:00:00"/>
    <x v="1"/>
    <s v="HM-14980"/>
    <s v="Henry MacAllister"/>
    <s v="Consumer"/>
    <s v="United States"/>
    <s v="Burlington"/>
    <x v="3"/>
    <n v="27217"/>
    <x v="0"/>
    <s v="OFF-AR-10000127"/>
    <x v="1"/>
    <x v="6"/>
    <s v="Newell 321"/>
    <n v="20.992000000000001"/>
    <n v="8"/>
    <n v="0.2"/>
    <n v="2.3615999999999966"/>
  </r>
  <r>
    <n v="8320"/>
    <x v="4119"/>
    <x v="3"/>
    <x v="38"/>
    <d v="2014-11-19T00:00:00"/>
    <x v="1"/>
    <s v="EM-14065"/>
    <s v="Erin Mull"/>
    <s v="Consumer"/>
    <s v="United States"/>
    <s v="New York City"/>
    <x v="15"/>
    <n v="10009"/>
    <x v="3"/>
    <s v="OFF-ST-10004634"/>
    <x v="1"/>
    <x v="4"/>
    <s v="Personal Folder Holder, Ebony"/>
    <n v="11.21"/>
    <n v="1"/>
    <n v="0"/>
    <n v="3.3629999999999995"/>
  </r>
  <r>
    <n v="8321"/>
    <x v="4120"/>
    <x v="1"/>
    <x v="901"/>
    <d v="2012-12-06T00:00:00"/>
    <x v="2"/>
    <s v="SF-20065"/>
    <s v="Sandra Flanagan"/>
    <s v="Consumer"/>
    <s v="United States"/>
    <s v="Dallas"/>
    <x v="5"/>
    <n v="75220"/>
    <x v="2"/>
    <s v="OFF-AR-10003582"/>
    <x v="1"/>
    <x v="6"/>
    <s v="Boston Electric Pencil Sharpener, Model 1818, Charcoal Black"/>
    <n v="45.04"/>
    <n v="2"/>
    <n v="0.2"/>
    <n v="4.5040000000000031"/>
  </r>
  <r>
    <n v="8322"/>
    <x v="4121"/>
    <x v="0"/>
    <x v="182"/>
    <d v="2013-10-02T00:00:00"/>
    <x v="1"/>
    <s v="SC-20380"/>
    <s v="Shahid Collister"/>
    <s v="Consumer"/>
    <s v="United States"/>
    <s v="Houston"/>
    <x v="5"/>
    <n v="77095"/>
    <x v="2"/>
    <s v="OFF-BI-10002026"/>
    <x v="1"/>
    <x v="8"/>
    <s v="Ibico Recycled Linen-Style Covers"/>
    <n v="15.623999999999997"/>
    <n v="2"/>
    <n v="0.8"/>
    <n v="-24.998400000000011"/>
  </r>
  <r>
    <n v="8323"/>
    <x v="4122"/>
    <x v="0"/>
    <x v="258"/>
    <d v="2013-11-26T00:00:00"/>
    <x v="1"/>
    <s v="ND-18370"/>
    <s v="Natalie DeCherney"/>
    <s v="Consumer"/>
    <s v="United States"/>
    <s v="Long Beach"/>
    <x v="15"/>
    <n v="11561"/>
    <x v="3"/>
    <s v="OFF-AP-10000595"/>
    <x v="1"/>
    <x v="9"/>
    <s v="Disposable Triple-Filter Dust Bags"/>
    <n v="8.74"/>
    <n v="2"/>
    <n v="0"/>
    <n v="2.2724000000000002"/>
  </r>
  <r>
    <n v="8324"/>
    <x v="4122"/>
    <x v="0"/>
    <x v="258"/>
    <d v="2013-11-26T00:00:00"/>
    <x v="1"/>
    <s v="ND-18370"/>
    <s v="Natalie DeCherney"/>
    <s v="Consumer"/>
    <s v="United States"/>
    <s v="Long Beach"/>
    <x v="15"/>
    <n v="11561"/>
    <x v="3"/>
    <s v="OFF-PA-10001509"/>
    <x v="1"/>
    <x v="10"/>
    <s v="Recycled Desk Saver Line &quot;While You Were Out&quot; Book, 5 1/2&quot; X 4&quot;"/>
    <n v="44.75"/>
    <n v="5"/>
    <n v="0"/>
    <n v="20.584999999999994"/>
  </r>
  <r>
    <n v="8325"/>
    <x v="4123"/>
    <x v="3"/>
    <x v="565"/>
    <d v="2014-09-10T00:00:00"/>
    <x v="2"/>
    <s v="FC-14245"/>
    <s v="Frank Carlisle"/>
    <s v="Home Office"/>
    <s v="United States"/>
    <s v="Hialeah"/>
    <x v="2"/>
    <n v="33012"/>
    <x v="0"/>
    <s v="OFF-ST-10001321"/>
    <x v="1"/>
    <x v="4"/>
    <s v="Decoflex Hanging Personal Folder File, Blue"/>
    <n v="61.68"/>
    <n v="5"/>
    <n v="0.2"/>
    <n v="5.3970000000000073"/>
  </r>
  <r>
    <n v="8326"/>
    <x v="4123"/>
    <x v="3"/>
    <x v="565"/>
    <d v="2014-09-10T00:00:00"/>
    <x v="2"/>
    <s v="FC-14245"/>
    <s v="Frank Carlisle"/>
    <s v="Home Office"/>
    <s v="United States"/>
    <s v="Hialeah"/>
    <x v="2"/>
    <n v="33012"/>
    <x v="0"/>
    <s v="TEC-PH-10001750"/>
    <x v="2"/>
    <x v="7"/>
    <s v="Samsung Rugby III"/>
    <n v="158.376"/>
    <n v="3"/>
    <n v="0.2"/>
    <n v="13.857900000000008"/>
  </r>
  <r>
    <n v="8327"/>
    <x v="4124"/>
    <x v="3"/>
    <x v="246"/>
    <d v="2014-07-25T00:00:00"/>
    <x v="0"/>
    <s v="KL-16555"/>
    <s v="Kelly Lampkin"/>
    <s v="Corporate"/>
    <s v="United States"/>
    <s v="Aurora"/>
    <x v="10"/>
    <n v="60505"/>
    <x v="2"/>
    <s v="OFF-BI-10001890"/>
    <x v="1"/>
    <x v="8"/>
    <s v="Avery Poly Binder Pockets"/>
    <n v="2.8639999999999994"/>
    <n v="4"/>
    <n v="0.8"/>
    <n v="-4.5824000000000016"/>
  </r>
  <r>
    <n v="8328"/>
    <x v="4124"/>
    <x v="3"/>
    <x v="246"/>
    <d v="2014-07-25T00:00:00"/>
    <x v="0"/>
    <s v="KL-16555"/>
    <s v="Kelly Lampkin"/>
    <s v="Corporate"/>
    <s v="United States"/>
    <s v="Aurora"/>
    <x v="10"/>
    <n v="60505"/>
    <x v="2"/>
    <s v="OFF-BI-10004224"/>
    <x v="1"/>
    <x v="8"/>
    <s v="Catalog Binders with Expanding Posts"/>
    <n v="94.191999999999979"/>
    <n v="7"/>
    <n v="0.8"/>
    <n v="-164.83600000000007"/>
  </r>
  <r>
    <n v="8329"/>
    <x v="4125"/>
    <x v="3"/>
    <x v="833"/>
    <d v="2014-10-12T00:00:00"/>
    <x v="1"/>
    <s v="XP-21865"/>
    <s v="Xylona Preis"/>
    <s v="Consumer"/>
    <s v="United States"/>
    <s v="Belleville"/>
    <x v="30"/>
    <n v="7109"/>
    <x v="3"/>
    <s v="OFF-PA-10001357"/>
    <x v="1"/>
    <x v="10"/>
    <s v="Xerox 1886"/>
    <n v="143.69999999999999"/>
    <n v="3"/>
    <n v="0"/>
    <n v="68.975999999999999"/>
  </r>
  <r>
    <n v="8330"/>
    <x v="4125"/>
    <x v="3"/>
    <x v="833"/>
    <d v="2014-10-12T00:00:00"/>
    <x v="1"/>
    <s v="XP-21865"/>
    <s v="Xylona Preis"/>
    <s v="Consumer"/>
    <s v="United States"/>
    <s v="Belleville"/>
    <x v="30"/>
    <n v="7109"/>
    <x v="3"/>
    <s v="OFF-PA-10004888"/>
    <x v="1"/>
    <x v="10"/>
    <s v="Xerox 217"/>
    <n v="6.48"/>
    <n v="1"/>
    <n v="0"/>
    <n v="3.1104000000000003"/>
  </r>
  <r>
    <n v="8331"/>
    <x v="4126"/>
    <x v="3"/>
    <x v="659"/>
    <d v="2014-11-12T00:00:00"/>
    <x v="1"/>
    <s v="FP-14320"/>
    <s v="Frank Preis"/>
    <s v="Consumer"/>
    <s v="United States"/>
    <s v="New York City"/>
    <x v="15"/>
    <n v="10024"/>
    <x v="3"/>
    <s v="TEC-AC-10002370"/>
    <x v="2"/>
    <x v="11"/>
    <s v="Maxell CD-R Discs"/>
    <n v="7.88"/>
    <n v="4"/>
    <n v="0"/>
    <n v="2.5215999999999994"/>
  </r>
  <r>
    <n v="8332"/>
    <x v="4127"/>
    <x v="0"/>
    <x v="1185"/>
    <d v="2013-03-13T00:00:00"/>
    <x v="2"/>
    <s v="PS-18760"/>
    <s v="Pamela Stobb"/>
    <s v="Consumer"/>
    <s v="United States"/>
    <s v="Andover"/>
    <x v="31"/>
    <n v="1810"/>
    <x v="3"/>
    <s v="OFF-ST-10004634"/>
    <x v="1"/>
    <x v="4"/>
    <s v="Personal Folder Holder, Ebony"/>
    <n v="11.21"/>
    <n v="1"/>
    <n v="0"/>
    <n v="3.3629999999999995"/>
  </r>
  <r>
    <n v="8333"/>
    <x v="4127"/>
    <x v="0"/>
    <x v="1185"/>
    <d v="2013-03-13T00:00:00"/>
    <x v="2"/>
    <s v="PS-18760"/>
    <s v="Pamela Stobb"/>
    <s v="Consumer"/>
    <s v="United States"/>
    <s v="Andover"/>
    <x v="31"/>
    <n v="1810"/>
    <x v="3"/>
    <s v="FUR-CH-10002647"/>
    <x v="0"/>
    <x v="1"/>
    <s v="Situations Contoured Folding Chairs, 4/Set"/>
    <n v="354.90000000000003"/>
    <n v="5"/>
    <n v="0"/>
    <n v="88.725000000000023"/>
  </r>
  <r>
    <n v="8334"/>
    <x v="4127"/>
    <x v="0"/>
    <x v="1185"/>
    <d v="2013-03-13T00:00:00"/>
    <x v="2"/>
    <s v="PS-18760"/>
    <s v="Pamela Stobb"/>
    <s v="Consumer"/>
    <s v="United States"/>
    <s v="Andover"/>
    <x v="31"/>
    <n v="1810"/>
    <x v="3"/>
    <s v="OFF-PA-10001801"/>
    <x v="1"/>
    <x v="10"/>
    <s v="Xerox 193"/>
    <n v="17.940000000000001"/>
    <n v="3"/>
    <n v="0"/>
    <n v="8.7906000000000013"/>
  </r>
  <r>
    <n v="8335"/>
    <x v="4127"/>
    <x v="0"/>
    <x v="1185"/>
    <d v="2013-03-13T00:00:00"/>
    <x v="2"/>
    <s v="PS-18760"/>
    <s v="Pamela Stobb"/>
    <s v="Consumer"/>
    <s v="United States"/>
    <s v="Andover"/>
    <x v="31"/>
    <n v="1810"/>
    <x v="3"/>
    <s v="OFF-BI-10004632"/>
    <x v="1"/>
    <x v="8"/>
    <s v="GBC Binding covers"/>
    <n v="51.8"/>
    <n v="4"/>
    <n v="0"/>
    <n v="23.309999999999995"/>
  </r>
  <r>
    <n v="8336"/>
    <x v="4128"/>
    <x v="3"/>
    <x v="726"/>
    <d v="2014-05-19T00:00:00"/>
    <x v="0"/>
    <s v="CW-11905"/>
    <s v="Carl Weiss"/>
    <s v="Home Office"/>
    <s v="United States"/>
    <s v="Newark"/>
    <x v="13"/>
    <n v="19711"/>
    <x v="3"/>
    <s v="OFF-BI-10002082"/>
    <x v="1"/>
    <x v="8"/>
    <s v="GBC Twin Loop Wire Binding Elements"/>
    <n v="299.52"/>
    <n v="9"/>
    <n v="0"/>
    <n v="149.76"/>
  </r>
  <r>
    <n v="8337"/>
    <x v="4129"/>
    <x v="0"/>
    <x v="415"/>
    <d v="2013-07-09T00:00:00"/>
    <x v="1"/>
    <s v="KH-16360"/>
    <s v="Katherine Hughes"/>
    <s v="Consumer"/>
    <s v="United States"/>
    <s v="Arlington"/>
    <x v="17"/>
    <n v="22204"/>
    <x v="0"/>
    <s v="OFF-AR-10003986"/>
    <x v="1"/>
    <x v="6"/>
    <s v="Avery Hi-Liter Pen Style Six-Color Fluorescent Set"/>
    <n v="7.7"/>
    <n v="2"/>
    <n v="0"/>
    <n v="3.157"/>
  </r>
  <r>
    <n v="8338"/>
    <x v="4130"/>
    <x v="2"/>
    <x v="422"/>
    <d v="2012-01-03T00:00:00"/>
    <x v="1"/>
    <s v="TC-20980"/>
    <s v="Tamara Chand"/>
    <s v="Corporate"/>
    <s v="United States"/>
    <s v="Decatur"/>
    <x v="19"/>
    <n v="35601"/>
    <x v="0"/>
    <s v="OFF-PA-10001243"/>
    <x v="1"/>
    <x v="10"/>
    <s v="Xerox 1983"/>
    <n v="23.92"/>
    <n v="4"/>
    <n v="0"/>
    <n v="11.720800000000001"/>
  </r>
  <r>
    <n v="8339"/>
    <x v="4130"/>
    <x v="2"/>
    <x v="422"/>
    <d v="2012-01-03T00:00:00"/>
    <x v="1"/>
    <s v="TC-20980"/>
    <s v="Tamara Chand"/>
    <s v="Corporate"/>
    <s v="United States"/>
    <s v="Decatur"/>
    <x v="19"/>
    <n v="35601"/>
    <x v="0"/>
    <s v="TEC-AC-10003198"/>
    <x v="2"/>
    <x v="11"/>
    <s v="Enermax Acrylux Wireless Keyboard"/>
    <n v="498"/>
    <n v="5"/>
    <n v="0"/>
    <n v="184.26"/>
  </r>
  <r>
    <n v="8340"/>
    <x v="4131"/>
    <x v="3"/>
    <x v="669"/>
    <d v="2014-04-18T00:00:00"/>
    <x v="1"/>
    <s v="YS-21880"/>
    <s v="Yana Sorensen"/>
    <s v="Corporate"/>
    <s v="United States"/>
    <s v="Hesperia"/>
    <x v="1"/>
    <n v="92345"/>
    <x v="1"/>
    <s v="FUR-CH-10003774"/>
    <x v="0"/>
    <x v="1"/>
    <s v="Global Wood Trimmed Manager's Task Chair, Khaki"/>
    <n v="436.70400000000006"/>
    <n v="6"/>
    <n v="0.2"/>
    <n v="-38.211600000000033"/>
  </r>
  <r>
    <n v="8341"/>
    <x v="4132"/>
    <x v="2"/>
    <x v="687"/>
    <d v="2011-11-20T00:00:00"/>
    <x v="1"/>
    <s v="CC-12220"/>
    <s v="Chris Cortes"/>
    <s v="Consumer"/>
    <s v="United States"/>
    <s v="Chesapeake"/>
    <x v="17"/>
    <n v="23320"/>
    <x v="0"/>
    <s v="OFF-PA-10002262"/>
    <x v="1"/>
    <x v="10"/>
    <s v="Xerox 192"/>
    <n v="32.400000000000006"/>
    <n v="5"/>
    <n v="0"/>
    <n v="15.552000000000001"/>
  </r>
  <r>
    <n v="8342"/>
    <x v="4133"/>
    <x v="3"/>
    <x v="532"/>
    <d v="2014-06-15T00:00:00"/>
    <x v="2"/>
    <s v="ZD-21925"/>
    <s v="Zuschuss Donatelli"/>
    <s v="Consumer"/>
    <s v="United States"/>
    <s v="Los Angeles"/>
    <x v="1"/>
    <n v="90036"/>
    <x v="1"/>
    <s v="OFF-AP-10004532"/>
    <x v="1"/>
    <x v="9"/>
    <s v="Kensington 6 Outlet Guardian Standard Surge Protector"/>
    <n v="61.44"/>
    <n v="3"/>
    <n v="0"/>
    <n v="16.588799999999999"/>
  </r>
  <r>
    <n v="8343"/>
    <x v="4134"/>
    <x v="0"/>
    <x v="881"/>
    <d v="2013-12-01T00:00:00"/>
    <x v="1"/>
    <s v="JK-15370"/>
    <s v="Jay Kimmel"/>
    <s v="Consumer"/>
    <s v="United States"/>
    <s v="Huntsville"/>
    <x v="19"/>
    <n v="35810"/>
    <x v="0"/>
    <s v="OFF-ST-10001325"/>
    <x v="1"/>
    <x v="4"/>
    <s v="Sterilite Officeware Hinged File Box"/>
    <n v="73.36"/>
    <n v="7"/>
    <n v="0"/>
    <n v="19.807200000000002"/>
  </r>
  <r>
    <n v="8344"/>
    <x v="4135"/>
    <x v="2"/>
    <x v="90"/>
    <d v="2011-03-25T00:00:00"/>
    <x v="1"/>
    <s v="GM-14440"/>
    <s v="Gary McGarr"/>
    <s v="Consumer"/>
    <s v="United States"/>
    <s v="Knoxville"/>
    <x v="18"/>
    <n v="37918"/>
    <x v="0"/>
    <s v="OFF-LA-10004544"/>
    <x v="1"/>
    <x v="2"/>
    <s v="Avery 505"/>
    <n v="59.20000000000001"/>
    <n v="5"/>
    <n v="0.2"/>
    <n v="22.199999999999996"/>
  </r>
  <r>
    <n v="8345"/>
    <x v="4135"/>
    <x v="2"/>
    <x v="90"/>
    <d v="2011-03-25T00:00:00"/>
    <x v="1"/>
    <s v="GM-14440"/>
    <s v="Gary McGarr"/>
    <s v="Consumer"/>
    <s v="United States"/>
    <s v="Knoxville"/>
    <x v="18"/>
    <n v="37918"/>
    <x v="0"/>
    <s v="FUR-FU-10001473"/>
    <x v="0"/>
    <x v="5"/>
    <s v="DAX Wood Document Frame"/>
    <n v="32.952000000000005"/>
    <n v="3"/>
    <n v="0.2"/>
    <n v="6.5903999999999989"/>
  </r>
  <r>
    <n v="8346"/>
    <x v="4135"/>
    <x v="2"/>
    <x v="90"/>
    <d v="2011-03-25T00:00:00"/>
    <x v="1"/>
    <s v="GM-14440"/>
    <s v="Gary McGarr"/>
    <s v="Consumer"/>
    <s v="United States"/>
    <s v="Knoxville"/>
    <x v="18"/>
    <n v="37918"/>
    <x v="0"/>
    <s v="FUR-CH-10000422"/>
    <x v="0"/>
    <x v="1"/>
    <s v="Global Highback Leather Tilter in Burgundy"/>
    <n v="218.376"/>
    <n v="3"/>
    <n v="0.2"/>
    <n v="-10.918799999999983"/>
  </r>
  <r>
    <n v="8347"/>
    <x v="4136"/>
    <x v="1"/>
    <x v="28"/>
    <d v="2012-05-04T00:00:00"/>
    <x v="1"/>
    <s v="JW-15220"/>
    <s v="Jane Waco"/>
    <s v="Corporate"/>
    <s v="United States"/>
    <s v="Lawrence"/>
    <x v="31"/>
    <n v="1841"/>
    <x v="3"/>
    <s v="FUR-FU-10002960"/>
    <x v="0"/>
    <x v="5"/>
    <s v="Eldon 200 Class Desk Accessories, Burgundy"/>
    <n v="31.400000000000002"/>
    <n v="5"/>
    <n v="0"/>
    <n v="13.188000000000002"/>
  </r>
  <r>
    <n v="8348"/>
    <x v="4136"/>
    <x v="1"/>
    <x v="28"/>
    <d v="2012-05-04T00:00:00"/>
    <x v="1"/>
    <s v="JW-15220"/>
    <s v="Jane Waco"/>
    <s v="Corporate"/>
    <s v="United States"/>
    <s v="Lawrence"/>
    <x v="31"/>
    <n v="1841"/>
    <x v="3"/>
    <s v="FUR-FU-10002445"/>
    <x v="0"/>
    <x v="5"/>
    <s v="DAX Two-Tone Rosewood/Black Document Frame, Desktop, 5 x 7"/>
    <n v="9.48"/>
    <n v="1"/>
    <n v="0"/>
    <n v="3.7920000000000007"/>
  </r>
  <r>
    <n v="8349"/>
    <x v="4136"/>
    <x v="1"/>
    <x v="28"/>
    <d v="2012-05-04T00:00:00"/>
    <x v="1"/>
    <s v="JW-15220"/>
    <s v="Jane Waco"/>
    <s v="Corporate"/>
    <s v="United States"/>
    <s v="Lawrence"/>
    <x v="31"/>
    <n v="1841"/>
    <x v="3"/>
    <s v="TEC-PH-10001300"/>
    <x v="2"/>
    <x v="7"/>
    <s v="iKross Bluetooth Portable Keyboard + Cell Phone Stand Holder + Brush for Apple iPhone 5S 5C 5, 4S 4"/>
    <n v="209.5"/>
    <n v="10"/>
    <n v="0"/>
    <n v="58.66"/>
  </r>
  <r>
    <n v="8350"/>
    <x v="4136"/>
    <x v="1"/>
    <x v="28"/>
    <d v="2012-05-04T00:00:00"/>
    <x v="1"/>
    <s v="JW-15220"/>
    <s v="Jane Waco"/>
    <s v="Corporate"/>
    <s v="United States"/>
    <s v="Lawrence"/>
    <x v="31"/>
    <n v="1841"/>
    <x v="3"/>
    <s v="FUR-FU-10001025"/>
    <x v="0"/>
    <x v="5"/>
    <s v="Eldon Imàge Series Desk Accessories, Clear"/>
    <n v="24.3"/>
    <n v="5"/>
    <n v="0"/>
    <n v="10.449000000000002"/>
  </r>
  <r>
    <n v="8351"/>
    <x v="4136"/>
    <x v="1"/>
    <x v="28"/>
    <d v="2012-05-04T00:00:00"/>
    <x v="1"/>
    <s v="JW-15220"/>
    <s v="Jane Waco"/>
    <s v="Corporate"/>
    <s v="United States"/>
    <s v="Lawrence"/>
    <x v="31"/>
    <n v="1841"/>
    <x v="3"/>
    <s v="OFF-PA-10002689"/>
    <x v="1"/>
    <x v="10"/>
    <s v="Weyerhaeuser First Choice Laser/Copy Paper (20Lb. and 88 Bright)"/>
    <n v="6.48"/>
    <n v="1"/>
    <n v="0"/>
    <n v="3.1104000000000003"/>
  </r>
  <r>
    <n v="8352"/>
    <x v="4137"/>
    <x v="3"/>
    <x v="898"/>
    <d v="2014-05-09T00:00:00"/>
    <x v="1"/>
    <s v="BO-11350"/>
    <s v="Bill Overfelt"/>
    <s v="Corporate"/>
    <s v="United States"/>
    <s v="Philadelphia"/>
    <x v="9"/>
    <n v="19134"/>
    <x v="3"/>
    <s v="FUR-FU-10004245"/>
    <x v="0"/>
    <x v="5"/>
    <s v="Career Cubicle Clock, 8 1/4&quot;, Black"/>
    <n v="32.448"/>
    <n v="2"/>
    <n v="0.2"/>
    <n v="7.3008000000000006"/>
  </r>
  <r>
    <n v="8353"/>
    <x v="4137"/>
    <x v="3"/>
    <x v="898"/>
    <d v="2014-05-09T00:00:00"/>
    <x v="1"/>
    <s v="BO-11350"/>
    <s v="Bill Overfelt"/>
    <s v="Corporate"/>
    <s v="United States"/>
    <s v="Philadelphia"/>
    <x v="9"/>
    <n v="19134"/>
    <x v="3"/>
    <s v="OFF-BI-10003684"/>
    <x v="1"/>
    <x v="8"/>
    <s v="Wilson Jones Legal Size Ring Binders"/>
    <n v="26.388000000000002"/>
    <n v="4"/>
    <n v="0.7"/>
    <n v="-17.591999999999992"/>
  </r>
  <r>
    <n v="8354"/>
    <x v="4137"/>
    <x v="3"/>
    <x v="898"/>
    <d v="2014-05-09T00:00:00"/>
    <x v="1"/>
    <s v="BO-11350"/>
    <s v="Bill Overfelt"/>
    <s v="Corporate"/>
    <s v="United States"/>
    <s v="Philadelphia"/>
    <x v="9"/>
    <n v="19134"/>
    <x v="3"/>
    <s v="FUR-TA-10003748"/>
    <x v="0"/>
    <x v="3"/>
    <s v="Bevis 36 x 72 Conference Tables"/>
    <n v="373.46999999999991"/>
    <n v="5"/>
    <n v="0.4"/>
    <n v="-112.041"/>
  </r>
  <r>
    <n v="8355"/>
    <x v="4137"/>
    <x v="3"/>
    <x v="898"/>
    <d v="2014-05-09T00:00:00"/>
    <x v="1"/>
    <s v="BO-11350"/>
    <s v="Bill Overfelt"/>
    <s v="Corporate"/>
    <s v="United States"/>
    <s v="Philadelphia"/>
    <x v="9"/>
    <n v="19134"/>
    <x v="3"/>
    <s v="OFF-BI-10002133"/>
    <x v="1"/>
    <x v="8"/>
    <s v="Wilson Jones Elliptical Ring 3 1/2&quot; Capacity Binders, 800 sheets"/>
    <n v="64.2"/>
    <n v="5"/>
    <n v="0.7"/>
    <n v="-44.94"/>
  </r>
  <r>
    <n v="8356"/>
    <x v="4137"/>
    <x v="3"/>
    <x v="898"/>
    <d v="2014-05-09T00:00:00"/>
    <x v="1"/>
    <s v="BO-11350"/>
    <s v="Bill Overfelt"/>
    <s v="Corporate"/>
    <s v="United States"/>
    <s v="Philadelphia"/>
    <x v="9"/>
    <n v="19134"/>
    <x v="3"/>
    <s v="OFF-FA-10002280"/>
    <x v="1"/>
    <x v="13"/>
    <s v="Advantus Plastic Paper Clips"/>
    <n v="8"/>
    <n v="2"/>
    <n v="0.2"/>
    <n v="2.8"/>
  </r>
  <r>
    <n v="8357"/>
    <x v="4138"/>
    <x v="0"/>
    <x v="370"/>
    <d v="2013-08-31T00:00:00"/>
    <x v="1"/>
    <s v="XP-21865"/>
    <s v="Xylona Preis"/>
    <s v="Consumer"/>
    <s v="United States"/>
    <s v="Athens"/>
    <x v="32"/>
    <n v="30605"/>
    <x v="0"/>
    <s v="FUR-FU-10000308"/>
    <x v="0"/>
    <x v="5"/>
    <s v="Deflect-o Glass Clear Studded Chair Mats"/>
    <n v="186.54"/>
    <n v="3"/>
    <n v="0"/>
    <n v="41.038800000000002"/>
  </r>
  <r>
    <n v="8358"/>
    <x v="4139"/>
    <x v="2"/>
    <x v="909"/>
    <d v="2011-04-18T00:00:00"/>
    <x v="1"/>
    <s v="MM-18055"/>
    <s v="Michelle Moray"/>
    <s v="Consumer"/>
    <s v="United States"/>
    <s v="Great Falls"/>
    <x v="37"/>
    <n v="59405"/>
    <x v="1"/>
    <s v="OFF-ST-10000876"/>
    <x v="1"/>
    <x v="4"/>
    <s v="Eldon Simplefile Box Office"/>
    <n v="87.08"/>
    <n v="7"/>
    <n v="0"/>
    <n v="24.382400000000001"/>
  </r>
  <r>
    <n v="8359"/>
    <x v="4139"/>
    <x v="2"/>
    <x v="909"/>
    <d v="2011-04-18T00:00:00"/>
    <x v="1"/>
    <s v="MM-18055"/>
    <s v="Michelle Moray"/>
    <s v="Consumer"/>
    <s v="United States"/>
    <s v="Great Falls"/>
    <x v="37"/>
    <n v="59405"/>
    <x v="1"/>
    <s v="TEC-PH-10000586"/>
    <x v="2"/>
    <x v="7"/>
    <s v="AT&amp;T SB67148 SynJ"/>
    <n v="105.584"/>
    <n v="2"/>
    <n v="0.2"/>
    <n v="9.2386000000000053"/>
  </r>
  <r>
    <n v="8360"/>
    <x v="4139"/>
    <x v="2"/>
    <x v="909"/>
    <d v="2011-04-18T00:00:00"/>
    <x v="1"/>
    <s v="MM-18055"/>
    <s v="Michelle Moray"/>
    <s v="Consumer"/>
    <s v="United States"/>
    <s v="Great Falls"/>
    <x v="37"/>
    <n v="59405"/>
    <x v="1"/>
    <s v="TEC-AC-10003399"/>
    <x v="2"/>
    <x v="11"/>
    <s v="Memorex Mini Travel Drive 64 GB USB 2.0 Flash Drive"/>
    <n v="217.44"/>
    <n v="6"/>
    <n v="0"/>
    <n v="91.32480000000001"/>
  </r>
  <r>
    <n v="8361"/>
    <x v="4140"/>
    <x v="3"/>
    <x v="460"/>
    <d v="2014-01-05T00:00:00"/>
    <x v="0"/>
    <s v="TS-21655"/>
    <s v="Trudy Schmidt"/>
    <s v="Consumer"/>
    <s v="United States"/>
    <s v="El Paso"/>
    <x v="5"/>
    <n v="79907"/>
    <x v="2"/>
    <s v="OFF-AR-10001955"/>
    <x v="1"/>
    <x v="6"/>
    <s v="Newell 319"/>
    <n v="31.744"/>
    <n v="2"/>
    <n v="0.2"/>
    <n v="3.9679999999999964"/>
  </r>
  <r>
    <n v="8362"/>
    <x v="4140"/>
    <x v="3"/>
    <x v="460"/>
    <d v="2014-01-05T00:00:00"/>
    <x v="0"/>
    <s v="TS-21655"/>
    <s v="Trudy Schmidt"/>
    <s v="Consumer"/>
    <s v="United States"/>
    <s v="El Paso"/>
    <x v="5"/>
    <n v="79907"/>
    <x v="2"/>
    <s v="OFF-AP-10000027"/>
    <x v="1"/>
    <x v="9"/>
    <s v="Hoover Commercial SteamVac"/>
    <n v="5.4319999999999986"/>
    <n v="2"/>
    <n v="0.8"/>
    <n v="-13.580000000000002"/>
  </r>
  <r>
    <n v="8363"/>
    <x v="4140"/>
    <x v="3"/>
    <x v="460"/>
    <d v="2014-01-05T00:00:00"/>
    <x v="0"/>
    <s v="TS-21655"/>
    <s v="Trudy Schmidt"/>
    <s v="Consumer"/>
    <s v="United States"/>
    <s v="El Paso"/>
    <x v="5"/>
    <n v="79907"/>
    <x v="2"/>
    <s v="FUR-TA-10002958"/>
    <x v="0"/>
    <x v="3"/>
    <s v="Bevis Oval Conference Table, Walnut"/>
    <n v="913.43000000000006"/>
    <n v="5"/>
    <n v="0.3"/>
    <n v="-169.63700000000009"/>
  </r>
  <r>
    <n v="8364"/>
    <x v="4140"/>
    <x v="3"/>
    <x v="460"/>
    <d v="2014-01-05T00:00:00"/>
    <x v="0"/>
    <s v="TS-21655"/>
    <s v="Trudy Schmidt"/>
    <s v="Consumer"/>
    <s v="United States"/>
    <s v="El Paso"/>
    <x v="5"/>
    <n v="79907"/>
    <x v="2"/>
    <s v="OFF-ST-10002615"/>
    <x v="1"/>
    <x v="4"/>
    <s v="Dual Level, Single-Width Filing Carts"/>
    <n v="372.14400000000001"/>
    <n v="3"/>
    <n v="0.2"/>
    <n v="27.910800000000009"/>
  </r>
  <r>
    <n v="8365"/>
    <x v="4141"/>
    <x v="3"/>
    <x v="1045"/>
    <d v="2014-05-03T00:00:00"/>
    <x v="1"/>
    <s v="JL-15235"/>
    <s v="Janet Lee"/>
    <s v="Consumer"/>
    <s v="United States"/>
    <s v="Kissimmee"/>
    <x v="2"/>
    <n v="34741"/>
    <x v="0"/>
    <s v="TEC-PH-10002624"/>
    <x v="2"/>
    <x v="7"/>
    <s v="Samsung Galaxy S4 Mini"/>
    <n v="751.98400000000004"/>
    <n v="2"/>
    <n v="0.2"/>
    <n v="84.598199999999878"/>
  </r>
  <r>
    <n v="8366"/>
    <x v="4142"/>
    <x v="3"/>
    <x v="289"/>
    <d v="2014-02-03T00:00:00"/>
    <x v="2"/>
    <s v="SZ-20035"/>
    <s v="Sam Zeldin"/>
    <s v="Home Office"/>
    <s v="United States"/>
    <s v="Seattle"/>
    <x v="4"/>
    <n v="98105"/>
    <x v="1"/>
    <s v="TEC-PH-10002275"/>
    <x v="2"/>
    <x v="7"/>
    <s v="Mitel 5320 IP Phone VoIP phone"/>
    <n v="604.76800000000003"/>
    <n v="4"/>
    <n v="0.2"/>
    <n v="60.476800000000026"/>
  </r>
  <r>
    <n v="8367"/>
    <x v="4143"/>
    <x v="2"/>
    <x v="557"/>
    <d v="2011-09-12T00:00:00"/>
    <x v="0"/>
    <s v="LR-17035"/>
    <s v="Lisa Ryan"/>
    <s v="Corporate"/>
    <s v="United States"/>
    <s v="Santa Clara"/>
    <x v="1"/>
    <n v="95051"/>
    <x v="1"/>
    <s v="OFF-SU-10004290"/>
    <x v="1"/>
    <x v="14"/>
    <s v="Acme Design Line 8&quot; Stainless Steel Bent Scissors w/Champagne Handles, 3-1/8&quot; Cut"/>
    <n v="27.36"/>
    <n v="4"/>
    <n v="0"/>
    <n v="7.3872"/>
  </r>
  <r>
    <n v="8368"/>
    <x v="4143"/>
    <x v="2"/>
    <x v="557"/>
    <d v="2011-09-12T00:00:00"/>
    <x v="0"/>
    <s v="LR-17035"/>
    <s v="Lisa Ryan"/>
    <s v="Corporate"/>
    <s v="United States"/>
    <s v="Santa Clara"/>
    <x v="1"/>
    <n v="95051"/>
    <x v="1"/>
    <s v="OFF-PA-10000174"/>
    <x v="1"/>
    <x v="10"/>
    <s v="Message Book, Wirebound, Four 5 1/2&quot; X 4&quot; Forms/Pg., 200 Dupl. Sets/Book"/>
    <n v="20.56"/>
    <n v="2"/>
    <n v="0"/>
    <n v="9.663199999999998"/>
  </r>
  <r>
    <n v="8369"/>
    <x v="4143"/>
    <x v="2"/>
    <x v="557"/>
    <d v="2011-09-12T00:00:00"/>
    <x v="0"/>
    <s v="LR-17035"/>
    <s v="Lisa Ryan"/>
    <s v="Corporate"/>
    <s v="United States"/>
    <s v="Santa Clara"/>
    <x v="1"/>
    <n v="95051"/>
    <x v="1"/>
    <s v="OFF-BI-10004308"/>
    <x v="1"/>
    <x v="8"/>
    <s v="Avery Legal 4-Ring Binder"/>
    <n v="83.920000000000016"/>
    <n v="5"/>
    <n v="0.2"/>
    <n v="31.47"/>
  </r>
  <r>
    <n v="8370"/>
    <x v="4144"/>
    <x v="0"/>
    <x v="725"/>
    <d v="2013-06-17T00:00:00"/>
    <x v="1"/>
    <s v="SV-20365"/>
    <s v="Seth Vernon"/>
    <s v="Consumer"/>
    <s v="United States"/>
    <s v="Los Angeles"/>
    <x v="1"/>
    <n v="90049"/>
    <x v="1"/>
    <s v="FUR-TA-10003473"/>
    <x v="0"/>
    <x v="3"/>
    <s v="Bretford Rectangular Conference Table Tops"/>
    <n v="902.71199999999999"/>
    <n v="3"/>
    <n v="0.2"/>
    <n v="33.851700000000051"/>
  </r>
  <r>
    <n v="8371"/>
    <x v="4145"/>
    <x v="0"/>
    <x v="508"/>
    <d v="2013-10-22T00:00:00"/>
    <x v="1"/>
    <s v="MG-17890"/>
    <s v="Michael Granlund"/>
    <s v="Home Office"/>
    <s v="United States"/>
    <s v="Fresno"/>
    <x v="1"/>
    <n v="93727"/>
    <x v="1"/>
    <s v="FUR-BO-10003894"/>
    <x v="0"/>
    <x v="0"/>
    <s v="Safco Value Mate Steel Bookcase, Baked Enamel Finish on Steel, Black"/>
    <n v="120.666"/>
    <n v="2"/>
    <n v="0.15"/>
    <n v="21.293999999999993"/>
  </r>
  <r>
    <n v="8372"/>
    <x v="4146"/>
    <x v="2"/>
    <x v="422"/>
    <d v="2011-12-30T00:00:00"/>
    <x v="2"/>
    <s v="NC-18415"/>
    <s v="Nathan Cano"/>
    <s v="Consumer"/>
    <s v="United States"/>
    <s v="Fort Worth"/>
    <x v="5"/>
    <n v="76106"/>
    <x v="2"/>
    <s v="OFF-BI-10001658"/>
    <x v="1"/>
    <x v="8"/>
    <s v="GBC Standard Therm-A-Bind Covers"/>
    <n v="4.9839999999999991"/>
    <n v="1"/>
    <n v="0.8"/>
    <n v="-8.472800000000003"/>
  </r>
  <r>
    <n v="8373"/>
    <x v="4147"/>
    <x v="0"/>
    <x v="390"/>
    <d v="2013-12-02T00:00:00"/>
    <x v="1"/>
    <s v="SC-20680"/>
    <s v="Steve Carroll"/>
    <s v="Home Office"/>
    <s v="United States"/>
    <s v="Seattle"/>
    <x v="4"/>
    <n v="98105"/>
    <x v="1"/>
    <s v="FUR-FU-10003535"/>
    <x v="0"/>
    <x v="5"/>
    <s v="Howard Miller Distant Time Traveler Alarm Clock"/>
    <n v="82.26"/>
    <n v="3"/>
    <n v="0"/>
    <n v="33.726600000000005"/>
  </r>
  <r>
    <n v="8374"/>
    <x v="4148"/>
    <x v="0"/>
    <x v="338"/>
    <d v="2013-11-14T00:00:00"/>
    <x v="2"/>
    <s v="RO-19780"/>
    <s v="Rose O'Brian"/>
    <s v="Consumer"/>
    <s v="United States"/>
    <s v="San Francisco"/>
    <x v="1"/>
    <n v="94110"/>
    <x v="1"/>
    <s v="OFF-ST-10000352"/>
    <x v="1"/>
    <x v="4"/>
    <s v="Acco Perma 2700 Stacking Storage Drawers"/>
    <n v="29.74"/>
    <n v="1"/>
    <n v="0"/>
    <n v="4.4610000000000021"/>
  </r>
  <r>
    <n v="8375"/>
    <x v="4149"/>
    <x v="1"/>
    <x v="956"/>
    <d v="2012-01-10T00:00:00"/>
    <x v="1"/>
    <s v="JL-15175"/>
    <s v="James Lanier"/>
    <s v="Home Office"/>
    <s v="United States"/>
    <s v="San Francisco"/>
    <x v="1"/>
    <n v="94110"/>
    <x v="1"/>
    <s v="OFF-AP-10004859"/>
    <x v="1"/>
    <x v="9"/>
    <s v="Acco 6 Outlet Guardian Premium Surge Suppressor"/>
    <n v="87.36"/>
    <n v="6"/>
    <n v="0"/>
    <n v="23.587200000000003"/>
  </r>
  <r>
    <n v="8376"/>
    <x v="4149"/>
    <x v="1"/>
    <x v="956"/>
    <d v="2012-01-10T00:00:00"/>
    <x v="1"/>
    <s v="JL-15175"/>
    <s v="James Lanier"/>
    <s v="Home Office"/>
    <s v="United States"/>
    <s v="San Francisco"/>
    <x v="1"/>
    <n v="94110"/>
    <x v="1"/>
    <s v="OFF-BI-10001294"/>
    <x v="1"/>
    <x v="8"/>
    <s v="Fellowes Binding Cases"/>
    <n v="56.16"/>
    <n v="6"/>
    <n v="0.2"/>
    <n v="17.549999999999994"/>
  </r>
  <r>
    <n v="8377"/>
    <x v="4150"/>
    <x v="3"/>
    <x v="708"/>
    <d v="2014-03-28T00:00:00"/>
    <x v="1"/>
    <s v="PW-19030"/>
    <s v="Pauline Webber"/>
    <s v="Corporate"/>
    <s v="United States"/>
    <s v="Pompano Beach"/>
    <x v="2"/>
    <n v="33068"/>
    <x v="0"/>
    <s v="OFF-AP-10001242"/>
    <x v="1"/>
    <x v="9"/>
    <s v="APC 7 Outlet Network SurgeArrest Surge Protector"/>
    <n v="64.384"/>
    <n v="1"/>
    <n v="0.2"/>
    <n v="8.0479999999999983"/>
  </r>
  <r>
    <n v="8378"/>
    <x v="4151"/>
    <x v="1"/>
    <x v="768"/>
    <d v="2012-11-18T00:00:00"/>
    <x v="1"/>
    <s v="MF-18250"/>
    <s v="Monica Federle"/>
    <s v="Corporate"/>
    <s v="United States"/>
    <s v="Houston"/>
    <x v="5"/>
    <n v="77095"/>
    <x v="2"/>
    <s v="OFF-ST-10002344"/>
    <x v="1"/>
    <x v="4"/>
    <s v="Carina 42&quot;Hx23 3/4&quot;W Media Storage Unit"/>
    <n v="64.784000000000006"/>
    <n v="1"/>
    <n v="0.2"/>
    <n v="-14.576399999999996"/>
  </r>
  <r>
    <n v="8379"/>
    <x v="4151"/>
    <x v="1"/>
    <x v="768"/>
    <d v="2012-11-18T00:00:00"/>
    <x v="1"/>
    <s v="MF-18250"/>
    <s v="Monica Federle"/>
    <s v="Corporate"/>
    <s v="United States"/>
    <s v="Houston"/>
    <x v="5"/>
    <n v="77095"/>
    <x v="2"/>
    <s v="OFF-PA-10003349"/>
    <x v="1"/>
    <x v="10"/>
    <s v="Xerox 1957"/>
    <n v="15.552000000000003"/>
    <n v="3"/>
    <n v="0.2"/>
    <n v="5.6375999999999999"/>
  </r>
  <r>
    <n v="8380"/>
    <x v="4151"/>
    <x v="1"/>
    <x v="768"/>
    <d v="2012-11-18T00:00:00"/>
    <x v="1"/>
    <s v="MF-18250"/>
    <s v="Monica Federle"/>
    <s v="Corporate"/>
    <s v="United States"/>
    <s v="Houston"/>
    <x v="5"/>
    <n v="77095"/>
    <x v="2"/>
    <s v="OFF-EN-10003055"/>
    <x v="1"/>
    <x v="12"/>
    <s v="Blue String-Tie &amp; Button Interoffice Envelopes, 10 x 13"/>
    <n v="223.88799999999998"/>
    <n v="7"/>
    <n v="0.2"/>
    <n v="69.964999999999975"/>
  </r>
  <r>
    <n v="8381"/>
    <x v="4152"/>
    <x v="2"/>
    <x v="340"/>
    <d v="2011-09-14T00:00:00"/>
    <x v="0"/>
    <s v="CC-12220"/>
    <s v="Chris Cortes"/>
    <s v="Consumer"/>
    <s v="United States"/>
    <s v="Chicago"/>
    <x v="10"/>
    <n v="60653"/>
    <x v="2"/>
    <s v="OFF-PA-10001622"/>
    <x v="1"/>
    <x v="10"/>
    <s v="Ampad Poly Cover Wirebound Steno Book, 6&quot; x 9&quot; Assorted Colors, Gregg Ruled"/>
    <n v="10.896000000000001"/>
    <n v="3"/>
    <n v="0.2"/>
    <n v="3.4049999999999994"/>
  </r>
  <r>
    <n v="8382"/>
    <x v="4153"/>
    <x v="0"/>
    <x v="716"/>
    <d v="2013-03-20T00:00:00"/>
    <x v="0"/>
    <s v="AC-10660"/>
    <s v="Anna Chung"/>
    <s v="Consumer"/>
    <s v="United States"/>
    <s v="San Francisco"/>
    <x v="1"/>
    <n v="94109"/>
    <x v="1"/>
    <s v="TEC-PH-10003800"/>
    <x v="2"/>
    <x v="7"/>
    <s v="i.Sound Portable Power - 8000 mAh"/>
    <n v="84.784000000000006"/>
    <n v="2"/>
    <n v="0.2"/>
    <n v="-20.136200000000006"/>
  </r>
  <r>
    <n v="8383"/>
    <x v="4154"/>
    <x v="0"/>
    <x v="597"/>
    <d v="2013-02-15T00:00:00"/>
    <x v="1"/>
    <s v="MH-17440"/>
    <s v="Mark Haberlin"/>
    <s v="Corporate"/>
    <s v="United States"/>
    <s v="Houston"/>
    <x v="5"/>
    <n v="77036"/>
    <x v="2"/>
    <s v="FUR-CH-10001270"/>
    <x v="0"/>
    <x v="1"/>
    <s v="Harbour Creations Steel Folding Chair"/>
    <n v="241.49999999999997"/>
    <n v="4"/>
    <n v="0.3"/>
    <n v="0"/>
  </r>
  <r>
    <n v="8384"/>
    <x v="4155"/>
    <x v="0"/>
    <x v="491"/>
    <d v="2013-11-29T00:00:00"/>
    <x v="2"/>
    <s v="CD-12790"/>
    <s v="Cynthia Delaney"/>
    <s v="Home Office"/>
    <s v="United States"/>
    <s v="Shelton"/>
    <x v="29"/>
    <n v="6484"/>
    <x v="3"/>
    <s v="TEC-AC-10003447"/>
    <x v="2"/>
    <x v="11"/>
    <s v="Micropad Numeric Keypads"/>
    <n v="59.97"/>
    <n v="3"/>
    <n v="0"/>
    <n v="14.992499999999996"/>
  </r>
  <r>
    <n v="8385"/>
    <x v="4155"/>
    <x v="0"/>
    <x v="491"/>
    <d v="2013-11-29T00:00:00"/>
    <x v="2"/>
    <s v="CD-12790"/>
    <s v="Cynthia Delaney"/>
    <s v="Home Office"/>
    <s v="United States"/>
    <s v="Shelton"/>
    <x v="29"/>
    <n v="6484"/>
    <x v="3"/>
    <s v="OFF-PA-10004285"/>
    <x v="1"/>
    <x v="10"/>
    <s v="Xerox 1959"/>
    <n v="13.36"/>
    <n v="2"/>
    <n v="0"/>
    <n v="6.4127999999999998"/>
  </r>
  <r>
    <n v="8386"/>
    <x v="4156"/>
    <x v="3"/>
    <x v="507"/>
    <d v="2014-09-09T00:00:00"/>
    <x v="1"/>
    <s v="CV-12805"/>
    <s v="Cynthia Voltz"/>
    <s v="Corporate"/>
    <s v="United States"/>
    <s v="Oakland"/>
    <x v="1"/>
    <n v="94601"/>
    <x v="1"/>
    <s v="OFF-BI-10001757"/>
    <x v="1"/>
    <x v="8"/>
    <s v="Pressboard Hanging Data Binders for Unburst Sheets"/>
    <n v="11.808"/>
    <n v="3"/>
    <n v="0.2"/>
    <n v="4.1327999999999996"/>
  </r>
  <r>
    <n v="8387"/>
    <x v="4157"/>
    <x v="1"/>
    <x v="71"/>
    <d v="2012-06-03T00:00:00"/>
    <x v="1"/>
    <s v="TB-21625"/>
    <s v="Trudy Brown"/>
    <s v="Consumer"/>
    <s v="United States"/>
    <s v="Manchester"/>
    <x v="29"/>
    <n v="6040"/>
    <x v="3"/>
    <s v="OFF-ST-10001558"/>
    <x v="1"/>
    <x v="4"/>
    <s v="Acco Perma 4000 Stacking Storage Drawers"/>
    <n v="16.239999999999998"/>
    <n v="1"/>
    <n v="0"/>
    <n v="2.4359999999999999"/>
  </r>
  <r>
    <n v="8388"/>
    <x v="4157"/>
    <x v="1"/>
    <x v="71"/>
    <d v="2012-06-03T00:00:00"/>
    <x v="1"/>
    <s v="TB-21625"/>
    <s v="Trudy Brown"/>
    <s v="Consumer"/>
    <s v="United States"/>
    <s v="Manchester"/>
    <x v="29"/>
    <n v="6040"/>
    <x v="3"/>
    <s v="OFF-ST-10001328"/>
    <x v="1"/>
    <x v="4"/>
    <s v="Personal Filing Tote with Lid, Black/Gray"/>
    <n v="77.55"/>
    <n v="5"/>
    <n v="0"/>
    <n v="21.714000000000002"/>
  </r>
  <r>
    <n v="8389"/>
    <x v="4158"/>
    <x v="2"/>
    <x v="301"/>
    <d v="2011-11-05T00:00:00"/>
    <x v="1"/>
    <s v="DG-13300"/>
    <s v="Deirdre Greer"/>
    <s v="Corporate"/>
    <s v="United States"/>
    <s v="Orange"/>
    <x v="30"/>
    <n v="7050"/>
    <x v="3"/>
    <s v="OFF-AP-10004708"/>
    <x v="1"/>
    <x v="9"/>
    <s v="Fellowes Superior 10 Outlet Split Surge Protector"/>
    <n v="76.12"/>
    <n v="2"/>
    <n v="0"/>
    <n v="22.074799999999996"/>
  </r>
  <r>
    <n v="8390"/>
    <x v="4159"/>
    <x v="0"/>
    <x v="797"/>
    <d v="2013-12-31T00:00:00"/>
    <x v="2"/>
    <s v="RD-19810"/>
    <s v="Ross DeVincentis"/>
    <s v="Home Office"/>
    <s v="United States"/>
    <s v="Akron"/>
    <x v="24"/>
    <n v="44312"/>
    <x v="3"/>
    <s v="OFF-FA-10000621"/>
    <x v="1"/>
    <x v="13"/>
    <s v="OIC Colored Binder Clips, Assorted Sizes"/>
    <n v="17.184000000000001"/>
    <n v="6"/>
    <n v="0.2"/>
    <n v="6.2291999999999996"/>
  </r>
  <r>
    <n v="8391"/>
    <x v="4160"/>
    <x v="3"/>
    <x v="769"/>
    <d v="2014-12-07T00:00:00"/>
    <x v="2"/>
    <s v="CS-12250"/>
    <s v="Chris Selesnick"/>
    <s v="Corporate"/>
    <s v="United States"/>
    <s v="Los Angeles"/>
    <x v="1"/>
    <n v="90032"/>
    <x v="1"/>
    <s v="OFF-PA-10001838"/>
    <x v="1"/>
    <x v="10"/>
    <s v="Adams Telephone Message Book W/Dividers/Space For Phone Numbers, 5 1/4&quot;X8 1/2&quot;, 300/Messages"/>
    <n v="11.76"/>
    <n v="2"/>
    <n v="0"/>
    <n v="5.7623999999999995"/>
  </r>
  <r>
    <n v="8392"/>
    <x v="4161"/>
    <x v="3"/>
    <x v="331"/>
    <d v="2014-12-31T00:00:00"/>
    <x v="1"/>
    <s v="JB-16045"/>
    <s v="Julia Barnett"/>
    <s v="Home Office"/>
    <s v="United States"/>
    <s v="Danbury"/>
    <x v="29"/>
    <n v="6810"/>
    <x v="3"/>
    <s v="FUR-FU-10001473"/>
    <x v="0"/>
    <x v="5"/>
    <s v="DAX Wood Document Frame"/>
    <n v="27.46"/>
    <n v="2"/>
    <n v="0"/>
    <n v="9.8856000000000002"/>
  </r>
  <r>
    <n v="8393"/>
    <x v="4162"/>
    <x v="0"/>
    <x v="49"/>
    <d v="2013-12-07T00:00:00"/>
    <x v="0"/>
    <s v="EJ-14155"/>
    <s v="Eva Jacobs"/>
    <s v="Consumer"/>
    <s v="United States"/>
    <s v="Franklin"/>
    <x v="31"/>
    <n v="2038"/>
    <x v="3"/>
    <s v="TEC-PH-10000193"/>
    <x v="2"/>
    <x v="7"/>
    <s v="Jensen SMPS-640 - speaker phone"/>
    <n v="137.94"/>
    <n v="3"/>
    <n v="0"/>
    <n v="35.864399999999996"/>
  </r>
  <r>
    <n v="8394"/>
    <x v="4162"/>
    <x v="0"/>
    <x v="49"/>
    <d v="2013-12-07T00:00:00"/>
    <x v="0"/>
    <s v="EJ-14155"/>
    <s v="Eva Jacobs"/>
    <s v="Consumer"/>
    <s v="United States"/>
    <s v="Franklin"/>
    <x v="31"/>
    <n v="2038"/>
    <x v="3"/>
    <s v="FUR-FU-10002045"/>
    <x v="0"/>
    <x v="5"/>
    <s v="Executive Impressions 14&quot;"/>
    <n v="111.15"/>
    <n v="5"/>
    <n v="0"/>
    <n v="48.906000000000006"/>
  </r>
  <r>
    <n v="8395"/>
    <x v="4162"/>
    <x v="0"/>
    <x v="49"/>
    <d v="2013-12-07T00:00:00"/>
    <x v="0"/>
    <s v="EJ-14155"/>
    <s v="Eva Jacobs"/>
    <s v="Consumer"/>
    <s v="United States"/>
    <s v="Franklin"/>
    <x v="31"/>
    <n v="2038"/>
    <x v="3"/>
    <s v="OFF-AP-10002945"/>
    <x v="1"/>
    <x v="9"/>
    <s v="Honeywell Enviracaire Portable HEPA Air Cleaner for 17' x 22' Room"/>
    <n v="901.94999999999993"/>
    <n v="3"/>
    <n v="0"/>
    <n v="297.64349999999996"/>
  </r>
  <r>
    <n v="8396"/>
    <x v="4162"/>
    <x v="0"/>
    <x v="49"/>
    <d v="2013-12-07T00:00:00"/>
    <x v="0"/>
    <s v="EJ-14155"/>
    <s v="Eva Jacobs"/>
    <s v="Consumer"/>
    <s v="United States"/>
    <s v="Franklin"/>
    <x v="31"/>
    <n v="2038"/>
    <x v="3"/>
    <s v="FUR-TA-10001095"/>
    <x v="0"/>
    <x v="3"/>
    <s v="Chromcraft Round Conference Tables"/>
    <n v="366.00899999999996"/>
    <n v="3"/>
    <n v="0.3"/>
    <n v="-47.058300000000003"/>
  </r>
  <r>
    <n v="8397"/>
    <x v="4163"/>
    <x v="2"/>
    <x v="479"/>
    <d v="2011-06-30T00:00:00"/>
    <x v="3"/>
    <s v="BD-11620"/>
    <s v="Brian DeCherney"/>
    <s v="Consumer"/>
    <s v="United States"/>
    <s v="Wilmington"/>
    <x v="3"/>
    <n v="28403"/>
    <x v="0"/>
    <s v="OFF-PA-10001144"/>
    <x v="1"/>
    <x v="10"/>
    <s v="Xerox 1913"/>
    <n v="310.68799999999999"/>
    <n v="7"/>
    <n v="0.2"/>
    <n v="108.74079999999998"/>
  </r>
  <r>
    <n v="8398"/>
    <x v="4164"/>
    <x v="2"/>
    <x v="1010"/>
    <d v="2011-09-04T00:00:00"/>
    <x v="2"/>
    <s v="MR-17545"/>
    <s v="Mathew Reese"/>
    <s v="Home Office"/>
    <s v="United States"/>
    <s v="Houston"/>
    <x v="5"/>
    <n v="77095"/>
    <x v="2"/>
    <s v="OFF-BI-10004099"/>
    <x v="1"/>
    <x v="8"/>
    <s v="GBC VeloBinder Strips"/>
    <n v="7.6799999999999979"/>
    <n v="5"/>
    <n v="0.8"/>
    <n v="-11.52"/>
  </r>
  <r>
    <n v="8399"/>
    <x v="4165"/>
    <x v="3"/>
    <x v="808"/>
    <d v="2014-11-08T00:00:00"/>
    <x v="0"/>
    <s v="SR-20425"/>
    <s v="Sharelle Roach"/>
    <s v="Home Office"/>
    <s v="United States"/>
    <s v="Springfield"/>
    <x v="24"/>
    <n v="45503"/>
    <x v="3"/>
    <s v="FUR-CH-10001973"/>
    <x v="0"/>
    <x v="1"/>
    <s v="Office Star Flex Back Scooter Chair with White Frame"/>
    <n v="155.37199999999999"/>
    <n v="2"/>
    <n v="0.3"/>
    <n v="-35.513599999999997"/>
  </r>
  <r>
    <n v="8400"/>
    <x v="4166"/>
    <x v="1"/>
    <x v="657"/>
    <d v="2012-04-18T00:00:00"/>
    <x v="1"/>
    <s v="TH-21100"/>
    <s v="Thea Hendricks"/>
    <s v="Consumer"/>
    <s v="United States"/>
    <s v="Glendale"/>
    <x v="16"/>
    <n v="85301"/>
    <x v="1"/>
    <s v="OFF-ST-10000344"/>
    <x v="1"/>
    <x v="4"/>
    <s v="Neat Ideas Personal Hanging Folder Files, Black"/>
    <n v="10.744"/>
    <n v="1"/>
    <n v="0.2"/>
    <n v="0.80579999999999963"/>
  </r>
  <r>
    <n v="8401"/>
    <x v="4167"/>
    <x v="1"/>
    <x v="901"/>
    <d v="2012-12-09T00:00:00"/>
    <x v="0"/>
    <s v="BD-11635"/>
    <s v="Brian Derr"/>
    <s v="Consumer"/>
    <s v="United States"/>
    <s v="New York City"/>
    <x v="15"/>
    <n v="10009"/>
    <x v="3"/>
    <s v="OFF-BI-10002026"/>
    <x v="1"/>
    <x v="8"/>
    <s v="Avery Arch Ring Binders"/>
    <n v="232.40000000000003"/>
    <n v="5"/>
    <n v="0.2"/>
    <n v="78.434999999999988"/>
  </r>
  <r>
    <n v="8402"/>
    <x v="4167"/>
    <x v="1"/>
    <x v="901"/>
    <d v="2012-12-09T00:00:00"/>
    <x v="0"/>
    <s v="BD-11635"/>
    <s v="Brian Derr"/>
    <s v="Consumer"/>
    <s v="United States"/>
    <s v="New York City"/>
    <x v="15"/>
    <n v="10009"/>
    <x v="3"/>
    <s v="FUR-CH-10003535"/>
    <x v="0"/>
    <x v="1"/>
    <s v="Global Armless Task Chair, Royal Blue"/>
    <n v="164.64599999999999"/>
    <n v="3"/>
    <n v="0.1"/>
    <n v="12.805799999999994"/>
  </r>
  <r>
    <n v="8403"/>
    <x v="4167"/>
    <x v="1"/>
    <x v="901"/>
    <d v="2012-12-09T00:00:00"/>
    <x v="0"/>
    <s v="BD-11635"/>
    <s v="Brian Derr"/>
    <s v="Consumer"/>
    <s v="United States"/>
    <s v="New York City"/>
    <x v="15"/>
    <n v="10009"/>
    <x v="3"/>
    <s v="OFF-PA-10004156"/>
    <x v="1"/>
    <x v="10"/>
    <s v="Xerox 188"/>
    <n v="22.68"/>
    <n v="2"/>
    <n v="0"/>
    <n v="11.113199999999999"/>
  </r>
  <r>
    <n v="8404"/>
    <x v="4168"/>
    <x v="0"/>
    <x v="854"/>
    <d v="2013-02-07T00:00:00"/>
    <x v="1"/>
    <s v="SM-20950"/>
    <s v="Suzanne McNair"/>
    <s v="Corporate"/>
    <s v="United States"/>
    <s v="Los Angeles"/>
    <x v="1"/>
    <n v="90036"/>
    <x v="1"/>
    <s v="OFF-PA-10002254"/>
    <x v="1"/>
    <x v="10"/>
    <s v="Xerox 1883"/>
    <n v="105.52"/>
    <n v="4"/>
    <n v="0"/>
    <n v="48.539199999999994"/>
  </r>
  <r>
    <n v="8405"/>
    <x v="4169"/>
    <x v="3"/>
    <x v="141"/>
    <d v="2014-07-13T00:00:00"/>
    <x v="1"/>
    <s v="HE-14800"/>
    <s v="Harold Engle"/>
    <s v="Corporate"/>
    <s v="United States"/>
    <s v="Newark"/>
    <x v="13"/>
    <n v="19711"/>
    <x v="3"/>
    <s v="FUR-FU-10003247"/>
    <x v="0"/>
    <x v="5"/>
    <s v="36X48 HARDFLOOR CHAIRMAT"/>
    <n v="83.92"/>
    <n v="4"/>
    <n v="0"/>
    <n v="5.8743999999999943"/>
  </r>
  <r>
    <n v="8406"/>
    <x v="4169"/>
    <x v="3"/>
    <x v="141"/>
    <d v="2014-07-13T00:00:00"/>
    <x v="1"/>
    <s v="HE-14800"/>
    <s v="Harold Engle"/>
    <s v="Corporate"/>
    <s v="United States"/>
    <s v="Newark"/>
    <x v="13"/>
    <n v="19711"/>
    <x v="3"/>
    <s v="TEC-AC-10002473"/>
    <x v="2"/>
    <x v="11"/>
    <s v="Maxell 4.7GB DVD-R"/>
    <n v="141.9"/>
    <n v="5"/>
    <n v="0"/>
    <n v="58.179000000000002"/>
  </r>
  <r>
    <n v="8407"/>
    <x v="4169"/>
    <x v="3"/>
    <x v="141"/>
    <d v="2014-07-13T00:00:00"/>
    <x v="1"/>
    <s v="HE-14800"/>
    <s v="Harold Engle"/>
    <s v="Corporate"/>
    <s v="United States"/>
    <s v="Newark"/>
    <x v="13"/>
    <n v="19711"/>
    <x v="3"/>
    <s v="FUR-FU-10001057"/>
    <x v="0"/>
    <x v="5"/>
    <s v="Tensor Track Tree Floor Lamp"/>
    <n v="39.979999999999997"/>
    <n v="2"/>
    <n v="0"/>
    <n v="9.1953999999999994"/>
  </r>
  <r>
    <n v="8408"/>
    <x v="4169"/>
    <x v="3"/>
    <x v="141"/>
    <d v="2014-07-13T00:00:00"/>
    <x v="1"/>
    <s v="HE-14800"/>
    <s v="Harold Engle"/>
    <s v="Corporate"/>
    <s v="United States"/>
    <s v="Newark"/>
    <x v="13"/>
    <n v="19711"/>
    <x v="3"/>
    <s v="OFF-AR-10001419"/>
    <x v="1"/>
    <x v="6"/>
    <s v="Newell 325"/>
    <n v="28.91"/>
    <n v="7"/>
    <n v="0"/>
    <n v="8.6729999999999983"/>
  </r>
  <r>
    <n v="8409"/>
    <x v="4169"/>
    <x v="3"/>
    <x v="141"/>
    <d v="2014-07-13T00:00:00"/>
    <x v="1"/>
    <s v="HE-14800"/>
    <s v="Harold Engle"/>
    <s v="Corporate"/>
    <s v="United States"/>
    <s v="Newark"/>
    <x v="13"/>
    <n v="19711"/>
    <x v="3"/>
    <s v="OFF-AR-10004010"/>
    <x v="1"/>
    <x v="6"/>
    <s v="Hunt Boston Vacuum Mount KS Pencil Sharpener"/>
    <n v="174.95000000000002"/>
    <n v="5"/>
    <n v="0"/>
    <n v="45.487000000000002"/>
  </r>
  <r>
    <n v="8410"/>
    <x v="4170"/>
    <x v="1"/>
    <x v="555"/>
    <d v="2012-12-17T00:00:00"/>
    <x v="1"/>
    <s v="JK-15640"/>
    <s v="Jim Kriz"/>
    <s v="Home Office"/>
    <s v="United States"/>
    <s v="San Bernardino"/>
    <x v="1"/>
    <n v="92404"/>
    <x v="1"/>
    <s v="OFF-BI-10004230"/>
    <x v="1"/>
    <x v="8"/>
    <s v="GBC Recycled Grain Textured Covers"/>
    <n v="110.52800000000001"/>
    <n v="4"/>
    <n v="0.2"/>
    <n v="38.684799999999996"/>
  </r>
  <r>
    <n v="8411"/>
    <x v="4171"/>
    <x v="0"/>
    <x v="625"/>
    <d v="2013-11-16T00:00:00"/>
    <x v="3"/>
    <s v="ON-18715"/>
    <s v="Odella Nelson"/>
    <s v="Corporate"/>
    <s v="United States"/>
    <s v="Burlington"/>
    <x v="3"/>
    <n v="27217"/>
    <x v="0"/>
    <s v="FUR-TA-10001768"/>
    <x v="0"/>
    <x v="3"/>
    <s v="Hon Racetrack Conference Tables"/>
    <n v="630.024"/>
    <n v="4"/>
    <n v="0.4"/>
    <n v="-199.50760000000008"/>
  </r>
  <r>
    <n v="8412"/>
    <x v="4172"/>
    <x v="0"/>
    <x v="195"/>
    <d v="2013-05-13T00:00:00"/>
    <x v="0"/>
    <s v="TH-21100"/>
    <s v="Thea Hendricks"/>
    <s v="Consumer"/>
    <s v="United States"/>
    <s v="Salem"/>
    <x v="17"/>
    <n v="24153"/>
    <x v="0"/>
    <s v="OFF-AR-10003514"/>
    <x v="1"/>
    <x v="6"/>
    <s v="4009 Highlighters by Sanford"/>
    <n v="27.86"/>
    <n v="7"/>
    <n v="0"/>
    <n v="9.1937999999999978"/>
  </r>
  <r>
    <n v="8413"/>
    <x v="4173"/>
    <x v="3"/>
    <x v="434"/>
    <d v="2014-03-15T00:00:00"/>
    <x v="1"/>
    <s v="MD-17350"/>
    <s v="Maribeth Dona"/>
    <s v="Consumer"/>
    <s v="United States"/>
    <s v="Dallas"/>
    <x v="5"/>
    <n v="75217"/>
    <x v="2"/>
    <s v="FUR-TA-10002228"/>
    <x v="0"/>
    <x v="3"/>
    <s v="Bevis Traditional Conference Table Top, Plinth Base"/>
    <n v="933.40800000000002"/>
    <n v="4"/>
    <n v="0.3"/>
    <n v="-173.34719999999999"/>
  </r>
  <r>
    <n v="8414"/>
    <x v="4174"/>
    <x v="0"/>
    <x v="907"/>
    <d v="2013-12-22T00:00:00"/>
    <x v="1"/>
    <s v="AH-10075"/>
    <s v="Adam Hart"/>
    <s v="Corporate"/>
    <s v="United States"/>
    <s v="Arlington"/>
    <x v="5"/>
    <n v="76017"/>
    <x v="2"/>
    <s v="OFF-PA-10001972"/>
    <x v="1"/>
    <x v="10"/>
    <s v="Xerox 214"/>
    <n v="51.840000000000011"/>
    <n v="10"/>
    <n v="0.2"/>
    <n v="18.143999999999998"/>
  </r>
  <r>
    <n v="8415"/>
    <x v="4174"/>
    <x v="0"/>
    <x v="907"/>
    <d v="2013-12-22T00:00:00"/>
    <x v="1"/>
    <s v="AH-10075"/>
    <s v="Adam Hart"/>
    <s v="Corporate"/>
    <s v="United States"/>
    <s v="Arlington"/>
    <x v="5"/>
    <n v="76017"/>
    <x v="2"/>
    <s v="TEC-AC-10002942"/>
    <x v="2"/>
    <x v="11"/>
    <s v="WD My Passport Ultra 1TB Portable External Hard Drive"/>
    <n v="165.60000000000002"/>
    <n v="3"/>
    <n v="0.2"/>
    <n v="-6.2100000000000151"/>
  </r>
  <r>
    <n v="8416"/>
    <x v="4175"/>
    <x v="3"/>
    <x v="1191"/>
    <d v="2014-04-13T00:00:00"/>
    <x v="1"/>
    <s v="ML-17755"/>
    <s v="Max Ludwig"/>
    <s v="Home Office"/>
    <s v="United States"/>
    <s v="Marion"/>
    <x v="23"/>
    <n v="52302"/>
    <x v="2"/>
    <s v="OFF-PA-10000474"/>
    <x v="1"/>
    <x v="10"/>
    <s v="Staples"/>
    <n v="106.32"/>
    <n v="3"/>
    <n v="0"/>
    <n v="49.970399999999991"/>
  </r>
  <r>
    <n v="8417"/>
    <x v="4176"/>
    <x v="3"/>
    <x v="1188"/>
    <d v="2014-05-12T00:00:00"/>
    <x v="2"/>
    <s v="LB-16795"/>
    <s v="Laurel Beltran"/>
    <s v="Home Office"/>
    <s v="United States"/>
    <s v="Seattle"/>
    <x v="4"/>
    <n v="98105"/>
    <x v="1"/>
    <s v="OFF-BI-10004330"/>
    <x v="1"/>
    <x v="8"/>
    <s v="GBC Velobind Prepunched Cover Sets, Regency Series"/>
    <n v="147.91999999999999"/>
    <n v="5"/>
    <n v="0.2"/>
    <n v="46.224999999999987"/>
  </r>
  <r>
    <n v="8418"/>
    <x v="4176"/>
    <x v="3"/>
    <x v="1188"/>
    <d v="2014-05-12T00:00:00"/>
    <x v="2"/>
    <s v="LB-16795"/>
    <s v="Laurel Beltran"/>
    <s v="Home Office"/>
    <s v="United States"/>
    <s v="Seattle"/>
    <x v="4"/>
    <n v="98105"/>
    <x v="1"/>
    <s v="OFF-ST-10000604"/>
    <x v="1"/>
    <x v="4"/>
    <s v="Home/Office Personal File Carts"/>
    <n v="104.28"/>
    <n v="3"/>
    <n v="0"/>
    <n v="26.069999999999993"/>
  </r>
  <r>
    <n v="8419"/>
    <x v="4176"/>
    <x v="3"/>
    <x v="1188"/>
    <d v="2014-05-12T00:00:00"/>
    <x v="2"/>
    <s v="LB-16795"/>
    <s v="Laurel Beltran"/>
    <s v="Home Office"/>
    <s v="United States"/>
    <s v="Seattle"/>
    <x v="4"/>
    <n v="98105"/>
    <x v="1"/>
    <s v="FUR-TA-10004154"/>
    <x v="0"/>
    <x v="3"/>
    <s v="Riverside Furniture Oval Coffee Table, Oval End Table, End Table with Drawer"/>
    <n v="286.85000000000002"/>
    <n v="1"/>
    <n v="0"/>
    <n v="63.106999999999999"/>
  </r>
  <r>
    <n v="8420"/>
    <x v="4176"/>
    <x v="3"/>
    <x v="1188"/>
    <d v="2014-05-12T00:00:00"/>
    <x v="2"/>
    <s v="LB-16795"/>
    <s v="Laurel Beltran"/>
    <s v="Home Office"/>
    <s v="United States"/>
    <s v="Seattle"/>
    <x v="4"/>
    <n v="98105"/>
    <x v="1"/>
    <s v="OFF-ST-10000636"/>
    <x v="1"/>
    <x v="4"/>
    <s v="Rogers Profile Extra Capacity Storage Tub"/>
    <n v="66.959999999999994"/>
    <n v="4"/>
    <n v="0"/>
    <n v="2.6783999999999963"/>
  </r>
  <r>
    <n v="8421"/>
    <x v="4176"/>
    <x v="3"/>
    <x v="1188"/>
    <d v="2014-05-12T00:00:00"/>
    <x v="2"/>
    <s v="LB-16795"/>
    <s v="Laurel Beltran"/>
    <s v="Home Office"/>
    <s v="United States"/>
    <s v="Seattle"/>
    <x v="4"/>
    <n v="98105"/>
    <x v="1"/>
    <s v="TEC-AC-10004171"/>
    <x v="2"/>
    <x v="11"/>
    <s v="Razer Kraken 7.1 Surround Sound Over Ear USB Gaming Headset"/>
    <n v="199.98"/>
    <n v="2"/>
    <n v="0"/>
    <n v="87.991200000000006"/>
  </r>
  <r>
    <n v="8422"/>
    <x v="4177"/>
    <x v="3"/>
    <x v="386"/>
    <d v="2014-10-17T00:00:00"/>
    <x v="1"/>
    <s v="NP-18670"/>
    <s v="Nora Paige"/>
    <s v="Consumer"/>
    <s v="United States"/>
    <s v="Lakewood"/>
    <x v="30"/>
    <n v="8701"/>
    <x v="3"/>
    <s v="TEC-AC-10002167"/>
    <x v="2"/>
    <x v="11"/>
    <s v="Imation 8gb Micro Traveldrive Usb 2.0 Flash Drive"/>
    <n v="45"/>
    <n v="3"/>
    <n v="0"/>
    <n v="4.9500000000000011"/>
  </r>
  <r>
    <n v="8423"/>
    <x v="4177"/>
    <x v="3"/>
    <x v="386"/>
    <d v="2014-10-17T00:00:00"/>
    <x v="1"/>
    <s v="NP-18670"/>
    <s v="Nora Paige"/>
    <s v="Consumer"/>
    <s v="United States"/>
    <s v="Lakewood"/>
    <x v="30"/>
    <n v="8701"/>
    <x v="3"/>
    <s v="OFF-FA-10000621"/>
    <x v="1"/>
    <x v="13"/>
    <s v="OIC Colored Binder Clips, Assorted Sizes"/>
    <n v="17.899999999999999"/>
    <n v="5"/>
    <n v="0"/>
    <n v="8.7710000000000008"/>
  </r>
  <r>
    <n v="8424"/>
    <x v="4177"/>
    <x v="3"/>
    <x v="386"/>
    <d v="2014-10-17T00:00:00"/>
    <x v="1"/>
    <s v="NP-18670"/>
    <s v="Nora Paige"/>
    <s v="Consumer"/>
    <s v="United States"/>
    <s v="Lakewood"/>
    <x v="30"/>
    <n v="8701"/>
    <x v="3"/>
    <s v="FUR-FU-10004053"/>
    <x v="0"/>
    <x v="5"/>
    <s v="DAX Two-Tone Silver Metal Document Frame"/>
    <n v="40.479999999999997"/>
    <n v="2"/>
    <n v="0"/>
    <n v="17.406400000000001"/>
  </r>
  <r>
    <n v="8425"/>
    <x v="4177"/>
    <x v="3"/>
    <x v="386"/>
    <d v="2014-10-17T00:00:00"/>
    <x v="1"/>
    <s v="NP-18670"/>
    <s v="Nora Paige"/>
    <s v="Consumer"/>
    <s v="United States"/>
    <s v="Lakewood"/>
    <x v="30"/>
    <n v="8701"/>
    <x v="3"/>
    <s v="FUR-BO-10003404"/>
    <x v="0"/>
    <x v="0"/>
    <s v="Global Adaptabilites Bookcase, Cherry/Storm Gray Finish"/>
    <n v="2154.9"/>
    <n v="5"/>
    <n v="0"/>
    <n v="129.29399999999987"/>
  </r>
  <r>
    <n v="8426"/>
    <x v="4178"/>
    <x v="0"/>
    <x v="770"/>
    <d v="2013-08-31T00:00:00"/>
    <x v="2"/>
    <s v="EB-13750"/>
    <s v="Edward Becker"/>
    <s v="Corporate"/>
    <s v="United States"/>
    <s v="Cincinnati"/>
    <x v="24"/>
    <n v="45231"/>
    <x v="3"/>
    <s v="OFF-BI-10004099"/>
    <x v="1"/>
    <x v="8"/>
    <s v="GBC VeloBinder Strips"/>
    <n v="18.432000000000002"/>
    <n v="8"/>
    <n v="0.7"/>
    <n v="-12.287999999999997"/>
  </r>
  <r>
    <n v="8427"/>
    <x v="4179"/>
    <x v="1"/>
    <x v="653"/>
    <d v="2012-10-07T00:00:00"/>
    <x v="1"/>
    <s v="RP-19390"/>
    <s v="Resi Pölking"/>
    <s v="Consumer"/>
    <s v="United States"/>
    <s v="Thornton"/>
    <x v="22"/>
    <n v="80229"/>
    <x v="1"/>
    <s v="OFF-SU-10004290"/>
    <x v="1"/>
    <x v="14"/>
    <s v="Acme Design Line 8&quot; Stainless Steel Bent Scissors w/Champagne Handles, 3-1/8&quot; Cut"/>
    <n v="10.944000000000001"/>
    <n v="2"/>
    <n v="0.2"/>
    <n v="0.95759999999999978"/>
  </r>
  <r>
    <n v="8428"/>
    <x v="4180"/>
    <x v="3"/>
    <x v="51"/>
    <d v="2014-11-26T00:00:00"/>
    <x v="2"/>
    <s v="DC-12850"/>
    <s v="Dan Campbell"/>
    <s v="Consumer"/>
    <s v="United States"/>
    <s v="Roseville"/>
    <x v="12"/>
    <n v="48066"/>
    <x v="2"/>
    <s v="OFF-SU-10001935"/>
    <x v="1"/>
    <x v="14"/>
    <s v="Staples"/>
    <n v="4.3600000000000003"/>
    <n v="2"/>
    <n v="0"/>
    <n v="0.17439999999999944"/>
  </r>
  <r>
    <n v="8429"/>
    <x v="4181"/>
    <x v="3"/>
    <x v="105"/>
    <d v="2014-11-17T00:00:00"/>
    <x v="1"/>
    <s v="DJ-13510"/>
    <s v="Don Jones"/>
    <s v="Corporate"/>
    <s v="United States"/>
    <s v="Tempe"/>
    <x v="16"/>
    <n v="85281"/>
    <x v="1"/>
    <s v="TEC-AC-10004227"/>
    <x v="2"/>
    <x v="11"/>
    <s v="SanDisk Ultra 16 GB MicroSDHC Class 10 Memory Card"/>
    <n v="62.352000000000004"/>
    <n v="6"/>
    <n v="0.2"/>
    <n v="-10.911600000000007"/>
  </r>
  <r>
    <n v="8430"/>
    <x v="4182"/>
    <x v="0"/>
    <x v="1054"/>
    <d v="2013-12-22T00:00:00"/>
    <x v="0"/>
    <s v="CL-12565"/>
    <s v="Clay Ludtke"/>
    <s v="Consumer"/>
    <s v="United States"/>
    <s v="Reading"/>
    <x v="9"/>
    <n v="19601"/>
    <x v="3"/>
    <s v="FUR-FU-10004904"/>
    <x v="0"/>
    <x v="5"/>
    <s v="Eldon &quot;L&quot; Workstation Diamond Chairmat"/>
    <n v="303.92"/>
    <n v="5"/>
    <n v="0.2"/>
    <n v="-30.392000000000024"/>
  </r>
  <r>
    <n v="8431"/>
    <x v="4183"/>
    <x v="2"/>
    <x v="809"/>
    <d v="2011-04-05T00:00:00"/>
    <x v="1"/>
    <s v="NC-18340"/>
    <s v="Nat Carroll"/>
    <s v="Consumer"/>
    <s v="United States"/>
    <s v="Apple Valley"/>
    <x v="11"/>
    <n v="55124"/>
    <x v="2"/>
    <s v="OFF-ST-10001511"/>
    <x v="1"/>
    <x v="4"/>
    <s v="Space Solutions Commercial Steel Shelving"/>
    <n v="129.30000000000001"/>
    <n v="2"/>
    <n v="0"/>
    <n v="6.4649999999999892"/>
  </r>
  <r>
    <n v="8432"/>
    <x v="4184"/>
    <x v="3"/>
    <x v="1183"/>
    <d v="2014-11-14T00:00:00"/>
    <x v="1"/>
    <s v="KN-16450"/>
    <s v="Kean Nguyen"/>
    <s v="Corporate"/>
    <s v="United States"/>
    <s v="Baltimore"/>
    <x v="39"/>
    <n v="21215"/>
    <x v="3"/>
    <s v="FUR-FU-10003535"/>
    <x v="0"/>
    <x v="5"/>
    <s v="Howard Miller Distant Time Traveler Alarm Clock"/>
    <n v="274.20000000000005"/>
    <n v="10"/>
    <n v="0"/>
    <n v="112.422"/>
  </r>
  <r>
    <n v="8433"/>
    <x v="4185"/>
    <x v="2"/>
    <x v="80"/>
    <d v="2011-09-18T00:00:00"/>
    <x v="0"/>
    <s v="SC-20260"/>
    <s v="Scott Cohen"/>
    <s v="Corporate"/>
    <s v="United States"/>
    <s v="Corpus Christi"/>
    <x v="5"/>
    <n v="78415"/>
    <x v="2"/>
    <s v="OFF-FA-10000053"/>
    <x v="1"/>
    <x v="13"/>
    <s v="Revere Boxed Rubber Bands by Revere"/>
    <n v="6.048"/>
    <n v="4"/>
    <n v="0.2"/>
    <n v="-1.3607999999999998"/>
  </r>
  <r>
    <n v="8434"/>
    <x v="4185"/>
    <x v="2"/>
    <x v="80"/>
    <d v="2011-09-18T00:00:00"/>
    <x v="0"/>
    <s v="SC-20260"/>
    <s v="Scott Cohen"/>
    <s v="Corporate"/>
    <s v="United States"/>
    <s v="Corpus Christi"/>
    <x v="5"/>
    <n v="78415"/>
    <x v="2"/>
    <s v="OFF-PA-10004610"/>
    <x v="1"/>
    <x v="10"/>
    <s v="Xerox 1900"/>
    <n v="6.8480000000000008"/>
    <n v="2"/>
    <n v="0.2"/>
    <n v="2.1399999999999992"/>
  </r>
  <r>
    <n v="8435"/>
    <x v="4185"/>
    <x v="2"/>
    <x v="80"/>
    <d v="2011-09-18T00:00:00"/>
    <x v="0"/>
    <s v="SC-20260"/>
    <s v="Scott Cohen"/>
    <s v="Corporate"/>
    <s v="United States"/>
    <s v="Corpus Christi"/>
    <x v="5"/>
    <n v="78415"/>
    <x v="2"/>
    <s v="FUR-FU-10000550"/>
    <x v="0"/>
    <x v="5"/>
    <s v="Stacking Trays by OIC"/>
    <n v="9.9600000000000009"/>
    <n v="5"/>
    <n v="0.6"/>
    <n v="-6.7230000000000008"/>
  </r>
  <r>
    <n v="8436"/>
    <x v="4185"/>
    <x v="2"/>
    <x v="80"/>
    <d v="2011-09-18T00:00:00"/>
    <x v="0"/>
    <s v="SC-20260"/>
    <s v="Scott Cohen"/>
    <s v="Corporate"/>
    <s v="United States"/>
    <s v="Corpus Christi"/>
    <x v="5"/>
    <n v="78415"/>
    <x v="2"/>
    <s v="OFF-BI-10001721"/>
    <x v="1"/>
    <x v="8"/>
    <s v="Trimflex Flexible Post Binders"/>
    <n v="8.5519999999999978"/>
    <n v="2"/>
    <n v="0.8"/>
    <n v="-13.683199999999999"/>
  </r>
  <r>
    <n v="8437"/>
    <x v="4186"/>
    <x v="1"/>
    <x v="1181"/>
    <d v="2012-09-26T00:00:00"/>
    <x v="1"/>
    <s v="AM-10705"/>
    <s v="Anne McFarland"/>
    <s v="Consumer"/>
    <s v="United States"/>
    <s v="Las Vegas"/>
    <x v="33"/>
    <n v="89115"/>
    <x v="1"/>
    <s v="OFF-BI-10004040"/>
    <x v="1"/>
    <x v="8"/>
    <s v="Wilson Jones Impact Binders"/>
    <n v="45.584000000000003"/>
    <n v="11"/>
    <n v="0.2"/>
    <n v="16.524199999999997"/>
  </r>
  <r>
    <n v="8438"/>
    <x v="4187"/>
    <x v="1"/>
    <x v="895"/>
    <d v="2012-12-16T00:00:00"/>
    <x v="1"/>
    <s v="RA-19945"/>
    <s v="Ryan Akin"/>
    <s v="Consumer"/>
    <s v="United States"/>
    <s v="Cleveland"/>
    <x v="24"/>
    <n v="44105"/>
    <x v="3"/>
    <s v="TEC-AC-10002550"/>
    <x v="2"/>
    <x v="11"/>
    <s v="Maxell 4.7GB DVD-RW 3/Pack"/>
    <n v="25.488"/>
    <n v="2"/>
    <n v="0.2"/>
    <n v="4.4603999999999999"/>
  </r>
  <r>
    <n v="8439"/>
    <x v="4188"/>
    <x v="2"/>
    <x v="1061"/>
    <d v="2011-06-01T00:00:00"/>
    <x v="1"/>
    <s v="MM-17260"/>
    <s v="Magdelene Morse"/>
    <s v="Consumer"/>
    <s v="United States"/>
    <s v="Seattle"/>
    <x v="4"/>
    <n v="98105"/>
    <x v="1"/>
    <s v="OFF-BI-10003876"/>
    <x v="1"/>
    <x v="8"/>
    <s v="Green Canvas Binder for 8-1/2&quot; x 14&quot; Sheets"/>
    <n v="136.96"/>
    <n v="4"/>
    <n v="0.2"/>
    <n v="51.359999999999992"/>
  </r>
  <r>
    <n v="8440"/>
    <x v="4189"/>
    <x v="3"/>
    <x v="1192"/>
    <d v="2014-03-18T00:00:00"/>
    <x v="0"/>
    <s v="BN-11470"/>
    <s v="Brad Norvell"/>
    <s v="Corporate"/>
    <s v="United States"/>
    <s v="Chicago"/>
    <x v="10"/>
    <n v="60623"/>
    <x v="2"/>
    <s v="TEC-PH-10000213"/>
    <x v="2"/>
    <x v="7"/>
    <s v="Seidio BD2-HK3IPH5-BK DILEX Case and Holster Combo for Apple iPhone 5/5s - Black"/>
    <n v="49.616000000000007"/>
    <n v="2"/>
    <n v="0.2"/>
    <n v="4.9615999999999989"/>
  </r>
  <r>
    <n v="8441"/>
    <x v="4190"/>
    <x v="0"/>
    <x v="16"/>
    <d v="2013-12-13T00:00:00"/>
    <x v="0"/>
    <s v="JB-16045"/>
    <s v="Julia Barnett"/>
    <s v="Home Office"/>
    <s v="United States"/>
    <s v="Columbus"/>
    <x v="24"/>
    <n v="43229"/>
    <x v="3"/>
    <s v="OFF-PA-10002615"/>
    <x v="1"/>
    <x v="10"/>
    <s v="Ampad Gold Fibre Wirebound Steno Books, 6&quot; x 9&quot;, Gregg Ruled"/>
    <n v="10.584000000000001"/>
    <n v="3"/>
    <n v="0.2"/>
    <n v="3.4397999999999995"/>
  </r>
  <r>
    <n v="8442"/>
    <x v="4191"/>
    <x v="3"/>
    <x v="636"/>
    <d v="2014-05-11T00:00:00"/>
    <x v="1"/>
    <s v="DB-13615"/>
    <s v="Doug Bickford"/>
    <s v="Consumer"/>
    <s v="United States"/>
    <s v="Tucson"/>
    <x v="16"/>
    <n v="85705"/>
    <x v="1"/>
    <s v="OFF-PA-10002254"/>
    <x v="1"/>
    <x v="10"/>
    <s v="Xerox 1883"/>
    <n v="84.415999999999997"/>
    <n v="4"/>
    <n v="0.2"/>
    <n v="27.435199999999995"/>
  </r>
  <r>
    <n v="8443"/>
    <x v="4192"/>
    <x v="0"/>
    <x v="1193"/>
    <d v="2013-03-11T00:00:00"/>
    <x v="1"/>
    <s v="JB-16045"/>
    <s v="Julia Barnett"/>
    <s v="Home Office"/>
    <s v="United States"/>
    <s v="Philadelphia"/>
    <x v="9"/>
    <n v="19120"/>
    <x v="3"/>
    <s v="TEC-PH-10004586"/>
    <x v="2"/>
    <x v="7"/>
    <s v="Wilson SignalBoost 841262 DB PRO Amplifier Kit"/>
    <n v="431.94"/>
    <n v="2"/>
    <n v="0.4"/>
    <n v="-71.990000000000009"/>
  </r>
  <r>
    <n v="8444"/>
    <x v="4192"/>
    <x v="0"/>
    <x v="1193"/>
    <d v="2013-03-11T00:00:00"/>
    <x v="1"/>
    <s v="JB-16045"/>
    <s v="Julia Barnett"/>
    <s v="Home Office"/>
    <s v="United States"/>
    <s v="Philadelphia"/>
    <x v="9"/>
    <n v="19120"/>
    <x v="3"/>
    <s v="OFF-BI-10002982"/>
    <x v="1"/>
    <x v="8"/>
    <s v="Avery Self-Adhesive Photo Pockets for Polaroid Photos"/>
    <n v="2.0430000000000001"/>
    <n v="1"/>
    <n v="0.7"/>
    <n v="-1.4981999999999998"/>
  </r>
  <r>
    <n v="8445"/>
    <x v="4192"/>
    <x v="0"/>
    <x v="1193"/>
    <d v="2013-03-11T00:00:00"/>
    <x v="1"/>
    <s v="JB-16045"/>
    <s v="Julia Barnett"/>
    <s v="Home Office"/>
    <s v="United States"/>
    <s v="Philadelphia"/>
    <x v="9"/>
    <n v="19120"/>
    <x v="3"/>
    <s v="TEC-PH-10002538"/>
    <x v="2"/>
    <x v="7"/>
    <s v="Grandstream GXP1160 VoIP phone"/>
    <n v="68.238"/>
    <n v="3"/>
    <n v="0.4"/>
    <n v="-12.510300000000008"/>
  </r>
  <r>
    <n v="8446"/>
    <x v="4193"/>
    <x v="3"/>
    <x v="436"/>
    <d v="2014-10-25T00:00:00"/>
    <x v="2"/>
    <s v="AH-10075"/>
    <s v="Adam Hart"/>
    <s v="Corporate"/>
    <s v="United States"/>
    <s v="Cranston"/>
    <x v="34"/>
    <n v="2920"/>
    <x v="3"/>
    <s v="FUR-TA-10001039"/>
    <x v="0"/>
    <x v="3"/>
    <s v="KI Adjustable-Height Table"/>
    <n v="240.744"/>
    <n v="4"/>
    <n v="0.3"/>
    <n v="-13.756799999999984"/>
  </r>
  <r>
    <n v="8447"/>
    <x v="4193"/>
    <x v="3"/>
    <x v="436"/>
    <d v="2014-10-25T00:00:00"/>
    <x v="2"/>
    <s v="AH-10075"/>
    <s v="Adam Hart"/>
    <s v="Corporate"/>
    <s v="United States"/>
    <s v="Cranston"/>
    <x v="34"/>
    <n v="2920"/>
    <x v="3"/>
    <s v="FUR-FU-10004963"/>
    <x v="0"/>
    <x v="5"/>
    <s v="Eldon 400 Class Desk Accessories, Black Carbon"/>
    <n v="35"/>
    <n v="4"/>
    <n v="0"/>
    <n v="14.700000000000003"/>
  </r>
  <r>
    <n v="8448"/>
    <x v="4193"/>
    <x v="3"/>
    <x v="436"/>
    <d v="2014-10-25T00:00:00"/>
    <x v="2"/>
    <s v="AH-10075"/>
    <s v="Adam Hart"/>
    <s v="Corporate"/>
    <s v="United States"/>
    <s v="Cranston"/>
    <x v="34"/>
    <n v="2920"/>
    <x v="3"/>
    <s v="FUR-FU-10000277"/>
    <x v="0"/>
    <x v="5"/>
    <s v="Deflect-o DuraMat Antistatic Studded Beveled Mat for Medium Pile Carpeting"/>
    <n v="210.68"/>
    <n v="2"/>
    <n v="0"/>
    <n v="50.563199999999995"/>
  </r>
  <r>
    <n v="8449"/>
    <x v="4193"/>
    <x v="3"/>
    <x v="436"/>
    <d v="2014-10-25T00:00:00"/>
    <x v="2"/>
    <s v="AH-10075"/>
    <s v="Adam Hart"/>
    <s v="Corporate"/>
    <s v="United States"/>
    <s v="Cranston"/>
    <x v="34"/>
    <n v="2920"/>
    <x v="3"/>
    <s v="FUR-TA-10004915"/>
    <x v="0"/>
    <x v="3"/>
    <s v="Office Impressions End Table, 20-1/2&quot;H x 24&quot;W x 20&quot;D"/>
    <n v="637.89599999999996"/>
    <n v="3"/>
    <n v="0.3"/>
    <n v="-127.57919999999996"/>
  </r>
  <r>
    <n v="8450"/>
    <x v="4193"/>
    <x v="3"/>
    <x v="436"/>
    <d v="2014-10-25T00:00:00"/>
    <x v="2"/>
    <s v="AH-10075"/>
    <s v="Adam Hart"/>
    <s v="Corporate"/>
    <s v="United States"/>
    <s v="Cranston"/>
    <x v="34"/>
    <n v="2920"/>
    <x v="3"/>
    <s v="OFF-PA-10003724"/>
    <x v="1"/>
    <x v="10"/>
    <s v="Wirebound Message Book, 4 per Page"/>
    <n v="43.44"/>
    <n v="8"/>
    <n v="0"/>
    <n v="21.285599999999999"/>
  </r>
  <r>
    <n v="8451"/>
    <x v="4193"/>
    <x v="3"/>
    <x v="436"/>
    <d v="2014-10-25T00:00:00"/>
    <x v="2"/>
    <s v="AH-10075"/>
    <s v="Adam Hart"/>
    <s v="Corporate"/>
    <s v="United States"/>
    <s v="Cranston"/>
    <x v="34"/>
    <n v="2920"/>
    <x v="3"/>
    <s v="OFF-AP-10002906"/>
    <x v="1"/>
    <x v="9"/>
    <s v="Hoover Replacement Belt for Commercial Guardsman Heavy-Duty Upright Vacuum"/>
    <n v="2.2200000000000002"/>
    <n v="1"/>
    <n v="0"/>
    <n v="0.66599999999999993"/>
  </r>
  <r>
    <n v="8452"/>
    <x v="4194"/>
    <x v="2"/>
    <x v="582"/>
    <d v="2011-04-30T00:00:00"/>
    <x v="2"/>
    <s v="AI-10855"/>
    <s v="Arianne Irving"/>
    <s v="Consumer"/>
    <s v="United States"/>
    <s v="San Francisco"/>
    <x v="1"/>
    <n v="94122"/>
    <x v="1"/>
    <s v="TEC-PH-10001459"/>
    <x v="2"/>
    <x v="7"/>
    <s v="Samsung Galaxy Mega 6.3"/>
    <n v="1679.96"/>
    <n v="5"/>
    <n v="0.2"/>
    <n v="125.99700000000007"/>
  </r>
  <r>
    <n v="8453"/>
    <x v="4195"/>
    <x v="0"/>
    <x v="724"/>
    <d v="2013-04-24T00:00:00"/>
    <x v="1"/>
    <s v="TH-21115"/>
    <s v="Thea Hudgings"/>
    <s v="Corporate"/>
    <s v="United States"/>
    <s v="Houston"/>
    <x v="5"/>
    <n v="77070"/>
    <x v="2"/>
    <s v="FUR-CH-10002880"/>
    <x v="0"/>
    <x v="1"/>
    <s v="Global High-Back Leather Tilter, Burgundy"/>
    <n v="344.37199999999996"/>
    <n v="4"/>
    <n v="0.3"/>
    <n v="-93.472400000000022"/>
  </r>
  <r>
    <n v="8454"/>
    <x v="4195"/>
    <x v="0"/>
    <x v="724"/>
    <d v="2013-04-24T00:00:00"/>
    <x v="1"/>
    <s v="TH-21115"/>
    <s v="Thea Hudgings"/>
    <s v="Corporate"/>
    <s v="United States"/>
    <s v="Houston"/>
    <x v="5"/>
    <n v="77070"/>
    <x v="2"/>
    <s v="OFF-ST-10001780"/>
    <x v="1"/>
    <x v="4"/>
    <s v="Tennsco 16-Compartment Lockers with Coat Rack"/>
    <n v="1554.9360000000001"/>
    <n v="3"/>
    <n v="0.2"/>
    <n v="77.746800000000007"/>
  </r>
  <r>
    <n v="8455"/>
    <x v="4195"/>
    <x v="0"/>
    <x v="724"/>
    <d v="2013-04-24T00:00:00"/>
    <x v="1"/>
    <s v="TH-21115"/>
    <s v="Thea Hudgings"/>
    <s v="Corporate"/>
    <s v="United States"/>
    <s v="Houston"/>
    <x v="5"/>
    <n v="77070"/>
    <x v="2"/>
    <s v="FUR-FU-10004748"/>
    <x v="0"/>
    <x v="5"/>
    <s v="Howard Miller 16&quot; Diameter Gallery Wall Clock"/>
    <n v="127.88"/>
    <n v="5"/>
    <n v="0.6"/>
    <n v="-67.137"/>
  </r>
  <r>
    <n v="8456"/>
    <x v="4196"/>
    <x v="0"/>
    <x v="730"/>
    <d v="2013-05-30T00:00:00"/>
    <x v="1"/>
    <s v="JE-15610"/>
    <s v="Jim Epp"/>
    <s v="Corporate"/>
    <s v="United States"/>
    <s v="Los Angeles"/>
    <x v="1"/>
    <n v="90049"/>
    <x v="1"/>
    <s v="TEC-PH-10001918"/>
    <x v="2"/>
    <x v="7"/>
    <s v="Nortel Business Series Terminal T7208 Digital phone"/>
    <n v="222.38400000000001"/>
    <n v="2"/>
    <n v="0.2"/>
    <n v="22.238400000000013"/>
  </r>
  <r>
    <n v="8457"/>
    <x v="4197"/>
    <x v="3"/>
    <x v="39"/>
    <d v="2014-06-03T00:00:00"/>
    <x v="0"/>
    <s v="TH-21235"/>
    <s v="Tiffany House"/>
    <s v="Corporate"/>
    <s v="United States"/>
    <s v="Chicago"/>
    <x v="10"/>
    <n v="60653"/>
    <x v="2"/>
    <s v="FUR-CH-10001146"/>
    <x v="0"/>
    <x v="1"/>
    <s v="Global Task Chair, Black"/>
    <n v="106.869"/>
    <n v="3"/>
    <n v="0.3"/>
    <n v="-29.007299999999994"/>
  </r>
  <r>
    <n v="8458"/>
    <x v="4197"/>
    <x v="3"/>
    <x v="39"/>
    <d v="2014-06-03T00:00:00"/>
    <x v="0"/>
    <s v="TH-21235"/>
    <s v="Tiffany House"/>
    <s v="Corporate"/>
    <s v="United States"/>
    <s v="Chicago"/>
    <x v="10"/>
    <n v="60653"/>
    <x v="2"/>
    <s v="OFF-BI-10004364"/>
    <x v="1"/>
    <x v="8"/>
    <s v="Storex Dura Pro Binders"/>
    <n v="3.5639999999999992"/>
    <n v="3"/>
    <n v="0.8"/>
    <n v="-6.2370000000000019"/>
  </r>
  <r>
    <n v="8459"/>
    <x v="4198"/>
    <x v="2"/>
    <x v="55"/>
    <d v="2011-08-29T00:00:00"/>
    <x v="1"/>
    <s v="JE-15715"/>
    <s v="Joe Elijah"/>
    <s v="Consumer"/>
    <s v="United States"/>
    <s v="Houston"/>
    <x v="5"/>
    <n v="77070"/>
    <x v="2"/>
    <s v="OFF-BI-10002133"/>
    <x v="1"/>
    <x v="8"/>
    <s v="Wilson Jones Elliptical Ring 3 1/2&quot; Capacity Binders, 800 sheets"/>
    <n v="25.679999999999993"/>
    <n v="3"/>
    <n v="0.8"/>
    <n v="-39.804000000000002"/>
  </r>
  <r>
    <n v="8460"/>
    <x v="4198"/>
    <x v="2"/>
    <x v="55"/>
    <d v="2011-08-29T00:00:00"/>
    <x v="1"/>
    <s v="JE-15715"/>
    <s v="Joe Elijah"/>
    <s v="Consumer"/>
    <s v="United States"/>
    <s v="Houston"/>
    <x v="5"/>
    <n v="77070"/>
    <x v="2"/>
    <s v="OFF-BI-10002225"/>
    <x v="1"/>
    <x v="8"/>
    <s v="Square Ring Data Binders, Rigid 75 Pt. Covers, 11&quot; x 14-7/8&quot;"/>
    <n v="12.383999999999997"/>
    <n v="3"/>
    <n v="0.8"/>
    <n v="-19.814400000000003"/>
  </r>
  <r>
    <n v="8461"/>
    <x v="4199"/>
    <x v="2"/>
    <x v="1194"/>
    <d v="2011-09-04T00:00:00"/>
    <x v="1"/>
    <s v="AT-10735"/>
    <s v="Annie Thurman"/>
    <s v="Consumer"/>
    <s v="United States"/>
    <s v="Bristol"/>
    <x v="29"/>
    <n v="6010"/>
    <x v="3"/>
    <s v="OFF-BI-10002432"/>
    <x v="1"/>
    <x v="8"/>
    <s v="Wilson Jones Standard D-Ring Binders"/>
    <n v="25.299999999999997"/>
    <n v="5"/>
    <n v="0"/>
    <n v="11.890999999999998"/>
  </r>
  <r>
    <n v="8462"/>
    <x v="4199"/>
    <x v="2"/>
    <x v="1194"/>
    <d v="2011-09-04T00:00:00"/>
    <x v="1"/>
    <s v="AT-10735"/>
    <s v="Annie Thurman"/>
    <s v="Consumer"/>
    <s v="United States"/>
    <s v="Bristol"/>
    <x v="29"/>
    <n v="6010"/>
    <x v="3"/>
    <s v="OFF-ST-10000563"/>
    <x v="1"/>
    <x v="4"/>
    <s v="Fellowes Bankers Box Stor/Drawer Steel Plus"/>
    <n v="95.94"/>
    <n v="3"/>
    <n v="0"/>
    <n v="9.5940000000000012"/>
  </r>
  <r>
    <n v="8463"/>
    <x v="4200"/>
    <x v="1"/>
    <x v="37"/>
    <d v="2012-09-07T00:00:00"/>
    <x v="0"/>
    <s v="JH-15820"/>
    <s v="John Huston"/>
    <s v="Consumer"/>
    <s v="United States"/>
    <s v="Holland"/>
    <x v="12"/>
    <n v="49423"/>
    <x v="2"/>
    <s v="OFF-LA-10001982"/>
    <x v="1"/>
    <x v="2"/>
    <s v="Smead Alpha-Z Color-Coded Name Labels First Letter Starter Set"/>
    <n v="7.5"/>
    <n v="2"/>
    <n v="0"/>
    <n v="3.5999999999999996"/>
  </r>
  <r>
    <n v="8464"/>
    <x v="4201"/>
    <x v="2"/>
    <x v="1176"/>
    <d v="2011-04-01T00:00:00"/>
    <x v="1"/>
    <s v="DR-12940"/>
    <s v="Daniel Raglin"/>
    <s v="Home Office"/>
    <s v="United States"/>
    <s v="Albuquerque"/>
    <x v="27"/>
    <n v="87105"/>
    <x v="1"/>
    <s v="TEC-PH-10003273"/>
    <x v="2"/>
    <x v="7"/>
    <s v="AT&amp;T TR1909W"/>
    <n v="302.37599999999998"/>
    <n v="3"/>
    <n v="0.2"/>
    <n v="22.678200000000018"/>
  </r>
  <r>
    <n v="8465"/>
    <x v="4202"/>
    <x v="1"/>
    <x v="1187"/>
    <d v="2012-05-15T00:00:00"/>
    <x v="1"/>
    <s v="AB-10165"/>
    <s v="Alan Barnes"/>
    <s v="Consumer"/>
    <s v="United States"/>
    <s v="Louisville"/>
    <x v="22"/>
    <n v="80027"/>
    <x v="1"/>
    <s v="TEC-AC-10002718"/>
    <x v="2"/>
    <x v="11"/>
    <s v="Belkin Standard 104 key USB Keyboard"/>
    <n v="46.688000000000002"/>
    <n v="4"/>
    <n v="0.2"/>
    <n v="-2.9180000000000028"/>
  </r>
  <r>
    <n v="8466"/>
    <x v="4203"/>
    <x v="1"/>
    <x v="265"/>
    <d v="2012-04-14T00:00:00"/>
    <x v="1"/>
    <s v="MC-18100"/>
    <s v="Mick Crebagga"/>
    <s v="Consumer"/>
    <s v="United States"/>
    <s v="New York City"/>
    <x v="15"/>
    <n v="10024"/>
    <x v="3"/>
    <s v="OFF-ST-10001505"/>
    <x v="1"/>
    <x v="4"/>
    <s v="Perma STOR-ALL Hanging File Box, 13 1/8&quot;W x 12 1/4&quot;D x 10 1/2&quot;H"/>
    <n v="17.940000000000001"/>
    <n v="3"/>
    <n v="0"/>
    <n v="3.0497999999999985"/>
  </r>
  <r>
    <n v="8467"/>
    <x v="4204"/>
    <x v="1"/>
    <x v="265"/>
    <d v="2012-04-14T00:00:00"/>
    <x v="1"/>
    <s v="IG-15085"/>
    <s v="Ivan Gibson"/>
    <s v="Consumer"/>
    <s v="United States"/>
    <s v="Norwich"/>
    <x v="29"/>
    <n v="6360"/>
    <x v="3"/>
    <s v="OFF-AP-10000179"/>
    <x v="1"/>
    <x v="9"/>
    <s v="Honeywell Enviracaire Portable HEPA Air Cleaner for up to 10 x 16 Room"/>
    <n v="370.14"/>
    <n v="3"/>
    <n v="0"/>
    <n v="144.3546"/>
  </r>
  <r>
    <n v="8468"/>
    <x v="4205"/>
    <x v="0"/>
    <x v="251"/>
    <d v="2013-09-24T00:00:00"/>
    <x v="1"/>
    <s v="FH-14275"/>
    <s v="Frank Hawley"/>
    <s v="Corporate"/>
    <s v="United States"/>
    <s v="San Francisco"/>
    <x v="1"/>
    <n v="94122"/>
    <x v="1"/>
    <s v="OFF-BI-10002309"/>
    <x v="1"/>
    <x v="8"/>
    <s v="Avery Heavy-Duty EZD  Binder With Locking Rings"/>
    <n v="8.9280000000000008"/>
    <n v="2"/>
    <n v="0.2"/>
    <n v="3.1247999999999996"/>
  </r>
  <r>
    <n v="8469"/>
    <x v="4206"/>
    <x v="0"/>
    <x v="583"/>
    <d v="2013-11-18T00:00:00"/>
    <x v="1"/>
    <s v="AS-10285"/>
    <s v="Alejandro Savely"/>
    <s v="Corporate"/>
    <s v="United States"/>
    <s v="Noblesville"/>
    <x v="14"/>
    <n v="46060"/>
    <x v="2"/>
    <s v="FUR-TA-10001950"/>
    <x v="0"/>
    <x v="3"/>
    <s v="Balt Solid Wood Round Tables"/>
    <n v="2678.94"/>
    <n v="6"/>
    <n v="0"/>
    <n v="241.1046"/>
  </r>
  <r>
    <n v="8470"/>
    <x v="4207"/>
    <x v="3"/>
    <x v="756"/>
    <d v="2014-04-28T00:00:00"/>
    <x v="1"/>
    <s v="PN-18775"/>
    <s v="Parhena Norris"/>
    <s v="Home Office"/>
    <s v="United States"/>
    <s v="Clarksville"/>
    <x v="18"/>
    <n v="37042"/>
    <x v="0"/>
    <s v="FUR-BO-10001972"/>
    <x v="0"/>
    <x v="0"/>
    <s v="O'Sullivan 4-Shelf Bookcase in Odessa Pine"/>
    <n v="387.13600000000002"/>
    <n v="4"/>
    <n v="0.2"/>
    <n v="-14.51760000000003"/>
  </r>
  <r>
    <n v="8471"/>
    <x v="4207"/>
    <x v="3"/>
    <x v="756"/>
    <d v="2014-04-28T00:00:00"/>
    <x v="1"/>
    <s v="PN-18775"/>
    <s v="Parhena Norris"/>
    <s v="Home Office"/>
    <s v="United States"/>
    <s v="Clarksville"/>
    <x v="18"/>
    <n v="37042"/>
    <x v="0"/>
    <s v="TEC-AC-10002473"/>
    <x v="2"/>
    <x v="11"/>
    <s v="Maxell 4.7GB DVD-R"/>
    <n v="45.408000000000001"/>
    <n v="2"/>
    <n v="0.2"/>
    <n v="11.919599999999999"/>
  </r>
  <r>
    <n v="8472"/>
    <x v="4207"/>
    <x v="3"/>
    <x v="756"/>
    <d v="2014-04-28T00:00:00"/>
    <x v="1"/>
    <s v="PN-18775"/>
    <s v="Parhena Norris"/>
    <s v="Home Office"/>
    <s v="United States"/>
    <s v="Clarksville"/>
    <x v="18"/>
    <n v="37042"/>
    <x v="0"/>
    <s v="FUR-FU-10000193"/>
    <x v="0"/>
    <x v="5"/>
    <s v="Tenex Chairmats For Use with Hard Floors"/>
    <n v="77.951999999999998"/>
    <n v="3"/>
    <n v="0.2"/>
    <n v="-11.692800000000005"/>
  </r>
  <r>
    <n v="8473"/>
    <x v="4207"/>
    <x v="3"/>
    <x v="756"/>
    <d v="2014-04-28T00:00:00"/>
    <x v="1"/>
    <s v="PN-18775"/>
    <s v="Parhena Norris"/>
    <s v="Home Office"/>
    <s v="United States"/>
    <s v="Clarksville"/>
    <x v="18"/>
    <n v="37042"/>
    <x v="0"/>
    <s v="OFF-LA-10000081"/>
    <x v="1"/>
    <x v="2"/>
    <s v="Avery 496"/>
    <n v="3"/>
    <n v="1"/>
    <n v="0.2"/>
    <n v="1.0499999999999998"/>
  </r>
  <r>
    <n v="8474"/>
    <x v="4208"/>
    <x v="1"/>
    <x v="420"/>
    <d v="2012-10-26T00:00:00"/>
    <x v="0"/>
    <s v="GM-14500"/>
    <s v="Gene McClure"/>
    <s v="Consumer"/>
    <s v="United States"/>
    <s v="Hollywood"/>
    <x v="2"/>
    <n v="33021"/>
    <x v="0"/>
    <s v="OFF-ST-10000876"/>
    <x v="1"/>
    <x v="4"/>
    <s v="Eldon Simplefile Box Office"/>
    <n v="9.952"/>
    <n v="1"/>
    <n v="0.2"/>
    <n v="0.99520000000000008"/>
  </r>
  <r>
    <n v="8475"/>
    <x v="4209"/>
    <x v="3"/>
    <x v="359"/>
    <d v="2014-04-15T00:00:00"/>
    <x v="1"/>
    <s v="NC-18625"/>
    <s v="Noah Childs"/>
    <s v="Corporate"/>
    <s v="United States"/>
    <s v="York"/>
    <x v="9"/>
    <n v="17403"/>
    <x v="3"/>
    <s v="OFF-BI-10004492"/>
    <x v="1"/>
    <x v="8"/>
    <s v="Tuf-Vin Binders"/>
    <n v="37.896000000000001"/>
    <n v="4"/>
    <n v="0.7"/>
    <n v="-29.053600000000003"/>
  </r>
  <r>
    <n v="8476"/>
    <x v="4209"/>
    <x v="3"/>
    <x v="359"/>
    <d v="2014-04-15T00:00:00"/>
    <x v="1"/>
    <s v="NC-18625"/>
    <s v="Noah Childs"/>
    <s v="Corporate"/>
    <s v="United States"/>
    <s v="York"/>
    <x v="9"/>
    <n v="17403"/>
    <x v="3"/>
    <s v="OFF-PA-10001033"/>
    <x v="1"/>
    <x v="10"/>
    <s v="Xerox 1893"/>
    <n v="65.584000000000003"/>
    <n v="2"/>
    <n v="0.2"/>
    <n v="23.7742"/>
  </r>
  <r>
    <n v="8477"/>
    <x v="4210"/>
    <x v="3"/>
    <x v="855"/>
    <d v="2014-11-02T00:00:00"/>
    <x v="1"/>
    <s v="TW-21025"/>
    <s v="Tamara Willingham"/>
    <s v="Home Office"/>
    <s v="United States"/>
    <s v="Mesa"/>
    <x v="16"/>
    <n v="85204"/>
    <x v="1"/>
    <s v="OFF-PA-10004039"/>
    <x v="1"/>
    <x v="10"/>
    <s v="Xerox 1882"/>
    <n v="44.783999999999999"/>
    <n v="1"/>
    <n v="0.2"/>
    <n v="16.234200000000001"/>
  </r>
  <r>
    <n v="8478"/>
    <x v="4211"/>
    <x v="1"/>
    <x v="628"/>
    <d v="2012-10-30T00:00:00"/>
    <x v="3"/>
    <s v="BF-11020"/>
    <s v="Barry Französisch"/>
    <s v="Corporate"/>
    <s v="United States"/>
    <s v="New York City"/>
    <x v="15"/>
    <n v="10024"/>
    <x v="3"/>
    <s v="TEC-MA-10004552"/>
    <x v="2"/>
    <x v="15"/>
    <s v="Star Micronics TSP100 TSP143LAN Receipt Printer"/>
    <n v="1035.8"/>
    <n v="4"/>
    <n v="0"/>
    <n v="269.30799999999999"/>
  </r>
  <r>
    <n v="8479"/>
    <x v="4212"/>
    <x v="3"/>
    <x v="404"/>
    <d v="2014-12-25T00:00:00"/>
    <x v="1"/>
    <s v="TT-21460"/>
    <s v="Tonja Turnell"/>
    <s v="Home Office"/>
    <s v="United States"/>
    <s v="San Francisco"/>
    <x v="1"/>
    <n v="94110"/>
    <x v="1"/>
    <s v="OFF-AR-10002578"/>
    <x v="1"/>
    <x v="6"/>
    <s v="Newell 335"/>
    <n v="5.76"/>
    <n v="2"/>
    <n v="0"/>
    <n v="1.6703999999999999"/>
  </r>
  <r>
    <n v="8480"/>
    <x v="4213"/>
    <x v="0"/>
    <x v="299"/>
    <d v="2013-03-17T00:00:00"/>
    <x v="1"/>
    <s v="SW-20245"/>
    <s v="Scot Wooten"/>
    <s v="Consumer"/>
    <s v="United States"/>
    <s v="Los Angeles"/>
    <x v="1"/>
    <n v="90036"/>
    <x v="1"/>
    <s v="OFF-PA-10004022"/>
    <x v="1"/>
    <x v="10"/>
    <s v="Hammermill Color Copier Paper (28Lb. and 96 Bright)"/>
    <n v="19.98"/>
    <n v="2"/>
    <n v="0"/>
    <n v="8.9909999999999997"/>
  </r>
  <r>
    <n v="8481"/>
    <x v="4214"/>
    <x v="2"/>
    <x v="609"/>
    <d v="2011-07-27T00:00:00"/>
    <x v="1"/>
    <s v="PG-18820"/>
    <s v="Patrick Gardner"/>
    <s v="Consumer"/>
    <s v="United States"/>
    <s v="Omaha"/>
    <x v="8"/>
    <n v="68104"/>
    <x v="2"/>
    <s v="TEC-PH-10004100"/>
    <x v="2"/>
    <x v="7"/>
    <s v="Griffin GC17055 Auxiliary Audio Cable"/>
    <n v="35.979999999999997"/>
    <n v="2"/>
    <n v="0"/>
    <n v="10.074400000000001"/>
  </r>
  <r>
    <n v="8482"/>
    <x v="4215"/>
    <x v="0"/>
    <x v="1012"/>
    <d v="2013-05-29T00:00:00"/>
    <x v="1"/>
    <s v="DP-13390"/>
    <s v="Dennis Pardue"/>
    <s v="Home Office"/>
    <s v="United States"/>
    <s v="Philadelphia"/>
    <x v="9"/>
    <n v="19120"/>
    <x v="3"/>
    <s v="OFF-AR-10001860"/>
    <x v="1"/>
    <x v="6"/>
    <s v="BIC Liqua Brite Liner"/>
    <n v="16.656000000000002"/>
    <n v="3"/>
    <n v="0.2"/>
    <n v="3.3311999999999999"/>
  </r>
  <r>
    <n v="8483"/>
    <x v="4216"/>
    <x v="3"/>
    <x v="512"/>
    <d v="2014-02-16T00:00:00"/>
    <x v="1"/>
    <s v="DJ-13510"/>
    <s v="Don Jones"/>
    <s v="Corporate"/>
    <s v="United States"/>
    <s v="New York City"/>
    <x v="15"/>
    <n v="10024"/>
    <x v="3"/>
    <s v="OFF-LA-10001297"/>
    <x v="1"/>
    <x v="2"/>
    <s v="Avery 473"/>
    <n v="20.7"/>
    <n v="2"/>
    <n v="0"/>
    <n v="9.9359999999999999"/>
  </r>
  <r>
    <n v="8484"/>
    <x v="4217"/>
    <x v="0"/>
    <x v="873"/>
    <d v="2013-09-25T00:00:00"/>
    <x v="1"/>
    <s v="EN-13780"/>
    <s v="Edward Nazzal"/>
    <s v="Consumer"/>
    <s v="United States"/>
    <s v="Grand Rapids"/>
    <x v="12"/>
    <n v="49505"/>
    <x v="2"/>
    <s v="OFF-BI-10004828"/>
    <x v="1"/>
    <x v="8"/>
    <s v="GBC Poly Designer Binding Covers"/>
    <n v="83.699999999999989"/>
    <n v="5"/>
    <n v="0"/>
    <n v="41.012999999999991"/>
  </r>
  <r>
    <n v="8485"/>
    <x v="4218"/>
    <x v="3"/>
    <x v="241"/>
    <d v="2014-09-25T00:00:00"/>
    <x v="3"/>
    <s v="PB-19150"/>
    <s v="Philip Brown"/>
    <s v="Consumer"/>
    <s v="United States"/>
    <s v="Seattle"/>
    <x v="4"/>
    <n v="98115"/>
    <x v="1"/>
    <s v="FUR-FU-10002759"/>
    <x v="0"/>
    <x v="5"/>
    <s v="12-1/2 Diameter Round Wall Clock"/>
    <n v="199.8"/>
    <n v="10"/>
    <n v="0"/>
    <n v="71.927999999999997"/>
  </r>
  <r>
    <n v="8486"/>
    <x v="4219"/>
    <x v="3"/>
    <x v="996"/>
    <d v="2014-04-01T00:00:00"/>
    <x v="1"/>
    <s v="BD-11560"/>
    <s v="Brendan Dodson"/>
    <s v="Home Office"/>
    <s v="United States"/>
    <s v="Fresno"/>
    <x v="1"/>
    <n v="93727"/>
    <x v="1"/>
    <s v="OFF-PA-10000740"/>
    <x v="1"/>
    <x v="10"/>
    <s v="Xerox 1982"/>
    <n v="45.68"/>
    <n v="2"/>
    <n v="0"/>
    <n v="21.012799999999999"/>
  </r>
  <r>
    <n v="8487"/>
    <x v="4219"/>
    <x v="3"/>
    <x v="996"/>
    <d v="2014-04-01T00:00:00"/>
    <x v="1"/>
    <s v="BD-11560"/>
    <s v="Brendan Dodson"/>
    <s v="Home Office"/>
    <s v="United States"/>
    <s v="Fresno"/>
    <x v="1"/>
    <n v="93727"/>
    <x v="1"/>
    <s v="OFF-PA-10001144"/>
    <x v="1"/>
    <x v="10"/>
    <s v="Xerox 1913"/>
    <n v="110.96"/>
    <n v="2"/>
    <n v="0"/>
    <n v="53.260799999999996"/>
  </r>
  <r>
    <n v="8488"/>
    <x v="4219"/>
    <x v="3"/>
    <x v="996"/>
    <d v="2014-04-01T00:00:00"/>
    <x v="1"/>
    <s v="BD-11560"/>
    <s v="Brendan Dodson"/>
    <s v="Home Office"/>
    <s v="United States"/>
    <s v="Fresno"/>
    <x v="1"/>
    <n v="93727"/>
    <x v="1"/>
    <s v="OFF-PA-10000859"/>
    <x v="1"/>
    <x v="10"/>
    <s v="Unpadded Memo Slips"/>
    <n v="11.94"/>
    <n v="3"/>
    <n v="0"/>
    <n v="5.97"/>
  </r>
  <r>
    <n v="8489"/>
    <x v="4220"/>
    <x v="0"/>
    <x v="1056"/>
    <d v="2013-02-04T00:00:00"/>
    <x v="0"/>
    <s v="SE-20110"/>
    <s v="Sanjit Engle"/>
    <s v="Consumer"/>
    <s v="United States"/>
    <s v="Arlington"/>
    <x v="17"/>
    <n v="22204"/>
    <x v="0"/>
    <s v="TEC-MA-10001127"/>
    <x v="2"/>
    <x v="15"/>
    <s v="HP Designjet T520 Inkjet Large Format Printer - 24&quot; Color"/>
    <n v="8749.9500000000007"/>
    <n v="5"/>
    <n v="0"/>
    <n v="2799.9839999999995"/>
  </r>
  <r>
    <n v="8490"/>
    <x v="4220"/>
    <x v="0"/>
    <x v="1056"/>
    <d v="2013-02-04T00:00:00"/>
    <x v="0"/>
    <s v="SE-20110"/>
    <s v="Sanjit Engle"/>
    <s v="Consumer"/>
    <s v="United States"/>
    <s v="Arlington"/>
    <x v="17"/>
    <n v="22204"/>
    <x v="0"/>
    <s v="OFF-BI-10002557"/>
    <x v="1"/>
    <x v="8"/>
    <s v="Presstex Flexible Ring Binders"/>
    <n v="36.4"/>
    <n v="8"/>
    <n v="0"/>
    <n v="18.2"/>
  </r>
  <r>
    <n v="8491"/>
    <x v="4220"/>
    <x v="0"/>
    <x v="1056"/>
    <d v="2013-02-04T00:00:00"/>
    <x v="0"/>
    <s v="SE-20110"/>
    <s v="Sanjit Engle"/>
    <s v="Consumer"/>
    <s v="United States"/>
    <s v="Arlington"/>
    <x v="17"/>
    <n v="22204"/>
    <x v="0"/>
    <s v="FUR-FU-10001731"/>
    <x v="0"/>
    <x v="5"/>
    <s v="Acrylic Self-Standing Desk Frames"/>
    <n v="18.689999999999998"/>
    <n v="7"/>
    <n v="0"/>
    <n v="7.1021999999999998"/>
  </r>
  <r>
    <n v="8492"/>
    <x v="4221"/>
    <x v="3"/>
    <x v="437"/>
    <d v="2014-07-12T00:00:00"/>
    <x v="1"/>
    <s v="AT-10735"/>
    <s v="Annie Thurman"/>
    <s v="Consumer"/>
    <s v="United States"/>
    <s v="Los Angeles"/>
    <x v="1"/>
    <n v="90049"/>
    <x v="1"/>
    <s v="OFF-FA-10001135"/>
    <x v="1"/>
    <x v="13"/>
    <s v="Brites Rubber Bands, 1 1/2 oz. Box"/>
    <n v="5.9399999999999995"/>
    <n v="3"/>
    <n v="0"/>
    <n v="0.11880000000000024"/>
  </r>
  <r>
    <n v="8493"/>
    <x v="4222"/>
    <x v="1"/>
    <x v="924"/>
    <d v="2012-10-28T00:00:00"/>
    <x v="1"/>
    <s v="CC-12685"/>
    <s v="Craig Carroll"/>
    <s v="Consumer"/>
    <s v="United States"/>
    <s v="Lubbock"/>
    <x v="5"/>
    <n v="79424"/>
    <x v="2"/>
    <s v="OFF-PA-10000069"/>
    <x v="1"/>
    <x v="10"/>
    <s v="TOPS 4 x 6 Fluorescent Color Memo Sheets, 500 Sheets per Pack"/>
    <n v="60.736000000000004"/>
    <n v="8"/>
    <n v="0.2"/>
    <n v="20.4984"/>
  </r>
  <r>
    <n v="8494"/>
    <x v="4222"/>
    <x v="1"/>
    <x v="924"/>
    <d v="2012-10-28T00:00:00"/>
    <x v="1"/>
    <s v="CC-12685"/>
    <s v="Craig Carroll"/>
    <s v="Consumer"/>
    <s v="United States"/>
    <s v="Lubbock"/>
    <x v="5"/>
    <n v="79424"/>
    <x v="2"/>
    <s v="TEC-CO-10001943"/>
    <x v="2"/>
    <x v="16"/>
    <s v="Canon PC-428 Personal Copier"/>
    <n v="479.97600000000006"/>
    <n v="3"/>
    <n v="0.2"/>
    <n v="161.99189999999999"/>
  </r>
  <r>
    <n v="8495"/>
    <x v="4222"/>
    <x v="1"/>
    <x v="924"/>
    <d v="2012-10-28T00:00:00"/>
    <x v="1"/>
    <s v="CC-12685"/>
    <s v="Craig Carroll"/>
    <s v="Consumer"/>
    <s v="United States"/>
    <s v="Lubbock"/>
    <x v="5"/>
    <n v="79424"/>
    <x v="2"/>
    <s v="OFF-BI-10000977"/>
    <x v="1"/>
    <x v="8"/>
    <s v="Ibico Plastic Spiral Binding Combs"/>
    <n v="6.0799999999999983"/>
    <n v="1"/>
    <n v="0.8"/>
    <n v="-10.336000000000002"/>
  </r>
  <r>
    <n v="8496"/>
    <x v="4223"/>
    <x v="0"/>
    <x v="499"/>
    <d v="2013-12-09T00:00:00"/>
    <x v="1"/>
    <s v="AS-10225"/>
    <s v="Alan Schoenberger"/>
    <s v="Corporate"/>
    <s v="United States"/>
    <s v="Longmont"/>
    <x v="22"/>
    <n v="80501"/>
    <x v="1"/>
    <s v="TEC-AC-10002942"/>
    <x v="2"/>
    <x v="11"/>
    <s v="WD My Passport Ultra 1TB Portable External Hard Drive"/>
    <n v="165.60000000000002"/>
    <n v="3"/>
    <n v="0.2"/>
    <n v="-6.2100000000000151"/>
  </r>
  <r>
    <n v="8497"/>
    <x v="4224"/>
    <x v="2"/>
    <x v="1195"/>
    <d v="2011-03-08T00:00:00"/>
    <x v="0"/>
    <s v="AB-10150"/>
    <s v="Aimee Bixby"/>
    <s v="Consumer"/>
    <s v="United States"/>
    <s v="Yonkers"/>
    <x v="15"/>
    <n v="10701"/>
    <x v="3"/>
    <s v="OFF-AR-10000588"/>
    <x v="1"/>
    <x v="6"/>
    <s v="Newell 345"/>
    <n v="59.519999999999996"/>
    <n v="3"/>
    <n v="0"/>
    <n v="15.475200000000001"/>
  </r>
  <r>
    <n v="8498"/>
    <x v="4224"/>
    <x v="2"/>
    <x v="1195"/>
    <d v="2011-03-08T00:00:00"/>
    <x v="0"/>
    <s v="AB-10150"/>
    <s v="Aimee Bixby"/>
    <s v="Consumer"/>
    <s v="United States"/>
    <s v="Yonkers"/>
    <x v="15"/>
    <n v="10701"/>
    <x v="3"/>
    <s v="TEC-AC-10002001"/>
    <x v="2"/>
    <x v="11"/>
    <s v="Logitech Wireless Gaming Headset G930"/>
    <n v="479.97"/>
    <n v="3"/>
    <n v="0"/>
    <n v="177.58890000000002"/>
  </r>
  <r>
    <n v="8499"/>
    <x v="4224"/>
    <x v="2"/>
    <x v="1195"/>
    <d v="2011-03-08T00:00:00"/>
    <x v="0"/>
    <s v="AB-10150"/>
    <s v="Aimee Bixby"/>
    <s v="Consumer"/>
    <s v="United States"/>
    <s v="Yonkers"/>
    <x v="15"/>
    <n v="10701"/>
    <x v="3"/>
    <s v="OFF-SU-10000381"/>
    <x v="1"/>
    <x v="14"/>
    <s v="Acme Forged Steel Scissors with Black Enamel Handles"/>
    <n v="18.62"/>
    <n v="2"/>
    <n v="0"/>
    <n v="5.399799999999999"/>
  </r>
  <r>
    <n v="8500"/>
    <x v="4224"/>
    <x v="2"/>
    <x v="1195"/>
    <d v="2011-03-08T00:00:00"/>
    <x v="0"/>
    <s v="AB-10150"/>
    <s v="Aimee Bixby"/>
    <s v="Consumer"/>
    <s v="United States"/>
    <s v="Yonkers"/>
    <x v="15"/>
    <n v="10701"/>
    <x v="3"/>
    <s v="OFF-BI-10001617"/>
    <x v="1"/>
    <x v="8"/>
    <s v="GBC Wire Binding Combs"/>
    <n v="49.632000000000005"/>
    <n v="6"/>
    <n v="0.2"/>
    <n v="16.750799999999998"/>
  </r>
  <r>
    <n v="8501"/>
    <x v="4224"/>
    <x v="2"/>
    <x v="1195"/>
    <d v="2011-03-08T00:00:00"/>
    <x v="0"/>
    <s v="AB-10150"/>
    <s v="Aimee Bixby"/>
    <s v="Consumer"/>
    <s v="United States"/>
    <s v="Yonkers"/>
    <x v="15"/>
    <n v="10701"/>
    <x v="3"/>
    <s v="OFF-PA-10001878"/>
    <x v="1"/>
    <x v="10"/>
    <s v="Xerox 1891"/>
    <n v="97.82"/>
    <n v="2"/>
    <n v="0"/>
    <n v="45.975399999999993"/>
  </r>
  <r>
    <n v="8502"/>
    <x v="4225"/>
    <x v="1"/>
    <x v="879"/>
    <d v="2012-03-03T00:00:00"/>
    <x v="0"/>
    <s v="DH-13075"/>
    <s v="Dave Hallsten"/>
    <s v="Corporate"/>
    <s v="United States"/>
    <s v="Los Angeles"/>
    <x v="1"/>
    <n v="90045"/>
    <x v="1"/>
    <s v="TEC-PH-10000376"/>
    <x v="2"/>
    <x v="7"/>
    <s v="Square Credit Card Reader"/>
    <n v="15.984000000000002"/>
    <n v="2"/>
    <n v="0.2"/>
    <n v="1.1988000000000003"/>
  </r>
  <r>
    <n v="8503"/>
    <x v="4225"/>
    <x v="1"/>
    <x v="879"/>
    <d v="2012-03-03T00:00:00"/>
    <x v="0"/>
    <s v="DH-13075"/>
    <s v="Dave Hallsten"/>
    <s v="Corporate"/>
    <s v="United States"/>
    <s v="Los Angeles"/>
    <x v="1"/>
    <n v="90045"/>
    <x v="1"/>
    <s v="FUR-CH-10003396"/>
    <x v="0"/>
    <x v="1"/>
    <s v="Global Deluxe Steno Chair"/>
    <n v="184.75200000000001"/>
    <n v="3"/>
    <n v="0.2"/>
    <n v="-20.784600000000012"/>
  </r>
  <r>
    <n v="8504"/>
    <x v="4226"/>
    <x v="2"/>
    <x v="980"/>
    <d v="2011-02-25T00:00:00"/>
    <x v="1"/>
    <s v="SR-20740"/>
    <s v="Steven Roelle"/>
    <s v="Home Office"/>
    <s v="United States"/>
    <s v="Los Angeles"/>
    <x v="1"/>
    <n v="90049"/>
    <x v="1"/>
    <s v="OFF-PA-10003363"/>
    <x v="1"/>
    <x v="10"/>
    <s v="Xerox 204"/>
    <n v="12.96"/>
    <n v="2"/>
    <n v="0"/>
    <n v="6.2208000000000006"/>
  </r>
  <r>
    <n v="8505"/>
    <x v="4227"/>
    <x v="0"/>
    <x v="440"/>
    <d v="2013-05-07T00:00:00"/>
    <x v="1"/>
    <s v="NR-18550"/>
    <s v="Nick Radford"/>
    <s v="Consumer"/>
    <s v="United States"/>
    <s v="Amarillo"/>
    <x v="5"/>
    <n v="79109"/>
    <x v="2"/>
    <s v="FUR-CH-10003298"/>
    <x v="0"/>
    <x v="1"/>
    <s v="Office Star - Contemporary Task Swivel chair with Loop Arms, Charcoal"/>
    <n v="366.74399999999997"/>
    <n v="4"/>
    <n v="0.3"/>
    <n v="-110.02320000000003"/>
  </r>
  <r>
    <n v="8506"/>
    <x v="4228"/>
    <x v="0"/>
    <x v="387"/>
    <d v="2013-03-13T00:00:00"/>
    <x v="1"/>
    <s v="SJ-20125"/>
    <s v="Sanjit Jacobs"/>
    <s v="Home Office"/>
    <s v="United States"/>
    <s v="Dallas"/>
    <x v="5"/>
    <n v="75217"/>
    <x v="2"/>
    <s v="OFF-BI-10001757"/>
    <x v="1"/>
    <x v="8"/>
    <s v="Pressboard Hanging Data Binders for Unburst Sheets"/>
    <n v="8.8559999999999981"/>
    <n v="9"/>
    <n v="0.8"/>
    <n v="-14.169600000000003"/>
  </r>
  <r>
    <n v="8507"/>
    <x v="4228"/>
    <x v="0"/>
    <x v="387"/>
    <d v="2013-03-13T00:00:00"/>
    <x v="1"/>
    <s v="SJ-20125"/>
    <s v="Sanjit Jacobs"/>
    <s v="Home Office"/>
    <s v="United States"/>
    <s v="Dallas"/>
    <x v="5"/>
    <n v="75217"/>
    <x v="2"/>
    <s v="TEC-AC-10004633"/>
    <x v="2"/>
    <x v="11"/>
    <s v="Verbatim 25 GB 6x Blu-ray Single Layer Recordable Disc, 3/Pack"/>
    <n v="27.96"/>
    <n v="5"/>
    <n v="0.2"/>
    <n v="8.3880000000000035"/>
  </r>
  <r>
    <n v="8508"/>
    <x v="4228"/>
    <x v="0"/>
    <x v="387"/>
    <d v="2013-03-13T00:00:00"/>
    <x v="1"/>
    <s v="SJ-20125"/>
    <s v="Sanjit Jacobs"/>
    <s v="Home Office"/>
    <s v="United States"/>
    <s v="Dallas"/>
    <x v="5"/>
    <n v="75217"/>
    <x v="2"/>
    <s v="OFF-EN-10001453"/>
    <x v="1"/>
    <x v="12"/>
    <s v="Tyvek Interoffice Envelopes, 9 1/2&quot; x 12 1/2&quot;, 100/Box"/>
    <n v="146.352"/>
    <n v="3"/>
    <n v="0.2"/>
    <n v="49.393799999999992"/>
  </r>
  <r>
    <n v="8509"/>
    <x v="4229"/>
    <x v="1"/>
    <x v="555"/>
    <d v="2012-12-14T00:00:00"/>
    <x v="2"/>
    <s v="CA-12775"/>
    <s v="Cynthia Arntzen"/>
    <s v="Consumer"/>
    <s v="United States"/>
    <s v="Detroit"/>
    <x v="12"/>
    <n v="48205"/>
    <x v="2"/>
    <s v="TEC-AC-10004761"/>
    <x v="2"/>
    <x v="11"/>
    <s v="Maxell 4.7GB DVD+RW 3/Pack"/>
    <n v="175.23"/>
    <n v="11"/>
    <n v="0"/>
    <n v="61.330500000000001"/>
  </r>
  <r>
    <n v="8510"/>
    <x v="4229"/>
    <x v="1"/>
    <x v="555"/>
    <d v="2012-12-14T00:00:00"/>
    <x v="2"/>
    <s v="CA-12775"/>
    <s v="Cynthia Arntzen"/>
    <s v="Consumer"/>
    <s v="United States"/>
    <s v="Detroit"/>
    <x v="12"/>
    <n v="48205"/>
    <x v="2"/>
    <s v="TEC-PH-10003691"/>
    <x v="2"/>
    <x v="7"/>
    <s v="BlackBerry Q10"/>
    <n v="125.99"/>
    <n v="1"/>
    <n v="0"/>
    <n v="31.497500000000002"/>
  </r>
  <r>
    <n v="8511"/>
    <x v="4229"/>
    <x v="1"/>
    <x v="555"/>
    <d v="2012-12-14T00:00:00"/>
    <x v="2"/>
    <s v="CA-12775"/>
    <s v="Cynthia Arntzen"/>
    <s v="Consumer"/>
    <s v="United States"/>
    <s v="Detroit"/>
    <x v="12"/>
    <n v="48205"/>
    <x v="2"/>
    <s v="OFF-BI-10004965"/>
    <x v="1"/>
    <x v="8"/>
    <s v="Ibico Covers for Plastic or Wire Binding Elements"/>
    <n v="23"/>
    <n v="2"/>
    <n v="0"/>
    <n v="10.35"/>
  </r>
  <r>
    <n v="8512"/>
    <x v="4230"/>
    <x v="0"/>
    <x v="596"/>
    <d v="2013-12-27T00:00:00"/>
    <x v="1"/>
    <s v="LC-16885"/>
    <s v="Lena Creighton"/>
    <s v="Consumer"/>
    <s v="United States"/>
    <s v="New York City"/>
    <x v="15"/>
    <n v="10035"/>
    <x v="3"/>
    <s v="OFF-BI-10004233"/>
    <x v="1"/>
    <x v="8"/>
    <s v="GBC Pre-Punched Binding Paper, Plastic, White, 8-1/2&quot; x 11&quot;"/>
    <n v="25.584000000000003"/>
    <n v="2"/>
    <n v="0.2"/>
    <n v="8.9543999999999997"/>
  </r>
  <r>
    <n v="8513"/>
    <x v="4231"/>
    <x v="0"/>
    <x v="1056"/>
    <d v="2013-02-08T00:00:00"/>
    <x v="1"/>
    <s v="NS-18640"/>
    <s v="Noel Staavos"/>
    <s v="Corporate"/>
    <s v="United States"/>
    <s v="Houston"/>
    <x v="5"/>
    <n v="77041"/>
    <x v="2"/>
    <s v="FUR-FU-10003601"/>
    <x v="0"/>
    <x v="5"/>
    <s v="Deflect-o RollaMat Studded, Beveled Mat for Medium Pile Carpeting"/>
    <n v="73.784000000000006"/>
    <n v="2"/>
    <n v="0.6"/>
    <n v="-77.473200000000006"/>
  </r>
  <r>
    <n v="8514"/>
    <x v="4232"/>
    <x v="3"/>
    <x v="929"/>
    <d v="2014-06-10T00:00:00"/>
    <x v="1"/>
    <s v="NS-18640"/>
    <s v="Noel Staavos"/>
    <s v="Corporate"/>
    <s v="United States"/>
    <s v="Orlando"/>
    <x v="2"/>
    <n v="32839"/>
    <x v="0"/>
    <s v="OFF-PA-10002787"/>
    <x v="1"/>
    <x v="10"/>
    <s v="Xerox 227"/>
    <n v="20.736000000000004"/>
    <n v="4"/>
    <n v="0.2"/>
    <n v="7.2576000000000001"/>
  </r>
  <r>
    <n v="8515"/>
    <x v="4233"/>
    <x v="1"/>
    <x v="291"/>
    <d v="2012-08-26T00:00:00"/>
    <x v="1"/>
    <s v="HG-14965"/>
    <s v="Henry Goldwyn"/>
    <s v="Corporate"/>
    <s v="United States"/>
    <s v="Florence"/>
    <x v="0"/>
    <n v="41042"/>
    <x v="0"/>
    <s v="OFF-AR-10003602"/>
    <x v="1"/>
    <x v="6"/>
    <s v="Quartet Omega Colored Chalk, 12/Pack"/>
    <n v="17.52"/>
    <n v="3"/>
    <n v="0"/>
    <n v="8.2343999999999991"/>
  </r>
  <r>
    <n v="8516"/>
    <x v="4233"/>
    <x v="1"/>
    <x v="291"/>
    <d v="2012-08-26T00:00:00"/>
    <x v="1"/>
    <s v="HG-14965"/>
    <s v="Henry Goldwyn"/>
    <s v="Corporate"/>
    <s v="United States"/>
    <s v="Florence"/>
    <x v="0"/>
    <n v="41042"/>
    <x v="0"/>
    <s v="OFF-AR-10002053"/>
    <x v="1"/>
    <x v="6"/>
    <s v="Premium Writing Pencils, Soft, #2 by Central Association for the Blind"/>
    <n v="35.76"/>
    <n v="12"/>
    <n v="0"/>
    <n v="10.0128"/>
  </r>
  <r>
    <n v="8517"/>
    <x v="4234"/>
    <x v="0"/>
    <x v="281"/>
    <d v="2013-04-12T00:00:00"/>
    <x v="1"/>
    <s v="SF-20200"/>
    <s v="Sarah Foster"/>
    <s v="Consumer"/>
    <s v="United States"/>
    <s v="New York City"/>
    <x v="15"/>
    <n v="10009"/>
    <x v="3"/>
    <s v="OFF-AR-10002833"/>
    <x v="1"/>
    <x v="6"/>
    <s v="Newell 322"/>
    <n v="3.64"/>
    <n v="2"/>
    <n v="0"/>
    <n v="0.98280000000000012"/>
  </r>
  <r>
    <n v="8518"/>
    <x v="4235"/>
    <x v="3"/>
    <x v="400"/>
    <d v="2014-06-08T00:00:00"/>
    <x v="0"/>
    <s v="EM-14065"/>
    <s v="Erin Mull"/>
    <s v="Consumer"/>
    <s v="United States"/>
    <s v="Frisco"/>
    <x v="5"/>
    <n v="75034"/>
    <x v="2"/>
    <s v="FUR-FU-10002501"/>
    <x v="0"/>
    <x v="5"/>
    <s v="Nu-Dell Executive Frame"/>
    <n v="30.336000000000006"/>
    <n v="6"/>
    <n v="0.6"/>
    <n v="-17.443199999999997"/>
  </r>
  <r>
    <n v="8519"/>
    <x v="4236"/>
    <x v="3"/>
    <x v="769"/>
    <d v="2014-12-11T00:00:00"/>
    <x v="1"/>
    <s v="DO-13645"/>
    <s v="Doug O'Connell"/>
    <s v="Consumer"/>
    <s v="United States"/>
    <s v="Paterson"/>
    <x v="30"/>
    <n v="7501"/>
    <x v="3"/>
    <s v="FUR-FU-10002506"/>
    <x v="0"/>
    <x v="5"/>
    <s v="Tensor &quot;Hersey Kiss&quot; Styled Floor Lamp"/>
    <n v="12.99"/>
    <n v="1"/>
    <n v="0"/>
    <n v="1.5587999999999997"/>
  </r>
  <r>
    <n v="8520"/>
    <x v="4236"/>
    <x v="3"/>
    <x v="769"/>
    <d v="2014-12-11T00:00:00"/>
    <x v="1"/>
    <s v="DO-13645"/>
    <s v="Doug O'Connell"/>
    <s v="Consumer"/>
    <s v="United States"/>
    <s v="Paterson"/>
    <x v="30"/>
    <n v="7501"/>
    <x v="3"/>
    <s v="FUR-CH-10003817"/>
    <x v="0"/>
    <x v="1"/>
    <s v="Global Value Steno Chair, Gray"/>
    <n v="182.22"/>
    <n v="3"/>
    <n v="0"/>
    <n v="45.555000000000007"/>
  </r>
  <r>
    <n v="8521"/>
    <x v="4236"/>
    <x v="3"/>
    <x v="769"/>
    <d v="2014-12-11T00:00:00"/>
    <x v="1"/>
    <s v="DO-13645"/>
    <s v="Doug O'Connell"/>
    <s v="Consumer"/>
    <s v="United States"/>
    <s v="Paterson"/>
    <x v="30"/>
    <n v="7501"/>
    <x v="3"/>
    <s v="FUR-CH-10004860"/>
    <x v="0"/>
    <x v="1"/>
    <s v="Global Low Back Tilter Chair"/>
    <n v="302.94"/>
    <n v="3"/>
    <n v="0"/>
    <n v="18.176399999999973"/>
  </r>
  <r>
    <n v="8522"/>
    <x v="4237"/>
    <x v="0"/>
    <x v="383"/>
    <d v="2013-01-15T00:00:00"/>
    <x v="1"/>
    <s v="MP-17470"/>
    <s v="Mark Packer"/>
    <s v="Home Office"/>
    <s v="United States"/>
    <s v="Columbus"/>
    <x v="24"/>
    <n v="43229"/>
    <x v="3"/>
    <s v="FUR-FU-10002268"/>
    <x v="0"/>
    <x v="5"/>
    <s v="Ultra Door Push Plate"/>
    <n v="54.992000000000004"/>
    <n v="14"/>
    <n v="0.2"/>
    <n v="8.9361999999999959"/>
  </r>
  <r>
    <n v="8523"/>
    <x v="4238"/>
    <x v="0"/>
    <x v="178"/>
    <d v="2013-04-08T00:00:00"/>
    <x v="1"/>
    <s v="MY-18295"/>
    <s v="Muhammed Yedwab"/>
    <s v="Corporate"/>
    <s v="United States"/>
    <s v="Milwaukee"/>
    <x v="6"/>
    <n v="53209"/>
    <x v="2"/>
    <s v="TEC-PH-10000148"/>
    <x v="2"/>
    <x v="7"/>
    <s v="Cyber Acoustics AC-202b Speech Recognition Stereo Headset"/>
    <n v="12.99"/>
    <n v="1"/>
    <n v="0"/>
    <n v="0.25980000000000025"/>
  </r>
  <r>
    <n v="8524"/>
    <x v="4239"/>
    <x v="3"/>
    <x v="296"/>
    <d v="2014-09-26T00:00:00"/>
    <x v="1"/>
    <s v="DB-13615"/>
    <s v="Doug Bickford"/>
    <s v="Consumer"/>
    <s v="United States"/>
    <s v="San Francisco"/>
    <x v="1"/>
    <n v="94109"/>
    <x v="1"/>
    <s v="OFF-PA-10004082"/>
    <x v="1"/>
    <x v="10"/>
    <s v="Adams Telephone Message Book w/Frequently-Called Numbers Space, 400 Messages per Book"/>
    <n v="55.86"/>
    <n v="7"/>
    <n v="0"/>
    <n v="27.93"/>
  </r>
  <r>
    <n v="8525"/>
    <x v="4240"/>
    <x v="3"/>
    <x v="633"/>
    <d v="2014-03-17T00:00:00"/>
    <x v="3"/>
    <s v="SP-20920"/>
    <s v="Susan Pistek"/>
    <s v="Consumer"/>
    <s v="United States"/>
    <s v="Columbus"/>
    <x v="24"/>
    <n v="43229"/>
    <x v="3"/>
    <s v="TEC-PH-10004348"/>
    <x v="2"/>
    <x v="7"/>
    <s v="OtterBox Defender Series Case - iPhone 5c"/>
    <n v="44.375999999999998"/>
    <n v="2"/>
    <n v="0.4"/>
    <n v="-7.3960000000000043"/>
  </r>
  <r>
    <n v="8526"/>
    <x v="4240"/>
    <x v="3"/>
    <x v="633"/>
    <d v="2014-03-17T00:00:00"/>
    <x v="3"/>
    <s v="SP-20920"/>
    <s v="Susan Pistek"/>
    <s v="Consumer"/>
    <s v="United States"/>
    <s v="Columbus"/>
    <x v="24"/>
    <n v="43229"/>
    <x v="3"/>
    <s v="FUR-FU-10003424"/>
    <x v="0"/>
    <x v="5"/>
    <s v="Nu-Dell Oak Frame"/>
    <n v="51.264000000000003"/>
    <n v="6"/>
    <n v="0.2"/>
    <n v="7.6895999999999933"/>
  </r>
  <r>
    <n v="8527"/>
    <x v="4240"/>
    <x v="3"/>
    <x v="633"/>
    <d v="2014-03-17T00:00:00"/>
    <x v="3"/>
    <s v="SP-20920"/>
    <s v="Susan Pistek"/>
    <s v="Consumer"/>
    <s v="United States"/>
    <s v="Columbus"/>
    <x v="24"/>
    <n v="43229"/>
    <x v="3"/>
    <s v="OFF-BI-10004654"/>
    <x v="1"/>
    <x v="8"/>
    <s v="Avery Binding System Hidden Tab Executive Style Index Sets"/>
    <n v="5.1930000000000005"/>
    <n v="3"/>
    <n v="0.7"/>
    <n v="-3.4619999999999997"/>
  </r>
  <r>
    <n v="8528"/>
    <x v="4240"/>
    <x v="3"/>
    <x v="633"/>
    <d v="2014-03-17T00:00:00"/>
    <x v="3"/>
    <s v="SP-20920"/>
    <s v="Susan Pistek"/>
    <s v="Consumer"/>
    <s v="United States"/>
    <s v="Columbus"/>
    <x v="24"/>
    <n v="43229"/>
    <x v="3"/>
    <s v="TEC-AC-10004571"/>
    <x v="2"/>
    <x v="11"/>
    <s v="Logitech G700s Rechargeable Gaming Mouse"/>
    <n v="159.98400000000001"/>
    <n v="2"/>
    <n v="0.2"/>
    <n v="43.995600000000003"/>
  </r>
  <r>
    <n v="8529"/>
    <x v="4240"/>
    <x v="3"/>
    <x v="633"/>
    <d v="2014-03-17T00:00:00"/>
    <x v="3"/>
    <s v="SP-20920"/>
    <s v="Susan Pistek"/>
    <s v="Consumer"/>
    <s v="United States"/>
    <s v="Columbus"/>
    <x v="24"/>
    <n v="43229"/>
    <x v="3"/>
    <s v="OFF-ST-10000675"/>
    <x v="1"/>
    <x v="4"/>
    <s v="File Shuttle II and Handi-File, Black"/>
    <n v="54.224000000000004"/>
    <n v="2"/>
    <n v="0.2"/>
    <n v="3.3889999999999993"/>
  </r>
  <r>
    <n v="8530"/>
    <x v="4241"/>
    <x v="3"/>
    <x v="468"/>
    <d v="2014-11-18T00:00:00"/>
    <x v="1"/>
    <s v="ME-17320"/>
    <s v="Maria Etezadi"/>
    <s v="Home Office"/>
    <s v="United States"/>
    <s v="Los Angeles"/>
    <x v="1"/>
    <n v="90008"/>
    <x v="1"/>
    <s v="FUR-CH-10001714"/>
    <x v="0"/>
    <x v="1"/>
    <s v="Global Leather &amp; Oak Executive Chair, Burgundy"/>
    <n v="241.42399999999998"/>
    <n v="2"/>
    <n v="0.2"/>
    <n v="-36.213599999999985"/>
  </r>
  <r>
    <n v="8531"/>
    <x v="4242"/>
    <x v="0"/>
    <x v="885"/>
    <d v="2013-12-07T00:00:00"/>
    <x v="1"/>
    <s v="BS-11755"/>
    <s v="Bruce Stewart"/>
    <s v="Consumer"/>
    <s v="United States"/>
    <s v="Detroit"/>
    <x v="12"/>
    <n v="48227"/>
    <x v="2"/>
    <s v="OFF-PA-10000380"/>
    <x v="1"/>
    <x v="10"/>
    <s v="REDIFORM Incoming/Outgoing Call Register, 11&quot; X 8 1/2&quot;, 100 Messages"/>
    <n v="33.36"/>
    <n v="4"/>
    <n v="0"/>
    <n v="16.68"/>
  </r>
  <r>
    <n v="8532"/>
    <x v="4242"/>
    <x v="0"/>
    <x v="885"/>
    <d v="2013-12-07T00:00:00"/>
    <x v="1"/>
    <s v="BS-11755"/>
    <s v="Bruce Stewart"/>
    <s v="Consumer"/>
    <s v="United States"/>
    <s v="Detroit"/>
    <x v="12"/>
    <n v="48227"/>
    <x v="2"/>
    <s v="OFF-PA-10002713"/>
    <x v="1"/>
    <x v="10"/>
    <s v="Adams Phone Message Book, 200 Message Capacity, 8 1/16” x 11”"/>
    <n v="13.76"/>
    <n v="2"/>
    <n v="0"/>
    <n v="6.3295999999999992"/>
  </r>
  <r>
    <n v="8533"/>
    <x v="4242"/>
    <x v="0"/>
    <x v="885"/>
    <d v="2013-12-07T00:00:00"/>
    <x v="1"/>
    <s v="BS-11755"/>
    <s v="Bruce Stewart"/>
    <s v="Consumer"/>
    <s v="United States"/>
    <s v="Detroit"/>
    <x v="12"/>
    <n v="48227"/>
    <x v="2"/>
    <s v="OFF-ST-10001370"/>
    <x v="1"/>
    <x v="4"/>
    <s v="Sensible Storage WireTech Storage Systems"/>
    <n v="496.86"/>
    <n v="7"/>
    <n v="0"/>
    <n v="24.842999999999947"/>
  </r>
  <r>
    <n v="8534"/>
    <x v="4242"/>
    <x v="0"/>
    <x v="885"/>
    <d v="2013-12-07T00:00:00"/>
    <x v="1"/>
    <s v="BS-11755"/>
    <s v="Bruce Stewart"/>
    <s v="Consumer"/>
    <s v="United States"/>
    <s v="Detroit"/>
    <x v="12"/>
    <n v="48227"/>
    <x v="2"/>
    <s v="FUR-CH-10000513"/>
    <x v="0"/>
    <x v="1"/>
    <s v="High-Back Leather Manager's Chair"/>
    <n v="389.97"/>
    <n v="3"/>
    <n v="0"/>
    <n v="35.097300000000004"/>
  </r>
  <r>
    <n v="8535"/>
    <x v="4243"/>
    <x v="1"/>
    <x v="1004"/>
    <d v="2012-01-15T00:00:00"/>
    <x v="0"/>
    <s v="KS-16300"/>
    <s v="Karen Seio"/>
    <s v="Corporate"/>
    <s v="United States"/>
    <s v="Columbus"/>
    <x v="32"/>
    <n v="31907"/>
    <x v="0"/>
    <s v="OFF-LA-10003223"/>
    <x v="1"/>
    <x v="2"/>
    <s v="Avery 508"/>
    <n v="9.82"/>
    <n v="2"/>
    <n v="0"/>
    <n v="4.8117999999999999"/>
  </r>
  <r>
    <n v="8536"/>
    <x v="4244"/>
    <x v="2"/>
    <x v="1174"/>
    <d v="2011-05-20T00:00:00"/>
    <x v="1"/>
    <s v="CC-12475"/>
    <s v="Cindy Chapman"/>
    <s v="Consumer"/>
    <s v="United States"/>
    <s v="San Francisco"/>
    <x v="1"/>
    <n v="94122"/>
    <x v="1"/>
    <s v="TEC-AC-10002217"/>
    <x v="2"/>
    <x v="11"/>
    <s v="Imation Clip USB flash drive - 8 GB"/>
    <n v="56.400000000000006"/>
    <n v="3"/>
    <n v="0"/>
    <n v="3.3840000000000003"/>
  </r>
  <r>
    <n v="8537"/>
    <x v="4245"/>
    <x v="1"/>
    <x v="722"/>
    <d v="2012-06-11T00:00:00"/>
    <x v="1"/>
    <s v="HD-14785"/>
    <s v="Harold Dahlen"/>
    <s v="Home Office"/>
    <s v="United States"/>
    <s v="Philadelphia"/>
    <x v="9"/>
    <n v="19143"/>
    <x v="3"/>
    <s v="OFF-BI-10003707"/>
    <x v="1"/>
    <x v="8"/>
    <s v="Aluminum Screw Posts"/>
    <n v="18.312000000000001"/>
    <n v="4"/>
    <n v="0.7"/>
    <n v="-12.207999999999995"/>
  </r>
  <r>
    <n v="8538"/>
    <x v="4245"/>
    <x v="1"/>
    <x v="722"/>
    <d v="2012-06-11T00:00:00"/>
    <x v="1"/>
    <s v="HD-14785"/>
    <s v="Harold Dahlen"/>
    <s v="Home Office"/>
    <s v="United States"/>
    <s v="Philadelphia"/>
    <x v="9"/>
    <n v="19143"/>
    <x v="3"/>
    <s v="OFF-PA-10000552"/>
    <x v="1"/>
    <x v="10"/>
    <s v="Xerox 200"/>
    <n v="25.920000000000005"/>
    <n v="5"/>
    <n v="0.2"/>
    <n v="9.0719999999999992"/>
  </r>
  <r>
    <n v="8539"/>
    <x v="4245"/>
    <x v="1"/>
    <x v="722"/>
    <d v="2012-06-11T00:00:00"/>
    <x v="1"/>
    <s v="HD-14785"/>
    <s v="Harold Dahlen"/>
    <s v="Home Office"/>
    <s v="United States"/>
    <s v="Philadelphia"/>
    <x v="9"/>
    <n v="19143"/>
    <x v="3"/>
    <s v="OFF-AR-10003183"/>
    <x v="1"/>
    <x v="6"/>
    <s v="Avery Fluorescent Highlighter Four-Color Set"/>
    <n v="8.016"/>
    <n v="3"/>
    <n v="0.2"/>
    <n v="1.0019999999999993"/>
  </r>
  <r>
    <n v="8540"/>
    <x v="4246"/>
    <x v="3"/>
    <x v="631"/>
    <d v="2014-03-14T00:00:00"/>
    <x v="1"/>
    <s v="KB-16315"/>
    <s v="Karl Braun"/>
    <s v="Consumer"/>
    <s v="United States"/>
    <s v="Los Angeles"/>
    <x v="1"/>
    <n v="90008"/>
    <x v="1"/>
    <s v="TEC-CO-10000971"/>
    <x v="2"/>
    <x v="16"/>
    <s v="Hewlett Packard 310 Color Digital Copier"/>
    <n v="479.98400000000004"/>
    <n v="2"/>
    <n v="0.2"/>
    <n v="59.997999999999962"/>
  </r>
  <r>
    <n v="8541"/>
    <x v="4246"/>
    <x v="3"/>
    <x v="631"/>
    <d v="2014-03-14T00:00:00"/>
    <x v="1"/>
    <s v="KB-16315"/>
    <s v="Karl Braun"/>
    <s v="Consumer"/>
    <s v="United States"/>
    <s v="Los Angeles"/>
    <x v="1"/>
    <n v="90008"/>
    <x v="1"/>
    <s v="OFF-BI-10003910"/>
    <x v="1"/>
    <x v="8"/>
    <s v="DXL Angle-View Binders with Locking Rings by Samsill"/>
    <n v="30.84"/>
    <n v="5"/>
    <n v="0.2"/>
    <n v="9.6374999999999993"/>
  </r>
  <r>
    <n v="8542"/>
    <x v="4247"/>
    <x v="1"/>
    <x v="937"/>
    <d v="2012-12-23T00:00:00"/>
    <x v="2"/>
    <s v="HR-14830"/>
    <s v="Harold Ryan"/>
    <s v="Corporate"/>
    <s v="United States"/>
    <s v="Philadelphia"/>
    <x v="9"/>
    <n v="19140"/>
    <x v="3"/>
    <s v="OFF-ST-10001172"/>
    <x v="1"/>
    <x v="4"/>
    <s v="Tennsco Lockers, Sand"/>
    <n v="33.568000000000005"/>
    <n v="2"/>
    <n v="0.2"/>
    <n v="1.6783999999999981"/>
  </r>
  <r>
    <n v="8543"/>
    <x v="4247"/>
    <x v="1"/>
    <x v="937"/>
    <d v="2012-12-23T00:00:00"/>
    <x v="2"/>
    <s v="HR-14830"/>
    <s v="Harold Ryan"/>
    <s v="Corporate"/>
    <s v="United States"/>
    <s v="Philadelphia"/>
    <x v="9"/>
    <n v="19140"/>
    <x v="3"/>
    <s v="FUR-CH-10001270"/>
    <x v="0"/>
    <x v="1"/>
    <s v="Harbour Creations Steel Folding Chair"/>
    <n v="422.62499999999994"/>
    <n v="7"/>
    <n v="0.3"/>
    <n v="0"/>
  </r>
  <r>
    <n v="8544"/>
    <x v="4248"/>
    <x v="2"/>
    <x v="908"/>
    <d v="2011-08-11T00:00:00"/>
    <x v="1"/>
    <s v="TB-21625"/>
    <s v="Trudy Brown"/>
    <s v="Consumer"/>
    <s v="United States"/>
    <s v="New York City"/>
    <x v="15"/>
    <n v="10035"/>
    <x v="3"/>
    <s v="TEC-AC-10004571"/>
    <x v="2"/>
    <x v="11"/>
    <s v="Logitech G700s Rechargeable Gaming Mouse"/>
    <n v="199.98"/>
    <n v="2"/>
    <n v="0"/>
    <n v="83.991600000000005"/>
  </r>
  <r>
    <n v="8545"/>
    <x v="4249"/>
    <x v="0"/>
    <x v="1196"/>
    <d v="2013-04-01T00:00:00"/>
    <x v="1"/>
    <s v="DS-13180"/>
    <s v="David Smith"/>
    <s v="Corporate"/>
    <s v="United States"/>
    <s v="Columbus"/>
    <x v="32"/>
    <n v="31907"/>
    <x v="0"/>
    <s v="FUR-FU-10004053"/>
    <x v="0"/>
    <x v="5"/>
    <s v="DAX Two-Tone Silver Metal Document Frame"/>
    <n v="20.239999999999998"/>
    <n v="1"/>
    <n v="0"/>
    <n v="8.7032000000000007"/>
  </r>
  <r>
    <n v="8546"/>
    <x v="4249"/>
    <x v="0"/>
    <x v="1196"/>
    <d v="2013-04-01T00:00:00"/>
    <x v="1"/>
    <s v="DS-13180"/>
    <s v="David Smith"/>
    <s v="Corporate"/>
    <s v="United States"/>
    <s v="Columbus"/>
    <x v="32"/>
    <n v="31907"/>
    <x v="0"/>
    <s v="FUR-FU-10003731"/>
    <x v="0"/>
    <x v="5"/>
    <s v="Eldon Expressions Wood and Plastic Desk Accessories, Oak"/>
    <n v="39.92"/>
    <n v="4"/>
    <n v="0"/>
    <n v="11.177600000000002"/>
  </r>
  <r>
    <n v="8547"/>
    <x v="4249"/>
    <x v="0"/>
    <x v="1196"/>
    <d v="2013-04-01T00:00:00"/>
    <x v="1"/>
    <s v="DS-13180"/>
    <s v="David Smith"/>
    <s v="Corporate"/>
    <s v="United States"/>
    <s v="Columbus"/>
    <x v="32"/>
    <n v="31907"/>
    <x v="0"/>
    <s v="OFF-BI-10000962"/>
    <x v="1"/>
    <x v="8"/>
    <s v="Acco Flexible ACCOHIDE Square Ring Data Binder, Dark Blue, 11 1/2&quot; X 14&quot; 7/8&quot;"/>
    <n v="32.54"/>
    <n v="2"/>
    <n v="0"/>
    <n v="15.944599999999998"/>
  </r>
  <r>
    <n v="8548"/>
    <x v="4250"/>
    <x v="1"/>
    <x v="901"/>
    <d v="2012-12-10T00:00:00"/>
    <x v="1"/>
    <s v="GB-14530"/>
    <s v="George Bell"/>
    <s v="Corporate"/>
    <s v="United States"/>
    <s v="Los Angeles"/>
    <x v="1"/>
    <n v="90049"/>
    <x v="1"/>
    <s v="TEC-AC-10001266"/>
    <x v="2"/>
    <x v="11"/>
    <s v="Memorex Micro Travel Drive 8 GB"/>
    <n v="39"/>
    <n v="3"/>
    <n v="0"/>
    <n v="17.549999999999997"/>
  </r>
  <r>
    <n v="8549"/>
    <x v="4250"/>
    <x v="1"/>
    <x v="901"/>
    <d v="2012-12-10T00:00:00"/>
    <x v="1"/>
    <s v="GB-14530"/>
    <s v="George Bell"/>
    <s v="Corporate"/>
    <s v="United States"/>
    <s v="Los Angeles"/>
    <x v="1"/>
    <n v="90049"/>
    <x v="1"/>
    <s v="OFF-LA-10000452"/>
    <x v="1"/>
    <x v="2"/>
    <s v="Avery 488"/>
    <n v="12.6"/>
    <n v="4"/>
    <n v="0"/>
    <n v="6.048"/>
  </r>
  <r>
    <n v="8550"/>
    <x v="4251"/>
    <x v="1"/>
    <x v="861"/>
    <d v="2012-09-12T00:00:00"/>
    <x v="2"/>
    <s v="GB-14530"/>
    <s v="George Bell"/>
    <s v="Corporate"/>
    <s v="United States"/>
    <s v="Aurora"/>
    <x v="22"/>
    <n v="80013"/>
    <x v="1"/>
    <s v="FUR-FU-10000073"/>
    <x v="0"/>
    <x v="5"/>
    <s v="Deflect-O Glasstique Clear Desk Accessories"/>
    <n v="24.64"/>
    <n v="4"/>
    <n v="0.2"/>
    <n v="4.0039999999999978"/>
  </r>
  <r>
    <n v="8551"/>
    <x v="4252"/>
    <x v="1"/>
    <x v="789"/>
    <d v="2012-07-24T00:00:00"/>
    <x v="1"/>
    <s v="VB-21745"/>
    <s v="Victoria Brennan"/>
    <s v="Corporate"/>
    <s v="United States"/>
    <s v="Houston"/>
    <x v="5"/>
    <n v="77041"/>
    <x v="2"/>
    <s v="OFF-LA-10002368"/>
    <x v="1"/>
    <x v="2"/>
    <s v="Avery 479"/>
    <n v="6.2640000000000002"/>
    <n v="3"/>
    <n v="0.2"/>
    <n v="2.0358000000000001"/>
  </r>
  <r>
    <n v="8552"/>
    <x v="4252"/>
    <x v="1"/>
    <x v="789"/>
    <d v="2012-07-24T00:00:00"/>
    <x v="1"/>
    <s v="VB-21745"/>
    <s v="Victoria Brennan"/>
    <s v="Corporate"/>
    <s v="United States"/>
    <s v="Houston"/>
    <x v="5"/>
    <n v="77041"/>
    <x v="2"/>
    <s v="OFF-FA-10004248"/>
    <x v="1"/>
    <x v="13"/>
    <s v="Advantus T-Pin Paper Clips"/>
    <n v="14.432"/>
    <n v="4"/>
    <n v="0.2"/>
    <n v="3.4276000000000004"/>
  </r>
  <r>
    <n v="8553"/>
    <x v="4253"/>
    <x v="2"/>
    <x v="992"/>
    <d v="2011-06-03T00:00:00"/>
    <x v="1"/>
    <s v="MC-17425"/>
    <s v="Mark Cousins"/>
    <s v="Corporate"/>
    <s v="United States"/>
    <s v="Chicago"/>
    <x v="10"/>
    <n v="60623"/>
    <x v="2"/>
    <s v="TEC-CO-10004202"/>
    <x v="2"/>
    <x v="16"/>
    <s v="Brother DCP1000 Digital 3 in 1 Multifunction Machine"/>
    <n v="719.97600000000011"/>
    <n v="3"/>
    <n v="0.2"/>
    <n v="134.99549999999999"/>
  </r>
  <r>
    <n v="8554"/>
    <x v="4254"/>
    <x v="3"/>
    <x v="38"/>
    <d v="2014-11-21T00:00:00"/>
    <x v="1"/>
    <s v="CB-12025"/>
    <s v="Cassandra Brandow"/>
    <s v="Consumer"/>
    <s v="United States"/>
    <s v="Decatur"/>
    <x v="19"/>
    <n v="35601"/>
    <x v="0"/>
    <s v="TEC-AC-10000927"/>
    <x v="2"/>
    <x v="11"/>
    <s v="Anker Ultrathin Bluetooth Wireless Keyboard Aluminum Cover with Stand "/>
    <n v="239.92"/>
    <n v="8"/>
    <n v="0"/>
    <n v="23.99199999999999"/>
  </r>
  <r>
    <n v="8555"/>
    <x v="4255"/>
    <x v="0"/>
    <x v="10"/>
    <d v="2013-12-12T00:00:00"/>
    <x v="2"/>
    <s v="PM-18940"/>
    <s v="Paul MacIntyre"/>
    <s v="Consumer"/>
    <s v="United States"/>
    <s v="Springfield"/>
    <x v="17"/>
    <n v="22153"/>
    <x v="0"/>
    <s v="FUR-TA-10002530"/>
    <x v="0"/>
    <x v="3"/>
    <s v="Iceberg OfficeWorks 42&quot; Round Tables"/>
    <n v="1056.8599999999999"/>
    <n v="7"/>
    <n v="0"/>
    <n v="158.52899999999994"/>
  </r>
  <r>
    <n v="8556"/>
    <x v="4256"/>
    <x v="1"/>
    <x v="204"/>
    <d v="2012-03-22T00:00:00"/>
    <x v="3"/>
    <s v="DC-13285"/>
    <s v="Debra Catini"/>
    <s v="Consumer"/>
    <s v="United States"/>
    <s v="Plantation"/>
    <x v="2"/>
    <n v="33317"/>
    <x v="0"/>
    <s v="TEC-AC-10002567"/>
    <x v="2"/>
    <x v="11"/>
    <s v="Logitech G602 Wireless Gaming Mouse"/>
    <n v="447.94399999999996"/>
    <n v="7"/>
    <n v="0.2"/>
    <n v="89.588799999999992"/>
  </r>
  <r>
    <n v="8557"/>
    <x v="4256"/>
    <x v="1"/>
    <x v="204"/>
    <d v="2012-03-22T00:00:00"/>
    <x v="3"/>
    <s v="DC-13285"/>
    <s v="Debra Catini"/>
    <s v="Consumer"/>
    <s v="United States"/>
    <s v="Plantation"/>
    <x v="2"/>
    <n v="33317"/>
    <x v="0"/>
    <s v="OFF-ST-10002182"/>
    <x v="1"/>
    <x v="4"/>
    <s v="Iris 3-Drawer Stacking Bin, Black"/>
    <n v="150.40799999999999"/>
    <n v="9"/>
    <n v="0.2"/>
    <n v="-33.841799999999999"/>
  </r>
  <r>
    <n v="8558"/>
    <x v="4257"/>
    <x v="0"/>
    <x v="443"/>
    <d v="2013-12-27T00:00:00"/>
    <x v="0"/>
    <s v="LA-16780"/>
    <s v="Laura Armstrong"/>
    <s v="Corporate"/>
    <s v="United States"/>
    <s v="Houston"/>
    <x v="5"/>
    <n v="77041"/>
    <x v="2"/>
    <s v="TEC-PH-10004539"/>
    <x v="2"/>
    <x v="7"/>
    <s v="Wireless Extenders zBoost YX545 SOHO Signal Booster"/>
    <n v="453.57600000000002"/>
    <n v="3"/>
    <n v="0.2"/>
    <n v="39.687899999999985"/>
  </r>
  <r>
    <n v="8559"/>
    <x v="4257"/>
    <x v="0"/>
    <x v="443"/>
    <d v="2013-12-27T00:00:00"/>
    <x v="0"/>
    <s v="LA-16780"/>
    <s v="Laura Armstrong"/>
    <s v="Corporate"/>
    <s v="United States"/>
    <s v="Houston"/>
    <x v="5"/>
    <n v="77041"/>
    <x v="2"/>
    <s v="OFF-LA-10002945"/>
    <x v="1"/>
    <x v="2"/>
    <s v="Permanent Self-Adhesive File Folder Labels for Typewriters, 1 1/8 x 3 1/2, White"/>
    <n v="45.36"/>
    <n v="9"/>
    <n v="0.2"/>
    <n v="14.741999999999997"/>
  </r>
  <r>
    <n v="8560"/>
    <x v="4257"/>
    <x v="0"/>
    <x v="443"/>
    <d v="2013-12-27T00:00:00"/>
    <x v="0"/>
    <s v="LA-16780"/>
    <s v="Laura Armstrong"/>
    <s v="Corporate"/>
    <s v="United States"/>
    <s v="Houston"/>
    <x v="5"/>
    <n v="77041"/>
    <x v="2"/>
    <s v="TEC-PH-10004345"/>
    <x v="2"/>
    <x v="7"/>
    <s v="Cisco SPA 502G IP Phone"/>
    <n v="287.88"/>
    <n v="3"/>
    <n v="0.2"/>
    <n v="35.984999999999999"/>
  </r>
  <r>
    <n v="8561"/>
    <x v="4257"/>
    <x v="0"/>
    <x v="443"/>
    <d v="2013-12-27T00:00:00"/>
    <x v="0"/>
    <s v="LA-16780"/>
    <s v="Laura Armstrong"/>
    <s v="Corporate"/>
    <s v="United States"/>
    <s v="Houston"/>
    <x v="5"/>
    <n v="77041"/>
    <x v="2"/>
    <s v="TEC-PH-10004912"/>
    <x v="2"/>
    <x v="7"/>
    <s v="Cisco SPA112 2 Port Phone Adapter"/>
    <n v="131.88000000000002"/>
    <n v="3"/>
    <n v="0.2"/>
    <n v="14.836499999999987"/>
  </r>
  <r>
    <n v="8562"/>
    <x v="4257"/>
    <x v="0"/>
    <x v="443"/>
    <d v="2013-12-27T00:00:00"/>
    <x v="0"/>
    <s v="LA-16780"/>
    <s v="Laura Armstrong"/>
    <s v="Corporate"/>
    <s v="United States"/>
    <s v="Houston"/>
    <x v="5"/>
    <n v="77041"/>
    <x v="2"/>
    <s v="FUR-FU-10000206"/>
    <x v="0"/>
    <x v="5"/>
    <s v="GE General Purpose, Extra Long Life, Showcase &amp; Floodlight Incandescent Bulbs"/>
    <n v="2.3280000000000003"/>
    <n v="2"/>
    <n v="0.6"/>
    <n v="-0.75660000000000016"/>
  </r>
  <r>
    <n v="8563"/>
    <x v="4258"/>
    <x v="0"/>
    <x v="1197"/>
    <d v="2013-04-07T00:00:00"/>
    <x v="0"/>
    <s v="DJ-13420"/>
    <s v="Denny Joy"/>
    <s v="Corporate"/>
    <s v="United States"/>
    <s v="Milwaukee"/>
    <x v="6"/>
    <n v="53209"/>
    <x v="2"/>
    <s v="FUR-CH-10000847"/>
    <x v="0"/>
    <x v="1"/>
    <s v="Global Executive Mid-Back Manager's Chair"/>
    <n v="1454.9"/>
    <n v="5"/>
    <n v="0"/>
    <n v="378.274"/>
  </r>
  <r>
    <n v="8564"/>
    <x v="4259"/>
    <x v="3"/>
    <x v="504"/>
    <d v="2014-05-05T00:00:00"/>
    <x v="1"/>
    <s v="MH-18115"/>
    <s v="Mick Hernandez"/>
    <s v="Home Office"/>
    <s v="United States"/>
    <s v="Sanford"/>
    <x v="2"/>
    <n v="32771"/>
    <x v="0"/>
    <s v="OFF-BI-10000822"/>
    <x v="1"/>
    <x v="8"/>
    <s v="Acco PRESSTEX Data Binder with Storage Hooks, Light Blue, 9 1/2&quot; X 11&quot;"/>
    <n v="4.8420000000000005"/>
    <n v="3"/>
    <n v="0.7"/>
    <n v="-3.5507999999999988"/>
  </r>
  <r>
    <n v="8565"/>
    <x v="4259"/>
    <x v="3"/>
    <x v="504"/>
    <d v="2014-05-05T00:00:00"/>
    <x v="1"/>
    <s v="MH-18115"/>
    <s v="Mick Hernandez"/>
    <s v="Home Office"/>
    <s v="United States"/>
    <s v="Sanford"/>
    <x v="2"/>
    <n v="32771"/>
    <x v="0"/>
    <s v="FUR-FU-10000747"/>
    <x v="0"/>
    <x v="5"/>
    <s v="Tenex B1-RE Series Chair Mats for Low Pile Carpets"/>
    <n v="220.70400000000001"/>
    <n v="6"/>
    <n v="0.2"/>
    <n v="-8.2764000000000379"/>
  </r>
  <r>
    <n v="8566"/>
    <x v="4260"/>
    <x v="0"/>
    <x v="1019"/>
    <d v="2013-11-19T00:00:00"/>
    <x v="2"/>
    <s v="BG-11035"/>
    <s v="Barry Gonzalez"/>
    <s v="Consumer"/>
    <s v="United States"/>
    <s v="The Colony"/>
    <x v="5"/>
    <n v="75056"/>
    <x v="2"/>
    <s v="TEC-PH-10002350"/>
    <x v="2"/>
    <x v="7"/>
    <s v="Apple EarPods with Remote and Mic"/>
    <n v="67.176000000000002"/>
    <n v="3"/>
    <n v="0.2"/>
    <n v="6.7175999999999974"/>
  </r>
  <r>
    <n v="8567"/>
    <x v="4260"/>
    <x v="0"/>
    <x v="1019"/>
    <d v="2013-11-19T00:00:00"/>
    <x v="2"/>
    <s v="BG-11035"/>
    <s v="Barry Gonzalez"/>
    <s v="Consumer"/>
    <s v="United States"/>
    <s v="The Colony"/>
    <x v="5"/>
    <n v="75056"/>
    <x v="2"/>
    <s v="OFF-PA-10000697"/>
    <x v="1"/>
    <x v="10"/>
    <s v="TOPS Voice Message Log Book, Flash Format"/>
    <n v="15.231999999999999"/>
    <n v="4"/>
    <n v="0.2"/>
    <n v="5.5215999999999994"/>
  </r>
  <r>
    <n v="8568"/>
    <x v="4261"/>
    <x v="0"/>
    <x v="338"/>
    <d v="2013-11-13T00:00:00"/>
    <x v="2"/>
    <s v="SV-20365"/>
    <s v="Seth Vernon"/>
    <s v="Consumer"/>
    <s v="United States"/>
    <s v="Troy"/>
    <x v="24"/>
    <n v="45373"/>
    <x v="3"/>
    <s v="OFF-PA-10002787"/>
    <x v="1"/>
    <x v="10"/>
    <s v="Xerox 227"/>
    <n v="31.104000000000006"/>
    <n v="6"/>
    <n v="0.2"/>
    <n v="10.8864"/>
  </r>
  <r>
    <n v="8569"/>
    <x v="4262"/>
    <x v="0"/>
    <x v="409"/>
    <d v="2013-12-13T00:00:00"/>
    <x v="1"/>
    <s v="DP-13105"/>
    <s v="Dave Poirier"/>
    <s v="Corporate"/>
    <s v="United States"/>
    <s v="Hempstead"/>
    <x v="15"/>
    <n v="11550"/>
    <x v="3"/>
    <s v="OFF-BI-10004318"/>
    <x v="1"/>
    <x v="8"/>
    <s v="Ibico EB-19 Dual Function Manual Binding System"/>
    <n v="968.74400000000014"/>
    <n v="7"/>
    <n v="0.2"/>
    <n v="314.84180000000003"/>
  </r>
  <r>
    <n v="8570"/>
    <x v="4262"/>
    <x v="0"/>
    <x v="409"/>
    <d v="2013-12-13T00:00:00"/>
    <x v="1"/>
    <s v="DP-13105"/>
    <s v="Dave Poirier"/>
    <s v="Corporate"/>
    <s v="United States"/>
    <s v="Hempstead"/>
    <x v="15"/>
    <n v="11550"/>
    <x v="3"/>
    <s v="OFF-BI-10001721"/>
    <x v="1"/>
    <x v="8"/>
    <s v="Trimflex Flexible Post Binders"/>
    <n v="222.35199999999998"/>
    <n v="13"/>
    <n v="0.2"/>
    <n v="77.823200000000014"/>
  </r>
  <r>
    <n v="8571"/>
    <x v="4262"/>
    <x v="0"/>
    <x v="409"/>
    <d v="2013-12-13T00:00:00"/>
    <x v="1"/>
    <s v="DP-13105"/>
    <s v="Dave Poirier"/>
    <s v="Corporate"/>
    <s v="United States"/>
    <s v="Hempstead"/>
    <x v="15"/>
    <n v="11550"/>
    <x v="3"/>
    <s v="TEC-CO-10004202"/>
    <x v="2"/>
    <x v="16"/>
    <s v="Brother DCP1000 Digital 3 in 1 Multifunction Machine"/>
    <n v="479.98400000000004"/>
    <n v="2"/>
    <n v="0.2"/>
    <n v="89.996999999999986"/>
  </r>
  <r>
    <n v="8572"/>
    <x v="4263"/>
    <x v="0"/>
    <x v="1015"/>
    <d v="2013-04-04T00:00:00"/>
    <x v="3"/>
    <s v="SR-20740"/>
    <s v="Steven Roelle"/>
    <s v="Home Office"/>
    <s v="United States"/>
    <s v="Dallas"/>
    <x v="5"/>
    <n v="75081"/>
    <x v="2"/>
    <s v="OFF-PA-10003893"/>
    <x v="1"/>
    <x v="10"/>
    <s v="Xerox 1962"/>
    <n v="10.272000000000002"/>
    <n v="3"/>
    <n v="0.2"/>
    <n v="3.2099999999999982"/>
  </r>
  <r>
    <n v="8573"/>
    <x v="4264"/>
    <x v="2"/>
    <x v="683"/>
    <d v="2011-12-02T00:00:00"/>
    <x v="1"/>
    <s v="BT-11680"/>
    <s v="Brian Thompson"/>
    <s v="Consumer"/>
    <s v="United States"/>
    <s v="Houston"/>
    <x v="5"/>
    <n v="77041"/>
    <x v="2"/>
    <s v="TEC-MA-10004679"/>
    <x v="2"/>
    <x v="15"/>
    <s v="StarTech.com 10/100 VDSL2 Ethernet Extender Kit"/>
    <n v="998.84999999999991"/>
    <n v="5"/>
    <n v="0.4"/>
    <n v="-199.7700000000001"/>
  </r>
  <r>
    <n v="8574"/>
    <x v="4265"/>
    <x v="1"/>
    <x v="1182"/>
    <d v="2012-10-22T00:00:00"/>
    <x v="2"/>
    <s v="MS-17770"/>
    <s v="Maxwell Schwartz"/>
    <s v="Consumer"/>
    <s v="United States"/>
    <s v="New York City"/>
    <x v="15"/>
    <n v="10035"/>
    <x v="3"/>
    <s v="OFF-PA-10000249"/>
    <x v="1"/>
    <x v="10"/>
    <s v="Staples"/>
    <n v="24.56"/>
    <n v="2"/>
    <n v="0"/>
    <n v="11.543199999999999"/>
  </r>
  <r>
    <n v="8575"/>
    <x v="4266"/>
    <x v="2"/>
    <x v="111"/>
    <d v="2011-09-19T00:00:00"/>
    <x v="3"/>
    <s v="JK-15640"/>
    <s v="Jim Kriz"/>
    <s v="Home Office"/>
    <s v="United States"/>
    <s v="San Francisco"/>
    <x v="1"/>
    <n v="94110"/>
    <x v="1"/>
    <s v="OFF-FA-10000053"/>
    <x v="1"/>
    <x v="13"/>
    <s v="Revere Boxed Rubber Bands by Revere"/>
    <n v="5.67"/>
    <n v="3"/>
    <n v="0"/>
    <n v="0.11340000000000017"/>
  </r>
  <r>
    <n v="8576"/>
    <x v="4267"/>
    <x v="3"/>
    <x v="151"/>
    <d v="2014-08-31T00:00:00"/>
    <x v="0"/>
    <s v="ST-20530"/>
    <s v="Shui Tom"/>
    <s v="Consumer"/>
    <s v="United States"/>
    <s v="Port Saint Lucie"/>
    <x v="2"/>
    <n v="34952"/>
    <x v="0"/>
    <s v="OFF-AP-10000804"/>
    <x v="1"/>
    <x v="9"/>
    <s v="Hoover Portapower Portable Vacuum"/>
    <n v="14.336000000000002"/>
    <n v="4"/>
    <n v="0.2"/>
    <n v="0.89599999999999991"/>
  </r>
  <r>
    <n v="8577"/>
    <x v="4268"/>
    <x v="3"/>
    <x v="445"/>
    <d v="2014-07-05T00:00:00"/>
    <x v="2"/>
    <s v="TS-21505"/>
    <s v="Tony Sayre"/>
    <s v="Consumer"/>
    <s v="United States"/>
    <s v="Concord"/>
    <x v="38"/>
    <n v="3301"/>
    <x v="3"/>
    <s v="FUR-FU-10004188"/>
    <x v="0"/>
    <x v="5"/>
    <s v="Luxo Professional Combination Clamp-On Lamps"/>
    <n v="102.3"/>
    <n v="1"/>
    <n v="0"/>
    <n v="26.597999999999999"/>
  </r>
  <r>
    <n v="8578"/>
    <x v="4269"/>
    <x v="3"/>
    <x v="66"/>
    <d v="2014-12-27T00:00:00"/>
    <x v="1"/>
    <s v="CM-12190"/>
    <s v="Charlotte Melton"/>
    <s v="Consumer"/>
    <s v="United States"/>
    <s v="Rochester"/>
    <x v="11"/>
    <n v="55901"/>
    <x v="2"/>
    <s v="FUR-TA-10004915"/>
    <x v="0"/>
    <x v="3"/>
    <s v="Office Impressions End Table, 20-1/2&quot;H x 24&quot;W x 20&quot;D"/>
    <n v="607.52"/>
    <n v="2"/>
    <n v="0"/>
    <n v="97.203200000000038"/>
  </r>
  <r>
    <n v="8579"/>
    <x v="4269"/>
    <x v="3"/>
    <x v="66"/>
    <d v="2014-12-27T00:00:00"/>
    <x v="1"/>
    <s v="CM-12190"/>
    <s v="Charlotte Melton"/>
    <s v="Consumer"/>
    <s v="United States"/>
    <s v="Rochester"/>
    <x v="11"/>
    <n v="55901"/>
    <x v="2"/>
    <s v="OFF-ST-10001228"/>
    <x v="1"/>
    <x v="4"/>
    <s v="Personal File Boxes with Fold-Down Carry Handle"/>
    <n v="31.16"/>
    <n v="2"/>
    <n v="0"/>
    <n v="7.7899999999999991"/>
  </r>
  <r>
    <n v="8580"/>
    <x v="4270"/>
    <x v="0"/>
    <x v="797"/>
    <d v="2014-01-03T00:00:00"/>
    <x v="1"/>
    <s v="JW-15955"/>
    <s v="Joni Wasserman"/>
    <s v="Consumer"/>
    <s v="United States"/>
    <s v="Louisville"/>
    <x v="0"/>
    <n v="40214"/>
    <x v="0"/>
    <s v="OFF-LA-10002368"/>
    <x v="1"/>
    <x v="2"/>
    <s v="Avery 479"/>
    <n v="2.61"/>
    <n v="1"/>
    <n v="0"/>
    <n v="1.2005999999999999"/>
  </r>
  <r>
    <n v="8581"/>
    <x v="4271"/>
    <x v="2"/>
    <x v="671"/>
    <d v="2011-05-22T00:00:00"/>
    <x v="0"/>
    <s v="MC-17590"/>
    <s v="Matt Collister"/>
    <s v="Corporate"/>
    <s v="United States"/>
    <s v="San Marcos"/>
    <x v="5"/>
    <n v="78666"/>
    <x v="2"/>
    <s v="FUR-FU-10003489"/>
    <x v="0"/>
    <x v="5"/>
    <s v="Contemporary Borderless Frame"/>
    <n v="10.332000000000001"/>
    <n v="3"/>
    <n v="0.6"/>
    <n v="-5.9408999999999992"/>
  </r>
  <r>
    <n v="8582"/>
    <x v="4271"/>
    <x v="2"/>
    <x v="671"/>
    <d v="2011-05-22T00:00:00"/>
    <x v="0"/>
    <s v="MC-17590"/>
    <s v="Matt Collister"/>
    <s v="Corporate"/>
    <s v="United States"/>
    <s v="San Marcos"/>
    <x v="5"/>
    <n v="78666"/>
    <x v="2"/>
    <s v="OFF-PA-10000289"/>
    <x v="1"/>
    <x v="10"/>
    <s v="Xerox 213"/>
    <n v="10.368000000000002"/>
    <n v="2"/>
    <n v="0.2"/>
    <n v="3.6288"/>
  </r>
  <r>
    <n v="8583"/>
    <x v="4271"/>
    <x v="2"/>
    <x v="671"/>
    <d v="2011-05-22T00:00:00"/>
    <x v="0"/>
    <s v="MC-17590"/>
    <s v="Matt Collister"/>
    <s v="Corporate"/>
    <s v="United States"/>
    <s v="San Marcos"/>
    <x v="5"/>
    <n v="78666"/>
    <x v="2"/>
    <s v="TEC-AC-10004227"/>
    <x v="2"/>
    <x v="11"/>
    <s v="SanDisk Ultra 16 GB MicroSDHC Class 10 Memory Card"/>
    <n v="20.784000000000002"/>
    <n v="2"/>
    <n v="0.2"/>
    <n v="-3.6372000000000027"/>
  </r>
  <r>
    <n v="8584"/>
    <x v="4271"/>
    <x v="2"/>
    <x v="671"/>
    <d v="2011-05-22T00:00:00"/>
    <x v="0"/>
    <s v="MC-17590"/>
    <s v="Matt Collister"/>
    <s v="Corporate"/>
    <s v="United States"/>
    <s v="San Marcos"/>
    <x v="5"/>
    <n v="78666"/>
    <x v="2"/>
    <s v="OFF-ST-10000636"/>
    <x v="1"/>
    <x v="4"/>
    <s v="Rogers Profile Extra Capacity Storage Tub"/>
    <n v="66.959999999999994"/>
    <n v="5"/>
    <n v="0.2"/>
    <n v="-13.392000000000003"/>
  </r>
  <r>
    <n v="8585"/>
    <x v="4272"/>
    <x v="2"/>
    <x v="519"/>
    <d v="2011-02-09T00:00:00"/>
    <x v="0"/>
    <s v="MH-17440"/>
    <s v="Mark Haberlin"/>
    <s v="Corporate"/>
    <s v="United States"/>
    <s v="Escondido"/>
    <x v="1"/>
    <n v="92025"/>
    <x v="1"/>
    <s v="OFF-BI-10003676"/>
    <x v="1"/>
    <x v="8"/>
    <s v="GBC Standard Recycled Report Covers, Clear Plastic Sheets"/>
    <n v="17.248000000000001"/>
    <n v="2"/>
    <n v="0.2"/>
    <n v="6.0367999999999986"/>
  </r>
  <r>
    <n v="8586"/>
    <x v="4273"/>
    <x v="3"/>
    <x v="34"/>
    <d v="2014-12-16T00:00:00"/>
    <x v="1"/>
    <s v="RD-19720"/>
    <s v="Roger Demir"/>
    <s v="Consumer"/>
    <s v="United States"/>
    <s v="Philadelphia"/>
    <x v="9"/>
    <n v="19134"/>
    <x v="3"/>
    <s v="OFF-BI-10001116"/>
    <x v="1"/>
    <x v="8"/>
    <s v="Wilson Jones 1&quot; Hanging DublLock Ring Binders"/>
    <n v="11.088000000000003"/>
    <n v="7"/>
    <n v="0.7"/>
    <n v="-8.1311999999999998"/>
  </r>
  <r>
    <n v="8587"/>
    <x v="4274"/>
    <x v="3"/>
    <x v="497"/>
    <d v="2014-07-19T00:00:00"/>
    <x v="1"/>
    <s v="KB-16240"/>
    <s v="Karen Bern"/>
    <s v="Corporate"/>
    <s v="United States"/>
    <s v="Los Angeles"/>
    <x v="1"/>
    <n v="90049"/>
    <x v="1"/>
    <s v="TEC-AC-10003832"/>
    <x v="2"/>
    <x v="11"/>
    <s v="Logitech P710e Mobile Speakerphone"/>
    <n v="1287.45"/>
    <n v="5"/>
    <n v="0"/>
    <n v="244.61549999999988"/>
  </r>
  <r>
    <n v="8588"/>
    <x v="4274"/>
    <x v="3"/>
    <x v="497"/>
    <d v="2014-07-19T00:00:00"/>
    <x v="1"/>
    <s v="KB-16240"/>
    <s v="Karen Bern"/>
    <s v="Corporate"/>
    <s v="United States"/>
    <s v="Los Angeles"/>
    <x v="1"/>
    <n v="90049"/>
    <x v="1"/>
    <s v="OFF-AP-10003040"/>
    <x v="1"/>
    <x v="9"/>
    <s v="Fellowes 8 Outlet Superior Workstation Surge Protector w/o Phone/Fax/Modem Protection"/>
    <n v="168.1"/>
    <n v="5"/>
    <n v="0"/>
    <n v="43.705999999999996"/>
  </r>
  <r>
    <n v="8589"/>
    <x v="4275"/>
    <x v="1"/>
    <x v="1060"/>
    <d v="2012-05-22T00:00:00"/>
    <x v="1"/>
    <s v="FC-14335"/>
    <s v="Fred Chung"/>
    <s v="Corporate"/>
    <s v="United States"/>
    <s v="Philadelphia"/>
    <x v="9"/>
    <n v="19140"/>
    <x v="3"/>
    <s v="OFF-ST-10002583"/>
    <x v="1"/>
    <x v="4"/>
    <s v="Fellowes Neat Ideas Storage Cubes"/>
    <n v="51.967999999999996"/>
    <n v="2"/>
    <n v="0.2"/>
    <n v="-10.393600000000001"/>
  </r>
  <r>
    <n v="8590"/>
    <x v="4276"/>
    <x v="3"/>
    <x v="926"/>
    <d v="2014-02-02T00:00:00"/>
    <x v="2"/>
    <s v="BD-11770"/>
    <s v="Bryan Davis"/>
    <s v="Consumer"/>
    <s v="United States"/>
    <s v="Philadelphia"/>
    <x v="9"/>
    <n v="19120"/>
    <x v="3"/>
    <s v="OFF-AR-10002053"/>
    <x v="1"/>
    <x v="6"/>
    <s v="Premium Writing Pencils, Soft, #2 by Central Association for the Blind"/>
    <n v="4.7679999999999998"/>
    <n v="2"/>
    <n v="0.2"/>
    <n v="0.47680000000000011"/>
  </r>
  <r>
    <n v="8591"/>
    <x v="4277"/>
    <x v="3"/>
    <x v="365"/>
    <d v="2014-10-02T00:00:00"/>
    <x v="2"/>
    <s v="FH-14365"/>
    <s v="Fred Hopkins"/>
    <s v="Corporate"/>
    <s v="United States"/>
    <s v="Hempstead"/>
    <x v="15"/>
    <n v="11550"/>
    <x v="3"/>
    <s v="OFF-EN-10004846"/>
    <x v="1"/>
    <x v="12"/>
    <s v="Letter or Legal Size Expandable Poly String Tie Envelopes"/>
    <n v="7.98"/>
    <n v="3"/>
    <n v="0"/>
    <n v="3.9102000000000006"/>
  </r>
  <r>
    <n v="8592"/>
    <x v="4278"/>
    <x v="3"/>
    <x v="756"/>
    <d v="2014-04-27T00:00:00"/>
    <x v="2"/>
    <s v="SO-20335"/>
    <s v="Sean O'Donnell"/>
    <s v="Consumer"/>
    <s v="United States"/>
    <s v="Greeley"/>
    <x v="22"/>
    <n v="80634"/>
    <x v="1"/>
    <s v="OFF-EN-10003134"/>
    <x v="1"/>
    <x v="12"/>
    <s v="Staples"/>
    <n v="18.687999999999999"/>
    <n v="2"/>
    <n v="0.2"/>
    <n v="7.008"/>
  </r>
  <r>
    <n v="8593"/>
    <x v="4278"/>
    <x v="3"/>
    <x v="756"/>
    <d v="2014-04-27T00:00:00"/>
    <x v="2"/>
    <s v="SO-20335"/>
    <s v="Sean O'Donnell"/>
    <s v="Consumer"/>
    <s v="United States"/>
    <s v="Greeley"/>
    <x v="22"/>
    <n v="80634"/>
    <x v="1"/>
    <s v="FUR-FU-10001025"/>
    <x v="0"/>
    <x v="5"/>
    <s v="Eldon Imàge Series Desk Accessories, Clear"/>
    <n v="11.664000000000001"/>
    <n v="3"/>
    <n v="0.2"/>
    <n v="3.3534000000000006"/>
  </r>
  <r>
    <n v="8594"/>
    <x v="4279"/>
    <x v="3"/>
    <x v="45"/>
    <d v="2014-11-14T00:00:00"/>
    <x v="1"/>
    <s v="PM-19135"/>
    <s v="Peter McVee"/>
    <s v="Home Office"/>
    <s v="United States"/>
    <s v="Jacksonville"/>
    <x v="2"/>
    <n v="32216"/>
    <x v="0"/>
    <s v="TEC-AC-10002567"/>
    <x v="2"/>
    <x v="11"/>
    <s v="Logitech G602 Wireless Gaming Mouse"/>
    <n v="191.976"/>
    <n v="3"/>
    <n v="0.2"/>
    <n v="38.395199999999988"/>
  </r>
  <r>
    <n v="8595"/>
    <x v="4279"/>
    <x v="3"/>
    <x v="45"/>
    <d v="2014-11-14T00:00:00"/>
    <x v="1"/>
    <s v="PM-19135"/>
    <s v="Peter McVee"/>
    <s v="Home Office"/>
    <s v="United States"/>
    <s v="Jacksonville"/>
    <x v="2"/>
    <n v="32216"/>
    <x v="0"/>
    <s v="TEC-PH-10004094"/>
    <x v="2"/>
    <x v="7"/>
    <s v="Motorola L703CM"/>
    <n v="499.16800000000006"/>
    <n v="4"/>
    <n v="0.2"/>
    <n v="31.197999999999993"/>
  </r>
  <r>
    <n v="8596"/>
    <x v="4280"/>
    <x v="2"/>
    <x v="952"/>
    <d v="2011-05-07T00:00:00"/>
    <x v="2"/>
    <s v="GD-14590"/>
    <s v="Giulietta Dortch"/>
    <s v="Corporate"/>
    <s v="United States"/>
    <s v="Arlington"/>
    <x v="17"/>
    <n v="22204"/>
    <x v="0"/>
    <s v="OFF-BI-10004364"/>
    <x v="1"/>
    <x v="8"/>
    <s v="Storex Dura Pro Binders"/>
    <n v="11.88"/>
    <n v="2"/>
    <n v="0"/>
    <n v="5.3460000000000001"/>
  </r>
  <r>
    <n v="8597"/>
    <x v="4280"/>
    <x v="2"/>
    <x v="952"/>
    <d v="2011-05-07T00:00:00"/>
    <x v="2"/>
    <s v="GD-14590"/>
    <s v="Giulietta Dortch"/>
    <s v="Corporate"/>
    <s v="United States"/>
    <s v="Arlington"/>
    <x v="17"/>
    <n v="22204"/>
    <x v="0"/>
    <s v="OFF-PA-10000474"/>
    <x v="1"/>
    <x v="10"/>
    <s v="Staples"/>
    <n v="35.44"/>
    <n v="1"/>
    <n v="0"/>
    <n v="16.656799999999997"/>
  </r>
  <r>
    <n v="8598"/>
    <x v="4281"/>
    <x v="0"/>
    <x v="189"/>
    <d v="2013-11-01T00:00:00"/>
    <x v="1"/>
    <s v="PA-19060"/>
    <s v="Pete Armstrong"/>
    <s v="Home Office"/>
    <s v="United States"/>
    <s v="San Francisco"/>
    <x v="1"/>
    <n v="94122"/>
    <x v="1"/>
    <s v="OFF-BI-10004308"/>
    <x v="1"/>
    <x v="8"/>
    <s v="Avery Legal 4-Ring Binder"/>
    <n v="67.13600000000001"/>
    <n v="4"/>
    <n v="0.2"/>
    <n v="25.175999999999998"/>
  </r>
  <r>
    <n v="8599"/>
    <x v="4282"/>
    <x v="2"/>
    <x v="35"/>
    <d v="2011-12-01T00:00:00"/>
    <x v="1"/>
    <s v="LS-17200"/>
    <s v="Luke Schmidt"/>
    <s v="Corporate"/>
    <s v="United States"/>
    <s v="Fresno"/>
    <x v="1"/>
    <n v="93727"/>
    <x v="1"/>
    <s v="OFF-BI-10002012"/>
    <x v="1"/>
    <x v="8"/>
    <s v="Wilson Jones Easy Flow II Sheet Lifters"/>
    <n v="4.32"/>
    <n v="3"/>
    <n v="0.2"/>
    <n v="1.512"/>
  </r>
  <r>
    <n v="8600"/>
    <x v="4282"/>
    <x v="2"/>
    <x v="35"/>
    <d v="2011-12-01T00:00:00"/>
    <x v="1"/>
    <s v="LS-17200"/>
    <s v="Luke Schmidt"/>
    <s v="Corporate"/>
    <s v="United States"/>
    <s v="Fresno"/>
    <x v="1"/>
    <n v="93727"/>
    <x v="1"/>
    <s v="OFF-PA-10002586"/>
    <x v="1"/>
    <x v="10"/>
    <s v="Xerox 1970"/>
    <n v="14.940000000000001"/>
    <n v="3"/>
    <n v="0"/>
    <n v="7.0218000000000007"/>
  </r>
  <r>
    <n v="8601"/>
    <x v="4282"/>
    <x v="2"/>
    <x v="35"/>
    <d v="2011-12-01T00:00:00"/>
    <x v="1"/>
    <s v="LS-17200"/>
    <s v="Luke Schmidt"/>
    <s v="Corporate"/>
    <s v="United States"/>
    <s v="Fresno"/>
    <x v="1"/>
    <n v="93727"/>
    <x v="1"/>
    <s v="OFF-AP-10000692"/>
    <x v="1"/>
    <x v="9"/>
    <s v="Fellowes Mighty 8 Compact Surge Protector"/>
    <n v="40.54"/>
    <n v="2"/>
    <n v="0"/>
    <n v="11.351200000000002"/>
  </r>
  <r>
    <n v="8602"/>
    <x v="4282"/>
    <x v="2"/>
    <x v="35"/>
    <d v="2011-12-01T00:00:00"/>
    <x v="1"/>
    <s v="LS-17200"/>
    <s v="Luke Schmidt"/>
    <s v="Corporate"/>
    <s v="United States"/>
    <s v="Fresno"/>
    <x v="1"/>
    <n v="93727"/>
    <x v="1"/>
    <s v="OFF-BI-10001553"/>
    <x v="1"/>
    <x v="8"/>
    <s v="SpineVue Locking Slant-D Ring Binders by Cardinal"/>
    <n v="7.3120000000000012"/>
    <n v="1"/>
    <n v="0.2"/>
    <n v="2.5591999999999997"/>
  </r>
  <r>
    <n v="8603"/>
    <x v="4283"/>
    <x v="2"/>
    <x v="520"/>
    <d v="2011-12-31T00:00:00"/>
    <x v="3"/>
    <s v="JL-15175"/>
    <s v="James Lanier"/>
    <s v="Home Office"/>
    <s v="United States"/>
    <s v="Reno"/>
    <x v="33"/>
    <n v="89502"/>
    <x v="1"/>
    <s v="TEC-PH-10004908"/>
    <x v="2"/>
    <x v="7"/>
    <s v="Panasonic KX TS3282W Corded phone"/>
    <n v="475.94400000000002"/>
    <n v="7"/>
    <n v="0.2"/>
    <n v="59.492999999999952"/>
  </r>
  <r>
    <n v="8604"/>
    <x v="4284"/>
    <x v="0"/>
    <x v="835"/>
    <d v="2013-01-08T00:00:00"/>
    <x v="1"/>
    <s v="CA-12310"/>
    <s v="Christine Abelman"/>
    <s v="Corporate"/>
    <s v="United States"/>
    <s v="San Antonio"/>
    <x v="5"/>
    <n v="78207"/>
    <x v="2"/>
    <s v="TEC-AC-10002217"/>
    <x v="2"/>
    <x v="11"/>
    <s v="Imation Clip USB flash drive - 8 GB"/>
    <n v="30.080000000000002"/>
    <n v="2"/>
    <n v="0.2"/>
    <n v="-5.2640000000000002"/>
  </r>
  <r>
    <n v="8605"/>
    <x v="4284"/>
    <x v="0"/>
    <x v="835"/>
    <d v="2013-01-08T00:00:00"/>
    <x v="1"/>
    <s v="CA-12310"/>
    <s v="Christine Abelman"/>
    <s v="Corporate"/>
    <s v="United States"/>
    <s v="San Antonio"/>
    <x v="5"/>
    <n v="78207"/>
    <x v="2"/>
    <s v="TEC-AC-10002942"/>
    <x v="2"/>
    <x v="11"/>
    <s v="WD My Passport Ultra 1TB Portable External Hard Drive"/>
    <n v="165.60000000000002"/>
    <n v="3"/>
    <n v="0.2"/>
    <n v="-6.2100000000000151"/>
  </r>
  <r>
    <n v="8606"/>
    <x v="4284"/>
    <x v="0"/>
    <x v="835"/>
    <d v="2013-01-08T00:00:00"/>
    <x v="1"/>
    <s v="CA-12310"/>
    <s v="Christine Abelman"/>
    <s v="Corporate"/>
    <s v="United States"/>
    <s v="San Antonio"/>
    <x v="5"/>
    <n v="78207"/>
    <x v="2"/>
    <s v="TEC-PH-10002890"/>
    <x v="2"/>
    <x v="7"/>
    <s v="AT&amp;T 17929 Lendline Telephone"/>
    <n v="180.96"/>
    <n v="5"/>
    <n v="0.2"/>
    <n v="13.571999999999996"/>
  </r>
  <r>
    <n v="8607"/>
    <x v="4285"/>
    <x v="3"/>
    <x v="238"/>
    <d v="2014-08-23T00:00:00"/>
    <x v="1"/>
    <s v="CM-12160"/>
    <s v="Charles McCrossin"/>
    <s v="Consumer"/>
    <s v="United States"/>
    <s v="New Bedford"/>
    <x v="31"/>
    <n v="2740"/>
    <x v="3"/>
    <s v="TEC-AC-10003614"/>
    <x v="2"/>
    <x v="11"/>
    <s v="Verbatim 25 GB 6x Blu-ray Single Layer Recordable Disc, 10/Pack"/>
    <n v="23.18"/>
    <n v="2"/>
    <n v="0"/>
    <n v="7.6493999999999982"/>
  </r>
  <r>
    <n v="8608"/>
    <x v="4286"/>
    <x v="2"/>
    <x v="611"/>
    <d v="2011-06-09T00:00:00"/>
    <x v="1"/>
    <s v="BT-11440"/>
    <s v="Bobby Trafton"/>
    <s v="Consumer"/>
    <s v="United States"/>
    <s v="New York City"/>
    <x v="15"/>
    <n v="10035"/>
    <x v="3"/>
    <s v="FUR-FU-10002878"/>
    <x v="0"/>
    <x v="5"/>
    <s v="Seth Thomas 14&quot; Day/Date Wall Clock"/>
    <n v="56.96"/>
    <n v="2"/>
    <n v="0"/>
    <n v="21.075200000000002"/>
  </r>
  <r>
    <n v="8609"/>
    <x v="4286"/>
    <x v="2"/>
    <x v="611"/>
    <d v="2011-06-09T00:00:00"/>
    <x v="1"/>
    <s v="BT-11440"/>
    <s v="Bobby Trafton"/>
    <s v="Consumer"/>
    <s v="United States"/>
    <s v="New York City"/>
    <x v="15"/>
    <n v="10035"/>
    <x v="3"/>
    <s v="OFF-AP-10001626"/>
    <x v="1"/>
    <x v="9"/>
    <s v="Commercial WindTunnel Clean Air Upright Vacuum, Replacement Belts, Filtration Bags"/>
    <n v="15.56"/>
    <n v="4"/>
    <n v="0"/>
    <n v="4.0456000000000003"/>
  </r>
  <r>
    <n v="8610"/>
    <x v="4286"/>
    <x v="2"/>
    <x v="611"/>
    <d v="2011-06-09T00:00:00"/>
    <x v="1"/>
    <s v="BT-11440"/>
    <s v="Bobby Trafton"/>
    <s v="Consumer"/>
    <s v="United States"/>
    <s v="New York City"/>
    <x v="15"/>
    <n v="10035"/>
    <x v="3"/>
    <s v="FUR-BO-10003272"/>
    <x v="0"/>
    <x v="0"/>
    <s v="O'Sullivan Living Dimensions 5-Shelf Bookcases"/>
    <n v="353.56799999999998"/>
    <n v="2"/>
    <n v="0.2"/>
    <n v="-44.196000000000026"/>
  </r>
  <r>
    <n v="8611"/>
    <x v="4286"/>
    <x v="2"/>
    <x v="611"/>
    <d v="2011-06-09T00:00:00"/>
    <x v="1"/>
    <s v="BT-11440"/>
    <s v="Bobby Trafton"/>
    <s v="Consumer"/>
    <s v="United States"/>
    <s v="New York City"/>
    <x v="15"/>
    <n v="10035"/>
    <x v="3"/>
    <s v="FUR-FU-10002191"/>
    <x v="0"/>
    <x v="5"/>
    <s v="G.E. Halogen Desk Lamp Bulbs"/>
    <n v="13.96"/>
    <n v="2"/>
    <n v="0"/>
    <n v="6.7008000000000001"/>
  </r>
  <r>
    <n v="8612"/>
    <x v="4287"/>
    <x v="3"/>
    <x v="38"/>
    <d v="2014-11-18T00:00:00"/>
    <x v="0"/>
    <s v="SE-20110"/>
    <s v="Sanjit Engle"/>
    <s v="Consumer"/>
    <s v="United States"/>
    <s v="Oxnard"/>
    <x v="1"/>
    <n v="93030"/>
    <x v="1"/>
    <s v="TEC-AC-10000682"/>
    <x v="2"/>
    <x v="11"/>
    <s v="Kensington K72356US Mouse-in-a-Box USB Desktop Mouse"/>
    <n v="82.95"/>
    <n v="5"/>
    <n v="0"/>
    <n v="29.032499999999999"/>
  </r>
  <r>
    <n v="8613"/>
    <x v="4288"/>
    <x v="0"/>
    <x v="1198"/>
    <d v="2013-02-01T00:00:00"/>
    <x v="0"/>
    <s v="HG-14965"/>
    <s v="Henry Goldwyn"/>
    <s v="Corporate"/>
    <s v="United States"/>
    <s v="Los Angeles"/>
    <x v="1"/>
    <n v="90036"/>
    <x v="1"/>
    <s v="OFF-AR-10000588"/>
    <x v="1"/>
    <x v="6"/>
    <s v="Newell 345"/>
    <n v="39.68"/>
    <n v="2"/>
    <n v="0"/>
    <n v="10.316800000000001"/>
  </r>
  <r>
    <n v="8614"/>
    <x v="4289"/>
    <x v="0"/>
    <x v="1199"/>
    <d v="2013-11-15T00:00:00"/>
    <x v="1"/>
    <s v="PF-19165"/>
    <s v="Philip Fox"/>
    <s v="Consumer"/>
    <s v="United States"/>
    <s v="Oakland"/>
    <x v="1"/>
    <n v="94601"/>
    <x v="1"/>
    <s v="TEC-AC-10002001"/>
    <x v="2"/>
    <x v="11"/>
    <s v="Logitech Wireless Gaming Headset G930"/>
    <n v="479.97"/>
    <n v="3"/>
    <n v="0"/>
    <n v="177.58890000000002"/>
  </r>
  <r>
    <n v="8615"/>
    <x v="4290"/>
    <x v="0"/>
    <x v="545"/>
    <d v="2013-09-15T00:00:00"/>
    <x v="1"/>
    <s v="BD-11770"/>
    <s v="Bryan Davis"/>
    <s v="Consumer"/>
    <s v="United States"/>
    <s v="Edmonds"/>
    <x v="4"/>
    <n v="98026"/>
    <x v="1"/>
    <s v="OFF-LA-10003720"/>
    <x v="1"/>
    <x v="2"/>
    <s v="Avery 487"/>
    <n v="7.38"/>
    <n v="2"/>
    <n v="0"/>
    <n v="3.4685999999999999"/>
  </r>
  <r>
    <n v="8616"/>
    <x v="4290"/>
    <x v="0"/>
    <x v="545"/>
    <d v="2013-09-15T00:00:00"/>
    <x v="1"/>
    <s v="BD-11770"/>
    <s v="Bryan Davis"/>
    <s v="Consumer"/>
    <s v="United States"/>
    <s v="Edmonds"/>
    <x v="4"/>
    <n v="98026"/>
    <x v="1"/>
    <s v="OFF-BI-10004364"/>
    <x v="1"/>
    <x v="8"/>
    <s v="Storex Dura Pro Binders"/>
    <n v="14.256000000000002"/>
    <n v="3"/>
    <n v="0.2"/>
    <n v="4.4550000000000001"/>
  </r>
  <r>
    <n v="8617"/>
    <x v="4290"/>
    <x v="0"/>
    <x v="545"/>
    <d v="2013-09-15T00:00:00"/>
    <x v="1"/>
    <s v="BD-11770"/>
    <s v="Bryan Davis"/>
    <s v="Consumer"/>
    <s v="United States"/>
    <s v="Edmonds"/>
    <x v="4"/>
    <n v="98026"/>
    <x v="1"/>
    <s v="OFF-PA-10000100"/>
    <x v="1"/>
    <x v="10"/>
    <s v="Xerox 1945"/>
    <n v="81.98"/>
    <n v="2"/>
    <n v="0"/>
    <n v="40.170200000000001"/>
  </r>
  <r>
    <n v="8618"/>
    <x v="4290"/>
    <x v="0"/>
    <x v="545"/>
    <d v="2013-09-15T00:00:00"/>
    <x v="1"/>
    <s v="BD-11770"/>
    <s v="Bryan Davis"/>
    <s v="Consumer"/>
    <s v="United States"/>
    <s v="Edmonds"/>
    <x v="4"/>
    <n v="98026"/>
    <x v="1"/>
    <s v="OFF-BI-10004826"/>
    <x v="1"/>
    <x v="8"/>
    <s v="JM Magazine Binder"/>
    <n v="39.624000000000009"/>
    <n v="3"/>
    <n v="0.2"/>
    <n v="13.868400000000001"/>
  </r>
  <r>
    <n v="8619"/>
    <x v="4291"/>
    <x v="3"/>
    <x v="448"/>
    <d v="2014-03-09T00:00:00"/>
    <x v="1"/>
    <s v="BT-11395"/>
    <s v="Bill Tyler"/>
    <s v="Corporate"/>
    <s v="United States"/>
    <s v="Los Angeles"/>
    <x v="1"/>
    <n v="90004"/>
    <x v="1"/>
    <s v="FUR-TA-10001520"/>
    <x v="0"/>
    <x v="3"/>
    <s v="Lesro Sheffield Collection Coffee Table, End Table, Center Table, Corner Table"/>
    <n v="399.67200000000003"/>
    <n v="7"/>
    <n v="0.2"/>
    <n v="-14.987700000000061"/>
  </r>
  <r>
    <n v="8620"/>
    <x v="4292"/>
    <x v="3"/>
    <x v="565"/>
    <d v="2014-09-14T00:00:00"/>
    <x v="0"/>
    <s v="EM-14095"/>
    <s v="Eudokia Martin"/>
    <s v="Corporate"/>
    <s v="United States"/>
    <s v="New York City"/>
    <x v="15"/>
    <n v="10024"/>
    <x v="3"/>
    <s v="OFF-ST-10001031"/>
    <x v="1"/>
    <x v="4"/>
    <s v="Adjustable Personal File Tote"/>
    <n v="65.12"/>
    <n v="4"/>
    <n v="0"/>
    <n v="16.931200000000004"/>
  </r>
  <r>
    <n v="8621"/>
    <x v="4293"/>
    <x v="3"/>
    <x v="44"/>
    <d v="2014-11-10T00:00:00"/>
    <x v="0"/>
    <s v="LC-17050"/>
    <s v="Liz Carlisle"/>
    <s v="Consumer"/>
    <s v="United States"/>
    <s v="Dallas"/>
    <x v="5"/>
    <n v="75217"/>
    <x v="2"/>
    <s v="FUR-FU-10003878"/>
    <x v="0"/>
    <x v="5"/>
    <s v="Linden 10&quot; Round Wall Clock, Black"/>
    <n v="30.560000000000002"/>
    <n v="5"/>
    <n v="0.6"/>
    <n v="-19.863999999999997"/>
  </r>
  <r>
    <n v="8622"/>
    <x v="4294"/>
    <x v="3"/>
    <x v="726"/>
    <d v="2014-05-19T00:00:00"/>
    <x v="1"/>
    <s v="FH-14275"/>
    <s v="Frank Hawley"/>
    <s v="Corporate"/>
    <s v="United States"/>
    <s v="Franklin"/>
    <x v="18"/>
    <n v="37064"/>
    <x v="0"/>
    <s v="OFF-AP-10000358"/>
    <x v="1"/>
    <x v="9"/>
    <s v="Fellowes Basic Home/Office Series Surge Protectors"/>
    <n v="20.768000000000001"/>
    <n v="2"/>
    <n v="0.2"/>
    <n v="2.3363999999999976"/>
  </r>
  <r>
    <n v="8623"/>
    <x v="4295"/>
    <x v="0"/>
    <x v="581"/>
    <d v="2013-12-02T00:00:00"/>
    <x v="1"/>
    <s v="CM-12235"/>
    <s v="Chris McAfee"/>
    <s v="Consumer"/>
    <s v="United States"/>
    <s v="Phoenix"/>
    <x v="16"/>
    <n v="85023"/>
    <x v="1"/>
    <s v="OFF-ST-10000876"/>
    <x v="1"/>
    <x v="4"/>
    <s v="Eldon Simplefile Box Office"/>
    <n v="39.808"/>
    <n v="4"/>
    <n v="0.2"/>
    <n v="3.9808000000000003"/>
  </r>
  <r>
    <n v="8624"/>
    <x v="4296"/>
    <x v="1"/>
    <x v="50"/>
    <d v="2012-11-18T00:00:00"/>
    <x v="1"/>
    <s v="FM-14380"/>
    <s v="Fred McMath"/>
    <s v="Consumer"/>
    <s v="United States"/>
    <s v="Miami"/>
    <x v="2"/>
    <n v="33178"/>
    <x v="0"/>
    <s v="OFF-BI-10004224"/>
    <x v="1"/>
    <x v="8"/>
    <s v="Catalog Binders with Expanding Posts"/>
    <n v="121.10400000000003"/>
    <n v="6"/>
    <n v="0.7"/>
    <n v="-100.91999999999999"/>
  </r>
  <r>
    <n v="8625"/>
    <x v="4296"/>
    <x v="1"/>
    <x v="50"/>
    <d v="2012-11-18T00:00:00"/>
    <x v="1"/>
    <s v="FM-14380"/>
    <s v="Fred McMath"/>
    <s v="Consumer"/>
    <s v="United States"/>
    <s v="Miami"/>
    <x v="2"/>
    <n v="33178"/>
    <x v="0"/>
    <s v="TEC-AC-10004568"/>
    <x v="2"/>
    <x v="11"/>
    <s v="Maxell LTO Ultrium - 800 GB"/>
    <n v="111.96"/>
    <n v="5"/>
    <n v="0.2"/>
    <n v="-1.3995000000000104"/>
  </r>
  <r>
    <n v="8626"/>
    <x v="4297"/>
    <x v="1"/>
    <x v="575"/>
    <d v="2012-12-12T00:00:00"/>
    <x v="1"/>
    <s v="HG-14965"/>
    <s v="Henry Goldwyn"/>
    <s v="Corporate"/>
    <s v="United States"/>
    <s v="Colorado Springs"/>
    <x v="22"/>
    <n v="80906"/>
    <x v="1"/>
    <s v="OFF-PA-10000533"/>
    <x v="1"/>
    <x v="10"/>
    <s v="Southworth Parchment Paper &amp; Envelopes"/>
    <n v="15.696000000000002"/>
    <n v="3"/>
    <n v="0.2"/>
    <n v="5.1011999999999995"/>
  </r>
  <r>
    <n v="8627"/>
    <x v="4298"/>
    <x v="1"/>
    <x v="67"/>
    <d v="2012-09-12T00:00:00"/>
    <x v="1"/>
    <s v="AG-10525"/>
    <s v="Andy Gerbode"/>
    <s v="Corporate"/>
    <s v="United States"/>
    <s v="New York City"/>
    <x v="15"/>
    <n v="10011"/>
    <x v="3"/>
    <s v="OFF-ST-10003638"/>
    <x v="1"/>
    <x v="4"/>
    <s v="Mobile Personal File Cube"/>
    <n v="70.260000000000005"/>
    <n v="3"/>
    <n v="0"/>
    <n v="18.970199999999998"/>
  </r>
  <r>
    <n v="8628"/>
    <x v="4298"/>
    <x v="1"/>
    <x v="67"/>
    <d v="2012-09-12T00:00:00"/>
    <x v="1"/>
    <s v="AG-10525"/>
    <s v="Andy Gerbode"/>
    <s v="Corporate"/>
    <s v="United States"/>
    <s v="New York City"/>
    <x v="15"/>
    <n v="10011"/>
    <x v="3"/>
    <s v="TEC-AC-10002305"/>
    <x v="2"/>
    <x v="11"/>
    <s v="KeyTronic E03601U1 - Keyboard - Beige"/>
    <n v="90"/>
    <n v="5"/>
    <n v="0"/>
    <n v="16.199999999999992"/>
  </r>
  <r>
    <n v="8629"/>
    <x v="4298"/>
    <x v="1"/>
    <x v="67"/>
    <d v="2012-09-12T00:00:00"/>
    <x v="1"/>
    <s v="AG-10525"/>
    <s v="Andy Gerbode"/>
    <s v="Corporate"/>
    <s v="United States"/>
    <s v="New York City"/>
    <x v="15"/>
    <n v="10011"/>
    <x v="3"/>
    <s v="OFF-BI-10000605"/>
    <x v="1"/>
    <x v="8"/>
    <s v="Acco Pressboard Covers with Storage Hooks, 9 1/2&quot; x 11&quot;, Executive Red"/>
    <n v="6.0960000000000001"/>
    <n v="2"/>
    <n v="0.2"/>
    <n v="2.0573999999999995"/>
  </r>
  <r>
    <n v="8630"/>
    <x v="4298"/>
    <x v="1"/>
    <x v="67"/>
    <d v="2012-09-12T00:00:00"/>
    <x v="1"/>
    <s v="AG-10525"/>
    <s v="Andy Gerbode"/>
    <s v="Corporate"/>
    <s v="United States"/>
    <s v="New York City"/>
    <x v="15"/>
    <n v="10011"/>
    <x v="3"/>
    <s v="FUR-TA-10003569"/>
    <x v="0"/>
    <x v="3"/>
    <s v="Bretford CR8500 Series Meeting Room Furniture"/>
    <n v="481.17599999999999"/>
    <n v="2"/>
    <n v="0.4"/>
    <n v="-120.29400000000004"/>
  </r>
  <r>
    <n v="8631"/>
    <x v="4298"/>
    <x v="1"/>
    <x v="67"/>
    <d v="2012-09-12T00:00:00"/>
    <x v="1"/>
    <s v="AG-10525"/>
    <s v="Andy Gerbode"/>
    <s v="Corporate"/>
    <s v="United States"/>
    <s v="New York City"/>
    <x v="15"/>
    <n v="10011"/>
    <x v="3"/>
    <s v="OFF-FA-10003059"/>
    <x v="1"/>
    <x v="13"/>
    <s v="Assorted Color Push Pins"/>
    <n v="7.24"/>
    <n v="4"/>
    <n v="0"/>
    <n v="2.3891999999999998"/>
  </r>
  <r>
    <n v="8632"/>
    <x v="4299"/>
    <x v="0"/>
    <x v="1062"/>
    <d v="2013-07-30T00:00:00"/>
    <x v="2"/>
    <s v="OT-18730"/>
    <s v="Olvera Toch"/>
    <s v="Consumer"/>
    <s v="United States"/>
    <s v="Bethlehem"/>
    <x v="9"/>
    <n v="18018"/>
    <x v="3"/>
    <s v="FUR-BO-10004409"/>
    <x v="0"/>
    <x v="0"/>
    <s v="Safco Value Mate Series Steel Bookcases, Baked Enamel Finish on Steel, Gray"/>
    <n v="177.45000000000002"/>
    <n v="5"/>
    <n v="0.5"/>
    <n v="-78.078000000000003"/>
  </r>
  <r>
    <n v="8633"/>
    <x v="4299"/>
    <x v="0"/>
    <x v="1062"/>
    <d v="2013-07-30T00:00:00"/>
    <x v="2"/>
    <s v="OT-18730"/>
    <s v="Olvera Toch"/>
    <s v="Consumer"/>
    <s v="United States"/>
    <s v="Bethlehem"/>
    <x v="9"/>
    <n v="18018"/>
    <x v="3"/>
    <s v="OFF-BI-10000545"/>
    <x v="1"/>
    <x v="8"/>
    <s v="GBC Ibimaster 500 Manual ProClick Binding System"/>
    <n v="1369.7640000000001"/>
    <n v="6"/>
    <n v="0.7"/>
    <n v="-913.17599999999993"/>
  </r>
  <r>
    <n v="8634"/>
    <x v="4299"/>
    <x v="0"/>
    <x v="1062"/>
    <d v="2013-07-30T00:00:00"/>
    <x v="2"/>
    <s v="OT-18730"/>
    <s v="Olvera Toch"/>
    <s v="Consumer"/>
    <s v="United States"/>
    <s v="Bethlehem"/>
    <x v="9"/>
    <n v="18018"/>
    <x v="3"/>
    <s v="OFF-AP-10004052"/>
    <x v="1"/>
    <x v="9"/>
    <s v="Hoover Replacement Belts For Soft Guard &amp; Commercial Ltweight Upright Vacs, 2/Pk"/>
    <n v="9.48"/>
    <n v="3"/>
    <n v="0.2"/>
    <n v="0.7110000000000003"/>
  </r>
  <r>
    <n v="8635"/>
    <x v="4300"/>
    <x v="3"/>
    <x v="326"/>
    <d v="2014-08-30T00:00:00"/>
    <x v="1"/>
    <s v="SV-20365"/>
    <s v="Seth Vernon"/>
    <s v="Consumer"/>
    <s v="United States"/>
    <s v="Philadelphia"/>
    <x v="9"/>
    <n v="19140"/>
    <x v="3"/>
    <s v="FUR-BO-10001798"/>
    <x v="0"/>
    <x v="0"/>
    <s v="Bush Somerset Collection Bookcase"/>
    <n v="130.97999999999999"/>
    <n v="2"/>
    <n v="0.5"/>
    <n v="-89.066399999999987"/>
  </r>
  <r>
    <n v="8636"/>
    <x v="4301"/>
    <x v="2"/>
    <x v="1013"/>
    <d v="2011-05-02T00:00:00"/>
    <x v="2"/>
    <s v="JM-16195"/>
    <s v="Justin MacKendrick"/>
    <s v="Consumer"/>
    <s v="United States"/>
    <s v="Louisville"/>
    <x v="0"/>
    <n v="40214"/>
    <x v="0"/>
    <s v="OFF-AR-10004010"/>
    <x v="1"/>
    <x v="6"/>
    <s v="Hunt Boston Vacuum Mount KS Pencil Sharpener"/>
    <n v="174.95000000000002"/>
    <n v="5"/>
    <n v="0"/>
    <n v="45.487000000000002"/>
  </r>
  <r>
    <n v="8637"/>
    <x v="4301"/>
    <x v="2"/>
    <x v="1013"/>
    <d v="2011-05-02T00:00:00"/>
    <x v="2"/>
    <s v="JM-16195"/>
    <s v="Justin MacKendrick"/>
    <s v="Consumer"/>
    <s v="United States"/>
    <s v="Louisville"/>
    <x v="0"/>
    <n v="40214"/>
    <x v="0"/>
    <s v="OFF-ST-10000585"/>
    <x v="1"/>
    <x v="4"/>
    <s v="Economy Rollaway Files"/>
    <n v="826"/>
    <n v="5"/>
    <n v="0"/>
    <n v="214.76"/>
  </r>
  <r>
    <n v="8638"/>
    <x v="4302"/>
    <x v="3"/>
    <x v="842"/>
    <d v="2014-05-03T00:00:00"/>
    <x v="1"/>
    <s v="HM-14980"/>
    <s v="Henry MacAllister"/>
    <s v="Consumer"/>
    <s v="United States"/>
    <s v="Seattle"/>
    <x v="4"/>
    <n v="98105"/>
    <x v="1"/>
    <s v="FUR-FU-10000397"/>
    <x v="0"/>
    <x v="5"/>
    <s v="Luxo Economy Swing Arm Lamp"/>
    <n v="139.58000000000001"/>
    <n v="7"/>
    <n v="0"/>
    <n v="39.082400000000007"/>
  </r>
  <r>
    <n v="8639"/>
    <x v="4303"/>
    <x v="3"/>
    <x v="283"/>
    <d v="2014-07-25T00:00:00"/>
    <x v="2"/>
    <s v="PO-19180"/>
    <s v="Philisse Overcash"/>
    <s v="Home Office"/>
    <s v="United States"/>
    <s v="Kenosha"/>
    <x v="6"/>
    <n v="53142"/>
    <x v="2"/>
    <s v="TEC-AC-10000736"/>
    <x v="2"/>
    <x v="11"/>
    <s v="Logitech G600 MMO Gaming Mouse"/>
    <n v="399.95"/>
    <n v="5"/>
    <n v="0"/>
    <n v="143.982"/>
  </r>
  <r>
    <n v="8640"/>
    <x v="4304"/>
    <x v="2"/>
    <x v="736"/>
    <d v="2011-12-15T00:00:00"/>
    <x v="0"/>
    <s v="KC-16675"/>
    <s v="Kimberly Carter"/>
    <s v="Corporate"/>
    <s v="United States"/>
    <s v="Henderson"/>
    <x v="0"/>
    <n v="42420"/>
    <x v="0"/>
    <s v="OFF-BI-10004970"/>
    <x v="1"/>
    <x v="8"/>
    <s v="ACCOHIDE 3-Ring Binder, Blue, 1&quot;"/>
    <n v="12.39"/>
    <n v="3"/>
    <n v="0"/>
    <n v="5.8232999999999997"/>
  </r>
  <r>
    <n v="8641"/>
    <x v="4305"/>
    <x v="3"/>
    <x v="602"/>
    <d v="2014-01-17T00:00:00"/>
    <x v="1"/>
    <s v="DB-13120"/>
    <s v="David Bremer"/>
    <s v="Corporate"/>
    <s v="United States"/>
    <s v="Dallas"/>
    <x v="5"/>
    <n v="75217"/>
    <x v="2"/>
    <s v="OFF-BI-10000545"/>
    <x v="1"/>
    <x v="8"/>
    <s v="GBC Ibimaster 500 Manual ProClick Binding System"/>
    <n v="760.97999999999979"/>
    <n v="5"/>
    <n v="0.8"/>
    <n v="-1141.47"/>
  </r>
  <r>
    <n v="8642"/>
    <x v="4306"/>
    <x v="3"/>
    <x v="574"/>
    <d v="2014-12-03T00:00:00"/>
    <x v="3"/>
    <s v="SV-20935"/>
    <s v="Susan Vittorini"/>
    <s v="Consumer"/>
    <s v="United States"/>
    <s v="Peoria"/>
    <x v="16"/>
    <n v="85345"/>
    <x v="1"/>
    <s v="OFF-BI-10001670"/>
    <x v="1"/>
    <x v="8"/>
    <s v="Vinyl Sectional Post Binders"/>
    <n v="67.860000000000014"/>
    <n v="6"/>
    <n v="0.7"/>
    <n v="-45.239999999999995"/>
  </r>
  <r>
    <n v="8643"/>
    <x v="4307"/>
    <x v="1"/>
    <x v="627"/>
    <d v="2012-11-15T00:00:00"/>
    <x v="1"/>
    <s v="NS-18640"/>
    <s v="Noel Staavos"/>
    <s v="Corporate"/>
    <s v="United States"/>
    <s v="Jacksonville"/>
    <x v="3"/>
    <n v="28540"/>
    <x v="0"/>
    <s v="OFF-FA-10000624"/>
    <x v="1"/>
    <x v="13"/>
    <s v="OIC Binder Clips"/>
    <n v="31.504000000000005"/>
    <n v="11"/>
    <n v="0.2"/>
    <n v="11.814"/>
  </r>
  <r>
    <n v="8644"/>
    <x v="4307"/>
    <x v="1"/>
    <x v="627"/>
    <d v="2012-11-15T00:00:00"/>
    <x v="1"/>
    <s v="NS-18640"/>
    <s v="Noel Staavos"/>
    <s v="Corporate"/>
    <s v="United States"/>
    <s v="Jacksonville"/>
    <x v="3"/>
    <n v="28540"/>
    <x v="0"/>
    <s v="OFF-LA-10002945"/>
    <x v="1"/>
    <x v="2"/>
    <s v="Permanent Self-Adhesive File Folder Labels for Typewriters, 1 1/8 x 3 1/2, White"/>
    <n v="5.04"/>
    <n v="1"/>
    <n v="0.2"/>
    <n v="1.6379999999999997"/>
  </r>
  <r>
    <n v="8645"/>
    <x v="4307"/>
    <x v="1"/>
    <x v="627"/>
    <d v="2012-11-15T00:00:00"/>
    <x v="1"/>
    <s v="NS-18640"/>
    <s v="Noel Staavos"/>
    <s v="Corporate"/>
    <s v="United States"/>
    <s v="Jacksonville"/>
    <x v="3"/>
    <n v="28540"/>
    <x v="0"/>
    <s v="OFF-BI-10000315"/>
    <x v="1"/>
    <x v="8"/>
    <s v="Poly Designer Cover &amp; Back"/>
    <n v="39.878999999999998"/>
    <n v="7"/>
    <n v="0.7"/>
    <n v="-29.244599999999991"/>
  </r>
  <r>
    <n v="8646"/>
    <x v="4307"/>
    <x v="1"/>
    <x v="627"/>
    <d v="2012-11-15T00:00:00"/>
    <x v="1"/>
    <s v="NS-18640"/>
    <s v="Noel Staavos"/>
    <s v="Corporate"/>
    <s v="United States"/>
    <s v="Jacksonville"/>
    <x v="3"/>
    <n v="28540"/>
    <x v="0"/>
    <s v="FUR-FU-10000023"/>
    <x v="0"/>
    <x v="5"/>
    <s v="Eldon Wave Desk Accessories"/>
    <n v="4.7119999999999997"/>
    <n v="1"/>
    <n v="0.2"/>
    <n v="1.4136000000000002"/>
  </r>
  <r>
    <n v="8647"/>
    <x v="4308"/>
    <x v="0"/>
    <x v="881"/>
    <d v="2013-11-30T00:00:00"/>
    <x v="1"/>
    <s v="MH-17455"/>
    <s v="Mark Hamilton"/>
    <s v="Consumer"/>
    <s v="United States"/>
    <s v="Los Angeles"/>
    <x v="1"/>
    <n v="90032"/>
    <x v="1"/>
    <s v="FUR-CH-10004698"/>
    <x v="0"/>
    <x v="1"/>
    <s v="Padded Folding Chairs, Black, 4/Carton"/>
    <n v="194.35200000000003"/>
    <n v="3"/>
    <n v="0.2"/>
    <n v="19.435200000000009"/>
  </r>
  <r>
    <n v="8648"/>
    <x v="4309"/>
    <x v="1"/>
    <x v="901"/>
    <d v="2012-12-08T00:00:00"/>
    <x v="2"/>
    <s v="RR-19525"/>
    <s v="Rick Reed"/>
    <s v="Corporate"/>
    <s v="United States"/>
    <s v="Nashville"/>
    <x v="18"/>
    <n v="37211"/>
    <x v="0"/>
    <s v="FUR-CH-10004477"/>
    <x v="0"/>
    <x v="1"/>
    <s v="Global Push Button Manager's Chair, Indigo"/>
    <n v="97.424000000000007"/>
    <n v="2"/>
    <n v="0.2"/>
    <n v="10.960199999999993"/>
  </r>
  <r>
    <n v="8649"/>
    <x v="4310"/>
    <x v="0"/>
    <x v="875"/>
    <d v="2013-08-04T00:00:00"/>
    <x v="1"/>
    <s v="RH-19555"/>
    <s v="Ritsa Hightower"/>
    <s v="Consumer"/>
    <s v="United States"/>
    <s v="Charlotte"/>
    <x v="3"/>
    <n v="28205"/>
    <x v="0"/>
    <s v="OFF-ST-10003816"/>
    <x v="1"/>
    <x v="4"/>
    <s v="Fellowes High-Stak Drawer Files"/>
    <n v="704.76"/>
    <n v="5"/>
    <n v="0.2"/>
    <n v="26.428499999999957"/>
  </r>
  <r>
    <n v="8650"/>
    <x v="4310"/>
    <x v="0"/>
    <x v="875"/>
    <d v="2013-08-04T00:00:00"/>
    <x v="1"/>
    <s v="RH-19555"/>
    <s v="Ritsa Hightower"/>
    <s v="Consumer"/>
    <s v="United States"/>
    <s v="Charlotte"/>
    <x v="3"/>
    <n v="28205"/>
    <x v="0"/>
    <s v="OFF-BI-10002429"/>
    <x v="1"/>
    <x v="8"/>
    <s v="Premier Elliptical Ring Binder, Black"/>
    <n v="27.396000000000004"/>
    <n v="3"/>
    <n v="0.7"/>
    <n v="-20.090399999999995"/>
  </r>
  <r>
    <n v="8651"/>
    <x v="4311"/>
    <x v="2"/>
    <x v="103"/>
    <d v="2011-09-13T00:00:00"/>
    <x v="3"/>
    <s v="RP-19390"/>
    <s v="Resi Pölking"/>
    <s v="Consumer"/>
    <s v="United States"/>
    <s v="Seattle"/>
    <x v="4"/>
    <n v="98103"/>
    <x v="1"/>
    <s v="OFF-FA-10000840"/>
    <x v="1"/>
    <x v="13"/>
    <s v="OIC Thumb-Tacks"/>
    <n v="5.6999999999999993"/>
    <n v="5"/>
    <n v="0"/>
    <n v="2.6789999999999998"/>
  </r>
  <r>
    <n v="8652"/>
    <x v="4311"/>
    <x v="2"/>
    <x v="103"/>
    <d v="2011-09-13T00:00:00"/>
    <x v="3"/>
    <s v="RP-19390"/>
    <s v="Resi Pölking"/>
    <s v="Consumer"/>
    <s v="United States"/>
    <s v="Seattle"/>
    <x v="4"/>
    <n v="98103"/>
    <x v="1"/>
    <s v="FUR-FU-10001918"/>
    <x v="0"/>
    <x v="5"/>
    <s v="C-Line Cubicle Keepers Polyproplyene Holder With Velcro Backings"/>
    <n v="14.190000000000001"/>
    <n v="3"/>
    <n v="0"/>
    <n v="5.5341000000000014"/>
  </r>
  <r>
    <n v="8653"/>
    <x v="4311"/>
    <x v="2"/>
    <x v="103"/>
    <d v="2011-09-13T00:00:00"/>
    <x v="3"/>
    <s v="RP-19390"/>
    <s v="Resi Pölking"/>
    <s v="Consumer"/>
    <s v="United States"/>
    <s v="Seattle"/>
    <x v="4"/>
    <n v="98103"/>
    <x v="1"/>
    <s v="OFF-SU-10001574"/>
    <x v="1"/>
    <x v="14"/>
    <s v="Acme Value Line Scissors"/>
    <n v="7.3"/>
    <n v="2"/>
    <n v="0"/>
    <n v="2.1899999999999995"/>
  </r>
  <r>
    <n v="8654"/>
    <x v="4311"/>
    <x v="2"/>
    <x v="103"/>
    <d v="2011-09-13T00:00:00"/>
    <x v="3"/>
    <s v="RP-19390"/>
    <s v="Resi Pölking"/>
    <s v="Consumer"/>
    <s v="United States"/>
    <s v="Seattle"/>
    <x v="4"/>
    <n v="98103"/>
    <x v="1"/>
    <s v="TEC-AC-10001606"/>
    <x v="2"/>
    <x v="11"/>
    <s v="Logitech Wireless Performance Mouse MX for PC and Mac"/>
    <n v="199.98"/>
    <n v="2"/>
    <n v="0"/>
    <n v="75.992400000000004"/>
  </r>
  <r>
    <n v="8655"/>
    <x v="4311"/>
    <x v="2"/>
    <x v="103"/>
    <d v="2011-09-13T00:00:00"/>
    <x v="3"/>
    <s v="RP-19390"/>
    <s v="Resi Pölking"/>
    <s v="Consumer"/>
    <s v="United States"/>
    <s v="Seattle"/>
    <x v="4"/>
    <n v="98103"/>
    <x v="1"/>
    <s v="TEC-AC-10003399"/>
    <x v="2"/>
    <x v="11"/>
    <s v="Memorex Mini Travel Drive 64 GB USB 2.0 Flash Drive"/>
    <n v="144.96"/>
    <n v="4"/>
    <n v="0"/>
    <n v="60.883200000000002"/>
  </r>
  <r>
    <n v="8656"/>
    <x v="4311"/>
    <x v="2"/>
    <x v="103"/>
    <d v="2011-09-13T00:00:00"/>
    <x v="3"/>
    <s v="RP-19390"/>
    <s v="Resi Pölking"/>
    <s v="Consumer"/>
    <s v="United States"/>
    <s v="Seattle"/>
    <x v="4"/>
    <n v="98103"/>
    <x v="1"/>
    <s v="TEC-AC-10000865"/>
    <x v="2"/>
    <x v="11"/>
    <s v="WD My Passport Ultra 500GB Portable External Hard Drive"/>
    <n v="118"/>
    <n v="2"/>
    <n v="0"/>
    <n v="20.059999999999988"/>
  </r>
  <r>
    <n v="8657"/>
    <x v="4311"/>
    <x v="2"/>
    <x v="103"/>
    <d v="2011-09-13T00:00:00"/>
    <x v="3"/>
    <s v="RP-19390"/>
    <s v="Resi Pölking"/>
    <s v="Consumer"/>
    <s v="United States"/>
    <s v="Seattle"/>
    <x v="4"/>
    <n v="98103"/>
    <x v="1"/>
    <s v="OFF-PA-10002923"/>
    <x v="1"/>
    <x v="10"/>
    <s v="Xerox 1942"/>
    <n v="48.94"/>
    <n v="1"/>
    <n v="0"/>
    <n v="24.47"/>
  </r>
  <r>
    <n v="8658"/>
    <x v="4311"/>
    <x v="2"/>
    <x v="103"/>
    <d v="2011-09-13T00:00:00"/>
    <x v="3"/>
    <s v="RP-19390"/>
    <s v="Resi Pölking"/>
    <s v="Consumer"/>
    <s v="United States"/>
    <s v="Seattle"/>
    <x v="4"/>
    <n v="98103"/>
    <x v="1"/>
    <s v="OFF-AP-10004785"/>
    <x v="1"/>
    <x v="9"/>
    <s v="Holmes Replacement Filter for HEPA Air Cleaner, Medium Room"/>
    <n v="22.66"/>
    <n v="2"/>
    <n v="0"/>
    <n v="9.743800000000002"/>
  </r>
  <r>
    <n v="8659"/>
    <x v="4312"/>
    <x v="0"/>
    <x v="1028"/>
    <d v="2013-06-26T00:00:00"/>
    <x v="1"/>
    <s v="KB-16600"/>
    <s v="Ken Brennan"/>
    <s v="Corporate"/>
    <s v="United States"/>
    <s v="Chicago"/>
    <x v="10"/>
    <n v="60623"/>
    <x v="2"/>
    <s v="OFF-BI-10003727"/>
    <x v="1"/>
    <x v="8"/>
    <s v="Avery Durable Slant Ring Binders With Label Holder"/>
    <n v="0.83599999999999974"/>
    <n v="1"/>
    <n v="0.8"/>
    <n v="-1.3376000000000001"/>
  </r>
  <r>
    <n v="8660"/>
    <x v="4313"/>
    <x v="0"/>
    <x v="323"/>
    <d v="2013-09-09T00:00:00"/>
    <x v="1"/>
    <s v="MH-17620"/>
    <s v="Matt Hagelstein"/>
    <s v="Corporate"/>
    <s v="United States"/>
    <s v="Cincinnati"/>
    <x v="24"/>
    <n v="45231"/>
    <x v="3"/>
    <s v="OFF-PA-10002246"/>
    <x v="1"/>
    <x v="10"/>
    <s v="Wirebound Four 2-3/4 x 5 Forms per Page, 400 Sets per Book"/>
    <n v="30.96"/>
    <n v="6"/>
    <n v="0.2"/>
    <n v="11.223000000000001"/>
  </r>
  <r>
    <n v="8661"/>
    <x v="4314"/>
    <x v="3"/>
    <x v="920"/>
    <d v="2014-12-01T00:00:00"/>
    <x v="1"/>
    <s v="HZ-14950"/>
    <s v="Henia Zydlo"/>
    <s v="Consumer"/>
    <s v="United States"/>
    <s v="Fort Lauderdale"/>
    <x v="2"/>
    <n v="33311"/>
    <x v="0"/>
    <s v="FUR-BO-10003965"/>
    <x v="0"/>
    <x v="0"/>
    <s v="O'Sullivan Manor Hill 2-Door Library in Brianna Oak"/>
    <n v="723.92"/>
    <n v="5"/>
    <n v="0.2"/>
    <n v="-81.440999999999946"/>
  </r>
  <r>
    <n v="8662"/>
    <x v="4315"/>
    <x v="1"/>
    <x v="793"/>
    <d v="2012-05-17T00:00:00"/>
    <x v="1"/>
    <s v="JG-15160"/>
    <s v="James Galang"/>
    <s v="Consumer"/>
    <s v="United States"/>
    <s v="Houston"/>
    <x v="5"/>
    <n v="77041"/>
    <x v="2"/>
    <s v="FUR-FU-10000175"/>
    <x v="0"/>
    <x v="5"/>
    <s v="DAX Wood Document Frame."/>
    <n v="21.968000000000004"/>
    <n v="4"/>
    <n v="0.6"/>
    <n v="-15.9268"/>
  </r>
  <r>
    <n v="8663"/>
    <x v="4315"/>
    <x v="1"/>
    <x v="793"/>
    <d v="2012-05-17T00:00:00"/>
    <x v="1"/>
    <s v="JG-15160"/>
    <s v="James Galang"/>
    <s v="Consumer"/>
    <s v="United States"/>
    <s v="Houston"/>
    <x v="5"/>
    <n v="77041"/>
    <x v="2"/>
    <s v="TEC-PH-10001336"/>
    <x v="2"/>
    <x v="7"/>
    <s v="Digium D40 VoIP phone"/>
    <n v="619.15200000000004"/>
    <n v="6"/>
    <n v="0.2"/>
    <n v="69.654599999999988"/>
  </r>
  <r>
    <n v="8664"/>
    <x v="4315"/>
    <x v="1"/>
    <x v="793"/>
    <d v="2012-05-17T00:00:00"/>
    <x v="1"/>
    <s v="JG-15160"/>
    <s v="James Galang"/>
    <s v="Consumer"/>
    <s v="United States"/>
    <s v="Houston"/>
    <x v="5"/>
    <n v="77041"/>
    <x v="2"/>
    <s v="OFF-PA-10001954"/>
    <x v="1"/>
    <x v="10"/>
    <s v="Xerox 1964"/>
    <n v="127.90400000000001"/>
    <n v="7"/>
    <n v="0.2"/>
    <n v="41.568799999999996"/>
  </r>
  <r>
    <n v="8665"/>
    <x v="4316"/>
    <x v="3"/>
    <x v="983"/>
    <d v="2014-04-02T00:00:00"/>
    <x v="0"/>
    <s v="AB-10165"/>
    <s v="Alan Barnes"/>
    <s v="Consumer"/>
    <s v="United States"/>
    <s v="Lakewood"/>
    <x v="1"/>
    <n v="90712"/>
    <x v="1"/>
    <s v="FUR-FU-10004973"/>
    <x v="0"/>
    <x v="5"/>
    <s v="Flat Face Poster Frame"/>
    <n v="94.2"/>
    <n v="5"/>
    <n v="0"/>
    <n v="39.564000000000007"/>
  </r>
  <r>
    <n v="8666"/>
    <x v="4317"/>
    <x v="0"/>
    <x v="1019"/>
    <d v="2013-11-19T00:00:00"/>
    <x v="2"/>
    <s v="HJ-14875"/>
    <s v="Heather Jas"/>
    <s v="Home Office"/>
    <s v="United States"/>
    <s v="San Francisco"/>
    <x v="1"/>
    <n v="94122"/>
    <x v="1"/>
    <s v="OFF-SU-10004231"/>
    <x v="1"/>
    <x v="14"/>
    <s v="Acme Tagit Stainless Steel Antibacterial Scissors"/>
    <n v="49.5"/>
    <n v="5"/>
    <n v="0"/>
    <n v="13.365"/>
  </r>
  <r>
    <n v="8667"/>
    <x v="4318"/>
    <x v="0"/>
    <x v="945"/>
    <d v="2014-01-03T00:00:00"/>
    <x v="2"/>
    <s v="CJ-11875"/>
    <s v="Carl Jackson"/>
    <s v="Corporate"/>
    <s v="United States"/>
    <s v="Philadelphia"/>
    <x v="9"/>
    <n v="19140"/>
    <x v="3"/>
    <s v="OFF-AR-10004269"/>
    <x v="1"/>
    <x v="6"/>
    <s v="Newell 31"/>
    <n v="16.520000000000003"/>
    <n v="5"/>
    <n v="0.2"/>
    <n v="1.6519999999999992"/>
  </r>
  <r>
    <n v="8668"/>
    <x v="4319"/>
    <x v="0"/>
    <x v="596"/>
    <d v="2013-12-25T00:00:00"/>
    <x v="0"/>
    <s v="ED-13885"/>
    <s v="Emily Ducich"/>
    <s v="Home Office"/>
    <s v="United States"/>
    <s v="Seattle"/>
    <x v="4"/>
    <n v="98115"/>
    <x v="1"/>
    <s v="OFF-BI-10004002"/>
    <x v="1"/>
    <x v="8"/>
    <s v="Wilson Jones International Size A4 Ring Binders"/>
    <n v="55.360000000000007"/>
    <n v="4"/>
    <n v="0.2"/>
    <n v="19.375999999999998"/>
  </r>
  <r>
    <n v="8669"/>
    <x v="4319"/>
    <x v="0"/>
    <x v="596"/>
    <d v="2013-12-25T00:00:00"/>
    <x v="0"/>
    <s v="ED-13885"/>
    <s v="Emily Ducich"/>
    <s v="Home Office"/>
    <s v="United States"/>
    <s v="Seattle"/>
    <x v="4"/>
    <n v="98115"/>
    <x v="1"/>
    <s v="TEC-MA-10000752"/>
    <x v="2"/>
    <x v="15"/>
    <s v="Texas Instrument TI-15 Fraction Calculator"/>
    <n v="11.56"/>
    <n v="1"/>
    <n v="0.2"/>
    <n v="3.7569999999999992"/>
  </r>
  <r>
    <n v="8670"/>
    <x v="4320"/>
    <x v="1"/>
    <x v="139"/>
    <d v="2012-12-25T00:00:00"/>
    <x v="0"/>
    <s v="AI-10855"/>
    <s v="Arianne Irving"/>
    <s v="Consumer"/>
    <s v="United States"/>
    <s v="Los Angeles"/>
    <x v="1"/>
    <n v="90036"/>
    <x v="1"/>
    <s v="OFF-PA-10004947"/>
    <x v="1"/>
    <x v="10"/>
    <s v="Staples"/>
    <n v="17.12"/>
    <n v="4"/>
    <n v="0"/>
    <n v="7.7039999999999988"/>
  </r>
  <r>
    <n v="8671"/>
    <x v="4321"/>
    <x v="2"/>
    <x v="422"/>
    <d v="2012-01-01T00:00:00"/>
    <x v="0"/>
    <s v="KB-16315"/>
    <s v="Karl Braun"/>
    <s v="Consumer"/>
    <s v="United States"/>
    <s v="Cleveland"/>
    <x v="24"/>
    <n v="44105"/>
    <x v="3"/>
    <s v="FUR-FU-10004904"/>
    <x v="0"/>
    <x v="5"/>
    <s v="Eldon &quot;L&quot; Workstation Diamond Chairmat"/>
    <n v="182.35200000000003"/>
    <n v="3"/>
    <n v="0.2"/>
    <n v="-18.23520000000002"/>
  </r>
  <r>
    <n v="8672"/>
    <x v="4321"/>
    <x v="2"/>
    <x v="422"/>
    <d v="2012-01-01T00:00:00"/>
    <x v="0"/>
    <s v="KB-16315"/>
    <s v="Karl Braun"/>
    <s v="Consumer"/>
    <s v="United States"/>
    <s v="Cleveland"/>
    <x v="24"/>
    <n v="44105"/>
    <x v="3"/>
    <s v="OFF-ST-10002790"/>
    <x v="1"/>
    <x v="4"/>
    <s v="Safco Industrial Shelving"/>
    <n v="118.16"/>
    <n v="2"/>
    <n v="0.2"/>
    <n v="-25.108999999999988"/>
  </r>
  <r>
    <n v="8673"/>
    <x v="4322"/>
    <x v="3"/>
    <x v="911"/>
    <d v="2014-02-22T00:00:00"/>
    <x v="1"/>
    <s v="JS-16030"/>
    <s v="Joy Smith"/>
    <s v="Consumer"/>
    <s v="United States"/>
    <s v="Decatur"/>
    <x v="10"/>
    <n v="62521"/>
    <x v="2"/>
    <s v="OFF-FA-10004854"/>
    <x v="1"/>
    <x v="13"/>
    <s v="Vinyl Coated Wire Paper Clips in Organizer Box, 800/Box"/>
    <n v="18.368000000000002"/>
    <n v="2"/>
    <n v="0.2"/>
    <n v="6.1991999999999994"/>
  </r>
  <r>
    <n v="8674"/>
    <x v="4322"/>
    <x v="3"/>
    <x v="911"/>
    <d v="2014-02-22T00:00:00"/>
    <x v="1"/>
    <s v="JS-16030"/>
    <s v="Joy Smith"/>
    <s v="Consumer"/>
    <s v="United States"/>
    <s v="Decatur"/>
    <x v="10"/>
    <n v="62521"/>
    <x v="2"/>
    <s v="FUR-CH-10004063"/>
    <x v="0"/>
    <x v="1"/>
    <s v="Global Deluxe High-Back Manager's Chair"/>
    <n v="600.55799999999999"/>
    <n v="3"/>
    <n v="0.3"/>
    <n v="-8.5794000000000779"/>
  </r>
  <r>
    <n v="8675"/>
    <x v="4322"/>
    <x v="3"/>
    <x v="911"/>
    <d v="2014-02-22T00:00:00"/>
    <x v="1"/>
    <s v="JS-16030"/>
    <s v="Joy Smith"/>
    <s v="Consumer"/>
    <s v="United States"/>
    <s v="Decatur"/>
    <x v="10"/>
    <n v="62521"/>
    <x v="2"/>
    <s v="OFF-ST-10000642"/>
    <x v="1"/>
    <x v="4"/>
    <s v="Tennsco Lockers, Gray"/>
    <n v="50.352000000000004"/>
    <n v="3"/>
    <n v="0.2"/>
    <n v="-8.1822000000000052"/>
  </r>
  <r>
    <n v="8676"/>
    <x v="4322"/>
    <x v="3"/>
    <x v="911"/>
    <d v="2014-02-22T00:00:00"/>
    <x v="1"/>
    <s v="JS-16030"/>
    <s v="Joy Smith"/>
    <s v="Consumer"/>
    <s v="United States"/>
    <s v="Decatur"/>
    <x v="10"/>
    <n v="62521"/>
    <x v="2"/>
    <s v="OFF-AR-10004078"/>
    <x v="1"/>
    <x v="6"/>
    <s v="Newell 312"/>
    <n v="28.031999999999996"/>
    <n v="6"/>
    <n v="0.2"/>
    <n v="3.5039999999999996"/>
  </r>
  <r>
    <n v="8677"/>
    <x v="4322"/>
    <x v="3"/>
    <x v="911"/>
    <d v="2014-02-22T00:00:00"/>
    <x v="1"/>
    <s v="JS-16030"/>
    <s v="Joy Smith"/>
    <s v="Consumer"/>
    <s v="United States"/>
    <s v="Decatur"/>
    <x v="10"/>
    <n v="62521"/>
    <x v="2"/>
    <s v="FUR-FU-10004270"/>
    <x v="0"/>
    <x v="5"/>
    <s v="Executive Impressions 13&quot; Clairmont Wall Clock"/>
    <n v="7.6920000000000002"/>
    <n v="1"/>
    <n v="0.6"/>
    <n v="-3.6536999999999988"/>
  </r>
  <r>
    <n v="8678"/>
    <x v="4323"/>
    <x v="3"/>
    <x v="1200"/>
    <d v="2014-10-27T00:00:00"/>
    <x v="2"/>
    <s v="PO-18850"/>
    <s v="Patrick O'Brill"/>
    <s v="Consumer"/>
    <s v="United States"/>
    <s v="Mansfield"/>
    <x v="5"/>
    <n v="76063"/>
    <x v="2"/>
    <s v="FUR-TA-10004607"/>
    <x v="0"/>
    <x v="3"/>
    <s v="Hon 2111 Invitation Series Straight Table"/>
    <n v="517.40500000000009"/>
    <n v="5"/>
    <n v="0.3"/>
    <n v="-81.306500000000028"/>
  </r>
  <r>
    <n v="8679"/>
    <x v="4324"/>
    <x v="0"/>
    <x v="476"/>
    <d v="2013-09-08T00:00:00"/>
    <x v="0"/>
    <s v="RD-19810"/>
    <s v="Ross DeVincentis"/>
    <s v="Home Office"/>
    <s v="United States"/>
    <s v="Houston"/>
    <x v="5"/>
    <n v="77070"/>
    <x v="2"/>
    <s v="OFF-BI-10001132"/>
    <x v="1"/>
    <x v="8"/>
    <s v="Acco PRESSTEX Data Binder with Storage Hooks, Dark Blue, 9 1/2&quot; X 11&quot;"/>
    <n v="8.6079999999999988"/>
    <n v="8"/>
    <n v="0.8"/>
    <n v="-13.342400000000001"/>
  </r>
  <r>
    <n v="8680"/>
    <x v="4324"/>
    <x v="0"/>
    <x v="476"/>
    <d v="2013-09-08T00:00:00"/>
    <x v="0"/>
    <s v="RD-19810"/>
    <s v="Ross DeVincentis"/>
    <s v="Home Office"/>
    <s v="United States"/>
    <s v="Houston"/>
    <x v="5"/>
    <n v="77070"/>
    <x v="2"/>
    <s v="TEC-AC-10001714"/>
    <x v="2"/>
    <x v="11"/>
    <s v="Logitech MX Performance Wireless Mouse"/>
    <n v="159.56"/>
    <n v="5"/>
    <n v="0.2"/>
    <n v="33.906499999999994"/>
  </r>
  <r>
    <n v="8681"/>
    <x v="4325"/>
    <x v="0"/>
    <x v="49"/>
    <d v="2013-12-04T00:00:00"/>
    <x v="0"/>
    <s v="JD-15895"/>
    <s v="Jonathan Doherty"/>
    <s v="Corporate"/>
    <s v="United States"/>
    <s v="Richmond"/>
    <x v="17"/>
    <n v="23223"/>
    <x v="0"/>
    <s v="OFF-AP-10002945"/>
    <x v="1"/>
    <x v="9"/>
    <s v="Honeywell Enviracaire Portable HEPA Air Cleaner for 17' x 22' Room"/>
    <n v="2104.5499999999997"/>
    <n v="7"/>
    <n v="0"/>
    <n v="694.50149999999985"/>
  </r>
  <r>
    <n v="8682"/>
    <x v="4325"/>
    <x v="0"/>
    <x v="49"/>
    <d v="2013-12-04T00:00:00"/>
    <x v="0"/>
    <s v="JD-15895"/>
    <s v="Jonathan Doherty"/>
    <s v="Corporate"/>
    <s v="United States"/>
    <s v="Richmond"/>
    <x v="17"/>
    <n v="23223"/>
    <x v="0"/>
    <s v="OFF-SU-10004664"/>
    <x v="1"/>
    <x v="14"/>
    <s v="Acme Softgrip Scissors"/>
    <n v="40.700000000000003"/>
    <n v="5"/>
    <n v="0"/>
    <n v="11.802999999999999"/>
  </r>
  <r>
    <n v="8683"/>
    <x v="4326"/>
    <x v="2"/>
    <x v="1127"/>
    <d v="2011-11-10T00:00:00"/>
    <x v="1"/>
    <s v="SR-20740"/>
    <s v="Steven Roelle"/>
    <s v="Home Office"/>
    <s v="United States"/>
    <s v="Arlington"/>
    <x v="17"/>
    <n v="22204"/>
    <x v="0"/>
    <s v="TEC-AC-10002550"/>
    <x v="2"/>
    <x v="11"/>
    <s v="Maxell 4.7GB DVD-RW 3/Pack"/>
    <n v="47.79"/>
    <n v="3"/>
    <n v="0"/>
    <n v="16.2486"/>
  </r>
  <r>
    <n v="8684"/>
    <x v="4327"/>
    <x v="3"/>
    <x v="920"/>
    <d v="2014-12-02T00:00:00"/>
    <x v="1"/>
    <s v="TZ-21580"/>
    <s v="Tracy Zic"/>
    <s v="Consumer"/>
    <s v="United States"/>
    <s v="San Francisco"/>
    <x v="1"/>
    <n v="94122"/>
    <x v="1"/>
    <s v="OFF-AR-10002335"/>
    <x v="1"/>
    <x v="6"/>
    <s v="DIXON Oriole Pencils"/>
    <n v="5.16"/>
    <n v="2"/>
    <n v="0"/>
    <n v="1.3416000000000001"/>
  </r>
  <r>
    <n v="8685"/>
    <x v="4328"/>
    <x v="0"/>
    <x v="186"/>
    <d v="2013-12-24T00:00:00"/>
    <x v="1"/>
    <s v="TN-21040"/>
    <s v="Tanja Norvell"/>
    <s v="Home Office"/>
    <s v="United States"/>
    <s v="San Diego"/>
    <x v="1"/>
    <n v="92024"/>
    <x v="1"/>
    <s v="TEC-AC-10001445"/>
    <x v="2"/>
    <x v="11"/>
    <s v="Imation USB 2.0 Swivel Flash Drive USB flash drive - 4 GB - Pink"/>
    <n v="21.209999999999997"/>
    <n v="7"/>
    <n v="0"/>
    <n v="4.4540999999999986"/>
  </r>
  <r>
    <n v="8686"/>
    <x v="4329"/>
    <x v="3"/>
    <x v="237"/>
    <d v="2014-11-19T00:00:00"/>
    <x v="0"/>
    <s v="PW-19030"/>
    <s v="Pauline Webber"/>
    <s v="Corporate"/>
    <s v="United States"/>
    <s v="Watertown"/>
    <x v="15"/>
    <n v="13601"/>
    <x v="3"/>
    <s v="OFF-ST-10003996"/>
    <x v="1"/>
    <x v="4"/>
    <s v="Letter/Legal File Tote with Clear Snap-On Lid, Black Granite"/>
    <n v="96.359999999999985"/>
    <n v="6"/>
    <n v="0"/>
    <n v="25.053599999999996"/>
  </r>
  <r>
    <n v="8687"/>
    <x v="4330"/>
    <x v="0"/>
    <x v="190"/>
    <d v="2013-06-27T00:00:00"/>
    <x v="3"/>
    <s v="AH-10075"/>
    <s v="Adam Hart"/>
    <s v="Corporate"/>
    <s v="United States"/>
    <s v="Los Angeles"/>
    <x v="1"/>
    <n v="90036"/>
    <x v="1"/>
    <s v="OFF-SU-10003505"/>
    <x v="1"/>
    <x v="14"/>
    <s v="Premier Electric Letter Opener"/>
    <n v="231.72"/>
    <n v="2"/>
    <n v="0"/>
    <n v="11.585999999999984"/>
  </r>
  <r>
    <n v="8688"/>
    <x v="4330"/>
    <x v="0"/>
    <x v="190"/>
    <d v="2013-06-27T00:00:00"/>
    <x v="3"/>
    <s v="AH-10075"/>
    <s v="Adam Hart"/>
    <s v="Corporate"/>
    <s v="United States"/>
    <s v="Los Angeles"/>
    <x v="1"/>
    <n v="90036"/>
    <x v="1"/>
    <s v="OFF-FA-10000624"/>
    <x v="1"/>
    <x v="13"/>
    <s v="OIC Binder Clips"/>
    <n v="17.899999999999999"/>
    <n v="5"/>
    <n v="0"/>
    <n v="8.9499999999999993"/>
  </r>
  <r>
    <n v="8689"/>
    <x v="4330"/>
    <x v="0"/>
    <x v="190"/>
    <d v="2013-06-27T00:00:00"/>
    <x v="3"/>
    <s v="AH-10075"/>
    <s v="Adam Hart"/>
    <s v="Corporate"/>
    <s v="United States"/>
    <s v="Los Angeles"/>
    <x v="1"/>
    <n v="90036"/>
    <x v="1"/>
    <s v="OFF-PA-10002870"/>
    <x v="1"/>
    <x v="10"/>
    <s v="Ampad Phone Message Book, Recycled, 400 Message Capacity, 5 ¾” x 11”"/>
    <n v="12.48"/>
    <n v="2"/>
    <n v="0"/>
    <n v="5.6159999999999997"/>
  </r>
  <r>
    <n v="8690"/>
    <x v="4331"/>
    <x v="2"/>
    <x v="58"/>
    <d v="2011-12-30T00:00:00"/>
    <x v="1"/>
    <s v="AY-10555"/>
    <s v="Andy Yotov"/>
    <s v="Corporate"/>
    <s v="United States"/>
    <s v="Philadelphia"/>
    <x v="9"/>
    <n v="19140"/>
    <x v="3"/>
    <s v="OFF-AR-10002257"/>
    <x v="1"/>
    <x v="6"/>
    <s v="Eldon Spacemaker Box, Quick-Snap Lid, Clear"/>
    <n v="8.016"/>
    <n v="3"/>
    <n v="0.2"/>
    <n v="1.102199999999999"/>
  </r>
  <r>
    <n v="8691"/>
    <x v="4332"/>
    <x v="0"/>
    <x v="1041"/>
    <d v="2013-08-19T00:00:00"/>
    <x v="1"/>
    <s v="SP-20650"/>
    <s v="Stephanie Phelps"/>
    <s v="Corporate"/>
    <s v="United States"/>
    <s v="Akron"/>
    <x v="24"/>
    <n v="44312"/>
    <x v="3"/>
    <s v="TEC-PH-10003580"/>
    <x v="2"/>
    <x v="7"/>
    <s v="Cisco IP Phone 7961G-GE VoIP phone"/>
    <n v="259.89600000000002"/>
    <n v="2"/>
    <n v="0.4"/>
    <n v="-56.310799999999972"/>
  </r>
  <r>
    <n v="8692"/>
    <x v="4332"/>
    <x v="0"/>
    <x v="1041"/>
    <d v="2013-08-19T00:00:00"/>
    <x v="1"/>
    <s v="SP-20650"/>
    <s v="Stephanie Phelps"/>
    <s v="Corporate"/>
    <s v="United States"/>
    <s v="Akron"/>
    <x v="24"/>
    <n v="44312"/>
    <x v="3"/>
    <s v="TEC-PH-10001530"/>
    <x v="2"/>
    <x v="7"/>
    <s v="Plantronics Voyager Pro Legend"/>
    <n v="247.18799999999999"/>
    <n v="2"/>
    <n v="0.4"/>
    <n v="-49.437600000000032"/>
  </r>
  <r>
    <n v="8693"/>
    <x v="4332"/>
    <x v="0"/>
    <x v="1041"/>
    <d v="2013-08-19T00:00:00"/>
    <x v="1"/>
    <s v="SP-20650"/>
    <s v="Stephanie Phelps"/>
    <s v="Corporate"/>
    <s v="United States"/>
    <s v="Akron"/>
    <x v="24"/>
    <n v="44312"/>
    <x v="3"/>
    <s v="TEC-AC-10000420"/>
    <x v="2"/>
    <x v="11"/>
    <s v="Logitech G500s Laser Gaming Mouse with Adjustable Weight Tuning"/>
    <n v="279.95999999999998"/>
    <n v="5"/>
    <n v="0.2"/>
    <n v="48.992999999999995"/>
  </r>
  <r>
    <n v="8694"/>
    <x v="4333"/>
    <x v="0"/>
    <x v="1057"/>
    <d v="2013-10-29T00:00:00"/>
    <x v="1"/>
    <s v="ED-13885"/>
    <s v="Emily Ducich"/>
    <s v="Home Office"/>
    <s v="United States"/>
    <s v="San Francisco"/>
    <x v="1"/>
    <n v="94110"/>
    <x v="1"/>
    <s v="TEC-AC-10000892"/>
    <x v="2"/>
    <x v="11"/>
    <s v="NETGEAR N750 Dual Band Wi-Fi Gigabit Router"/>
    <n v="450"/>
    <n v="5"/>
    <n v="0"/>
    <n v="162"/>
  </r>
  <r>
    <n v="8695"/>
    <x v="4334"/>
    <x v="2"/>
    <x v="709"/>
    <d v="2011-08-28T00:00:00"/>
    <x v="0"/>
    <s v="CR-12625"/>
    <s v="Corey Roper"/>
    <s v="Home Office"/>
    <s v="United States"/>
    <s v="Grand Rapids"/>
    <x v="12"/>
    <n v="49505"/>
    <x v="2"/>
    <s v="OFF-PA-10001934"/>
    <x v="1"/>
    <x v="10"/>
    <s v="Xerox 1993"/>
    <n v="19.440000000000001"/>
    <n v="3"/>
    <n v="0"/>
    <n v="9.5256000000000007"/>
  </r>
  <r>
    <n v="8696"/>
    <x v="4335"/>
    <x v="3"/>
    <x v="175"/>
    <d v="2014-09-18T00:00:00"/>
    <x v="0"/>
    <s v="CS-12400"/>
    <s v="Christopher Schild"/>
    <s v="Home Office"/>
    <s v="United States"/>
    <s v="San Francisco"/>
    <x v="1"/>
    <n v="94109"/>
    <x v="1"/>
    <s v="FUR-TA-10003473"/>
    <x v="0"/>
    <x v="3"/>
    <s v="Bretford Rectangular Conference Table Tops"/>
    <n v="300.904"/>
    <n v="1"/>
    <n v="0.2"/>
    <n v="11.283900000000017"/>
  </r>
  <r>
    <n v="8697"/>
    <x v="4336"/>
    <x v="3"/>
    <x v="140"/>
    <d v="2014-06-21T00:00:00"/>
    <x v="1"/>
    <s v="TS-21205"/>
    <s v="Thomas Seio"/>
    <s v="Corporate"/>
    <s v="United States"/>
    <s v="Nashville"/>
    <x v="18"/>
    <n v="37211"/>
    <x v="0"/>
    <s v="TEC-PH-10001051"/>
    <x v="2"/>
    <x v="7"/>
    <s v="HTC One"/>
    <n v="239.976"/>
    <n v="3"/>
    <n v="0.2"/>
    <n v="26.997299999999967"/>
  </r>
  <r>
    <n v="8698"/>
    <x v="4336"/>
    <x v="3"/>
    <x v="140"/>
    <d v="2014-06-21T00:00:00"/>
    <x v="1"/>
    <s v="TS-21205"/>
    <s v="Thomas Seio"/>
    <s v="Corporate"/>
    <s v="United States"/>
    <s v="Nashville"/>
    <x v="18"/>
    <n v="37211"/>
    <x v="0"/>
    <s v="FUR-FU-10004351"/>
    <x v="0"/>
    <x v="5"/>
    <s v="Staples"/>
    <n v="31.168000000000003"/>
    <n v="4"/>
    <n v="0.2"/>
    <n v="9.3504000000000005"/>
  </r>
  <r>
    <n v="8699"/>
    <x v="4336"/>
    <x v="3"/>
    <x v="140"/>
    <d v="2014-06-21T00:00:00"/>
    <x v="1"/>
    <s v="TS-21205"/>
    <s v="Thomas Seio"/>
    <s v="Corporate"/>
    <s v="United States"/>
    <s v="Nashville"/>
    <x v="18"/>
    <n v="37211"/>
    <x v="0"/>
    <s v="FUR-TA-10004152"/>
    <x v="0"/>
    <x v="3"/>
    <s v="Barricks 18&quot; x 48&quot; Non-Folding Utility Table with Bottom Storage Shelf"/>
    <n v="120.96"/>
    <n v="2"/>
    <n v="0.4"/>
    <n v="-28.224000000000004"/>
  </r>
  <r>
    <n v="8700"/>
    <x v="4336"/>
    <x v="3"/>
    <x v="140"/>
    <d v="2014-06-21T00:00:00"/>
    <x v="1"/>
    <s v="TS-21205"/>
    <s v="Thomas Seio"/>
    <s v="Corporate"/>
    <s v="United States"/>
    <s v="Nashville"/>
    <x v="18"/>
    <n v="37211"/>
    <x v="0"/>
    <s v="TEC-PH-10000560"/>
    <x v="2"/>
    <x v="7"/>
    <s v="Samsung Galaxy S III - 16GB - pebble blue (T-Mobile)"/>
    <n v="2239.9360000000001"/>
    <n v="8"/>
    <n v="0.2"/>
    <n v="223.99360000000013"/>
  </r>
  <r>
    <n v="8701"/>
    <x v="4336"/>
    <x v="3"/>
    <x v="140"/>
    <d v="2014-06-21T00:00:00"/>
    <x v="1"/>
    <s v="TS-21205"/>
    <s v="Thomas Seio"/>
    <s v="Corporate"/>
    <s v="United States"/>
    <s v="Nashville"/>
    <x v="18"/>
    <n v="37211"/>
    <x v="0"/>
    <s v="OFF-AP-10004249"/>
    <x v="1"/>
    <x v="9"/>
    <s v="Staples"/>
    <n v="76.608000000000004"/>
    <n v="8"/>
    <n v="0.2"/>
    <n v="6.7031999999999954"/>
  </r>
  <r>
    <n v="8702"/>
    <x v="4336"/>
    <x v="3"/>
    <x v="140"/>
    <d v="2014-06-21T00:00:00"/>
    <x v="1"/>
    <s v="TS-21205"/>
    <s v="Thomas Seio"/>
    <s v="Corporate"/>
    <s v="United States"/>
    <s v="Nashville"/>
    <x v="18"/>
    <n v="37211"/>
    <x v="0"/>
    <s v="OFF-ST-10001490"/>
    <x v="1"/>
    <x v="4"/>
    <s v="Hot File 7-Pocket, Floor Stand"/>
    <n v="142.77600000000001"/>
    <n v="1"/>
    <n v="0.2"/>
    <n v="17.84699999999998"/>
  </r>
  <r>
    <n v="8703"/>
    <x v="4336"/>
    <x v="3"/>
    <x v="140"/>
    <d v="2014-06-21T00:00:00"/>
    <x v="1"/>
    <s v="TS-21205"/>
    <s v="Thomas Seio"/>
    <s v="Corporate"/>
    <s v="United States"/>
    <s v="Nashville"/>
    <x v="18"/>
    <n v="37211"/>
    <x v="0"/>
    <s v="OFF-PA-10000312"/>
    <x v="1"/>
    <x v="10"/>
    <s v="Xerox 1955"/>
    <n v="91.360000000000014"/>
    <n v="5"/>
    <n v="0.2"/>
    <n v="29.691999999999993"/>
  </r>
  <r>
    <n v="8704"/>
    <x v="4337"/>
    <x v="1"/>
    <x v="1201"/>
    <d v="2012-03-05T00:00:00"/>
    <x v="1"/>
    <s v="RP-19390"/>
    <s v="Resi Pölking"/>
    <s v="Consumer"/>
    <s v="United States"/>
    <s v="Philadelphia"/>
    <x v="9"/>
    <n v="19120"/>
    <x v="3"/>
    <s v="OFF-AP-10002906"/>
    <x v="1"/>
    <x v="9"/>
    <s v="Hoover Replacement Belt for Commercial Guardsman Heavy-Duty Upright Vacuum"/>
    <n v="3.5520000000000005"/>
    <n v="2"/>
    <n v="0.2"/>
    <n v="0.44399999999999973"/>
  </r>
  <r>
    <n v="8705"/>
    <x v="4338"/>
    <x v="0"/>
    <x v="310"/>
    <d v="2013-07-27T00:00:00"/>
    <x v="2"/>
    <s v="IL-15100"/>
    <s v="Ivan Liston"/>
    <s v="Consumer"/>
    <s v="United States"/>
    <s v="Houston"/>
    <x v="5"/>
    <n v="77041"/>
    <x v="2"/>
    <s v="TEC-PH-10004100"/>
    <x v="2"/>
    <x v="7"/>
    <s v="Griffin GC17055 Auxiliary Audio Cable"/>
    <n v="115.136"/>
    <n v="8"/>
    <n v="0.2"/>
    <n v="11.513600000000004"/>
  </r>
  <r>
    <n v="8706"/>
    <x v="4339"/>
    <x v="2"/>
    <x v="1202"/>
    <d v="2011-10-05T00:00:00"/>
    <x v="1"/>
    <s v="NF-18475"/>
    <s v="Neil Französisch"/>
    <s v="Home Office"/>
    <s v="United States"/>
    <s v="Reno"/>
    <x v="33"/>
    <n v="89502"/>
    <x v="1"/>
    <s v="OFF-FA-10000254"/>
    <x v="1"/>
    <x v="13"/>
    <s v="Sterling Rubber Bands by Alliance"/>
    <n v="4.71"/>
    <n v="1"/>
    <n v="0"/>
    <n v="0"/>
  </r>
  <r>
    <n v="8707"/>
    <x v="4340"/>
    <x v="2"/>
    <x v="78"/>
    <d v="2011-09-13T00:00:00"/>
    <x v="1"/>
    <s v="PP-18955"/>
    <s v="Paul Prost"/>
    <s v="Home Office"/>
    <s v="United States"/>
    <s v="New York City"/>
    <x v="15"/>
    <n v="10009"/>
    <x v="3"/>
    <s v="FUR-CH-10004289"/>
    <x v="0"/>
    <x v="1"/>
    <s v="Global Super Steno Chair"/>
    <n v="172.76400000000001"/>
    <n v="2"/>
    <n v="0.1"/>
    <n v="13.437199999999986"/>
  </r>
  <r>
    <n v="8708"/>
    <x v="4340"/>
    <x v="2"/>
    <x v="78"/>
    <d v="2011-09-13T00:00:00"/>
    <x v="1"/>
    <s v="PP-18955"/>
    <s v="Paul Prost"/>
    <s v="Home Office"/>
    <s v="United States"/>
    <s v="New York City"/>
    <x v="15"/>
    <n v="10009"/>
    <x v="3"/>
    <s v="OFF-AR-10003469"/>
    <x v="1"/>
    <x v="6"/>
    <s v="Nontoxic Chalk"/>
    <n v="3.52"/>
    <n v="2"/>
    <n v="0"/>
    <n v="1.6896"/>
  </r>
  <r>
    <n v="8709"/>
    <x v="4341"/>
    <x v="2"/>
    <x v="912"/>
    <d v="2011-11-18T00:00:00"/>
    <x v="2"/>
    <s v="JD-16150"/>
    <s v="Justin Deggeller"/>
    <s v="Corporate"/>
    <s v="United States"/>
    <s v="Los Angeles"/>
    <x v="1"/>
    <n v="90008"/>
    <x v="1"/>
    <s v="TEC-PH-10004188"/>
    <x v="2"/>
    <x v="7"/>
    <s v="OtterBox Commuter Series Case - Samsung Galaxy S4"/>
    <n v="79.968000000000004"/>
    <n v="4"/>
    <n v="0.2"/>
    <n v="-17.992799999999999"/>
  </r>
  <r>
    <n v="8710"/>
    <x v="4341"/>
    <x v="2"/>
    <x v="912"/>
    <d v="2011-11-18T00:00:00"/>
    <x v="2"/>
    <s v="JD-16150"/>
    <s v="Justin Deggeller"/>
    <s v="Corporate"/>
    <s v="United States"/>
    <s v="Los Angeles"/>
    <x v="1"/>
    <n v="90008"/>
    <x v="1"/>
    <s v="FUR-BO-10004015"/>
    <x v="0"/>
    <x v="0"/>
    <s v="Bush Andora Bookcase, Maple/Graphite Gray Finish"/>
    <n v="305.97449999999998"/>
    <n v="3"/>
    <n v="0.15"/>
    <n v="25.197899999999969"/>
  </r>
  <r>
    <n v="8711"/>
    <x v="4341"/>
    <x v="2"/>
    <x v="912"/>
    <d v="2011-11-18T00:00:00"/>
    <x v="2"/>
    <s v="JD-16150"/>
    <s v="Justin Deggeller"/>
    <s v="Corporate"/>
    <s v="United States"/>
    <s v="Los Angeles"/>
    <x v="1"/>
    <n v="90008"/>
    <x v="1"/>
    <s v="OFF-ST-10000991"/>
    <x v="1"/>
    <x v="4"/>
    <s v="Space Solutions HD Industrial Steel Shelving."/>
    <n v="344.90999999999997"/>
    <n v="3"/>
    <n v="0"/>
    <n v="10.347300000000004"/>
  </r>
  <r>
    <n v="8712"/>
    <x v="4342"/>
    <x v="2"/>
    <x v="223"/>
    <d v="2011-03-07T00:00:00"/>
    <x v="1"/>
    <s v="EJ-14155"/>
    <s v="Eva Jacobs"/>
    <s v="Consumer"/>
    <s v="United States"/>
    <s v="San Diego"/>
    <x v="1"/>
    <n v="92037"/>
    <x v="1"/>
    <s v="FUR-TA-10002958"/>
    <x v="0"/>
    <x v="3"/>
    <s v="Bevis Oval Conference Table, Walnut"/>
    <n v="626.35200000000009"/>
    <n v="3"/>
    <n v="0.2"/>
    <n v="-23.488200000000091"/>
  </r>
  <r>
    <n v="8713"/>
    <x v="4343"/>
    <x v="1"/>
    <x v="155"/>
    <d v="2012-12-07T00:00:00"/>
    <x v="1"/>
    <s v="PW-19240"/>
    <s v="Pierre Wener"/>
    <s v="Consumer"/>
    <s v="United States"/>
    <s v="San Francisco"/>
    <x v="1"/>
    <n v="94110"/>
    <x v="1"/>
    <s v="FUR-BO-10002213"/>
    <x v="0"/>
    <x v="0"/>
    <s v="Sauder Forest Hills Library, Woodland Oak Finish"/>
    <n v="359.49899999999997"/>
    <n v="3"/>
    <n v="0.15"/>
    <n v="-29.605799999999981"/>
  </r>
  <r>
    <n v="8714"/>
    <x v="4344"/>
    <x v="3"/>
    <x v="497"/>
    <d v="2014-07-17T00:00:00"/>
    <x v="1"/>
    <s v="TS-21430"/>
    <s v="Tom Stivers"/>
    <s v="Corporate"/>
    <s v="United States"/>
    <s v="San Diego"/>
    <x v="1"/>
    <n v="92105"/>
    <x v="1"/>
    <s v="TEC-PH-10000004"/>
    <x v="2"/>
    <x v="7"/>
    <s v="Belkin iPhone and iPad Lightning Cable"/>
    <n v="71.951999999999998"/>
    <n v="6"/>
    <n v="0.2"/>
    <n v="5.3963999999999963"/>
  </r>
  <r>
    <n v="8715"/>
    <x v="4344"/>
    <x v="3"/>
    <x v="497"/>
    <d v="2014-07-17T00:00:00"/>
    <x v="1"/>
    <s v="TS-21430"/>
    <s v="Tom Stivers"/>
    <s v="Corporate"/>
    <s v="United States"/>
    <s v="San Diego"/>
    <x v="1"/>
    <n v="92105"/>
    <x v="1"/>
    <s v="OFF-BI-10003708"/>
    <x v="1"/>
    <x v="8"/>
    <s v="Acco Four Pocket Poly Ring Binder with Label Holder, Smoke, 1&quot;"/>
    <n v="29.800000000000004"/>
    <n v="5"/>
    <n v="0.2"/>
    <n v="9.3124999999999982"/>
  </r>
  <r>
    <n v="8716"/>
    <x v="4345"/>
    <x v="3"/>
    <x v="673"/>
    <d v="2014-11-21T00:00:00"/>
    <x v="0"/>
    <s v="BM-11650"/>
    <s v="Brian Moss"/>
    <s v="Corporate"/>
    <s v="United States"/>
    <s v="Elyria"/>
    <x v="24"/>
    <n v="44035"/>
    <x v="3"/>
    <s v="OFF-BI-10002949"/>
    <x v="1"/>
    <x v="8"/>
    <s v="Prestige Round Ring Binders"/>
    <n v="1.8240000000000003"/>
    <n v="1"/>
    <n v="0.7"/>
    <n v="-1.3983999999999996"/>
  </r>
  <r>
    <n v="8717"/>
    <x v="4346"/>
    <x v="0"/>
    <x v="1"/>
    <d v="2013-06-17T00:00:00"/>
    <x v="0"/>
    <s v="AW-10930"/>
    <s v="Arthur Wiediger"/>
    <s v="Home Office"/>
    <s v="United States"/>
    <s v="Houston"/>
    <x v="5"/>
    <n v="77070"/>
    <x v="2"/>
    <s v="OFF-AP-10001242"/>
    <x v="1"/>
    <x v="9"/>
    <s v="APC 7 Outlet Network SurgeArrest Surge Protector"/>
    <n v="64.383999999999986"/>
    <n v="4"/>
    <n v="0.8"/>
    <n v="-160.96"/>
  </r>
  <r>
    <n v="8718"/>
    <x v="4346"/>
    <x v="0"/>
    <x v="1"/>
    <d v="2013-06-17T00:00:00"/>
    <x v="0"/>
    <s v="AW-10930"/>
    <s v="Arthur Wiediger"/>
    <s v="Home Office"/>
    <s v="United States"/>
    <s v="Houston"/>
    <x v="5"/>
    <n v="77070"/>
    <x v="2"/>
    <s v="FUR-FU-10001424"/>
    <x v="0"/>
    <x v="5"/>
    <s v="Dax Clear Box Frame"/>
    <n v="6.9840000000000009"/>
    <n v="2"/>
    <n v="0.6"/>
    <n v="-4.5396000000000019"/>
  </r>
  <r>
    <n v="8719"/>
    <x v="4346"/>
    <x v="0"/>
    <x v="1"/>
    <d v="2013-06-17T00:00:00"/>
    <x v="0"/>
    <s v="AW-10930"/>
    <s v="Arthur Wiediger"/>
    <s v="Home Office"/>
    <s v="United States"/>
    <s v="Houston"/>
    <x v="5"/>
    <n v="77070"/>
    <x v="2"/>
    <s v="OFF-AR-10003469"/>
    <x v="1"/>
    <x v="6"/>
    <s v="Nontoxic Chalk"/>
    <n v="11.264000000000001"/>
    <n v="8"/>
    <n v="0.2"/>
    <n v="3.9423999999999997"/>
  </r>
  <r>
    <n v="8720"/>
    <x v="4346"/>
    <x v="0"/>
    <x v="1"/>
    <d v="2013-06-17T00:00:00"/>
    <x v="0"/>
    <s v="AW-10930"/>
    <s v="Arthur Wiediger"/>
    <s v="Home Office"/>
    <s v="United States"/>
    <s v="Houston"/>
    <x v="5"/>
    <n v="77070"/>
    <x v="2"/>
    <s v="OFF-PA-10000232"/>
    <x v="1"/>
    <x v="10"/>
    <s v="Xerox 1975"/>
    <n v="15.552000000000003"/>
    <n v="3"/>
    <n v="0.2"/>
    <n v="5.6375999999999999"/>
  </r>
  <r>
    <n v="8721"/>
    <x v="4346"/>
    <x v="0"/>
    <x v="1"/>
    <d v="2013-06-17T00:00:00"/>
    <x v="0"/>
    <s v="AW-10930"/>
    <s v="Arthur Wiediger"/>
    <s v="Home Office"/>
    <s v="United States"/>
    <s v="Houston"/>
    <x v="5"/>
    <n v="77070"/>
    <x v="2"/>
    <s v="FUR-CH-10000229"/>
    <x v="0"/>
    <x v="1"/>
    <s v="Global Enterprise Series Seating High-Back Swivel/Tilt Chairs"/>
    <n v="379.37200000000001"/>
    <n v="2"/>
    <n v="0.3"/>
    <n v="-119.23120000000003"/>
  </r>
  <r>
    <n v="8722"/>
    <x v="4346"/>
    <x v="0"/>
    <x v="1"/>
    <d v="2013-06-17T00:00:00"/>
    <x v="0"/>
    <s v="AW-10930"/>
    <s v="Arthur Wiediger"/>
    <s v="Home Office"/>
    <s v="United States"/>
    <s v="Houston"/>
    <x v="5"/>
    <n v="77070"/>
    <x v="2"/>
    <s v="OFF-ST-10002562"/>
    <x v="1"/>
    <x v="4"/>
    <s v="Staples"/>
    <n v="67.536000000000016"/>
    <n v="9"/>
    <n v="0.2"/>
    <n v="6.7535999999999987"/>
  </r>
  <r>
    <n v="8723"/>
    <x v="4346"/>
    <x v="0"/>
    <x v="1"/>
    <d v="2013-06-17T00:00:00"/>
    <x v="0"/>
    <s v="AW-10930"/>
    <s v="Arthur Wiediger"/>
    <s v="Home Office"/>
    <s v="United States"/>
    <s v="Houston"/>
    <x v="5"/>
    <n v="77070"/>
    <x v="2"/>
    <s v="OFF-BI-10001525"/>
    <x v="1"/>
    <x v="8"/>
    <s v="Acco Pressboard Covers with Storage Hooks, 14 7/8&quot; x 11&quot;, Executive Red"/>
    <n v="1.5239999999999996"/>
    <n v="2"/>
    <n v="0.8"/>
    <n v="-2.6670000000000007"/>
  </r>
  <r>
    <n v="8724"/>
    <x v="4347"/>
    <x v="0"/>
    <x v="723"/>
    <d v="2014-01-01T00:00:00"/>
    <x v="0"/>
    <s v="MH-17290"/>
    <s v="Marc Harrigan"/>
    <s v="Home Office"/>
    <s v="United States"/>
    <s v="Miami"/>
    <x v="2"/>
    <n v="33178"/>
    <x v="0"/>
    <s v="OFF-PA-10002986"/>
    <x v="1"/>
    <x v="10"/>
    <s v="Xerox 1898"/>
    <n v="37.408000000000001"/>
    <n v="7"/>
    <n v="0.2"/>
    <n v="13.0928"/>
  </r>
  <r>
    <n v="8725"/>
    <x v="4347"/>
    <x v="0"/>
    <x v="723"/>
    <d v="2014-01-01T00:00:00"/>
    <x v="0"/>
    <s v="MH-17290"/>
    <s v="Marc Harrigan"/>
    <s v="Home Office"/>
    <s v="United States"/>
    <s v="Miami"/>
    <x v="2"/>
    <n v="33178"/>
    <x v="0"/>
    <s v="OFF-PA-10000143"/>
    <x v="1"/>
    <x v="10"/>
    <s v="Astroparche Fine Business Paper"/>
    <n v="25.344000000000001"/>
    <n v="6"/>
    <n v="0.2"/>
    <n v="8.8704000000000018"/>
  </r>
  <r>
    <n v="8726"/>
    <x v="4348"/>
    <x v="3"/>
    <x v="257"/>
    <d v="2014-03-24T00:00:00"/>
    <x v="1"/>
    <s v="SW-20275"/>
    <s v="Scott Williamson"/>
    <s v="Consumer"/>
    <s v="United States"/>
    <s v="Seattle"/>
    <x v="4"/>
    <n v="98115"/>
    <x v="1"/>
    <s v="OFF-AR-10003752"/>
    <x v="1"/>
    <x v="6"/>
    <s v="Deluxe Chalkboard Eraser Cleaner"/>
    <n v="46.2"/>
    <n v="4"/>
    <n v="0"/>
    <n v="21.251999999999999"/>
  </r>
  <r>
    <n v="8727"/>
    <x v="4349"/>
    <x v="1"/>
    <x v="17"/>
    <d v="2012-12-31T00:00:00"/>
    <x v="1"/>
    <s v="SP-20860"/>
    <s v="Sung Pak"/>
    <s v="Corporate"/>
    <s v="United States"/>
    <s v="Murfreesboro"/>
    <x v="18"/>
    <n v="37130"/>
    <x v="0"/>
    <s v="TEC-AC-10002370"/>
    <x v="2"/>
    <x v="11"/>
    <s v="Maxell CD-R Discs"/>
    <n v="4.7279999999999998"/>
    <n v="3"/>
    <n v="0.2"/>
    <n v="0.70919999999999961"/>
  </r>
  <r>
    <n v="8728"/>
    <x v="4349"/>
    <x v="1"/>
    <x v="17"/>
    <d v="2012-12-31T00:00:00"/>
    <x v="1"/>
    <s v="SP-20860"/>
    <s v="Sung Pak"/>
    <s v="Corporate"/>
    <s v="United States"/>
    <s v="Murfreesboro"/>
    <x v="18"/>
    <n v="37130"/>
    <x v="0"/>
    <s v="FUR-FU-10002030"/>
    <x v="0"/>
    <x v="5"/>
    <s v="Executive Impressions 14&quot; Contract Wall Clock with Quartz Movement"/>
    <n v="53.352000000000004"/>
    <n v="3"/>
    <n v="0.2"/>
    <n v="16.005600000000005"/>
  </r>
  <r>
    <n v="8729"/>
    <x v="4349"/>
    <x v="1"/>
    <x v="17"/>
    <d v="2012-12-31T00:00:00"/>
    <x v="1"/>
    <s v="SP-20860"/>
    <s v="Sung Pak"/>
    <s v="Corporate"/>
    <s v="United States"/>
    <s v="Murfreesboro"/>
    <x v="18"/>
    <n v="37130"/>
    <x v="0"/>
    <s v="FUR-BO-10002853"/>
    <x v="0"/>
    <x v="0"/>
    <s v="O'Sullivan 5-Shelf Heavy-Duty Bookcases"/>
    <n v="131.10400000000001"/>
    <n v="2"/>
    <n v="0.2"/>
    <n v="8.1939999999999955"/>
  </r>
  <r>
    <n v="8730"/>
    <x v="4349"/>
    <x v="1"/>
    <x v="17"/>
    <d v="2012-12-31T00:00:00"/>
    <x v="1"/>
    <s v="SP-20860"/>
    <s v="Sung Pak"/>
    <s v="Corporate"/>
    <s v="United States"/>
    <s v="Murfreesboro"/>
    <x v="18"/>
    <n v="37130"/>
    <x v="0"/>
    <s v="OFF-ST-10002562"/>
    <x v="1"/>
    <x v="4"/>
    <s v="Staples"/>
    <n v="22.512000000000004"/>
    <n v="3"/>
    <n v="0.2"/>
    <n v="2.2511999999999999"/>
  </r>
  <r>
    <n v="8731"/>
    <x v="4349"/>
    <x v="1"/>
    <x v="17"/>
    <d v="2012-12-31T00:00:00"/>
    <x v="1"/>
    <s v="SP-20860"/>
    <s v="Sung Pak"/>
    <s v="Corporate"/>
    <s v="United States"/>
    <s v="Murfreesboro"/>
    <x v="18"/>
    <n v="37130"/>
    <x v="0"/>
    <s v="TEC-AC-10004227"/>
    <x v="2"/>
    <x v="11"/>
    <s v="SanDisk Ultra 16 GB MicroSDHC Class 10 Memory Card"/>
    <n v="72.744000000000014"/>
    <n v="7"/>
    <n v="0.2"/>
    <n v="-12.730200000000011"/>
  </r>
  <r>
    <n v="8732"/>
    <x v="4350"/>
    <x v="1"/>
    <x v="374"/>
    <d v="2012-08-06T00:00:00"/>
    <x v="1"/>
    <s v="SC-20695"/>
    <s v="Steve Chapman"/>
    <s v="Corporate"/>
    <s v="United States"/>
    <s v="Saint Louis"/>
    <x v="25"/>
    <n v="63116"/>
    <x v="2"/>
    <s v="OFF-SU-10002573"/>
    <x v="1"/>
    <x v="14"/>
    <s v="Acme 10&quot; Easy Grip Assistive Scissors"/>
    <n v="52.59"/>
    <n v="3"/>
    <n v="0"/>
    <n v="15.776999999999996"/>
  </r>
  <r>
    <n v="8733"/>
    <x v="4351"/>
    <x v="3"/>
    <x v="818"/>
    <d v="2014-06-30T00:00:00"/>
    <x v="0"/>
    <s v="PW-19030"/>
    <s v="Pauline Webber"/>
    <s v="Corporate"/>
    <s v="United States"/>
    <s v="Seattle"/>
    <x v="4"/>
    <n v="98105"/>
    <x v="1"/>
    <s v="OFF-PA-10003848"/>
    <x v="1"/>
    <x v="10"/>
    <s v="Xerox 1997"/>
    <n v="19.440000000000001"/>
    <n v="3"/>
    <n v="0"/>
    <n v="9.3312000000000008"/>
  </r>
  <r>
    <n v="8734"/>
    <x v="4351"/>
    <x v="3"/>
    <x v="818"/>
    <d v="2014-06-30T00:00:00"/>
    <x v="0"/>
    <s v="PW-19030"/>
    <s v="Pauline Webber"/>
    <s v="Corporate"/>
    <s v="United States"/>
    <s v="Seattle"/>
    <x v="4"/>
    <n v="98105"/>
    <x v="1"/>
    <s v="FUR-FU-10001290"/>
    <x v="0"/>
    <x v="5"/>
    <s v="Executive Impressions Supervisor Wall Clock"/>
    <n v="126.30000000000001"/>
    <n v="3"/>
    <n v="0"/>
    <n v="40.415999999999997"/>
  </r>
  <r>
    <n v="8735"/>
    <x v="4351"/>
    <x v="3"/>
    <x v="818"/>
    <d v="2014-06-30T00:00:00"/>
    <x v="0"/>
    <s v="PW-19030"/>
    <s v="Pauline Webber"/>
    <s v="Corporate"/>
    <s v="United States"/>
    <s v="Seattle"/>
    <x v="4"/>
    <n v="98105"/>
    <x v="1"/>
    <s v="TEC-AC-10003832"/>
    <x v="2"/>
    <x v="11"/>
    <s v="Logitech P710e Mobile Speakerphone"/>
    <n v="1287.45"/>
    <n v="5"/>
    <n v="0"/>
    <n v="244.61549999999988"/>
  </r>
  <r>
    <n v="8736"/>
    <x v="4352"/>
    <x v="2"/>
    <x v="315"/>
    <d v="2011-02-11T00:00:00"/>
    <x v="0"/>
    <s v="CS-12250"/>
    <s v="Chris Selesnick"/>
    <s v="Corporate"/>
    <s v="United States"/>
    <s v="New York City"/>
    <x v="15"/>
    <n v="10024"/>
    <x v="3"/>
    <s v="OFF-ST-10001558"/>
    <x v="1"/>
    <x v="4"/>
    <s v="Acco Perma 4000 Stacking Storage Drawers"/>
    <n v="64.959999999999994"/>
    <n v="4"/>
    <n v="0"/>
    <n v="9.7439999999999998"/>
  </r>
  <r>
    <n v="8737"/>
    <x v="4353"/>
    <x v="0"/>
    <x v="913"/>
    <d v="2013-09-10T00:00:00"/>
    <x v="1"/>
    <s v="RP-19855"/>
    <s v="Roy Phan"/>
    <s v="Corporate"/>
    <s v="United States"/>
    <s v="Woodbury"/>
    <x v="11"/>
    <n v="55125"/>
    <x v="2"/>
    <s v="OFF-ST-10001490"/>
    <x v="1"/>
    <x v="4"/>
    <s v="Hot File 7-Pocket, Floor Stand"/>
    <n v="535.41"/>
    <n v="3"/>
    <n v="0"/>
    <n v="160.62299999999993"/>
  </r>
  <r>
    <n v="8738"/>
    <x v="4354"/>
    <x v="3"/>
    <x v="1191"/>
    <d v="2014-04-11T00:00:00"/>
    <x v="1"/>
    <s v="CS-12175"/>
    <s v="Charles Sheldon"/>
    <s v="Corporate"/>
    <s v="United States"/>
    <s v="Chattanooga"/>
    <x v="18"/>
    <n v="37421"/>
    <x v="0"/>
    <s v="OFF-BI-10003669"/>
    <x v="1"/>
    <x v="8"/>
    <s v="3M Organizer Strips"/>
    <n v="8.1000000000000014"/>
    <n v="5"/>
    <n v="0.7"/>
    <n v="-5.9399999999999977"/>
  </r>
  <r>
    <n v="8739"/>
    <x v="4355"/>
    <x v="3"/>
    <x v="166"/>
    <d v="2014-12-12T00:00:00"/>
    <x v="2"/>
    <s v="MJ-17740"/>
    <s v="Max Jones"/>
    <s v="Consumer"/>
    <s v="United States"/>
    <s v="Philadelphia"/>
    <x v="9"/>
    <n v="19140"/>
    <x v="3"/>
    <s v="OFF-AR-10004441"/>
    <x v="1"/>
    <x v="6"/>
    <s v="BIC Brite Liner Highlighters"/>
    <n v="13.247999999999999"/>
    <n v="4"/>
    <n v="0.2"/>
    <n v="3.6431999999999998"/>
  </r>
  <r>
    <n v="8740"/>
    <x v="4355"/>
    <x v="3"/>
    <x v="166"/>
    <d v="2014-12-12T00:00:00"/>
    <x v="2"/>
    <s v="MJ-17740"/>
    <s v="Max Jones"/>
    <s v="Consumer"/>
    <s v="United States"/>
    <s v="Philadelphia"/>
    <x v="9"/>
    <n v="19140"/>
    <x v="3"/>
    <s v="TEC-PH-10001924"/>
    <x v="2"/>
    <x v="7"/>
    <s v="iHome FM Clock Radio with Lightning Dock"/>
    <n v="83.987999999999985"/>
    <n v="2"/>
    <n v="0.4"/>
    <n v="-20.996999999999993"/>
  </r>
  <r>
    <n v="8741"/>
    <x v="4356"/>
    <x v="0"/>
    <x v="1131"/>
    <d v="2013-07-26T00:00:00"/>
    <x v="2"/>
    <s v="JG-15160"/>
    <s v="James Galang"/>
    <s v="Consumer"/>
    <s v="United States"/>
    <s v="Lafayette"/>
    <x v="28"/>
    <n v="70506"/>
    <x v="0"/>
    <s v="OFF-AR-10004456"/>
    <x v="1"/>
    <x v="6"/>
    <s v="Panasonic KP-4ABK Battery-Operated Pencil Sharpener"/>
    <n v="73.2"/>
    <n v="5"/>
    <n v="0"/>
    <n v="21.227999999999998"/>
  </r>
  <r>
    <n v="8742"/>
    <x v="4357"/>
    <x v="1"/>
    <x v="529"/>
    <d v="2012-11-09T00:00:00"/>
    <x v="3"/>
    <s v="AG-10765"/>
    <s v="Anthony Garverick"/>
    <s v="Home Office"/>
    <s v="United States"/>
    <s v="Lawrence"/>
    <x v="14"/>
    <n v="46226"/>
    <x v="2"/>
    <s v="OFF-BI-10001890"/>
    <x v="1"/>
    <x v="8"/>
    <s v="Avery Poly Binder Pockets"/>
    <n v="10.74"/>
    <n v="3"/>
    <n v="0"/>
    <n v="5.1551999999999998"/>
  </r>
  <r>
    <n v="8743"/>
    <x v="4358"/>
    <x v="1"/>
    <x v="653"/>
    <d v="2012-10-04T00:00:00"/>
    <x v="2"/>
    <s v="CK-12205"/>
    <s v="Chloris Kastensmidt"/>
    <s v="Consumer"/>
    <s v="United States"/>
    <s v="Hillsboro"/>
    <x v="21"/>
    <n v="97123"/>
    <x v="1"/>
    <s v="FUR-FU-10000629"/>
    <x v="0"/>
    <x v="5"/>
    <s v="9-3/4 Diameter Round Wall Clock"/>
    <n v="11.032"/>
    <n v="1"/>
    <n v="0.2"/>
    <n v="3.0338000000000003"/>
  </r>
  <r>
    <n v="8744"/>
    <x v="4358"/>
    <x v="1"/>
    <x v="653"/>
    <d v="2012-10-04T00:00:00"/>
    <x v="2"/>
    <s v="CK-12205"/>
    <s v="Chloris Kastensmidt"/>
    <s v="Consumer"/>
    <s v="United States"/>
    <s v="Hillsboro"/>
    <x v="21"/>
    <n v="97123"/>
    <x v="1"/>
    <s v="TEC-AC-10002323"/>
    <x v="2"/>
    <x v="11"/>
    <s v="SanDisk Ultra 32 GB MicroSDHC Class 10 Memory Card"/>
    <n v="53.040000000000006"/>
    <n v="3"/>
    <n v="0.2"/>
    <n v="-4.6409999999999982"/>
  </r>
  <r>
    <n v="8745"/>
    <x v="4359"/>
    <x v="1"/>
    <x v="6"/>
    <d v="2012-11-25T00:00:00"/>
    <x v="0"/>
    <s v="HD-14785"/>
    <s v="Harold Dahlen"/>
    <s v="Home Office"/>
    <s v="United States"/>
    <s v="Cambridge"/>
    <x v="31"/>
    <n v="2138"/>
    <x v="3"/>
    <s v="OFF-AR-10003056"/>
    <x v="1"/>
    <x v="6"/>
    <s v="Newell 341"/>
    <n v="17.12"/>
    <n v="4"/>
    <n v="0"/>
    <n v="4.9647999999999985"/>
  </r>
  <r>
    <n v="8746"/>
    <x v="4359"/>
    <x v="1"/>
    <x v="6"/>
    <d v="2012-11-25T00:00:00"/>
    <x v="0"/>
    <s v="HD-14785"/>
    <s v="Harold Dahlen"/>
    <s v="Home Office"/>
    <s v="United States"/>
    <s v="Cambridge"/>
    <x v="31"/>
    <n v="2138"/>
    <x v="3"/>
    <s v="OFF-PA-10000300"/>
    <x v="1"/>
    <x v="10"/>
    <s v="Xerox 1936"/>
    <n v="59.94"/>
    <n v="3"/>
    <n v="0"/>
    <n v="28.171799999999998"/>
  </r>
  <r>
    <n v="8747"/>
    <x v="4360"/>
    <x v="3"/>
    <x v="62"/>
    <d v="2014-02-08T00:00:00"/>
    <x v="1"/>
    <s v="BO-11350"/>
    <s v="Bill Overfelt"/>
    <s v="Corporate"/>
    <s v="United States"/>
    <s v="San Diego"/>
    <x v="1"/>
    <n v="92105"/>
    <x v="1"/>
    <s v="FUR-FU-10000293"/>
    <x v="0"/>
    <x v="5"/>
    <s v="Eldon Antistatic Chair Mats for Low to Medium Pile Carpets"/>
    <n v="210.58"/>
    <n v="2"/>
    <n v="0"/>
    <n v="12.634799999999984"/>
  </r>
  <r>
    <n v="8748"/>
    <x v="4360"/>
    <x v="3"/>
    <x v="62"/>
    <d v="2014-02-08T00:00:00"/>
    <x v="1"/>
    <s v="BO-11350"/>
    <s v="Bill Overfelt"/>
    <s v="Corporate"/>
    <s v="United States"/>
    <s v="San Diego"/>
    <x v="1"/>
    <n v="92105"/>
    <x v="1"/>
    <s v="OFF-BI-10003638"/>
    <x v="1"/>
    <x v="8"/>
    <s v="GBC Durable Plastic Covers"/>
    <n v="30.960000000000004"/>
    <n v="2"/>
    <n v="0.2"/>
    <n v="10.061999999999998"/>
  </r>
  <r>
    <n v="8749"/>
    <x v="4360"/>
    <x v="3"/>
    <x v="62"/>
    <d v="2014-02-08T00:00:00"/>
    <x v="1"/>
    <s v="BO-11350"/>
    <s v="Bill Overfelt"/>
    <s v="Corporate"/>
    <s v="United States"/>
    <s v="San Diego"/>
    <x v="1"/>
    <n v="92105"/>
    <x v="1"/>
    <s v="TEC-MA-10002109"/>
    <x v="2"/>
    <x v="15"/>
    <s v="HP Officejet Pro 8600 e-All-In-One Printer, Copier, Scanner, Fax"/>
    <n v="239.98400000000004"/>
    <n v="2"/>
    <n v="0.2"/>
    <n v="38.997399999999971"/>
  </r>
  <r>
    <n v="8750"/>
    <x v="4361"/>
    <x v="1"/>
    <x v="382"/>
    <d v="2012-06-19T00:00:00"/>
    <x v="2"/>
    <s v="LC-16885"/>
    <s v="Lena Creighton"/>
    <s v="Consumer"/>
    <s v="United States"/>
    <s v="New York City"/>
    <x v="15"/>
    <n v="10009"/>
    <x v="3"/>
    <s v="OFF-BI-10003527"/>
    <x v="1"/>
    <x v="8"/>
    <s v="Fellowes PB500 Electric Punch Plastic Comb Binding Machine with Manual Bind"/>
    <n v="3050.3760000000002"/>
    <n v="3"/>
    <n v="0.2"/>
    <n v="1143.8910000000001"/>
  </r>
  <r>
    <n v="8751"/>
    <x v="4361"/>
    <x v="1"/>
    <x v="382"/>
    <d v="2012-06-19T00:00:00"/>
    <x v="2"/>
    <s v="LC-16885"/>
    <s v="Lena Creighton"/>
    <s v="Consumer"/>
    <s v="United States"/>
    <s v="New York City"/>
    <x v="15"/>
    <n v="10009"/>
    <x v="3"/>
    <s v="TEC-PH-10004922"/>
    <x v="2"/>
    <x v="7"/>
    <s v="RCA Visys Integrated PBX 8-Line Router"/>
    <n v="133.97999999999999"/>
    <n v="2"/>
    <n v="0"/>
    <n v="33.495000000000005"/>
  </r>
  <r>
    <n v="8752"/>
    <x v="4362"/>
    <x v="0"/>
    <x v="465"/>
    <d v="2013-05-10T00:00:00"/>
    <x v="1"/>
    <s v="RB-19465"/>
    <s v="Rick Bensley"/>
    <s v="Home Office"/>
    <s v="United States"/>
    <s v="Tallahassee"/>
    <x v="2"/>
    <n v="32303"/>
    <x v="0"/>
    <s v="OFF-PA-10001001"/>
    <x v="1"/>
    <x v="10"/>
    <s v="Snap-A-Way Black Print Carbonless Speed Message, No Reply Area, Duplicate"/>
    <n v="93.248000000000005"/>
    <n v="4"/>
    <n v="0.2"/>
    <n v="31.4712"/>
  </r>
  <r>
    <n v="8753"/>
    <x v="4362"/>
    <x v="0"/>
    <x v="465"/>
    <d v="2013-05-10T00:00:00"/>
    <x v="1"/>
    <s v="RB-19465"/>
    <s v="Rick Bensley"/>
    <s v="Home Office"/>
    <s v="United States"/>
    <s v="Tallahassee"/>
    <x v="2"/>
    <n v="32303"/>
    <x v="0"/>
    <s v="TEC-PH-10001198"/>
    <x v="2"/>
    <x v="7"/>
    <s v="Avaya 4621SW VoIP phone"/>
    <n v="177.48000000000002"/>
    <n v="3"/>
    <n v="0.2"/>
    <n v="19.966499999999982"/>
  </r>
  <r>
    <n v="8754"/>
    <x v="4363"/>
    <x v="3"/>
    <x v="428"/>
    <d v="2014-09-11T00:00:00"/>
    <x v="2"/>
    <s v="JD-16015"/>
    <s v="Joy Daniels"/>
    <s v="Consumer"/>
    <s v="United States"/>
    <s v="Toledo"/>
    <x v="24"/>
    <n v="43615"/>
    <x v="3"/>
    <s v="OFF-LA-10000443"/>
    <x v="1"/>
    <x v="2"/>
    <s v="Avery 501"/>
    <n v="17.712"/>
    <n v="6"/>
    <n v="0.2"/>
    <n v="5.9777999999999993"/>
  </r>
  <r>
    <n v="8755"/>
    <x v="4363"/>
    <x v="3"/>
    <x v="428"/>
    <d v="2014-09-11T00:00:00"/>
    <x v="2"/>
    <s v="JD-16015"/>
    <s v="Joy Daniels"/>
    <s v="Consumer"/>
    <s v="United States"/>
    <s v="Toledo"/>
    <x v="24"/>
    <n v="43615"/>
    <x v="3"/>
    <s v="OFF-BI-10003669"/>
    <x v="1"/>
    <x v="8"/>
    <s v="3M Organizer Strips"/>
    <n v="4.8600000000000012"/>
    <n v="3"/>
    <n v="0.7"/>
    <n v="-3.5640000000000001"/>
  </r>
  <r>
    <n v="8756"/>
    <x v="4363"/>
    <x v="3"/>
    <x v="428"/>
    <d v="2014-09-11T00:00:00"/>
    <x v="2"/>
    <s v="JD-16015"/>
    <s v="Joy Daniels"/>
    <s v="Consumer"/>
    <s v="United States"/>
    <s v="Toledo"/>
    <x v="24"/>
    <n v="43615"/>
    <x v="3"/>
    <s v="OFF-BI-10001628"/>
    <x v="1"/>
    <x v="8"/>
    <s v="Acco Data Flex Cable Posts For Top &amp; Bottom Load Binders, 6&quot; Capacity"/>
    <n v="6.2580000000000009"/>
    <n v="2"/>
    <n v="0.7"/>
    <n v="-5.2149999999999999"/>
  </r>
  <r>
    <n v="8757"/>
    <x v="4364"/>
    <x v="0"/>
    <x v="405"/>
    <d v="2013-07-27T00:00:00"/>
    <x v="1"/>
    <s v="MF-17665"/>
    <s v="Maureen Fritzler"/>
    <s v="Corporate"/>
    <s v="United States"/>
    <s v="Columbia"/>
    <x v="39"/>
    <n v="21044"/>
    <x v="3"/>
    <s v="OFF-AP-10002350"/>
    <x v="1"/>
    <x v="9"/>
    <s v="Belkin F9H710-06 7 Outlet SurgeMaster Surge Protector"/>
    <n v="37.68"/>
    <n v="2"/>
    <n v="0"/>
    <n v="10.5504"/>
  </r>
  <r>
    <n v="8758"/>
    <x v="4364"/>
    <x v="0"/>
    <x v="405"/>
    <d v="2013-07-27T00:00:00"/>
    <x v="1"/>
    <s v="MF-17665"/>
    <s v="Maureen Fritzler"/>
    <s v="Corporate"/>
    <s v="United States"/>
    <s v="Columbia"/>
    <x v="39"/>
    <n v="21044"/>
    <x v="3"/>
    <s v="OFF-PA-10004100"/>
    <x v="1"/>
    <x v="10"/>
    <s v="Xerox 216"/>
    <n v="51.84"/>
    <n v="8"/>
    <n v="0"/>
    <n v="24.883200000000002"/>
  </r>
  <r>
    <n v="8759"/>
    <x v="4364"/>
    <x v="0"/>
    <x v="405"/>
    <d v="2013-07-27T00:00:00"/>
    <x v="1"/>
    <s v="MF-17665"/>
    <s v="Maureen Fritzler"/>
    <s v="Corporate"/>
    <s v="United States"/>
    <s v="Columbia"/>
    <x v="39"/>
    <n v="21044"/>
    <x v="3"/>
    <s v="FUR-FU-10000794"/>
    <x v="0"/>
    <x v="5"/>
    <s v="Eldon Stackable Tray, Side-Load, Legal, Smoke"/>
    <n v="27.42"/>
    <n v="3"/>
    <n v="0"/>
    <n v="9.3227999999999991"/>
  </r>
  <r>
    <n v="8760"/>
    <x v="4364"/>
    <x v="0"/>
    <x v="405"/>
    <d v="2013-07-27T00:00:00"/>
    <x v="1"/>
    <s v="MF-17665"/>
    <s v="Maureen Fritzler"/>
    <s v="Corporate"/>
    <s v="United States"/>
    <s v="Columbia"/>
    <x v="39"/>
    <n v="21044"/>
    <x v="3"/>
    <s v="OFF-BI-10002012"/>
    <x v="1"/>
    <x v="8"/>
    <s v="Wilson Jones Easy Flow II Sheet Lifters"/>
    <n v="5.4"/>
    <n v="3"/>
    <n v="0"/>
    <n v="2.5920000000000001"/>
  </r>
  <r>
    <n v="8761"/>
    <x v="4365"/>
    <x v="0"/>
    <x v="1011"/>
    <d v="2013-02-06T00:00:00"/>
    <x v="1"/>
    <s v="BF-11170"/>
    <s v="Ben Ferrer"/>
    <s v="Home Office"/>
    <s v="United States"/>
    <s v="Atlanta"/>
    <x v="32"/>
    <n v="30318"/>
    <x v="0"/>
    <s v="OFF-BI-10003527"/>
    <x v="1"/>
    <x v="8"/>
    <s v="Fellowes PB500 Electric Punch Plastic Comb Binding Machine with Manual Bind"/>
    <n v="1270.99"/>
    <n v="1"/>
    <n v="0"/>
    <n v="635.495"/>
  </r>
  <r>
    <n v="8762"/>
    <x v="4365"/>
    <x v="0"/>
    <x v="1011"/>
    <d v="2013-02-06T00:00:00"/>
    <x v="1"/>
    <s v="BF-11170"/>
    <s v="Ben Ferrer"/>
    <s v="Home Office"/>
    <s v="United States"/>
    <s v="Atlanta"/>
    <x v="32"/>
    <n v="30318"/>
    <x v="0"/>
    <s v="OFF-EN-10004483"/>
    <x v="1"/>
    <x v="12"/>
    <s v="#10 White Business Envelopes,4 1/8 x 9 1/2"/>
    <n v="125.36"/>
    <n v="8"/>
    <n v="0"/>
    <n v="58.919199999999989"/>
  </r>
  <r>
    <n v="8763"/>
    <x v="4366"/>
    <x v="0"/>
    <x v="723"/>
    <d v="2014-01-03T00:00:00"/>
    <x v="1"/>
    <s v="FO-14305"/>
    <s v="Frank Olsen"/>
    <s v="Consumer"/>
    <s v="United States"/>
    <s v="Sacramento"/>
    <x v="1"/>
    <n v="95823"/>
    <x v="1"/>
    <s v="OFF-ST-10003722"/>
    <x v="1"/>
    <x v="4"/>
    <s v="Project Tote Personal File"/>
    <n v="14.03"/>
    <n v="1"/>
    <n v="0"/>
    <n v="4.068699999999998"/>
  </r>
  <r>
    <n v="8764"/>
    <x v="4366"/>
    <x v="0"/>
    <x v="723"/>
    <d v="2014-01-03T00:00:00"/>
    <x v="1"/>
    <s v="FO-14305"/>
    <s v="Frank Olsen"/>
    <s v="Consumer"/>
    <s v="United States"/>
    <s v="Sacramento"/>
    <x v="1"/>
    <n v="95823"/>
    <x v="1"/>
    <s v="OFF-SU-10002557"/>
    <x v="1"/>
    <x v="14"/>
    <s v="Fiskars Spring-Action Scissors"/>
    <n v="27.96"/>
    <n v="2"/>
    <n v="0"/>
    <n v="7.2696000000000005"/>
  </r>
  <r>
    <n v="8765"/>
    <x v="4367"/>
    <x v="1"/>
    <x v="82"/>
    <d v="2012-11-27T00:00:00"/>
    <x v="1"/>
    <s v="BB-11545"/>
    <s v="Brenda Bowman"/>
    <s v="Corporate"/>
    <s v="United States"/>
    <s v="Fort Worth"/>
    <x v="5"/>
    <n v="76106"/>
    <x v="2"/>
    <s v="OFF-AR-10002257"/>
    <x v="1"/>
    <x v="6"/>
    <s v="Eldon Spacemaker Box, Quick-Snap Lid, Clear"/>
    <n v="5.3440000000000003"/>
    <n v="2"/>
    <n v="0.2"/>
    <n v="0.73479999999999923"/>
  </r>
  <r>
    <n v="8766"/>
    <x v="4367"/>
    <x v="1"/>
    <x v="82"/>
    <d v="2012-11-27T00:00:00"/>
    <x v="1"/>
    <s v="BB-11545"/>
    <s v="Brenda Bowman"/>
    <s v="Corporate"/>
    <s v="United States"/>
    <s v="Fort Worth"/>
    <x v="5"/>
    <n v="76106"/>
    <x v="2"/>
    <s v="OFF-BI-10000756"/>
    <x v="1"/>
    <x v="8"/>
    <s v="Storex DuraTech Recycled Plastic Frosted Binders"/>
    <n v="1.6959999999999997"/>
    <n v="2"/>
    <n v="0.8"/>
    <n v="-2.5440000000000005"/>
  </r>
  <r>
    <n v="8767"/>
    <x v="4367"/>
    <x v="1"/>
    <x v="82"/>
    <d v="2012-11-27T00:00:00"/>
    <x v="1"/>
    <s v="BB-11545"/>
    <s v="Brenda Bowman"/>
    <s v="Corporate"/>
    <s v="United States"/>
    <s v="Fort Worth"/>
    <x v="5"/>
    <n v="76106"/>
    <x v="2"/>
    <s v="OFF-AP-10004136"/>
    <x v="1"/>
    <x v="9"/>
    <s v="Kensington 6 Outlet SmartSocket Surge Protector"/>
    <n v="24.587999999999994"/>
    <n v="3"/>
    <n v="0.8"/>
    <n v="-67.617000000000019"/>
  </r>
  <r>
    <n v="8768"/>
    <x v="4367"/>
    <x v="1"/>
    <x v="82"/>
    <d v="2012-11-27T00:00:00"/>
    <x v="1"/>
    <s v="BB-11545"/>
    <s v="Brenda Bowman"/>
    <s v="Corporate"/>
    <s v="United States"/>
    <s v="Fort Worth"/>
    <x v="5"/>
    <n v="76106"/>
    <x v="2"/>
    <s v="OFF-BI-10002194"/>
    <x v="1"/>
    <x v="8"/>
    <s v="Cardinal Hold-It CD Pocket"/>
    <n v="7.9799999999999986"/>
    <n v="5"/>
    <n v="0.8"/>
    <n v="-13.167000000000002"/>
  </r>
  <r>
    <n v="8769"/>
    <x v="4368"/>
    <x v="1"/>
    <x v="348"/>
    <d v="2012-10-09T00:00:00"/>
    <x v="1"/>
    <s v="IL-15100"/>
    <s v="Ivan Liston"/>
    <s v="Consumer"/>
    <s v="United States"/>
    <s v="Columbus"/>
    <x v="24"/>
    <n v="43229"/>
    <x v="3"/>
    <s v="TEC-AC-10000892"/>
    <x v="2"/>
    <x v="11"/>
    <s v="NETGEAR N750 Dual Band Wi-Fi Gigabit Router"/>
    <n v="288"/>
    <n v="4"/>
    <n v="0.2"/>
    <n v="57.599999999999994"/>
  </r>
  <r>
    <n v="8770"/>
    <x v="4369"/>
    <x v="0"/>
    <x v="126"/>
    <d v="2013-09-14T00:00:00"/>
    <x v="3"/>
    <s v="PO-19180"/>
    <s v="Philisse Overcash"/>
    <s v="Home Office"/>
    <s v="United States"/>
    <s v="Louisville"/>
    <x v="22"/>
    <n v="80027"/>
    <x v="1"/>
    <s v="TEC-PH-10001870"/>
    <x v="2"/>
    <x v="7"/>
    <s v="Lunatik TT5L-002 Taktik Strike Impact Protection System for iPhone 5"/>
    <n v="146.952"/>
    <n v="3"/>
    <n v="0.2"/>
    <n v="9.1844999999999928"/>
  </r>
  <r>
    <n v="8771"/>
    <x v="4369"/>
    <x v="0"/>
    <x v="126"/>
    <d v="2013-09-14T00:00:00"/>
    <x v="3"/>
    <s v="PO-19180"/>
    <s v="Philisse Overcash"/>
    <s v="Home Office"/>
    <s v="United States"/>
    <s v="Louisville"/>
    <x v="22"/>
    <n v="80027"/>
    <x v="1"/>
    <s v="FUR-CH-10002304"/>
    <x v="0"/>
    <x v="1"/>
    <s v="Global Stack Chair without Arms, Black"/>
    <n v="83.13600000000001"/>
    <n v="4"/>
    <n v="0.2"/>
    <n v="5.1960000000000015"/>
  </r>
  <r>
    <n v="8772"/>
    <x v="4370"/>
    <x v="3"/>
    <x v="32"/>
    <d v="2014-09-18T00:00:00"/>
    <x v="2"/>
    <s v="DB-13555"/>
    <s v="Dorothy Badders"/>
    <s v="Corporate"/>
    <s v="United States"/>
    <s v="Raleigh"/>
    <x v="3"/>
    <n v="27604"/>
    <x v="0"/>
    <s v="OFF-AP-10002534"/>
    <x v="1"/>
    <x v="9"/>
    <s v="3.6 Cubic Foot Counter Height Office Refrigerator"/>
    <n v="942.78400000000011"/>
    <n v="4"/>
    <n v="0.2"/>
    <n v="94.278400000000033"/>
  </r>
  <r>
    <n v="8773"/>
    <x v="4370"/>
    <x v="3"/>
    <x v="32"/>
    <d v="2014-09-18T00:00:00"/>
    <x v="2"/>
    <s v="DB-13555"/>
    <s v="Dorothy Badders"/>
    <s v="Corporate"/>
    <s v="United States"/>
    <s v="Raleigh"/>
    <x v="3"/>
    <n v="27604"/>
    <x v="0"/>
    <s v="OFF-PA-10001125"/>
    <x v="1"/>
    <x v="10"/>
    <s v="Xerox 1988"/>
    <n v="74.352000000000004"/>
    <n v="3"/>
    <n v="0.2"/>
    <n v="23.234999999999992"/>
  </r>
  <r>
    <n v="8774"/>
    <x v="4371"/>
    <x v="1"/>
    <x v="1203"/>
    <d v="2012-02-28T00:00:00"/>
    <x v="1"/>
    <s v="LC-16960"/>
    <s v="Lindsay Castell"/>
    <s v="Home Office"/>
    <s v="United States"/>
    <s v="New York City"/>
    <x v="15"/>
    <n v="10024"/>
    <x v="3"/>
    <s v="OFF-AP-10000804"/>
    <x v="1"/>
    <x v="9"/>
    <s v="Hoover Portapower Portable Vacuum"/>
    <n v="26.880000000000003"/>
    <n v="6"/>
    <n v="0"/>
    <n v="6.7200000000000006"/>
  </r>
  <r>
    <n v="8775"/>
    <x v="4371"/>
    <x v="1"/>
    <x v="1203"/>
    <d v="2012-02-28T00:00:00"/>
    <x v="1"/>
    <s v="LC-16960"/>
    <s v="Lindsay Castell"/>
    <s v="Home Office"/>
    <s v="United States"/>
    <s v="New York City"/>
    <x v="15"/>
    <n v="10024"/>
    <x v="3"/>
    <s v="OFF-BI-10002982"/>
    <x v="1"/>
    <x v="8"/>
    <s v="Avery Self-Adhesive Photo Pockets for Polaroid Photos"/>
    <n v="10.896000000000001"/>
    <n v="2"/>
    <n v="0.2"/>
    <n v="3.8135999999999992"/>
  </r>
  <r>
    <n v="8776"/>
    <x v="4372"/>
    <x v="0"/>
    <x v="5"/>
    <d v="2013-12-10T00:00:00"/>
    <x v="0"/>
    <s v="MP-18175"/>
    <s v="Mike Pelletier"/>
    <s v="Home Office"/>
    <s v="United States"/>
    <s v="Chicago"/>
    <x v="10"/>
    <n v="60623"/>
    <x v="2"/>
    <s v="OFF-AR-10001547"/>
    <x v="1"/>
    <x v="6"/>
    <s v="Newell 311"/>
    <n v="3.536"/>
    <n v="2"/>
    <n v="0.2"/>
    <n v="0.30940000000000001"/>
  </r>
  <r>
    <n v="8777"/>
    <x v="4373"/>
    <x v="0"/>
    <x v="415"/>
    <d v="2013-07-04T00:00:00"/>
    <x v="2"/>
    <s v="EA-14035"/>
    <s v="Erin Ashbrook"/>
    <s v="Corporate"/>
    <s v="United States"/>
    <s v="Huntsville"/>
    <x v="5"/>
    <n v="77340"/>
    <x v="2"/>
    <s v="FUR-CH-10000665"/>
    <x v="0"/>
    <x v="1"/>
    <s v="Global Airflow Leather Mesh Back Chair, Black"/>
    <n v="528.42999999999995"/>
    <n v="5"/>
    <n v="0.3"/>
    <n v="0"/>
  </r>
  <r>
    <n v="8778"/>
    <x v="4373"/>
    <x v="0"/>
    <x v="415"/>
    <d v="2013-07-04T00:00:00"/>
    <x v="2"/>
    <s v="EA-14035"/>
    <s v="Erin Ashbrook"/>
    <s v="Corporate"/>
    <s v="United States"/>
    <s v="Huntsville"/>
    <x v="5"/>
    <n v="77340"/>
    <x v="2"/>
    <s v="OFF-PA-10000520"/>
    <x v="1"/>
    <x v="10"/>
    <s v="Xerox 201"/>
    <n v="41.472000000000008"/>
    <n v="8"/>
    <n v="0.2"/>
    <n v="14.5152"/>
  </r>
  <r>
    <n v="8779"/>
    <x v="4374"/>
    <x v="3"/>
    <x v="1096"/>
    <d v="2014-12-19T00:00:00"/>
    <x v="1"/>
    <s v="BP-11095"/>
    <s v="Bart Pistole"/>
    <s v="Corporate"/>
    <s v="United States"/>
    <s v="New York City"/>
    <x v="15"/>
    <n v="10024"/>
    <x v="3"/>
    <s v="FUR-BO-10004015"/>
    <x v="0"/>
    <x v="0"/>
    <s v="Bush Andora Bookcase, Maple/Graphite Gray Finish"/>
    <n v="287.976"/>
    <n v="3"/>
    <n v="0.2"/>
    <n v="7.1993999999999687"/>
  </r>
  <r>
    <n v="8780"/>
    <x v="4375"/>
    <x v="1"/>
    <x v="305"/>
    <d v="2012-03-22T00:00:00"/>
    <x v="0"/>
    <s v="BM-11785"/>
    <s v="Bryan Mills"/>
    <s v="Consumer"/>
    <s v="United States"/>
    <s v="Salem"/>
    <x v="21"/>
    <n v="97301"/>
    <x v="1"/>
    <s v="OFF-ST-10004258"/>
    <x v="1"/>
    <x v="4"/>
    <s v="Portable Personal File Box"/>
    <n v="29.304000000000002"/>
    <n v="3"/>
    <n v="0.2"/>
    <n v="2.5641000000000034"/>
  </r>
  <r>
    <n v="8781"/>
    <x v="4376"/>
    <x v="1"/>
    <x v="1201"/>
    <d v="2012-03-04T00:00:00"/>
    <x v="2"/>
    <s v="CM-12715"/>
    <s v="Craig Molinari"/>
    <s v="Corporate"/>
    <s v="United States"/>
    <s v="Houston"/>
    <x v="5"/>
    <n v="77070"/>
    <x v="2"/>
    <s v="OFF-AR-10003696"/>
    <x v="1"/>
    <x v="6"/>
    <s v="Panasonic KP-350BK Electric Pencil Sharpener with Auto Stop"/>
    <n v="55.328000000000003"/>
    <n v="2"/>
    <n v="0.2"/>
    <n v="6.2243999999999957"/>
  </r>
  <r>
    <n v="8782"/>
    <x v="4376"/>
    <x v="1"/>
    <x v="1201"/>
    <d v="2012-03-04T00:00:00"/>
    <x v="2"/>
    <s v="CM-12715"/>
    <s v="Craig Molinari"/>
    <s v="Corporate"/>
    <s v="United States"/>
    <s v="Houston"/>
    <x v="5"/>
    <n v="77070"/>
    <x v="2"/>
    <s v="FUR-BO-10001811"/>
    <x v="0"/>
    <x v="0"/>
    <s v="Atlantic Metals Mobile 5-Shelf Bookcases, Custom Colors"/>
    <n v="1227.9983999999999"/>
    <n v="6"/>
    <n v="0.32"/>
    <n v="-36.117600000000152"/>
  </r>
  <r>
    <n v="8783"/>
    <x v="4377"/>
    <x v="0"/>
    <x v="306"/>
    <d v="2013-09-21T00:00:00"/>
    <x v="1"/>
    <s v="JD-16150"/>
    <s v="Justin Deggeller"/>
    <s v="Corporate"/>
    <s v="United States"/>
    <s v="Twin Falls"/>
    <x v="45"/>
    <n v="83301"/>
    <x v="1"/>
    <s v="OFF-BI-10001249"/>
    <x v="1"/>
    <x v="8"/>
    <s v="Avery Heavy-Duty EZD View Binder with Locking Rings"/>
    <n v="20.416"/>
    <n v="4"/>
    <n v="0.2"/>
    <n v="6.6351999999999984"/>
  </r>
  <r>
    <n v="8784"/>
    <x v="4377"/>
    <x v="0"/>
    <x v="306"/>
    <d v="2013-09-21T00:00:00"/>
    <x v="1"/>
    <s v="JD-16150"/>
    <s v="Justin Deggeller"/>
    <s v="Corporate"/>
    <s v="United States"/>
    <s v="Twin Falls"/>
    <x v="45"/>
    <n v="83301"/>
    <x v="1"/>
    <s v="FUR-TA-10003473"/>
    <x v="0"/>
    <x v="3"/>
    <s v="Bretford Rectangular Conference Table Tops"/>
    <n v="1128.3899999999999"/>
    <n v="3"/>
    <n v="0"/>
    <n v="259.52970000000005"/>
  </r>
  <r>
    <n v="8785"/>
    <x v="4378"/>
    <x v="3"/>
    <x v="294"/>
    <d v="2014-03-24T00:00:00"/>
    <x v="1"/>
    <s v="AS-10630"/>
    <s v="Ann Steele"/>
    <s v="Home Office"/>
    <s v="United States"/>
    <s v="Knoxville"/>
    <x v="18"/>
    <n v="37918"/>
    <x v="0"/>
    <s v="OFF-LA-10003190"/>
    <x v="1"/>
    <x v="2"/>
    <s v="Avery 474"/>
    <n v="4.6079999999999997"/>
    <n v="2"/>
    <n v="0.2"/>
    <n v="1.6704000000000001"/>
  </r>
  <r>
    <n v="8786"/>
    <x v="4379"/>
    <x v="3"/>
    <x v="39"/>
    <d v="2014-06-03T00:00:00"/>
    <x v="1"/>
    <s v="CM-11815"/>
    <s v="Candace McMahon"/>
    <s v="Corporate"/>
    <s v="United States"/>
    <s v="Phoenix"/>
    <x v="16"/>
    <n v="85023"/>
    <x v="1"/>
    <s v="TEC-PH-10001305"/>
    <x v="2"/>
    <x v="7"/>
    <s v="Panasonic KX TS208W Corded phone"/>
    <n v="195.96000000000004"/>
    <n v="5"/>
    <n v="0.2"/>
    <n v="19.596000000000018"/>
  </r>
  <r>
    <n v="8787"/>
    <x v="4379"/>
    <x v="3"/>
    <x v="39"/>
    <d v="2014-06-03T00:00:00"/>
    <x v="1"/>
    <s v="CM-11815"/>
    <s v="Candace McMahon"/>
    <s v="Corporate"/>
    <s v="United States"/>
    <s v="Phoenix"/>
    <x v="16"/>
    <n v="85023"/>
    <x v="1"/>
    <s v="OFF-PA-10001534"/>
    <x v="1"/>
    <x v="10"/>
    <s v="Xerox 230"/>
    <n v="15.552000000000003"/>
    <n v="3"/>
    <n v="0.2"/>
    <n v="5.4432"/>
  </r>
  <r>
    <n v="8788"/>
    <x v="4379"/>
    <x v="3"/>
    <x v="39"/>
    <d v="2014-06-03T00:00:00"/>
    <x v="1"/>
    <s v="CM-11815"/>
    <s v="Candace McMahon"/>
    <s v="Corporate"/>
    <s v="United States"/>
    <s v="Phoenix"/>
    <x v="16"/>
    <n v="85023"/>
    <x v="1"/>
    <s v="TEC-AC-10000844"/>
    <x v="2"/>
    <x v="11"/>
    <s v="Logitech Gaming G510s - Keyboard"/>
    <n v="271.96800000000002"/>
    <n v="4"/>
    <n v="0.2"/>
    <n v="54.393599999999978"/>
  </r>
  <r>
    <n v="8789"/>
    <x v="4380"/>
    <x v="3"/>
    <x v="140"/>
    <d v="2014-06-20T00:00:00"/>
    <x v="1"/>
    <s v="JE-15715"/>
    <s v="Joe Elijah"/>
    <s v="Consumer"/>
    <s v="United States"/>
    <s v="Monroe"/>
    <x v="3"/>
    <n v="28110"/>
    <x v="0"/>
    <s v="FUR-CH-10000847"/>
    <x v="0"/>
    <x v="1"/>
    <s v="Global Executive Mid-Back Manager's Chair"/>
    <n v="698.35200000000009"/>
    <n v="3"/>
    <n v="0.2"/>
    <n v="52.376399999999961"/>
  </r>
  <r>
    <n v="8790"/>
    <x v="4380"/>
    <x v="3"/>
    <x v="140"/>
    <d v="2014-06-20T00:00:00"/>
    <x v="1"/>
    <s v="JE-15715"/>
    <s v="Joe Elijah"/>
    <s v="Consumer"/>
    <s v="United States"/>
    <s v="Monroe"/>
    <x v="3"/>
    <n v="28110"/>
    <x v="0"/>
    <s v="FUR-BO-10000468"/>
    <x v="0"/>
    <x v="0"/>
    <s v="O'Sullivan 2-Shelf Heavy-Duty Bookcases"/>
    <n v="77.728000000000009"/>
    <n v="2"/>
    <n v="0.2"/>
    <n v="-3.8863999999999947"/>
  </r>
  <r>
    <n v="8791"/>
    <x v="4381"/>
    <x v="1"/>
    <x v="684"/>
    <d v="2012-09-12T00:00:00"/>
    <x v="1"/>
    <s v="AG-10525"/>
    <s v="Andy Gerbode"/>
    <s v="Corporate"/>
    <s v="United States"/>
    <s v="Richmond"/>
    <x v="17"/>
    <n v="23223"/>
    <x v="0"/>
    <s v="OFF-BI-10002799"/>
    <x v="1"/>
    <x v="8"/>
    <s v="SlimView Poly Binder, 3/8&quot;"/>
    <n v="46.62"/>
    <n v="9"/>
    <n v="0"/>
    <n v="21.445199999999996"/>
  </r>
  <r>
    <n v="8792"/>
    <x v="4382"/>
    <x v="3"/>
    <x v="257"/>
    <d v="2014-03-25T00:00:00"/>
    <x v="1"/>
    <s v="TT-21220"/>
    <s v="Thomas Thornton"/>
    <s v="Consumer"/>
    <s v="United States"/>
    <s v="Houston"/>
    <x v="5"/>
    <n v="77041"/>
    <x v="2"/>
    <s v="TEC-PH-10001557"/>
    <x v="2"/>
    <x v="7"/>
    <s v="Pyle PMP37LED"/>
    <n v="537.54399999999998"/>
    <n v="7"/>
    <n v="0.2"/>
    <n v="47.035099999999971"/>
  </r>
  <r>
    <n v="8793"/>
    <x v="4383"/>
    <x v="2"/>
    <x v="174"/>
    <d v="2011-12-21T00:00:00"/>
    <x v="2"/>
    <s v="BP-11095"/>
    <s v="Bart Pistole"/>
    <s v="Corporate"/>
    <s v="United States"/>
    <s v="Los Angeles"/>
    <x v="1"/>
    <n v="90008"/>
    <x v="1"/>
    <s v="OFF-LA-10001934"/>
    <x v="1"/>
    <x v="2"/>
    <s v="Avery 516"/>
    <n v="14.62"/>
    <n v="2"/>
    <n v="0"/>
    <n v="6.8713999999999995"/>
  </r>
  <r>
    <n v="8794"/>
    <x v="4383"/>
    <x v="2"/>
    <x v="174"/>
    <d v="2011-12-21T00:00:00"/>
    <x v="2"/>
    <s v="BP-11095"/>
    <s v="Bart Pistole"/>
    <s v="Corporate"/>
    <s v="United States"/>
    <s v="Los Angeles"/>
    <x v="1"/>
    <n v="90008"/>
    <x v="1"/>
    <s v="OFF-FA-10004248"/>
    <x v="1"/>
    <x v="13"/>
    <s v="Advantus T-Pin Paper Clips"/>
    <n v="22.549999999999997"/>
    <n v="5"/>
    <n v="0"/>
    <n v="8.7945000000000011"/>
  </r>
  <r>
    <n v="8795"/>
    <x v="4383"/>
    <x v="2"/>
    <x v="174"/>
    <d v="2011-12-21T00:00:00"/>
    <x v="2"/>
    <s v="BP-11095"/>
    <s v="Bart Pistole"/>
    <s v="Corporate"/>
    <s v="United States"/>
    <s v="Los Angeles"/>
    <x v="1"/>
    <n v="90008"/>
    <x v="1"/>
    <s v="TEC-PH-10001944"/>
    <x v="2"/>
    <x v="7"/>
    <s v="Wi-Ex zBoost YX540 Cellular Phone Signal Booster"/>
    <n v="583.79999999999995"/>
    <n v="5"/>
    <n v="0.2"/>
    <n v="72.974999999999909"/>
  </r>
  <r>
    <n v="8796"/>
    <x v="4383"/>
    <x v="2"/>
    <x v="174"/>
    <d v="2011-12-21T00:00:00"/>
    <x v="2"/>
    <s v="BP-11095"/>
    <s v="Bart Pistole"/>
    <s v="Corporate"/>
    <s v="United States"/>
    <s v="Los Angeles"/>
    <x v="1"/>
    <n v="90008"/>
    <x v="1"/>
    <s v="TEC-PH-10002085"/>
    <x v="2"/>
    <x v="7"/>
    <s v="Clarity 53712"/>
    <n v="211.16800000000001"/>
    <n v="4"/>
    <n v="0.2"/>
    <n v="15.837600000000009"/>
  </r>
  <r>
    <n v="8797"/>
    <x v="4384"/>
    <x v="0"/>
    <x v="274"/>
    <d v="2013-07-14T00:00:00"/>
    <x v="1"/>
    <s v="MJ-17740"/>
    <s v="Max Jones"/>
    <s v="Consumer"/>
    <s v="United States"/>
    <s v="Orem"/>
    <x v="7"/>
    <n v="84057"/>
    <x v="1"/>
    <s v="OFF-PA-10003441"/>
    <x v="1"/>
    <x v="10"/>
    <s v="Xerox 226"/>
    <n v="12.96"/>
    <n v="2"/>
    <n v="0"/>
    <n v="6.2208000000000006"/>
  </r>
  <r>
    <n v="8798"/>
    <x v="4384"/>
    <x v="0"/>
    <x v="274"/>
    <d v="2013-07-14T00:00:00"/>
    <x v="1"/>
    <s v="MJ-17740"/>
    <s v="Max Jones"/>
    <s v="Consumer"/>
    <s v="United States"/>
    <s v="Orem"/>
    <x v="7"/>
    <n v="84057"/>
    <x v="1"/>
    <s v="OFF-AR-10004602"/>
    <x v="1"/>
    <x v="6"/>
    <s v="Boston KS Multi-Size Manual Pencil Sharpener"/>
    <n v="45.98"/>
    <n v="2"/>
    <n v="0"/>
    <n v="12.874400000000001"/>
  </r>
  <r>
    <n v="8799"/>
    <x v="4385"/>
    <x v="0"/>
    <x v="1204"/>
    <d v="2013-04-11T00:00:00"/>
    <x v="1"/>
    <s v="VM-21685"/>
    <s v="Valerie Mitchum"/>
    <s v="Home Office"/>
    <s v="United States"/>
    <s v="Burlington"/>
    <x v="42"/>
    <s v="05408"/>
    <x v="3"/>
    <s v="TEC-PH-10002555"/>
    <x v="2"/>
    <x v="7"/>
    <s v="Nortel Meridian M5316 Digital phone"/>
    <n v="1294.75"/>
    <n v="5"/>
    <n v="0"/>
    <n v="336.63499999999999"/>
  </r>
  <r>
    <n v="8800"/>
    <x v="4386"/>
    <x v="2"/>
    <x v="1205"/>
    <d v="2011-05-10T00:00:00"/>
    <x v="2"/>
    <s v="KT-16480"/>
    <s v="Kean Thornton"/>
    <s v="Consumer"/>
    <s v="United States"/>
    <s v="Philadelphia"/>
    <x v="9"/>
    <n v="19134"/>
    <x v="3"/>
    <s v="TEC-CO-10001449"/>
    <x v="2"/>
    <x v="16"/>
    <s v="Hewlett Packard LaserJet 3310 Copier"/>
    <n v="1799.9699999999998"/>
    <n v="5"/>
    <n v="0.4"/>
    <n v="239.99600000000009"/>
  </r>
  <r>
    <n v="8801"/>
    <x v="4387"/>
    <x v="3"/>
    <x v="51"/>
    <d v="2014-11-28T00:00:00"/>
    <x v="1"/>
    <s v="CS-12250"/>
    <s v="Chris Selesnick"/>
    <s v="Corporate"/>
    <s v="United States"/>
    <s v="Chicago"/>
    <x v="10"/>
    <n v="60623"/>
    <x v="2"/>
    <s v="OFF-PA-10004285"/>
    <x v="1"/>
    <x v="10"/>
    <s v="Xerox 1959"/>
    <n v="10.688000000000001"/>
    <n v="2"/>
    <n v="0.2"/>
    <n v="3.7407999999999997"/>
  </r>
  <r>
    <n v="8802"/>
    <x v="4388"/>
    <x v="0"/>
    <x v="338"/>
    <d v="2013-11-13T00:00:00"/>
    <x v="2"/>
    <s v="AB-10015"/>
    <s v="Aaron Bergman"/>
    <s v="Consumer"/>
    <s v="United States"/>
    <s v="Oklahoma City"/>
    <x v="26"/>
    <n v="73120"/>
    <x v="2"/>
    <s v="TEC-PH-10000562"/>
    <x v="2"/>
    <x v="7"/>
    <s v="Samsung Convoy 3"/>
    <n v="221.98"/>
    <n v="2"/>
    <n v="0"/>
    <n v="62.15440000000001"/>
  </r>
  <r>
    <n v="8803"/>
    <x v="4388"/>
    <x v="0"/>
    <x v="338"/>
    <d v="2013-11-13T00:00:00"/>
    <x v="2"/>
    <s v="AB-10015"/>
    <s v="Aaron Bergman"/>
    <s v="Consumer"/>
    <s v="United States"/>
    <s v="Oklahoma City"/>
    <x v="26"/>
    <n v="73120"/>
    <x v="2"/>
    <s v="FUR-BO-10003966"/>
    <x v="0"/>
    <x v="0"/>
    <s v="Sauder Facets Collection Library, Sky Alder Finish"/>
    <n v="341.96"/>
    <n v="2"/>
    <n v="0"/>
    <n v="54.713599999999985"/>
  </r>
  <r>
    <n v="8804"/>
    <x v="4389"/>
    <x v="2"/>
    <x v="520"/>
    <d v="2012-01-01T00:00:00"/>
    <x v="2"/>
    <s v="AH-10030"/>
    <s v="Aaron Hawkins"/>
    <s v="Corporate"/>
    <s v="United States"/>
    <s v="New York City"/>
    <x v="15"/>
    <n v="10035"/>
    <x v="3"/>
    <s v="TEC-AC-10003614"/>
    <x v="2"/>
    <x v="11"/>
    <s v="Verbatim 25 GB 6x Blu-ray Single Layer Recordable Disc, 10/Pack"/>
    <n v="34.769999999999996"/>
    <n v="3"/>
    <n v="0"/>
    <n v="11.474099999999996"/>
  </r>
  <r>
    <n v="8805"/>
    <x v="4389"/>
    <x v="2"/>
    <x v="520"/>
    <d v="2012-01-01T00:00:00"/>
    <x v="2"/>
    <s v="AH-10030"/>
    <s v="Aaron Hawkins"/>
    <s v="Corporate"/>
    <s v="United States"/>
    <s v="New York City"/>
    <x v="15"/>
    <n v="10035"/>
    <x v="3"/>
    <s v="OFF-LA-10003148"/>
    <x v="1"/>
    <x v="2"/>
    <s v="Avery 51"/>
    <n v="18.899999999999999"/>
    <n v="3"/>
    <n v="0"/>
    <n v="8.6939999999999991"/>
  </r>
  <r>
    <n v="8806"/>
    <x v="4390"/>
    <x v="3"/>
    <x v="971"/>
    <d v="2014-08-24T00:00:00"/>
    <x v="1"/>
    <s v="DO-13435"/>
    <s v="Denny Ordway"/>
    <s v="Consumer"/>
    <s v="United States"/>
    <s v="Salt Lake City"/>
    <x v="7"/>
    <n v="84106"/>
    <x v="1"/>
    <s v="OFF-BI-10002133"/>
    <x v="1"/>
    <x v="8"/>
    <s v="Wilson Jones Elliptical Ring 3 1/2&quot; Capacity Binders, 800 sheets"/>
    <n v="102.72"/>
    <n v="3"/>
    <n v="0.2"/>
    <n v="37.235999999999997"/>
  </r>
  <r>
    <n v="8807"/>
    <x v="4391"/>
    <x v="0"/>
    <x v="126"/>
    <d v="2013-09-17T00:00:00"/>
    <x v="1"/>
    <s v="MC-17590"/>
    <s v="Matt Collister"/>
    <s v="Corporate"/>
    <s v="United States"/>
    <s v="Utica"/>
    <x v="15"/>
    <n v="13501"/>
    <x v="3"/>
    <s v="FUR-FU-10002813"/>
    <x v="0"/>
    <x v="5"/>
    <s v="DAX Contemporary Wood Frame with Silver Metal Mat, Desktop, 11 x 14 Size"/>
    <n v="40.479999999999997"/>
    <n v="2"/>
    <n v="0"/>
    <n v="14.572799999999997"/>
  </r>
  <r>
    <n v="8808"/>
    <x v="4392"/>
    <x v="3"/>
    <x v="40"/>
    <d v="2014-11-01T00:00:00"/>
    <x v="1"/>
    <s v="JF-15190"/>
    <s v="Jamie Frazer"/>
    <s v="Consumer"/>
    <s v="United States"/>
    <s v="Philadelphia"/>
    <x v="9"/>
    <n v="19134"/>
    <x v="3"/>
    <s v="OFF-BI-10004330"/>
    <x v="1"/>
    <x v="8"/>
    <s v="GBC Velobind Prepunched Cover Sets, Regency Series"/>
    <n v="33.282000000000004"/>
    <n v="3"/>
    <n v="0.7"/>
    <n v="-27.734999999999992"/>
  </r>
  <r>
    <n v="8809"/>
    <x v="4392"/>
    <x v="3"/>
    <x v="40"/>
    <d v="2014-11-01T00:00:00"/>
    <x v="1"/>
    <s v="JF-15190"/>
    <s v="Jamie Frazer"/>
    <s v="Consumer"/>
    <s v="United States"/>
    <s v="Philadelphia"/>
    <x v="9"/>
    <n v="19134"/>
    <x v="3"/>
    <s v="TEC-PH-10002807"/>
    <x v="2"/>
    <x v="7"/>
    <s v="Motorla HX550 Universal Bluetooth Headset"/>
    <n v="118.64999999999998"/>
    <n v="5"/>
    <n v="0.4"/>
    <n v="19.775000000000006"/>
  </r>
  <r>
    <n v="8810"/>
    <x v="4392"/>
    <x v="3"/>
    <x v="40"/>
    <d v="2014-11-01T00:00:00"/>
    <x v="1"/>
    <s v="JF-15190"/>
    <s v="Jamie Frazer"/>
    <s v="Consumer"/>
    <s v="United States"/>
    <s v="Philadelphia"/>
    <x v="9"/>
    <n v="19134"/>
    <x v="3"/>
    <s v="OFF-LA-10001404"/>
    <x v="1"/>
    <x v="2"/>
    <s v="Avery 517"/>
    <n v="14.76"/>
    <n v="5"/>
    <n v="0.2"/>
    <n v="4.9815000000000005"/>
  </r>
  <r>
    <n v="8811"/>
    <x v="4393"/>
    <x v="3"/>
    <x v="1109"/>
    <d v="2014-06-05T00:00:00"/>
    <x v="1"/>
    <s v="SM-20950"/>
    <s v="Suzanne McNair"/>
    <s v="Corporate"/>
    <s v="United States"/>
    <s v="Los Angeles"/>
    <x v="1"/>
    <n v="90004"/>
    <x v="1"/>
    <s v="OFF-PA-10004911"/>
    <x v="1"/>
    <x v="10"/>
    <s v="Rediform S.O.S. 1-Up Phone Message Bk, 4-1/4x3-1/16 Bk, 1 Form/Pg, 40 Messages/Bk, 3/Pk"/>
    <n v="37.520000000000003"/>
    <n v="4"/>
    <n v="0"/>
    <n v="18.009600000000002"/>
  </r>
  <r>
    <n v="8812"/>
    <x v="4394"/>
    <x v="0"/>
    <x v="387"/>
    <d v="2013-03-14T00:00:00"/>
    <x v="1"/>
    <s v="SP-20650"/>
    <s v="Stephanie Phelps"/>
    <s v="Corporate"/>
    <s v="United States"/>
    <s v="Jackson"/>
    <x v="12"/>
    <n v="49201"/>
    <x v="2"/>
    <s v="OFF-AP-10004233"/>
    <x v="1"/>
    <x v="9"/>
    <s v="Honeywell Enviracaire Portable Air Cleaner for up to 8 x 10 Room"/>
    <n v="207.14400000000001"/>
    <n v="3"/>
    <n v="0.1"/>
    <n v="48.333599999999976"/>
  </r>
  <r>
    <n v="8813"/>
    <x v="4394"/>
    <x v="0"/>
    <x v="387"/>
    <d v="2013-03-14T00:00:00"/>
    <x v="1"/>
    <s v="SP-20650"/>
    <s v="Stephanie Phelps"/>
    <s v="Corporate"/>
    <s v="United States"/>
    <s v="Jackson"/>
    <x v="12"/>
    <n v="49201"/>
    <x v="2"/>
    <s v="OFF-AR-10002766"/>
    <x v="1"/>
    <x v="6"/>
    <s v="Prang Drawing Pencil Set"/>
    <n v="13.899999999999999"/>
    <n v="5"/>
    <n v="0"/>
    <n v="3.7529999999999997"/>
  </r>
  <r>
    <n v="8814"/>
    <x v="4395"/>
    <x v="1"/>
    <x v="353"/>
    <d v="2012-07-31T00:00:00"/>
    <x v="1"/>
    <s v="CK-12760"/>
    <s v="Cyma Kinney"/>
    <s v="Corporate"/>
    <s v="United States"/>
    <s v="Glendale"/>
    <x v="16"/>
    <n v="85301"/>
    <x v="1"/>
    <s v="FUR-CH-10003199"/>
    <x v="0"/>
    <x v="1"/>
    <s v="Office Star - Contemporary Task Swivel Chair"/>
    <n v="266.35200000000003"/>
    <n v="3"/>
    <n v="0.2"/>
    <n v="13.317599999999985"/>
  </r>
  <r>
    <n v="8815"/>
    <x v="4396"/>
    <x v="1"/>
    <x v="521"/>
    <d v="2012-11-25T00:00:00"/>
    <x v="0"/>
    <s v="PW-19240"/>
    <s v="Pierre Wener"/>
    <s v="Consumer"/>
    <s v="United States"/>
    <s v="Wilmington"/>
    <x v="13"/>
    <n v="19805"/>
    <x v="3"/>
    <s v="TEC-PH-10003012"/>
    <x v="2"/>
    <x v="7"/>
    <s v="Nortel Meridian M3904 Professional Digital phone"/>
    <n v="307.98"/>
    <n v="2"/>
    <n v="0"/>
    <n v="89.314199999999971"/>
  </r>
  <r>
    <n v="8816"/>
    <x v="4396"/>
    <x v="1"/>
    <x v="521"/>
    <d v="2012-11-25T00:00:00"/>
    <x v="0"/>
    <s v="PW-19240"/>
    <s v="Pierre Wener"/>
    <s v="Consumer"/>
    <s v="United States"/>
    <s v="Wilmington"/>
    <x v="13"/>
    <n v="19805"/>
    <x v="3"/>
    <s v="OFF-PA-10001583"/>
    <x v="1"/>
    <x v="10"/>
    <s v="1/4 Fold Party Design Invitations &amp; White Envelopes, 24 8-1/2&quot; X 11&quot; Cards, 25 Env./Pack"/>
    <n v="44.099999999999994"/>
    <n v="6"/>
    <n v="0"/>
    <n v="20.726999999999997"/>
  </r>
  <r>
    <n v="8817"/>
    <x v="4396"/>
    <x v="1"/>
    <x v="521"/>
    <d v="2012-11-25T00:00:00"/>
    <x v="0"/>
    <s v="PW-19240"/>
    <s v="Pierre Wener"/>
    <s v="Consumer"/>
    <s v="United States"/>
    <s v="Wilmington"/>
    <x v="13"/>
    <n v="19805"/>
    <x v="3"/>
    <s v="OFF-AR-10001940"/>
    <x v="1"/>
    <x v="6"/>
    <s v="Sanford Colorific Eraseable Coloring Pencils, 12 Count"/>
    <n v="13.12"/>
    <n v="4"/>
    <n v="0"/>
    <n v="5.6416000000000004"/>
  </r>
  <r>
    <n v="8818"/>
    <x v="4396"/>
    <x v="1"/>
    <x v="521"/>
    <d v="2012-11-25T00:00:00"/>
    <x v="0"/>
    <s v="PW-19240"/>
    <s v="Pierre Wener"/>
    <s v="Consumer"/>
    <s v="United States"/>
    <s v="Wilmington"/>
    <x v="13"/>
    <n v="19805"/>
    <x v="3"/>
    <s v="OFF-EN-10003286"/>
    <x v="1"/>
    <x v="12"/>
    <s v="Staples"/>
    <n v="16.559999999999999"/>
    <n v="2"/>
    <n v="0"/>
    <n v="7.783199999999999"/>
  </r>
  <r>
    <n v="8819"/>
    <x v="4396"/>
    <x v="1"/>
    <x v="521"/>
    <d v="2012-11-25T00:00:00"/>
    <x v="0"/>
    <s v="PW-19240"/>
    <s v="Pierre Wener"/>
    <s v="Consumer"/>
    <s v="United States"/>
    <s v="Wilmington"/>
    <x v="13"/>
    <n v="19805"/>
    <x v="3"/>
    <s v="OFF-PA-10003441"/>
    <x v="1"/>
    <x v="10"/>
    <s v="Xerox 226"/>
    <n v="38.880000000000003"/>
    <n v="6"/>
    <n v="0"/>
    <n v="18.662400000000002"/>
  </r>
  <r>
    <n v="8820"/>
    <x v="4397"/>
    <x v="1"/>
    <x v="109"/>
    <d v="2012-12-02T00:00:00"/>
    <x v="1"/>
    <s v="EB-14170"/>
    <s v="Evan Bailliet"/>
    <s v="Consumer"/>
    <s v="United States"/>
    <s v="Austin"/>
    <x v="5"/>
    <n v="78745"/>
    <x v="2"/>
    <s v="OFF-PA-10003395"/>
    <x v="1"/>
    <x v="10"/>
    <s v="Xerox 1941"/>
    <n v="335.52"/>
    <n v="4"/>
    <n v="0.2"/>
    <n v="117.43199999999999"/>
  </r>
  <r>
    <n v="8821"/>
    <x v="4398"/>
    <x v="3"/>
    <x v="132"/>
    <d v="2014-11-08T00:00:00"/>
    <x v="1"/>
    <s v="DK-13090"/>
    <s v="Dave Kipp"/>
    <s v="Consumer"/>
    <s v="United States"/>
    <s v="Orlando"/>
    <x v="2"/>
    <n v="32839"/>
    <x v="0"/>
    <s v="TEC-CO-10003236"/>
    <x v="2"/>
    <x v="16"/>
    <s v="Canon Image Class D660 Copier"/>
    <n v="959.98400000000004"/>
    <n v="2"/>
    <n v="0.2"/>
    <n v="311.99479999999994"/>
  </r>
  <r>
    <n v="8822"/>
    <x v="4398"/>
    <x v="3"/>
    <x v="132"/>
    <d v="2014-11-08T00:00:00"/>
    <x v="1"/>
    <s v="DK-13090"/>
    <s v="Dave Kipp"/>
    <s v="Consumer"/>
    <s v="United States"/>
    <s v="Orlando"/>
    <x v="2"/>
    <n v="32839"/>
    <x v="0"/>
    <s v="OFF-BI-10002982"/>
    <x v="1"/>
    <x v="8"/>
    <s v="Avery Self-Adhesive Photo Pockets for Polaroid Photos"/>
    <n v="4.0860000000000003"/>
    <n v="2"/>
    <n v="0.7"/>
    <n v="-2.9963999999999995"/>
  </r>
  <r>
    <n v="8823"/>
    <x v="4398"/>
    <x v="3"/>
    <x v="132"/>
    <d v="2014-11-08T00:00:00"/>
    <x v="1"/>
    <s v="DK-13090"/>
    <s v="Dave Kipp"/>
    <s v="Consumer"/>
    <s v="United States"/>
    <s v="Orlando"/>
    <x v="2"/>
    <n v="32839"/>
    <x v="0"/>
    <s v="OFF-AR-10004010"/>
    <x v="1"/>
    <x v="6"/>
    <s v="Hunt Boston Vacuum Mount KS Pencil Sharpener"/>
    <n v="55.984000000000009"/>
    <n v="2"/>
    <n v="0.2"/>
    <n v="4.1987999999999985"/>
  </r>
  <r>
    <n v="8824"/>
    <x v="4398"/>
    <x v="3"/>
    <x v="132"/>
    <d v="2014-11-08T00:00:00"/>
    <x v="1"/>
    <s v="DK-13090"/>
    <s v="Dave Kipp"/>
    <s v="Consumer"/>
    <s v="United States"/>
    <s v="Orlando"/>
    <x v="2"/>
    <n v="32839"/>
    <x v="0"/>
    <s v="OFF-PA-10002947"/>
    <x v="1"/>
    <x v="10"/>
    <s v="Xerox 1923"/>
    <n v="10.688000000000001"/>
    <n v="2"/>
    <n v="0.2"/>
    <n v="3.7407999999999997"/>
  </r>
  <r>
    <n v="8825"/>
    <x v="4399"/>
    <x v="3"/>
    <x v="708"/>
    <d v="2014-03-24T00:00:00"/>
    <x v="0"/>
    <s v="TB-21055"/>
    <s v="Ted Butterfield"/>
    <s v="Consumer"/>
    <s v="United States"/>
    <s v="Reading"/>
    <x v="9"/>
    <n v="19601"/>
    <x v="3"/>
    <s v="OFF-EN-10003845"/>
    <x v="1"/>
    <x v="12"/>
    <s v="Colored Envelopes"/>
    <n v="8.8559999999999999"/>
    <n v="3"/>
    <n v="0.2"/>
    <n v="2.8781999999999992"/>
  </r>
  <r>
    <n v="8826"/>
    <x v="4400"/>
    <x v="1"/>
    <x v="546"/>
    <d v="2012-12-22T00:00:00"/>
    <x v="2"/>
    <s v="AG-10900"/>
    <s v="Arthur Gainer"/>
    <s v="Consumer"/>
    <s v="United States"/>
    <s v="Philadelphia"/>
    <x v="9"/>
    <n v="19134"/>
    <x v="3"/>
    <s v="OFF-LA-10003190"/>
    <x v="1"/>
    <x v="2"/>
    <s v="Avery 474"/>
    <n v="6.911999999999999"/>
    <n v="3"/>
    <n v="0.2"/>
    <n v="2.5056000000000003"/>
  </r>
  <r>
    <n v="8827"/>
    <x v="4401"/>
    <x v="2"/>
    <x v="1063"/>
    <d v="2011-04-06T00:00:00"/>
    <x v="0"/>
    <s v="SC-20020"/>
    <s v="Sam Craven"/>
    <s v="Consumer"/>
    <s v="United States"/>
    <s v="Houston"/>
    <x v="5"/>
    <n v="77095"/>
    <x v="2"/>
    <s v="OFF-PA-10002986"/>
    <x v="1"/>
    <x v="10"/>
    <s v="Xerox 1898"/>
    <n v="26.720000000000002"/>
    <n v="5"/>
    <n v="0.2"/>
    <n v="9.3520000000000003"/>
  </r>
  <r>
    <n v="8828"/>
    <x v="4401"/>
    <x v="2"/>
    <x v="1063"/>
    <d v="2011-04-06T00:00:00"/>
    <x v="0"/>
    <s v="SC-20020"/>
    <s v="Sam Craven"/>
    <s v="Consumer"/>
    <s v="United States"/>
    <s v="Houston"/>
    <x v="5"/>
    <n v="77095"/>
    <x v="2"/>
    <s v="OFF-PA-10001593"/>
    <x v="1"/>
    <x v="10"/>
    <s v="Xerox 1947"/>
    <n v="33.488000000000007"/>
    <n v="7"/>
    <n v="0.2"/>
    <n v="10.464999999999998"/>
  </r>
  <r>
    <n v="8829"/>
    <x v="4402"/>
    <x v="1"/>
    <x v="1117"/>
    <d v="2012-06-09T00:00:00"/>
    <x v="1"/>
    <s v="BB-11545"/>
    <s v="Brenda Bowman"/>
    <s v="Corporate"/>
    <s v="United States"/>
    <s v="Saint Charles"/>
    <x v="25"/>
    <n v="63301"/>
    <x v="2"/>
    <s v="OFF-PA-10000528"/>
    <x v="1"/>
    <x v="10"/>
    <s v="Xerox 1981"/>
    <n v="10.56"/>
    <n v="2"/>
    <n v="0"/>
    <n v="4.7519999999999998"/>
  </r>
  <r>
    <n v="8830"/>
    <x v="4403"/>
    <x v="2"/>
    <x v="191"/>
    <d v="2011-10-09T00:00:00"/>
    <x v="2"/>
    <s v="VP-21760"/>
    <s v="Victoria Pisteka"/>
    <s v="Corporate"/>
    <s v="United States"/>
    <s v="Indianapolis"/>
    <x v="14"/>
    <n v="46203"/>
    <x v="2"/>
    <s v="OFF-ST-10001932"/>
    <x v="1"/>
    <x v="4"/>
    <s v="Fellowes Staxonsteel Drawer Files"/>
    <n v="386.34"/>
    <n v="2"/>
    <n v="0"/>
    <n v="54.087600000000009"/>
  </r>
  <r>
    <n v="8831"/>
    <x v="4404"/>
    <x v="0"/>
    <x v="1036"/>
    <d v="2013-08-25T00:00:00"/>
    <x v="0"/>
    <s v="RP-19270"/>
    <s v="Rachel Payne"/>
    <s v="Corporate"/>
    <s v="United States"/>
    <s v="Seattle"/>
    <x v="4"/>
    <n v="98115"/>
    <x v="1"/>
    <s v="OFF-BI-10003727"/>
    <x v="1"/>
    <x v="8"/>
    <s v="Avery Durable Slant Ring Binders With Label Holder"/>
    <n v="33.44"/>
    <n v="10"/>
    <n v="0.2"/>
    <n v="11.703999999999997"/>
  </r>
  <r>
    <n v="8832"/>
    <x v="4405"/>
    <x v="1"/>
    <x v="219"/>
    <d v="2012-11-19T00:00:00"/>
    <x v="1"/>
    <s v="DH-13675"/>
    <s v="Duane Huffman"/>
    <s v="Home Office"/>
    <s v="United States"/>
    <s v="Harrisonburg"/>
    <x v="17"/>
    <n v="22801"/>
    <x v="0"/>
    <s v="FUR-FU-10002759"/>
    <x v="0"/>
    <x v="5"/>
    <s v="12-1/2 Diameter Round Wall Clock"/>
    <n v="39.96"/>
    <n v="2"/>
    <n v="0"/>
    <n v="14.3856"/>
  </r>
  <r>
    <n v="8833"/>
    <x v="4406"/>
    <x v="1"/>
    <x v="137"/>
    <d v="2012-06-27T00:00:00"/>
    <x v="1"/>
    <s v="SW-20455"/>
    <s v="Shaun Weien"/>
    <s v="Consumer"/>
    <s v="United States"/>
    <s v="Rochester"/>
    <x v="15"/>
    <n v="14609"/>
    <x v="3"/>
    <s v="OFF-BI-10000545"/>
    <x v="1"/>
    <x v="8"/>
    <s v="GBC Ibimaster 500 Manual ProClick Binding System"/>
    <n v="1217.568"/>
    <n v="2"/>
    <n v="0.2"/>
    <n v="456.58800000000002"/>
  </r>
  <r>
    <n v="8834"/>
    <x v="4407"/>
    <x v="3"/>
    <x v="241"/>
    <d v="2014-09-29T00:00:00"/>
    <x v="1"/>
    <s v="KF-16285"/>
    <s v="Karen Ferguson"/>
    <s v="Home Office"/>
    <s v="United States"/>
    <s v="Sandy Springs"/>
    <x v="32"/>
    <n v="30328"/>
    <x v="0"/>
    <s v="OFF-ST-10004950"/>
    <x v="1"/>
    <x v="4"/>
    <s v="Tenex Personal Filing Tote With Secure Closure Lid, Black/Frost"/>
    <n v="15.51"/>
    <n v="1"/>
    <n v="0"/>
    <n v="3.8774999999999995"/>
  </r>
  <r>
    <n v="8835"/>
    <x v="4407"/>
    <x v="3"/>
    <x v="241"/>
    <d v="2014-09-29T00:00:00"/>
    <x v="1"/>
    <s v="KF-16285"/>
    <s v="Karen Ferguson"/>
    <s v="Home Office"/>
    <s v="United States"/>
    <s v="Sandy Springs"/>
    <x v="32"/>
    <n v="30328"/>
    <x v="0"/>
    <s v="TEC-PH-10003171"/>
    <x v="2"/>
    <x v="7"/>
    <s v="Plantronics Encore H101 Dual Earpieces Headset"/>
    <n v="89.9"/>
    <n v="2"/>
    <n v="0"/>
    <n v="25.171999999999997"/>
  </r>
  <r>
    <n v="8836"/>
    <x v="4407"/>
    <x v="3"/>
    <x v="241"/>
    <d v="2014-09-29T00:00:00"/>
    <x v="1"/>
    <s v="KF-16285"/>
    <s v="Karen Ferguson"/>
    <s v="Home Office"/>
    <s v="United States"/>
    <s v="Sandy Springs"/>
    <x v="32"/>
    <n v="30328"/>
    <x v="0"/>
    <s v="OFF-AR-10000614"/>
    <x v="1"/>
    <x v="6"/>
    <s v="Barrel Sharpener"/>
    <n v="14.28"/>
    <n v="4"/>
    <n v="0"/>
    <n v="3.7127999999999997"/>
  </r>
  <r>
    <n v="8837"/>
    <x v="4407"/>
    <x v="3"/>
    <x v="241"/>
    <d v="2014-09-29T00:00:00"/>
    <x v="1"/>
    <s v="KF-16285"/>
    <s v="Karen Ferguson"/>
    <s v="Home Office"/>
    <s v="United States"/>
    <s v="Sandy Springs"/>
    <x v="32"/>
    <n v="30328"/>
    <x v="0"/>
    <s v="OFF-AR-10000034"/>
    <x v="1"/>
    <x v="6"/>
    <s v="BIC Brite Liner Grip Highlighters, Assorted, 5/Pack"/>
    <n v="12.72"/>
    <n v="3"/>
    <n v="0"/>
    <n v="4.9607999999999999"/>
  </r>
  <r>
    <n v="8838"/>
    <x v="4407"/>
    <x v="3"/>
    <x v="241"/>
    <d v="2014-09-29T00:00:00"/>
    <x v="1"/>
    <s v="KF-16285"/>
    <s v="Karen Ferguson"/>
    <s v="Home Office"/>
    <s v="United States"/>
    <s v="Sandy Springs"/>
    <x v="32"/>
    <n v="30328"/>
    <x v="0"/>
    <s v="OFF-LA-10003766"/>
    <x v="1"/>
    <x v="2"/>
    <s v="Self-Adhesive Removable Labels"/>
    <n v="15.75"/>
    <n v="5"/>
    <n v="0"/>
    <n v="7.5600000000000005"/>
  </r>
  <r>
    <n v="8839"/>
    <x v="4408"/>
    <x v="2"/>
    <x v="322"/>
    <d v="2011-04-10T00:00:00"/>
    <x v="0"/>
    <s v="FH-14275"/>
    <s v="Frank Hawley"/>
    <s v="Corporate"/>
    <s v="United States"/>
    <s v="Los Angeles"/>
    <x v="1"/>
    <n v="90004"/>
    <x v="1"/>
    <s v="OFF-AR-10001725"/>
    <x v="1"/>
    <x v="6"/>
    <s v="Boston Home &amp; Office Model 2000 Electric Pencil Sharpeners"/>
    <n v="70.949999999999989"/>
    <n v="3"/>
    <n v="0"/>
    <n v="18.447000000000003"/>
  </r>
  <r>
    <n v="8840"/>
    <x v="4408"/>
    <x v="2"/>
    <x v="322"/>
    <d v="2011-04-10T00:00:00"/>
    <x v="0"/>
    <s v="FH-14275"/>
    <s v="Frank Hawley"/>
    <s v="Corporate"/>
    <s v="United States"/>
    <s v="Los Angeles"/>
    <x v="1"/>
    <n v="90004"/>
    <x v="1"/>
    <s v="OFF-BI-10002794"/>
    <x v="1"/>
    <x v="8"/>
    <s v="Avery Trapezoid Ring Binder, 3&quot; Capacity, Black, 1040 sheets"/>
    <n v="65.567999999999998"/>
    <n v="2"/>
    <n v="0.2"/>
    <n v="23.768399999999996"/>
  </r>
  <r>
    <n v="8841"/>
    <x v="4408"/>
    <x v="2"/>
    <x v="322"/>
    <d v="2011-04-10T00:00:00"/>
    <x v="0"/>
    <s v="FH-14275"/>
    <s v="Frank Hawley"/>
    <s v="Corporate"/>
    <s v="United States"/>
    <s v="Los Angeles"/>
    <x v="1"/>
    <n v="90004"/>
    <x v="1"/>
    <s v="TEC-AC-10004171"/>
    <x v="2"/>
    <x v="11"/>
    <s v="Razer Kraken 7.1 Surround Sound Over Ear USB Gaming Headset"/>
    <n v="299.96999999999997"/>
    <n v="3"/>
    <n v="0"/>
    <n v="131.98680000000002"/>
  </r>
  <r>
    <n v="8842"/>
    <x v="4409"/>
    <x v="0"/>
    <x v="1206"/>
    <d v="2013-02-13T00:00:00"/>
    <x v="1"/>
    <s v="JR-16210"/>
    <s v="Justin Ritter"/>
    <s v="Corporate"/>
    <s v="United States"/>
    <s v="San Francisco"/>
    <x v="1"/>
    <n v="94110"/>
    <x v="1"/>
    <s v="TEC-AC-10003628"/>
    <x v="2"/>
    <x v="11"/>
    <s v="Logitech 910-002974 M325 Wireless Mouse for Web Scrolling"/>
    <n v="89.97"/>
    <n v="3"/>
    <n v="0"/>
    <n v="39.586800000000011"/>
  </r>
  <r>
    <n v="8843"/>
    <x v="4409"/>
    <x v="0"/>
    <x v="1206"/>
    <d v="2013-02-13T00:00:00"/>
    <x v="1"/>
    <s v="JR-16210"/>
    <s v="Justin Ritter"/>
    <s v="Corporate"/>
    <s v="United States"/>
    <s v="San Francisco"/>
    <x v="1"/>
    <n v="94110"/>
    <x v="1"/>
    <s v="TEC-AC-10004761"/>
    <x v="2"/>
    <x v="11"/>
    <s v="Maxell 4.7GB DVD+RW 3/Pack"/>
    <n v="31.86"/>
    <n v="2"/>
    <n v="0"/>
    <n v="11.151"/>
  </r>
  <r>
    <n v="8844"/>
    <x v="4410"/>
    <x v="2"/>
    <x v="728"/>
    <d v="2011-11-20T00:00:00"/>
    <x v="0"/>
    <s v="JC-16105"/>
    <s v="Julie Creighton"/>
    <s v="Corporate"/>
    <s v="United States"/>
    <s v="Minneapolis"/>
    <x v="11"/>
    <n v="55407"/>
    <x v="2"/>
    <s v="OFF-ST-10000885"/>
    <x v="1"/>
    <x v="4"/>
    <s v="Fellowes Desktop Hanging File Manager"/>
    <n v="67.150000000000006"/>
    <n v="5"/>
    <n v="0"/>
    <n v="16.787500000000001"/>
  </r>
  <r>
    <n v="8845"/>
    <x v="4411"/>
    <x v="3"/>
    <x v="404"/>
    <d v="2014-12-24T00:00:00"/>
    <x v="1"/>
    <s v="BP-11290"/>
    <s v="Beth Paige"/>
    <s v="Consumer"/>
    <s v="United States"/>
    <s v="Columbus"/>
    <x v="24"/>
    <n v="43229"/>
    <x v="3"/>
    <s v="OFF-BI-10004209"/>
    <x v="1"/>
    <x v="8"/>
    <s v="Fellowes Twister Kit, Gray/Clear, 3/pkg"/>
    <n v="7.2359999999999998"/>
    <n v="3"/>
    <n v="0.7"/>
    <n v="-6.0299999999999976"/>
  </r>
  <r>
    <n v="8846"/>
    <x v="4411"/>
    <x v="3"/>
    <x v="404"/>
    <d v="2014-12-24T00:00:00"/>
    <x v="1"/>
    <s v="BP-11290"/>
    <s v="Beth Paige"/>
    <s v="Consumer"/>
    <s v="United States"/>
    <s v="Columbus"/>
    <x v="24"/>
    <n v="43229"/>
    <x v="3"/>
    <s v="OFF-FA-10002988"/>
    <x v="1"/>
    <x v="13"/>
    <s v="Ideal Clamps"/>
    <n v="4.8239999999999998"/>
    <n v="3"/>
    <n v="0.2"/>
    <n v="1.7486999999999999"/>
  </r>
  <r>
    <n v="8847"/>
    <x v="4411"/>
    <x v="3"/>
    <x v="404"/>
    <d v="2014-12-24T00:00:00"/>
    <x v="1"/>
    <s v="BP-11290"/>
    <s v="Beth Paige"/>
    <s v="Consumer"/>
    <s v="United States"/>
    <s v="Columbus"/>
    <x v="24"/>
    <n v="43229"/>
    <x v="3"/>
    <s v="OFF-PA-10002222"/>
    <x v="1"/>
    <x v="10"/>
    <s v="Xerox Color Copier Paper, 11&quot; x 17&quot;, Ream"/>
    <n v="91.360000000000014"/>
    <n v="5"/>
    <n v="0.2"/>
    <n v="29.691999999999993"/>
  </r>
  <r>
    <n v="8848"/>
    <x v="4411"/>
    <x v="3"/>
    <x v="404"/>
    <d v="2014-12-24T00:00:00"/>
    <x v="1"/>
    <s v="BP-11290"/>
    <s v="Beth Paige"/>
    <s v="Consumer"/>
    <s v="United States"/>
    <s v="Columbus"/>
    <x v="24"/>
    <n v="43229"/>
    <x v="3"/>
    <s v="OFF-AP-10004487"/>
    <x v="1"/>
    <x v="9"/>
    <s v="Kensington 4 Outlet MasterPiece Compact Power Control Center"/>
    <n v="130.11199999999999"/>
    <n v="2"/>
    <n v="0.2"/>
    <n v="13.011199999999995"/>
  </r>
  <r>
    <n v="8849"/>
    <x v="4412"/>
    <x v="1"/>
    <x v="740"/>
    <d v="2012-07-04T00:00:00"/>
    <x v="2"/>
    <s v="FA-14230"/>
    <s v="Frank Atkinson"/>
    <s v="Corporate"/>
    <s v="United States"/>
    <s v="Raleigh"/>
    <x v="3"/>
    <n v="27604"/>
    <x v="0"/>
    <s v="TEC-PH-10003505"/>
    <x v="2"/>
    <x v="7"/>
    <s v="Geemarc AmpliPOWER60"/>
    <n v="74.239999999999995"/>
    <n v="1"/>
    <n v="0.2"/>
    <n v="8.3519999999999932"/>
  </r>
  <r>
    <n v="8850"/>
    <x v="4412"/>
    <x v="1"/>
    <x v="740"/>
    <d v="2012-07-04T00:00:00"/>
    <x v="2"/>
    <s v="FA-14230"/>
    <s v="Frank Atkinson"/>
    <s v="Corporate"/>
    <s v="United States"/>
    <s v="Raleigh"/>
    <x v="3"/>
    <n v="27604"/>
    <x v="0"/>
    <s v="FUR-FU-10000076"/>
    <x v="0"/>
    <x v="5"/>
    <s v="24-Hour Round Wall Clock"/>
    <n v="159.84000000000003"/>
    <n v="10"/>
    <n v="0.2"/>
    <n v="45.954000000000008"/>
  </r>
  <r>
    <n v="8851"/>
    <x v="4412"/>
    <x v="1"/>
    <x v="740"/>
    <d v="2012-07-04T00:00:00"/>
    <x v="2"/>
    <s v="FA-14230"/>
    <s v="Frank Atkinson"/>
    <s v="Corporate"/>
    <s v="United States"/>
    <s v="Raleigh"/>
    <x v="3"/>
    <n v="27604"/>
    <x v="0"/>
    <s v="OFF-BI-10004728"/>
    <x v="1"/>
    <x v="8"/>
    <s v="Wilson Jones Turn Tabs Binder Tool for Ring Binders"/>
    <n v="2.8920000000000008"/>
    <n v="2"/>
    <n v="0.7"/>
    <n v="-2.3136000000000001"/>
  </r>
  <r>
    <n v="8852"/>
    <x v="4412"/>
    <x v="1"/>
    <x v="740"/>
    <d v="2012-07-04T00:00:00"/>
    <x v="2"/>
    <s v="FA-14230"/>
    <s v="Frank Atkinson"/>
    <s v="Corporate"/>
    <s v="United States"/>
    <s v="Raleigh"/>
    <x v="3"/>
    <n v="27604"/>
    <x v="0"/>
    <s v="OFF-PA-10002250"/>
    <x v="1"/>
    <x v="10"/>
    <s v="Things To Do Today Pad"/>
    <n v="9.3920000000000012"/>
    <n v="2"/>
    <n v="0.2"/>
    <n v="3.2871999999999999"/>
  </r>
  <r>
    <n v="8853"/>
    <x v="4413"/>
    <x v="2"/>
    <x v="1169"/>
    <d v="2011-10-13T00:00:00"/>
    <x v="0"/>
    <s v="DN-13690"/>
    <s v="Duane Noonan"/>
    <s v="Consumer"/>
    <s v="United States"/>
    <s v="New York City"/>
    <x v="15"/>
    <n v="10011"/>
    <x v="3"/>
    <s v="OFF-PA-10003823"/>
    <x v="1"/>
    <x v="10"/>
    <s v="Xerox 197"/>
    <n v="123.92"/>
    <n v="4"/>
    <n v="0"/>
    <n v="55.763999999999996"/>
  </r>
  <r>
    <n v="8854"/>
    <x v="4414"/>
    <x v="1"/>
    <x v="357"/>
    <d v="2012-09-25T00:00:00"/>
    <x v="2"/>
    <s v="FO-14305"/>
    <s v="Frank Olsen"/>
    <s v="Consumer"/>
    <s v="United States"/>
    <s v="Philadelphia"/>
    <x v="9"/>
    <n v="19143"/>
    <x v="3"/>
    <s v="OFF-SU-10000898"/>
    <x v="1"/>
    <x v="14"/>
    <s v="Acme Hot Forged Carbon Steel Scissors with Nickel-Plated Handles, 3 7/8&quot; Cut, 8&quot;L"/>
    <n v="55.600000000000009"/>
    <n v="5"/>
    <n v="0.2"/>
    <n v="6.2549999999999919"/>
  </r>
  <r>
    <n v="8855"/>
    <x v="4414"/>
    <x v="1"/>
    <x v="357"/>
    <d v="2012-09-25T00:00:00"/>
    <x v="2"/>
    <s v="FO-14305"/>
    <s v="Frank Olsen"/>
    <s v="Consumer"/>
    <s v="United States"/>
    <s v="Philadelphia"/>
    <x v="9"/>
    <n v="19143"/>
    <x v="3"/>
    <s v="TEC-AC-10003832"/>
    <x v="2"/>
    <x v="11"/>
    <s v="Logitech P710e Mobile Speakerphone"/>
    <n v="617.97600000000011"/>
    <n v="3"/>
    <n v="0.2"/>
    <n v="-7.724700000000098"/>
  </r>
  <r>
    <n v="8856"/>
    <x v="4415"/>
    <x v="3"/>
    <x v="165"/>
    <d v="2014-12-31T00:00:00"/>
    <x v="1"/>
    <s v="DP-13105"/>
    <s v="Dave Poirier"/>
    <s v="Corporate"/>
    <s v="United States"/>
    <s v="Meridian"/>
    <x v="45"/>
    <n v="83642"/>
    <x v="1"/>
    <s v="OFF-BI-10001679"/>
    <x v="1"/>
    <x v="8"/>
    <s v="GBC Instant Index System for Binding Systems"/>
    <n v="21.312000000000005"/>
    <n v="3"/>
    <n v="0.2"/>
    <n v="7.9919999999999991"/>
  </r>
  <r>
    <n v="8857"/>
    <x v="4416"/>
    <x v="3"/>
    <x v="119"/>
    <d v="2014-10-21T00:00:00"/>
    <x v="1"/>
    <s v="JW-15220"/>
    <s v="Jane Waco"/>
    <s v="Corporate"/>
    <s v="United States"/>
    <s v="Sacramento"/>
    <x v="1"/>
    <n v="95823"/>
    <x v="1"/>
    <s v="TEC-AC-10002335"/>
    <x v="2"/>
    <x v="11"/>
    <s v="Logitech Media Keyboard K200"/>
    <n v="209.94"/>
    <n v="6"/>
    <n v="0"/>
    <n v="39.888599999999997"/>
  </r>
  <r>
    <n v="8858"/>
    <x v="4416"/>
    <x v="3"/>
    <x v="119"/>
    <d v="2014-10-21T00:00:00"/>
    <x v="1"/>
    <s v="JW-15220"/>
    <s v="Jane Waco"/>
    <s v="Corporate"/>
    <s v="United States"/>
    <s v="Sacramento"/>
    <x v="1"/>
    <n v="95823"/>
    <x v="1"/>
    <s v="TEC-PH-10003187"/>
    <x v="2"/>
    <x v="7"/>
    <s v="Anker Astro Mini 3000mAh Ultra-Compact Portable Charger"/>
    <n v="31.983999999999998"/>
    <n v="2"/>
    <n v="0.2"/>
    <n v="-7.9959999999999996"/>
  </r>
  <r>
    <n v="8859"/>
    <x v="4416"/>
    <x v="3"/>
    <x v="119"/>
    <d v="2014-10-21T00:00:00"/>
    <x v="1"/>
    <s v="JW-15220"/>
    <s v="Jane Waco"/>
    <s v="Corporate"/>
    <s v="United States"/>
    <s v="Sacramento"/>
    <x v="1"/>
    <n v="95823"/>
    <x v="1"/>
    <s v="OFF-BI-10003527"/>
    <x v="1"/>
    <x v="8"/>
    <s v="Fellowes PB500 Electric Punch Plastic Comb Binding Machine with Manual Bind"/>
    <n v="5083.96"/>
    <n v="5"/>
    <n v="0.2"/>
    <n v="1906.4849999999999"/>
  </r>
  <r>
    <n v="8860"/>
    <x v="4417"/>
    <x v="3"/>
    <x v="648"/>
    <d v="2014-08-27T00:00:00"/>
    <x v="1"/>
    <s v="TT-21460"/>
    <s v="Tonja Turnell"/>
    <s v="Home Office"/>
    <s v="United States"/>
    <s v="Charlotte"/>
    <x v="3"/>
    <n v="28205"/>
    <x v="0"/>
    <s v="TEC-PH-10003171"/>
    <x v="2"/>
    <x v="7"/>
    <s v="Plantronics Encore H101 Dual Earpieces Headset"/>
    <n v="35.96"/>
    <n v="1"/>
    <n v="0.2"/>
    <n v="3.5959999999999983"/>
  </r>
  <r>
    <n v="8861"/>
    <x v="4418"/>
    <x v="1"/>
    <x v="861"/>
    <d v="2012-09-18T00:00:00"/>
    <x v="1"/>
    <s v="SN-20560"/>
    <s v="Skye Norling"/>
    <s v="Home Office"/>
    <s v="United States"/>
    <s v="Paterson"/>
    <x v="30"/>
    <n v="7501"/>
    <x v="3"/>
    <s v="OFF-LA-10000414"/>
    <x v="1"/>
    <x v="2"/>
    <s v="Avery 503"/>
    <n v="31.049999999999997"/>
    <n v="3"/>
    <n v="0"/>
    <n v="14.904"/>
  </r>
  <r>
    <n v="8862"/>
    <x v="4418"/>
    <x v="1"/>
    <x v="861"/>
    <d v="2012-09-18T00:00:00"/>
    <x v="1"/>
    <s v="SN-20560"/>
    <s v="Skye Norling"/>
    <s v="Home Office"/>
    <s v="United States"/>
    <s v="Paterson"/>
    <x v="30"/>
    <n v="7501"/>
    <x v="3"/>
    <s v="FUR-FU-10002107"/>
    <x v="0"/>
    <x v="5"/>
    <s v="Eldon Pizzaz Desk Accessories"/>
    <n v="8.92"/>
    <n v="4"/>
    <n v="0"/>
    <n v="3.9248000000000003"/>
  </r>
  <r>
    <n v="8863"/>
    <x v="4418"/>
    <x v="1"/>
    <x v="861"/>
    <d v="2012-09-18T00:00:00"/>
    <x v="1"/>
    <s v="SN-20560"/>
    <s v="Skye Norling"/>
    <s v="Home Office"/>
    <s v="United States"/>
    <s v="Paterson"/>
    <x v="30"/>
    <n v="7501"/>
    <x v="3"/>
    <s v="OFF-BI-10004593"/>
    <x v="1"/>
    <x v="8"/>
    <s v="Ibico Laser Imprintable Binding System Covers"/>
    <n v="209.6"/>
    <n v="4"/>
    <n v="0"/>
    <n v="96.415999999999997"/>
  </r>
  <r>
    <n v="8864"/>
    <x v="4418"/>
    <x v="1"/>
    <x v="861"/>
    <d v="2012-09-18T00:00:00"/>
    <x v="1"/>
    <s v="SN-20560"/>
    <s v="Skye Norling"/>
    <s v="Home Office"/>
    <s v="United States"/>
    <s v="Paterson"/>
    <x v="30"/>
    <n v="7501"/>
    <x v="3"/>
    <s v="OFF-AP-10003860"/>
    <x v="1"/>
    <x v="9"/>
    <s v="Fellowes Advanced 8 Outlet Surge Suppressor with Phone/Fax Protection"/>
    <n v="111.04"/>
    <n v="4"/>
    <n v="0"/>
    <n v="29.980800000000002"/>
  </r>
  <r>
    <n v="8865"/>
    <x v="4418"/>
    <x v="1"/>
    <x v="861"/>
    <d v="2012-09-18T00:00:00"/>
    <x v="1"/>
    <s v="SN-20560"/>
    <s v="Skye Norling"/>
    <s v="Home Office"/>
    <s v="United States"/>
    <s v="Paterson"/>
    <x v="30"/>
    <n v="7501"/>
    <x v="3"/>
    <s v="OFF-PA-10000556"/>
    <x v="1"/>
    <x v="10"/>
    <s v="Xerox 208"/>
    <n v="38.880000000000003"/>
    <n v="6"/>
    <n v="0"/>
    <n v="18.662400000000002"/>
  </r>
  <r>
    <n v="8866"/>
    <x v="4419"/>
    <x v="1"/>
    <x v="139"/>
    <d v="2012-12-26T00:00:00"/>
    <x v="1"/>
    <s v="JM-15865"/>
    <s v="John Murray"/>
    <s v="Consumer"/>
    <s v="United States"/>
    <s v="Arlington"/>
    <x v="17"/>
    <n v="22204"/>
    <x v="0"/>
    <s v="OFF-AP-10003281"/>
    <x v="1"/>
    <x v="9"/>
    <s v="Acco 6 Outlet Guardian Standard Surge Suppressor"/>
    <n v="36.269999999999996"/>
    <n v="3"/>
    <n v="0"/>
    <n v="10.880999999999997"/>
  </r>
  <r>
    <n v="8867"/>
    <x v="4420"/>
    <x v="2"/>
    <x v="59"/>
    <d v="2011-09-23T00:00:00"/>
    <x v="2"/>
    <s v="SB-20185"/>
    <s v="Sarah Brown"/>
    <s v="Consumer"/>
    <s v="United States"/>
    <s v="Chicago"/>
    <x v="10"/>
    <n v="60653"/>
    <x v="2"/>
    <s v="FUR-BO-10004218"/>
    <x v="0"/>
    <x v="0"/>
    <s v="Bush Heritage Pine Collection 5-Shelf Bookcase, Albany Pine Finish, *Special Order"/>
    <n v="493.42999999999995"/>
    <n v="5"/>
    <n v="0.3"/>
    <n v="-70.489999999999981"/>
  </r>
  <r>
    <n v="8868"/>
    <x v="4420"/>
    <x v="2"/>
    <x v="59"/>
    <d v="2011-09-23T00:00:00"/>
    <x v="2"/>
    <s v="SB-20185"/>
    <s v="Sarah Brown"/>
    <s v="Consumer"/>
    <s v="United States"/>
    <s v="Chicago"/>
    <x v="10"/>
    <n v="60653"/>
    <x v="2"/>
    <s v="TEC-PH-10002185"/>
    <x v="2"/>
    <x v="7"/>
    <s v="QVS USB Car Charger 2-Port 2.1Amp for iPod/iPhone/iPad/iPad 2/iPad 3"/>
    <n v="11.120000000000001"/>
    <n v="2"/>
    <n v="0.2"/>
    <n v="3.4749999999999996"/>
  </r>
  <r>
    <n v="8869"/>
    <x v="4421"/>
    <x v="0"/>
    <x v="254"/>
    <d v="2013-11-09T00:00:00"/>
    <x v="1"/>
    <s v="CC-12475"/>
    <s v="Cindy Chapman"/>
    <s v="Consumer"/>
    <s v="United States"/>
    <s v="San Diego"/>
    <x v="1"/>
    <n v="92037"/>
    <x v="1"/>
    <s v="TEC-MA-10003176"/>
    <x v="2"/>
    <x v="15"/>
    <s v="Okidata B400 Printer"/>
    <n v="686.40000000000009"/>
    <n v="2"/>
    <n v="0.2"/>
    <n v="77.219999999999914"/>
  </r>
  <r>
    <n v="8870"/>
    <x v="4422"/>
    <x v="3"/>
    <x v="96"/>
    <d v="2014-12-07T00:00:00"/>
    <x v="1"/>
    <s v="SH-19975"/>
    <s v="Sally Hughsby"/>
    <s v="Corporate"/>
    <s v="United States"/>
    <s v="Seattle"/>
    <x v="4"/>
    <n v="98105"/>
    <x v="1"/>
    <s v="OFF-BI-10002003"/>
    <x v="1"/>
    <x v="8"/>
    <s v="Ibico Presentation Index for Binding Systems"/>
    <n v="15.920000000000002"/>
    <n v="5"/>
    <n v="0.2"/>
    <n v="5.3729999999999993"/>
  </r>
  <r>
    <n v="8871"/>
    <x v="4422"/>
    <x v="3"/>
    <x v="96"/>
    <d v="2014-12-07T00:00:00"/>
    <x v="1"/>
    <s v="SH-19975"/>
    <s v="Sally Hughsby"/>
    <s v="Corporate"/>
    <s v="United States"/>
    <s v="Seattle"/>
    <x v="4"/>
    <n v="98105"/>
    <x v="1"/>
    <s v="FUR-FU-10000023"/>
    <x v="0"/>
    <x v="5"/>
    <s v="Eldon Wave Desk Accessories"/>
    <n v="70.679999999999993"/>
    <n v="12"/>
    <n v="0"/>
    <n v="31.099200000000003"/>
  </r>
  <r>
    <n v="8872"/>
    <x v="4422"/>
    <x v="3"/>
    <x v="96"/>
    <d v="2014-12-07T00:00:00"/>
    <x v="1"/>
    <s v="SH-19975"/>
    <s v="Sally Hughsby"/>
    <s v="Corporate"/>
    <s v="United States"/>
    <s v="Seattle"/>
    <x v="4"/>
    <n v="98105"/>
    <x v="1"/>
    <s v="OFF-ST-10002756"/>
    <x v="1"/>
    <x v="4"/>
    <s v="Tennsco Stur-D-Stor Boltless Shelving, 5 Shelves, 24&quot; Deep, Sand"/>
    <n v="541.24"/>
    <n v="4"/>
    <n v="0"/>
    <n v="5.4124000000000478"/>
  </r>
  <r>
    <n v="8873"/>
    <x v="4423"/>
    <x v="2"/>
    <x v="982"/>
    <d v="2011-10-10T00:00:00"/>
    <x v="3"/>
    <s v="RB-19435"/>
    <s v="Richard Bierner"/>
    <s v="Consumer"/>
    <s v="United States"/>
    <s v="Columbus"/>
    <x v="24"/>
    <n v="43229"/>
    <x v="3"/>
    <s v="TEC-MA-10002694"/>
    <x v="2"/>
    <x v="15"/>
    <s v="Hewlett-Packard Deskjet F4180 All-in-One Color Ink-jet - Printer / copier / scanner"/>
    <n v="101.99400000000001"/>
    <n v="2"/>
    <n v="0.7"/>
    <n v="-71.39579999999998"/>
  </r>
  <r>
    <n v="8874"/>
    <x v="4423"/>
    <x v="2"/>
    <x v="982"/>
    <d v="2011-10-10T00:00:00"/>
    <x v="3"/>
    <s v="RB-19435"/>
    <s v="Richard Bierner"/>
    <s v="Consumer"/>
    <s v="United States"/>
    <s v="Columbus"/>
    <x v="24"/>
    <n v="43229"/>
    <x v="3"/>
    <s v="OFF-BI-10002429"/>
    <x v="1"/>
    <x v="8"/>
    <s v="Premier Elliptical Ring Binder, Black"/>
    <n v="18.264000000000003"/>
    <n v="2"/>
    <n v="0.7"/>
    <n v="-13.393599999999999"/>
  </r>
  <r>
    <n v="8875"/>
    <x v="4424"/>
    <x v="3"/>
    <x v="237"/>
    <d v="2014-11-17T00:00:00"/>
    <x v="0"/>
    <s v="TC-21295"/>
    <s v="Toby Carlisle"/>
    <s v="Consumer"/>
    <s v="United States"/>
    <s v="Houston"/>
    <x v="5"/>
    <n v="77095"/>
    <x v="2"/>
    <s v="OFF-BI-10003684"/>
    <x v="1"/>
    <x v="8"/>
    <s v="Wilson Jones Legal Size Ring Binders"/>
    <n v="21.989999999999995"/>
    <n v="5"/>
    <n v="0.8"/>
    <n v="-32.984999999999999"/>
  </r>
  <r>
    <n v="8876"/>
    <x v="4425"/>
    <x v="0"/>
    <x v="572"/>
    <d v="2013-08-20T00:00:00"/>
    <x v="1"/>
    <s v="CT-11995"/>
    <s v="Carol Triggs"/>
    <s v="Consumer"/>
    <s v="United States"/>
    <s v="Irving"/>
    <x v="5"/>
    <n v="75061"/>
    <x v="2"/>
    <s v="OFF-SU-10003505"/>
    <x v="1"/>
    <x v="14"/>
    <s v="Premier Electric Letter Opener"/>
    <n v="185.376"/>
    <n v="2"/>
    <n v="0.2"/>
    <n v="-34.758000000000017"/>
  </r>
  <r>
    <n v="8877"/>
    <x v="4425"/>
    <x v="0"/>
    <x v="572"/>
    <d v="2013-08-20T00:00:00"/>
    <x v="1"/>
    <s v="CT-11995"/>
    <s v="Carol Triggs"/>
    <s v="Consumer"/>
    <s v="United States"/>
    <s v="Irving"/>
    <x v="5"/>
    <n v="75061"/>
    <x v="2"/>
    <s v="OFF-AP-10002534"/>
    <x v="1"/>
    <x v="9"/>
    <s v="3.6 Cubic Foot Counter Height Office Refrigerator"/>
    <n v="58.923999999999985"/>
    <n v="1"/>
    <n v="0.8"/>
    <n v="-153.20240000000001"/>
  </r>
  <r>
    <n v="8878"/>
    <x v="4426"/>
    <x v="3"/>
    <x v="697"/>
    <d v="2014-09-24T00:00:00"/>
    <x v="1"/>
    <s v="GZ-14470"/>
    <s v="Gary Zandusky"/>
    <s v="Consumer"/>
    <s v="United States"/>
    <s v="Morristown"/>
    <x v="30"/>
    <n v="7960"/>
    <x v="3"/>
    <s v="TEC-MA-10004626"/>
    <x v="2"/>
    <x v="15"/>
    <s v="Lexmark 20R1285 X6650 Wireless All-in-One Printer"/>
    <n v="480"/>
    <n v="4"/>
    <n v="0"/>
    <n v="225.6"/>
  </r>
  <r>
    <n v="8879"/>
    <x v="4426"/>
    <x v="3"/>
    <x v="697"/>
    <d v="2014-09-24T00:00:00"/>
    <x v="1"/>
    <s v="GZ-14470"/>
    <s v="Gary Zandusky"/>
    <s v="Consumer"/>
    <s v="United States"/>
    <s v="Morristown"/>
    <x v="30"/>
    <n v="7960"/>
    <x v="3"/>
    <s v="OFF-ST-10000615"/>
    <x v="1"/>
    <x v="4"/>
    <s v="SimpliFile Personal File, Black Granite, 15w x 6-15/16d x 11-1/4h"/>
    <n v="34.049999999999997"/>
    <n v="3"/>
    <n v="0"/>
    <n v="9.5340000000000025"/>
  </r>
  <r>
    <n v="8880"/>
    <x v="4427"/>
    <x v="1"/>
    <x v="391"/>
    <d v="2012-03-25T00:00:00"/>
    <x v="2"/>
    <s v="AM-10360"/>
    <s v="Alice McCarthy"/>
    <s v="Corporate"/>
    <s v="United States"/>
    <s v="Los Angeles"/>
    <x v="1"/>
    <n v="90008"/>
    <x v="1"/>
    <s v="OFF-PA-10000659"/>
    <x v="1"/>
    <x v="10"/>
    <s v="TOPS Carbonless Receipt Book, Four 2-3/4 x 7-1/4 Money Receipts per Page"/>
    <n v="192.72"/>
    <n v="11"/>
    <n v="0"/>
    <n v="92.505599999999987"/>
  </r>
  <r>
    <n v="8881"/>
    <x v="4427"/>
    <x v="1"/>
    <x v="391"/>
    <d v="2012-03-25T00:00:00"/>
    <x v="2"/>
    <s v="AM-10360"/>
    <s v="Alice McCarthy"/>
    <s v="Corporate"/>
    <s v="United States"/>
    <s v="Los Angeles"/>
    <x v="1"/>
    <n v="90008"/>
    <x v="1"/>
    <s v="TEC-AC-10000736"/>
    <x v="2"/>
    <x v="11"/>
    <s v="Logitech G600 MMO Gaming Mouse"/>
    <n v="239.96999999999997"/>
    <n v="3"/>
    <n v="0"/>
    <n v="86.389199999999988"/>
  </r>
  <r>
    <n v="8882"/>
    <x v="4428"/>
    <x v="0"/>
    <x v="1186"/>
    <d v="2013-07-04T00:00:00"/>
    <x v="0"/>
    <s v="AH-10120"/>
    <s v="Adrian Hane"/>
    <s v="Home Office"/>
    <s v="United States"/>
    <s v="Aurora"/>
    <x v="10"/>
    <n v="60505"/>
    <x v="2"/>
    <s v="TEC-AC-10003038"/>
    <x v="2"/>
    <x v="11"/>
    <s v="Kingston Digital DataTraveler 16GB USB 2.0"/>
    <n v="50.120000000000005"/>
    <n v="7"/>
    <n v="0.2"/>
    <n v="-0.62650000000000716"/>
  </r>
  <r>
    <n v="8883"/>
    <x v="4429"/>
    <x v="3"/>
    <x v="179"/>
    <d v="2014-10-26T00:00:00"/>
    <x v="1"/>
    <s v="MY-18295"/>
    <s v="Muhammed Yedwab"/>
    <s v="Corporate"/>
    <s v="United States"/>
    <s v="Durham"/>
    <x v="3"/>
    <n v="27707"/>
    <x v="0"/>
    <s v="TEC-PH-10004071"/>
    <x v="2"/>
    <x v="7"/>
    <s v="PayAnywhere Card Reader"/>
    <n v="15.984000000000002"/>
    <n v="2"/>
    <n v="0.2"/>
    <n v="1.3986000000000001"/>
  </r>
  <r>
    <n v="8884"/>
    <x v="4429"/>
    <x v="3"/>
    <x v="179"/>
    <d v="2014-10-26T00:00:00"/>
    <x v="1"/>
    <s v="MY-18295"/>
    <s v="Muhammed Yedwab"/>
    <s v="Corporate"/>
    <s v="United States"/>
    <s v="Durham"/>
    <x v="3"/>
    <n v="27707"/>
    <x v="0"/>
    <s v="OFF-PA-10001667"/>
    <x v="1"/>
    <x v="10"/>
    <s v="Great White Multi-Use Recycled Paper (20Lb. and 84 Bright)"/>
    <n v="14.352000000000002"/>
    <n v="3"/>
    <n v="0.2"/>
    <n v="4.4849999999999994"/>
  </r>
  <r>
    <n v="8885"/>
    <x v="4430"/>
    <x v="2"/>
    <x v="55"/>
    <d v="2011-08-30T00:00:00"/>
    <x v="1"/>
    <s v="BS-11590"/>
    <s v="Brendan Sweed"/>
    <s v="Corporate"/>
    <s v="United States"/>
    <s v="Columbus"/>
    <x v="24"/>
    <n v="43229"/>
    <x v="3"/>
    <s v="OFF-BI-10001982"/>
    <x v="1"/>
    <x v="8"/>
    <s v="Wilson Jones Custom Binder Spines &amp; Labels"/>
    <n v="6.5280000000000014"/>
    <n v="4"/>
    <n v="0.7"/>
    <n v="-4.5695999999999994"/>
  </r>
  <r>
    <n v="8886"/>
    <x v="4430"/>
    <x v="2"/>
    <x v="55"/>
    <d v="2011-08-30T00:00:00"/>
    <x v="1"/>
    <s v="BS-11590"/>
    <s v="Brendan Sweed"/>
    <s v="Corporate"/>
    <s v="United States"/>
    <s v="Columbus"/>
    <x v="24"/>
    <n v="43229"/>
    <x v="3"/>
    <s v="OFF-BI-10004141"/>
    <x v="1"/>
    <x v="8"/>
    <s v="Insertable Tab Indexes For Data Binders"/>
    <n v="2.8620000000000005"/>
    <n v="3"/>
    <n v="0.7"/>
    <n v="-2.2896000000000001"/>
  </r>
  <r>
    <n v="8887"/>
    <x v="4430"/>
    <x v="2"/>
    <x v="55"/>
    <d v="2011-08-30T00:00:00"/>
    <x v="1"/>
    <s v="BS-11590"/>
    <s v="Brendan Sweed"/>
    <s v="Corporate"/>
    <s v="United States"/>
    <s v="Columbus"/>
    <x v="24"/>
    <n v="43229"/>
    <x v="3"/>
    <s v="OFF-BI-10002103"/>
    <x v="1"/>
    <x v="8"/>
    <s v="Cardinal Slant-D Ring Binder, Heavy Gauge Vinyl"/>
    <n v="20.856000000000002"/>
    <n v="8"/>
    <n v="0.7"/>
    <n v="-16.684799999999996"/>
  </r>
  <r>
    <n v="8888"/>
    <x v="4431"/>
    <x v="2"/>
    <x v="923"/>
    <d v="2011-07-30T00:00:00"/>
    <x v="0"/>
    <s v="BB-10990"/>
    <s v="Barry Blumstein"/>
    <s v="Corporate"/>
    <s v="United States"/>
    <s v="Los Angeles"/>
    <x v="1"/>
    <n v="90036"/>
    <x v="1"/>
    <s v="OFF-ST-10002574"/>
    <x v="1"/>
    <x v="4"/>
    <s v="SAFCO Commercial Wire Shelving, Black"/>
    <n v="276.27999999999997"/>
    <n v="2"/>
    <n v="0"/>
    <n v="0"/>
  </r>
  <r>
    <n v="8889"/>
    <x v="4432"/>
    <x v="3"/>
    <x v="96"/>
    <d v="2014-12-08T00:00:00"/>
    <x v="1"/>
    <s v="ML-17755"/>
    <s v="Max Ludwig"/>
    <s v="Home Office"/>
    <s v="United States"/>
    <s v="Stockton"/>
    <x v="1"/>
    <n v="95207"/>
    <x v="1"/>
    <s v="FUR-FU-10003394"/>
    <x v="0"/>
    <x v="5"/>
    <s v="Tenex &quot;The Solids&quot; Textured Chair Mats"/>
    <n v="629.64"/>
    <n v="9"/>
    <n v="0"/>
    <n v="107.03879999999994"/>
  </r>
  <r>
    <n v="8890"/>
    <x v="4433"/>
    <x v="0"/>
    <x v="508"/>
    <d v="2013-10-22T00:00:00"/>
    <x v="0"/>
    <s v="FC-14245"/>
    <s v="Frank Carlisle"/>
    <s v="Home Office"/>
    <s v="United States"/>
    <s v="Columbia"/>
    <x v="25"/>
    <n v="65203"/>
    <x v="2"/>
    <s v="TEC-PH-10003072"/>
    <x v="2"/>
    <x v="7"/>
    <s v="Panasonic KX-TG9541B DECT 6.0 Digital 2-Line Expandable Cordless Phone With Digital Answering System"/>
    <n v="449.97"/>
    <n v="3"/>
    <n v="0"/>
    <n v="220.48530000000002"/>
  </r>
  <r>
    <n v="8891"/>
    <x v="4433"/>
    <x v="0"/>
    <x v="508"/>
    <d v="2013-10-22T00:00:00"/>
    <x v="0"/>
    <s v="FC-14245"/>
    <s v="Frank Carlisle"/>
    <s v="Home Office"/>
    <s v="United States"/>
    <s v="Columbia"/>
    <x v="25"/>
    <n v="65203"/>
    <x v="2"/>
    <s v="OFF-AP-10003057"/>
    <x v="1"/>
    <x v="9"/>
    <s v="Honeywell Enviracaire Portable HEPA Air Cleaner for 16' x 20' Room"/>
    <n v="1927.5900000000001"/>
    <n v="7"/>
    <n v="0"/>
    <n v="751.76010000000008"/>
  </r>
  <r>
    <n v="8892"/>
    <x v="4434"/>
    <x v="0"/>
    <x v="1142"/>
    <d v="2013-09-19T00:00:00"/>
    <x v="2"/>
    <s v="CR-12625"/>
    <s v="Corey Roper"/>
    <s v="Home Office"/>
    <s v="United States"/>
    <s v="Columbus"/>
    <x v="32"/>
    <n v="31907"/>
    <x v="0"/>
    <s v="FUR-CH-10001146"/>
    <x v="0"/>
    <x v="1"/>
    <s v="Global Value Mid-Back Manager's Chair, Gray"/>
    <n v="121.78"/>
    <n v="2"/>
    <n v="0"/>
    <n v="30.444999999999993"/>
  </r>
  <r>
    <n v="8893"/>
    <x v="4435"/>
    <x v="1"/>
    <x v="494"/>
    <d v="2012-12-06T00:00:00"/>
    <x v="1"/>
    <s v="LC-16960"/>
    <s v="Lindsay Castell"/>
    <s v="Home Office"/>
    <s v="United States"/>
    <s v="San Diego"/>
    <x v="1"/>
    <n v="92037"/>
    <x v="1"/>
    <s v="FUR-CH-10003973"/>
    <x v="0"/>
    <x v="1"/>
    <s v="GuestStacker Chair with Chrome Finish Legs"/>
    <n v="2676.672"/>
    <n v="9"/>
    <n v="0.2"/>
    <n v="267.66720000000009"/>
  </r>
  <r>
    <n v="8894"/>
    <x v="4436"/>
    <x v="2"/>
    <x v="79"/>
    <d v="2011-08-12T00:00:00"/>
    <x v="1"/>
    <s v="GZ-14470"/>
    <s v="Gary Zandusky"/>
    <s v="Consumer"/>
    <s v="United States"/>
    <s v="Texas City"/>
    <x v="5"/>
    <n v="77590"/>
    <x v="2"/>
    <s v="FUR-TA-10001307"/>
    <x v="0"/>
    <x v="3"/>
    <s v="SAFCO PlanMaster Heigh-Adjustable Drafting Table Base, 43w x 30d x 30-37h, Black"/>
    <n v="489.22999999999996"/>
    <n v="2"/>
    <n v="0.3"/>
    <n v="41.933999999999997"/>
  </r>
  <r>
    <n v="8895"/>
    <x v="4437"/>
    <x v="0"/>
    <x v="243"/>
    <d v="2013-08-23T00:00:00"/>
    <x v="1"/>
    <s v="BD-11320"/>
    <s v="Bill Donatelli"/>
    <s v="Consumer"/>
    <s v="United States"/>
    <s v="Los Angeles"/>
    <x v="1"/>
    <n v="90004"/>
    <x v="1"/>
    <s v="FUR-FU-10004071"/>
    <x v="0"/>
    <x v="5"/>
    <s v="Luxo Professional Magnifying Clamp-On Fluorescent Lamps"/>
    <n v="312.03000000000003"/>
    <n v="3"/>
    <n v="0"/>
    <n v="43.684200000000018"/>
  </r>
  <r>
    <n v="8896"/>
    <x v="4437"/>
    <x v="0"/>
    <x v="243"/>
    <d v="2013-08-23T00:00:00"/>
    <x v="1"/>
    <s v="BD-11320"/>
    <s v="Bill Donatelli"/>
    <s v="Consumer"/>
    <s v="United States"/>
    <s v="Los Angeles"/>
    <x v="1"/>
    <n v="90004"/>
    <x v="1"/>
    <s v="OFF-ST-10001505"/>
    <x v="1"/>
    <x v="4"/>
    <s v="Perma STOR-ALL Hanging File Box, 13 1/8&quot;W x 12 1/4&quot;D x 10 1/2&quot;H"/>
    <n v="17.940000000000001"/>
    <n v="3"/>
    <n v="0"/>
    <n v="3.0497999999999985"/>
  </r>
  <r>
    <n v="8897"/>
    <x v="4437"/>
    <x v="0"/>
    <x v="243"/>
    <d v="2013-08-23T00:00:00"/>
    <x v="1"/>
    <s v="BD-11320"/>
    <s v="Bill Donatelli"/>
    <s v="Consumer"/>
    <s v="United States"/>
    <s v="Los Angeles"/>
    <x v="1"/>
    <n v="90004"/>
    <x v="1"/>
    <s v="TEC-PH-10004614"/>
    <x v="2"/>
    <x v="7"/>
    <s v="AT&amp;T 841000 Phone"/>
    <n v="165.60000000000002"/>
    <n v="3"/>
    <n v="0.2"/>
    <n v="10.349999999999994"/>
  </r>
  <r>
    <n v="8898"/>
    <x v="4437"/>
    <x v="0"/>
    <x v="243"/>
    <d v="2013-08-23T00:00:00"/>
    <x v="1"/>
    <s v="BD-11320"/>
    <s v="Bill Donatelli"/>
    <s v="Consumer"/>
    <s v="United States"/>
    <s v="Los Angeles"/>
    <x v="1"/>
    <n v="90004"/>
    <x v="1"/>
    <s v="OFF-PA-10004911"/>
    <x v="1"/>
    <x v="10"/>
    <s v="Rediform S.O.S. 1-Up Phone Message Bk, 4-1/4x3-1/16 Bk, 1 Form/Pg, 40 Messages/Bk, 3/Pk"/>
    <n v="37.520000000000003"/>
    <n v="4"/>
    <n v="0"/>
    <n v="18.009600000000002"/>
  </r>
  <r>
    <n v="8899"/>
    <x v="4438"/>
    <x v="1"/>
    <x v="976"/>
    <d v="2012-08-09T00:00:00"/>
    <x v="0"/>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x v="0"/>
    <s v="EM-14095"/>
    <s v="Eudokia Martin"/>
    <s v="Corporate"/>
    <s v="United States"/>
    <s v="Springfield"/>
    <x v="17"/>
    <n v="22153"/>
    <x v="0"/>
    <s v="OFF-LA-10004545"/>
    <x v="1"/>
    <x v="2"/>
    <s v="Avery 50"/>
    <n v="25.06"/>
    <n v="2"/>
    <n v="0"/>
    <n v="11.778199999999998"/>
  </r>
  <r>
    <n v="8901"/>
    <x v="4439"/>
    <x v="0"/>
    <x v="1207"/>
    <d v="2013-06-05T00:00:00"/>
    <x v="1"/>
    <s v="BP-11290"/>
    <s v="Beth Paige"/>
    <s v="Consumer"/>
    <s v="United States"/>
    <s v="Decatur"/>
    <x v="10"/>
    <n v="62521"/>
    <x v="2"/>
    <s v="FUR-FU-10001379"/>
    <x v="0"/>
    <x v="5"/>
    <s v="Executive Impressions 16-1/2&quot; Circular Wall Clock"/>
    <n v="32.064"/>
    <n v="3"/>
    <n v="0.6"/>
    <n v="-12.825599999999994"/>
  </r>
  <r>
    <n v="8902"/>
    <x v="4439"/>
    <x v="0"/>
    <x v="1207"/>
    <d v="2013-06-05T00:00:00"/>
    <x v="1"/>
    <s v="BP-11290"/>
    <s v="Beth Paige"/>
    <s v="Consumer"/>
    <s v="United States"/>
    <s v="Decatur"/>
    <x v="10"/>
    <n v="62521"/>
    <x v="2"/>
    <s v="OFF-PA-10001846"/>
    <x v="1"/>
    <x v="10"/>
    <s v="Xerox 1899"/>
    <n v="18.496000000000002"/>
    <n v="4"/>
    <n v="0.2"/>
    <n v="6.7048000000000005"/>
  </r>
  <r>
    <n v="8903"/>
    <x v="4439"/>
    <x v="0"/>
    <x v="1207"/>
    <d v="2013-06-05T00:00:00"/>
    <x v="1"/>
    <s v="BP-11290"/>
    <s v="Beth Paige"/>
    <s v="Consumer"/>
    <s v="United States"/>
    <s v="Decatur"/>
    <x v="10"/>
    <n v="62521"/>
    <x v="2"/>
    <s v="FUR-CH-10000422"/>
    <x v="0"/>
    <x v="1"/>
    <s v="Global Highback Leather Tilter in Burgundy"/>
    <n v="191.07899999999998"/>
    <n v="3"/>
    <n v="0.3"/>
    <n v="-38.215799999999973"/>
  </r>
  <r>
    <n v="8904"/>
    <x v="4439"/>
    <x v="0"/>
    <x v="1207"/>
    <d v="2013-06-05T00:00:00"/>
    <x v="1"/>
    <s v="BP-11290"/>
    <s v="Beth Paige"/>
    <s v="Consumer"/>
    <s v="United States"/>
    <s v="Decatur"/>
    <x v="10"/>
    <n v="62521"/>
    <x v="2"/>
    <s v="OFF-PA-10004621"/>
    <x v="1"/>
    <x v="10"/>
    <s v="Xerox 212"/>
    <n v="10.368000000000002"/>
    <n v="2"/>
    <n v="0.2"/>
    <n v="3.6288"/>
  </r>
  <r>
    <n v="8905"/>
    <x v="4440"/>
    <x v="0"/>
    <x v="949"/>
    <d v="2013-07-02T00:00:00"/>
    <x v="3"/>
    <s v="SU-20665"/>
    <s v="Stephanie Ulpright"/>
    <s v="Home Office"/>
    <s v="United States"/>
    <s v="New York City"/>
    <x v="15"/>
    <n v="10009"/>
    <x v="3"/>
    <s v="OFF-LA-10001474"/>
    <x v="1"/>
    <x v="2"/>
    <s v="Avery 477"/>
    <n v="30.53"/>
    <n v="1"/>
    <n v="0"/>
    <n v="14.043800000000001"/>
  </r>
  <r>
    <n v="8906"/>
    <x v="4440"/>
    <x v="0"/>
    <x v="949"/>
    <d v="2013-07-02T00:00:00"/>
    <x v="3"/>
    <s v="SU-20665"/>
    <s v="Stephanie Ulpright"/>
    <s v="Home Office"/>
    <s v="United States"/>
    <s v="New York City"/>
    <x v="15"/>
    <n v="10009"/>
    <x v="3"/>
    <s v="TEC-AC-10001635"/>
    <x v="2"/>
    <x v="11"/>
    <s v="KeyTronic KT400U2 - Keyboard - Black"/>
    <n v="30.839999999999996"/>
    <n v="3"/>
    <n v="0"/>
    <n v="6.1679999999999975"/>
  </r>
  <r>
    <n v="8907"/>
    <x v="4440"/>
    <x v="0"/>
    <x v="949"/>
    <d v="2013-07-02T00:00:00"/>
    <x v="3"/>
    <s v="SU-20665"/>
    <s v="Stephanie Ulpright"/>
    <s v="Home Office"/>
    <s v="United States"/>
    <s v="New York City"/>
    <x v="15"/>
    <n v="10009"/>
    <x v="3"/>
    <s v="OFF-PA-10001950"/>
    <x v="1"/>
    <x v="10"/>
    <s v="Southworth 25% Cotton Antique Laid Paper &amp; Envelopes"/>
    <n v="75.06"/>
    <n v="9"/>
    <n v="0"/>
    <n v="33.776999999999994"/>
  </r>
  <r>
    <n v="8908"/>
    <x v="4441"/>
    <x v="0"/>
    <x v="122"/>
    <d v="2013-12-21T00:00:00"/>
    <x v="2"/>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x v="1"/>
    <s v="EM-13825"/>
    <s v="Elizabeth Moffitt"/>
    <s v="Corporate"/>
    <s v="United States"/>
    <s v="Moreno Valley"/>
    <x v="1"/>
    <n v="92553"/>
    <x v="1"/>
    <s v="OFF-PA-10003790"/>
    <x v="1"/>
    <x v="10"/>
    <s v="Xerox 1991"/>
    <n v="182.72"/>
    <n v="8"/>
    <n v="0"/>
    <n v="84.051199999999994"/>
  </r>
  <r>
    <n v="8910"/>
    <x v="4443"/>
    <x v="3"/>
    <x v="960"/>
    <d v="2014-11-02T00:00:00"/>
    <x v="1"/>
    <s v="SA-20830"/>
    <s v="Sue Ann Reed"/>
    <s v="Consumer"/>
    <s v="United States"/>
    <s v="Everett"/>
    <x v="31"/>
    <n v="2149"/>
    <x v="3"/>
    <s v="OFF-LA-10002475"/>
    <x v="1"/>
    <x v="2"/>
    <s v="Avery 519"/>
    <n v="21.93"/>
    <n v="3"/>
    <n v="0"/>
    <n v="10.307099999999998"/>
  </r>
  <r>
    <n v="8911"/>
    <x v="4444"/>
    <x v="3"/>
    <x v="259"/>
    <d v="2014-11-09T00:00:00"/>
    <x v="1"/>
    <s v="CA-12265"/>
    <s v="Christina Anderson"/>
    <s v="Consumer"/>
    <s v="United States"/>
    <s v="Chattanooga"/>
    <x v="18"/>
    <n v="37421"/>
    <x v="0"/>
    <s v="TEC-AC-10000303"/>
    <x v="2"/>
    <x v="11"/>
    <s v="Logitech M510 Wireless Mouse"/>
    <n v="95.976000000000013"/>
    <n v="3"/>
    <n v="0.2"/>
    <n v="15.596099999999996"/>
  </r>
  <r>
    <n v="8912"/>
    <x v="4444"/>
    <x v="3"/>
    <x v="259"/>
    <d v="2014-11-09T00:00:00"/>
    <x v="1"/>
    <s v="CA-12265"/>
    <s v="Christina Anderson"/>
    <s v="Consumer"/>
    <s v="United States"/>
    <s v="Chattanooga"/>
    <x v="18"/>
    <n v="37421"/>
    <x v="0"/>
    <s v="TEC-PH-10000127"/>
    <x v="2"/>
    <x v="7"/>
    <s v="iOttie XL Car Mount"/>
    <n v="143.928"/>
    <n v="9"/>
    <n v="0.2"/>
    <n v="-32.383800000000008"/>
  </r>
  <r>
    <n v="8913"/>
    <x v="4444"/>
    <x v="3"/>
    <x v="259"/>
    <d v="2014-11-09T00:00:00"/>
    <x v="1"/>
    <s v="CA-12265"/>
    <s v="Christina Anderson"/>
    <s v="Consumer"/>
    <s v="United States"/>
    <s v="Chattanooga"/>
    <x v="18"/>
    <n v="37421"/>
    <x v="0"/>
    <s v="OFF-BI-10004364"/>
    <x v="1"/>
    <x v="8"/>
    <s v="Storex Dura Pro Binders"/>
    <n v="3.5640000000000009"/>
    <n v="2"/>
    <n v="0.7"/>
    <n v="-2.9700000000000006"/>
  </r>
  <r>
    <n v="8914"/>
    <x v="4444"/>
    <x v="3"/>
    <x v="259"/>
    <d v="2014-11-09T00:00:00"/>
    <x v="1"/>
    <s v="CA-12265"/>
    <s v="Christina Anderson"/>
    <s v="Consumer"/>
    <s v="United States"/>
    <s v="Chattanooga"/>
    <x v="18"/>
    <n v="37421"/>
    <x v="0"/>
    <s v="OFF-LA-10002195"/>
    <x v="1"/>
    <x v="2"/>
    <s v="Avery 481"/>
    <n v="4.9280000000000008"/>
    <n v="2"/>
    <n v="0.2"/>
    <n v="1.7247999999999997"/>
  </r>
  <r>
    <n v="8915"/>
    <x v="4445"/>
    <x v="0"/>
    <x v="195"/>
    <d v="2013-05-14T00:00:00"/>
    <x v="1"/>
    <s v="CV-12805"/>
    <s v="Cynthia Voltz"/>
    <s v="Corporate"/>
    <s v="United States"/>
    <s v="Austin"/>
    <x v="5"/>
    <n v="78745"/>
    <x v="2"/>
    <s v="OFF-ST-10001490"/>
    <x v="1"/>
    <x v="4"/>
    <s v="Hot File 7-Pocket, Floor Stand"/>
    <n v="856.65600000000006"/>
    <n v="6"/>
    <n v="0.2"/>
    <n v="107.08199999999985"/>
  </r>
  <r>
    <n v="8916"/>
    <x v="4445"/>
    <x v="0"/>
    <x v="195"/>
    <d v="2013-05-14T00:00:00"/>
    <x v="1"/>
    <s v="CV-12805"/>
    <s v="Cynthia Voltz"/>
    <s v="Corporate"/>
    <s v="United States"/>
    <s v="Austin"/>
    <x v="5"/>
    <n v="78745"/>
    <x v="2"/>
    <s v="OFF-BI-10002852"/>
    <x v="1"/>
    <x v="8"/>
    <s v="Ibico Standard Transparent Covers"/>
    <n v="13.183999999999997"/>
    <n v="4"/>
    <n v="0.8"/>
    <n v="-20.435200000000002"/>
  </r>
  <r>
    <n v="8917"/>
    <x v="4445"/>
    <x v="0"/>
    <x v="195"/>
    <d v="2013-05-14T00:00:00"/>
    <x v="1"/>
    <s v="CV-12805"/>
    <s v="Cynthia Voltz"/>
    <s v="Corporate"/>
    <s v="United States"/>
    <s v="Austin"/>
    <x v="5"/>
    <n v="78745"/>
    <x v="2"/>
    <s v="OFF-AP-10000390"/>
    <x v="1"/>
    <x v="9"/>
    <s v="Euro Pro Shark Stick Mini Vacuum"/>
    <n v="48.783999999999985"/>
    <n v="4"/>
    <n v="0.8"/>
    <n v="-131.71680000000001"/>
  </r>
  <r>
    <n v="8918"/>
    <x v="4445"/>
    <x v="0"/>
    <x v="195"/>
    <d v="2013-05-14T00:00:00"/>
    <x v="1"/>
    <s v="CV-12805"/>
    <s v="Cynthia Voltz"/>
    <s v="Corporate"/>
    <s v="United States"/>
    <s v="Austin"/>
    <x v="5"/>
    <n v="78745"/>
    <x v="2"/>
    <s v="OFF-PA-10004327"/>
    <x v="1"/>
    <x v="10"/>
    <s v="Xerox 1911"/>
    <n v="76.64"/>
    <n v="2"/>
    <n v="0.2"/>
    <n v="26.823999999999995"/>
  </r>
  <r>
    <n v="8919"/>
    <x v="4445"/>
    <x v="0"/>
    <x v="195"/>
    <d v="2013-05-14T00:00:00"/>
    <x v="1"/>
    <s v="CV-12805"/>
    <s v="Cynthia Voltz"/>
    <s v="Corporate"/>
    <s v="United States"/>
    <s v="Austin"/>
    <x v="5"/>
    <n v="78745"/>
    <x v="2"/>
    <s v="OFF-BI-10002353"/>
    <x v="1"/>
    <x v="8"/>
    <s v="GBC VeloBind Cover Sets"/>
    <n v="18.527999999999995"/>
    <n v="6"/>
    <n v="0.8"/>
    <n v="-27.791999999999994"/>
  </r>
  <r>
    <n v="8920"/>
    <x v="4446"/>
    <x v="2"/>
    <x v="1063"/>
    <d v="2011-04-08T00:00:00"/>
    <x v="1"/>
    <s v="AH-10690"/>
    <s v="Anna Häberlin"/>
    <s v="Corporate"/>
    <s v="United States"/>
    <s v="Virginia Beach"/>
    <x v="17"/>
    <n v="23464"/>
    <x v="0"/>
    <s v="FUR-FU-10003192"/>
    <x v="0"/>
    <x v="5"/>
    <s v="Luxo Adjustable Task Clamp Lamp"/>
    <n v="177.68"/>
    <n v="2"/>
    <n v="0"/>
    <n v="46.196799999999996"/>
  </r>
  <r>
    <n v="8921"/>
    <x v="4447"/>
    <x v="2"/>
    <x v="582"/>
    <d v="2011-05-03T00:00:00"/>
    <x v="1"/>
    <s v="DS-13180"/>
    <s v="David Smith"/>
    <s v="Corporate"/>
    <s v="United States"/>
    <s v="Jamestown"/>
    <x v="15"/>
    <n v="14701"/>
    <x v="3"/>
    <s v="TEC-AC-10000736"/>
    <x v="2"/>
    <x v="11"/>
    <s v="Logitech G600 MMO Gaming Mouse"/>
    <n v="159.97999999999999"/>
    <n v="2"/>
    <n v="0"/>
    <n v="57.592799999999997"/>
  </r>
  <r>
    <n v="8922"/>
    <x v="4448"/>
    <x v="0"/>
    <x v="964"/>
    <d v="2013-10-09T00:00:00"/>
    <x v="1"/>
    <s v="AH-10690"/>
    <s v="Anna Häberlin"/>
    <s v="Corporate"/>
    <s v="United States"/>
    <s v="Coral Gables"/>
    <x v="2"/>
    <n v="33134"/>
    <x v="0"/>
    <s v="TEC-PH-10003095"/>
    <x v="2"/>
    <x v="7"/>
    <s v="Samsung HM1900 Bluetooth Headset"/>
    <n v="52.679999999999993"/>
    <n v="3"/>
    <n v="0.2"/>
    <n v="19.754999999999999"/>
  </r>
  <r>
    <n v="8923"/>
    <x v="4448"/>
    <x v="0"/>
    <x v="964"/>
    <d v="2013-10-09T00:00:00"/>
    <x v="1"/>
    <s v="AH-10690"/>
    <s v="Anna Häberlin"/>
    <s v="Corporate"/>
    <s v="United States"/>
    <s v="Coral Gables"/>
    <x v="2"/>
    <n v="33134"/>
    <x v="0"/>
    <s v="FUR-FU-10002885"/>
    <x v="0"/>
    <x v="5"/>
    <s v="Magna Visual Magnetic Picture Hangers"/>
    <n v="11.568000000000001"/>
    <n v="3"/>
    <n v="0.2"/>
    <n v="2.6028000000000011"/>
  </r>
  <r>
    <n v="8924"/>
    <x v="4449"/>
    <x v="3"/>
    <x v="532"/>
    <d v="2014-06-18T00:00:00"/>
    <x v="1"/>
    <s v="ZC-21910"/>
    <s v="Zuschuss Carroll"/>
    <s v="Consumer"/>
    <s v="United States"/>
    <s v="Hickory"/>
    <x v="3"/>
    <n v="28601"/>
    <x v="0"/>
    <s v="OFF-BI-10001525"/>
    <x v="1"/>
    <x v="8"/>
    <s v="Acco Pressboard Covers with Storage Hooks, 14 7/8&quot; x 11&quot;, Executive Red"/>
    <n v="4.572000000000001"/>
    <n v="4"/>
    <n v="0.7"/>
    <n v="-3.8100000000000005"/>
  </r>
  <r>
    <n v="8925"/>
    <x v="4450"/>
    <x v="0"/>
    <x v="806"/>
    <d v="2013-02-03T00:00:00"/>
    <x v="1"/>
    <s v="DF-13135"/>
    <s v="David Flashing"/>
    <s v="Consumer"/>
    <s v="United States"/>
    <s v="Rockford"/>
    <x v="10"/>
    <n v="61107"/>
    <x v="2"/>
    <s v="TEC-PH-10004241"/>
    <x v="2"/>
    <x v="7"/>
    <s v="Nokia Lumia 1020"/>
    <n v="1439.9680000000001"/>
    <n v="4"/>
    <n v="0.2"/>
    <n v="143.99680000000006"/>
  </r>
  <r>
    <n v="8926"/>
    <x v="4450"/>
    <x v="0"/>
    <x v="806"/>
    <d v="2013-02-03T00:00:00"/>
    <x v="1"/>
    <s v="DF-13135"/>
    <s v="David Flashing"/>
    <s v="Consumer"/>
    <s v="United States"/>
    <s v="Rockford"/>
    <x v="10"/>
    <n v="61107"/>
    <x v="2"/>
    <s v="OFF-BI-10000546"/>
    <x v="1"/>
    <x v="8"/>
    <s v="Avery Durable Binders"/>
    <n v="1.7279999999999995"/>
    <n v="3"/>
    <n v="0.8"/>
    <n v="-2.678399999999999"/>
  </r>
  <r>
    <n v="8927"/>
    <x v="4450"/>
    <x v="0"/>
    <x v="806"/>
    <d v="2013-02-03T00:00:00"/>
    <x v="1"/>
    <s v="DF-13135"/>
    <s v="David Flashing"/>
    <s v="Consumer"/>
    <s v="United States"/>
    <s v="Rockford"/>
    <x v="10"/>
    <n v="61107"/>
    <x v="2"/>
    <s v="FUR-TA-10004256"/>
    <x v="0"/>
    <x v="3"/>
    <s v="Bretford “Just In Time” Height-Adjustable Multi-Task Work Tables"/>
    <n v="626.09999999999991"/>
    <n v="3"/>
    <n v="0.5"/>
    <n v="-538.44600000000003"/>
  </r>
  <r>
    <n v="8928"/>
    <x v="4451"/>
    <x v="1"/>
    <x v="874"/>
    <d v="2012-09-29T00:00:00"/>
    <x v="0"/>
    <s v="SS-20140"/>
    <s v="Saphhira Shifley"/>
    <s v="Corporate"/>
    <s v="United States"/>
    <s v="Seattle"/>
    <x v="4"/>
    <n v="98103"/>
    <x v="1"/>
    <s v="OFF-AR-10002067"/>
    <x v="1"/>
    <x v="6"/>
    <s v="Newell 334"/>
    <n v="99.2"/>
    <n v="5"/>
    <n v="0"/>
    <n v="25.792000000000002"/>
  </r>
  <r>
    <n v="8929"/>
    <x v="4452"/>
    <x v="1"/>
    <x v="657"/>
    <d v="2012-04-17T00:00:00"/>
    <x v="1"/>
    <s v="FP-14320"/>
    <s v="Frank Preis"/>
    <s v="Consumer"/>
    <s v="United States"/>
    <s v="Huntsville"/>
    <x v="5"/>
    <n v="77340"/>
    <x v="2"/>
    <s v="FUR-TA-10000688"/>
    <x v="0"/>
    <x v="3"/>
    <s v="Chromcraft Bull-Nose Wood Round Conference Table Top, Wood Base"/>
    <n v="609.9799999999999"/>
    <n v="4"/>
    <n v="0.3"/>
    <n v="-113.28200000000004"/>
  </r>
  <r>
    <n v="8930"/>
    <x v="4452"/>
    <x v="1"/>
    <x v="657"/>
    <d v="2012-04-17T00:00:00"/>
    <x v="1"/>
    <s v="FP-14320"/>
    <s v="Frank Preis"/>
    <s v="Consumer"/>
    <s v="United States"/>
    <s v="Huntsville"/>
    <x v="5"/>
    <n v="77340"/>
    <x v="2"/>
    <s v="FUR-TA-10002530"/>
    <x v="0"/>
    <x v="3"/>
    <s v="Iceberg OfficeWorks 42&quot; Round Tables"/>
    <n v="211.37199999999999"/>
    <n v="2"/>
    <n v="0.3"/>
    <n v="-45.294000000000011"/>
  </r>
  <r>
    <n v="8931"/>
    <x v="4452"/>
    <x v="1"/>
    <x v="657"/>
    <d v="2012-04-17T00:00:00"/>
    <x v="1"/>
    <s v="FP-14320"/>
    <s v="Frank Preis"/>
    <s v="Consumer"/>
    <s v="United States"/>
    <s v="Huntsville"/>
    <x v="5"/>
    <n v="77340"/>
    <x v="2"/>
    <s v="TEC-PH-10001061"/>
    <x v="2"/>
    <x v="7"/>
    <s v="Apple iPhone 5C"/>
    <n v="239.976"/>
    <n v="3"/>
    <n v="0.2"/>
    <n v="17.998199999999997"/>
  </r>
  <r>
    <n v="8932"/>
    <x v="4453"/>
    <x v="3"/>
    <x v="404"/>
    <d v="2014-12-25T00:00:00"/>
    <x v="1"/>
    <s v="HE-14800"/>
    <s v="Harold Engle"/>
    <s v="Corporate"/>
    <s v="United States"/>
    <s v="Milwaukee"/>
    <x v="6"/>
    <n v="53209"/>
    <x v="2"/>
    <s v="FUR-FU-10001057"/>
    <x v="0"/>
    <x v="5"/>
    <s v="Tensor Track Tree Floor Lamp"/>
    <n v="99.949999999999989"/>
    <n v="5"/>
    <n v="0"/>
    <n v="22.988499999999998"/>
  </r>
  <r>
    <n v="8933"/>
    <x v="4453"/>
    <x v="3"/>
    <x v="404"/>
    <d v="2014-12-25T00:00:00"/>
    <x v="1"/>
    <s v="HE-14800"/>
    <s v="Harold Engle"/>
    <s v="Corporate"/>
    <s v="United States"/>
    <s v="Milwaukee"/>
    <x v="6"/>
    <n v="53209"/>
    <x v="2"/>
    <s v="TEC-AC-10002331"/>
    <x v="2"/>
    <x v="11"/>
    <s v="Maxell 74 Minute CDR, 10/Pack"/>
    <n v="29.339999999999996"/>
    <n v="3"/>
    <n v="0"/>
    <n v="10.855799999999999"/>
  </r>
  <r>
    <n v="8934"/>
    <x v="4454"/>
    <x v="0"/>
    <x v="560"/>
    <d v="2013-03-20T00:00:00"/>
    <x v="1"/>
    <s v="SP-20545"/>
    <s v="Sibella Parks"/>
    <s v="Corporate"/>
    <s v="United States"/>
    <s v="Green Bay"/>
    <x v="6"/>
    <n v="54302"/>
    <x v="2"/>
    <s v="FUR-FU-10003724"/>
    <x v="0"/>
    <x v="5"/>
    <s v="Westinghouse Clip-On Gooseneck Lamps"/>
    <n v="16.739999999999998"/>
    <n v="2"/>
    <n v="0"/>
    <n v="4.3523999999999994"/>
  </r>
  <r>
    <n v="8935"/>
    <x v="4455"/>
    <x v="3"/>
    <x v="151"/>
    <d v="2014-08-28T00:00:00"/>
    <x v="3"/>
    <s v="BP-11185"/>
    <s v="Ben Peterman"/>
    <s v="Corporate"/>
    <s v="United States"/>
    <s v="Philadelphia"/>
    <x v="9"/>
    <n v="19120"/>
    <x v="3"/>
    <s v="OFF-PA-10000528"/>
    <x v="1"/>
    <x v="10"/>
    <s v="Xerox 1981"/>
    <n v="12.672000000000001"/>
    <n v="3"/>
    <n v="0.2"/>
    <n v="3.96"/>
  </r>
  <r>
    <n v="8936"/>
    <x v="4455"/>
    <x v="3"/>
    <x v="151"/>
    <d v="2014-08-28T00:00:00"/>
    <x v="3"/>
    <s v="BP-11185"/>
    <s v="Ben Peterman"/>
    <s v="Corporate"/>
    <s v="United States"/>
    <s v="Philadelphia"/>
    <x v="9"/>
    <n v="19120"/>
    <x v="3"/>
    <s v="TEC-AC-10001908"/>
    <x v="2"/>
    <x v="11"/>
    <s v="Logitech Wireless Headset h800"/>
    <n v="1119.8880000000001"/>
    <n v="14"/>
    <n v="0.2"/>
    <n v="209.97899999999993"/>
  </r>
  <r>
    <n v="8937"/>
    <x v="4456"/>
    <x v="1"/>
    <x v="997"/>
    <d v="2012-12-19T00:00:00"/>
    <x v="0"/>
    <s v="PG-18895"/>
    <s v="Paul Gonzalez"/>
    <s v="Consumer"/>
    <s v="United States"/>
    <s v="Los Angeles"/>
    <x v="1"/>
    <n v="90008"/>
    <x v="1"/>
    <s v="OFF-AR-10003903"/>
    <x v="1"/>
    <x v="6"/>
    <s v="Sanford 52201 APSCO Electric Pencil Sharpener"/>
    <n v="204.85"/>
    <n v="5"/>
    <n v="0"/>
    <n v="53.261000000000003"/>
  </r>
  <r>
    <n v="8938"/>
    <x v="4456"/>
    <x v="1"/>
    <x v="997"/>
    <d v="2012-12-19T00:00:00"/>
    <x v="0"/>
    <s v="PG-18895"/>
    <s v="Paul Gonzalez"/>
    <s v="Consumer"/>
    <s v="United States"/>
    <s v="Los Angeles"/>
    <x v="1"/>
    <n v="90008"/>
    <x v="1"/>
    <s v="TEC-PH-10004908"/>
    <x v="2"/>
    <x v="7"/>
    <s v="Panasonic KX TS3282W Corded phone"/>
    <n v="135.98400000000001"/>
    <n v="2"/>
    <n v="0.2"/>
    <n v="16.997999999999983"/>
  </r>
  <r>
    <n v="8939"/>
    <x v="4456"/>
    <x v="1"/>
    <x v="997"/>
    <d v="2012-12-19T00:00:00"/>
    <x v="0"/>
    <s v="PG-18895"/>
    <s v="Paul Gonzalez"/>
    <s v="Consumer"/>
    <s v="United States"/>
    <s v="Los Angeles"/>
    <x v="1"/>
    <n v="90008"/>
    <x v="1"/>
    <s v="OFF-AR-10001940"/>
    <x v="1"/>
    <x v="6"/>
    <s v="Sanford Colorific Eraseable Coloring Pencils, 12 Count"/>
    <n v="16.399999999999999"/>
    <n v="5"/>
    <n v="0"/>
    <n v="7.0520000000000005"/>
  </r>
  <r>
    <n v="8940"/>
    <x v="4456"/>
    <x v="1"/>
    <x v="997"/>
    <d v="2012-12-19T00:00:00"/>
    <x v="0"/>
    <s v="PG-18895"/>
    <s v="Paul Gonzalez"/>
    <s v="Consumer"/>
    <s v="United States"/>
    <s v="Los Angeles"/>
    <x v="1"/>
    <n v="90008"/>
    <x v="1"/>
    <s v="OFF-BI-10002026"/>
    <x v="1"/>
    <x v="8"/>
    <s v="Avery Arch Ring Binders"/>
    <n v="92.960000000000008"/>
    <n v="2"/>
    <n v="0.2"/>
    <n v="31.373999999999995"/>
  </r>
  <r>
    <n v="8941"/>
    <x v="4457"/>
    <x v="2"/>
    <x v="963"/>
    <d v="2011-08-24T00:00:00"/>
    <x v="0"/>
    <s v="JP-15520"/>
    <s v="Jeremy Pistek"/>
    <s v="Consumer"/>
    <s v="United States"/>
    <s v="North Miami"/>
    <x v="2"/>
    <n v="33161"/>
    <x v="0"/>
    <s v="OFF-SU-10003936"/>
    <x v="1"/>
    <x v="14"/>
    <s v="Acme Serrated Blade Letter Opener"/>
    <n v="7.6320000000000014"/>
    <n v="3"/>
    <n v="0.2"/>
    <n v="-1.8126000000000002"/>
  </r>
  <r>
    <n v="8942"/>
    <x v="4458"/>
    <x v="0"/>
    <x v="54"/>
    <d v="2013-11-06T00:00:00"/>
    <x v="2"/>
    <s v="NW-18400"/>
    <s v="Natalie Webber"/>
    <s v="Consumer"/>
    <s v="United States"/>
    <s v="Portland"/>
    <x v="21"/>
    <n v="97206"/>
    <x v="1"/>
    <s v="OFF-BI-10002813"/>
    <x v="1"/>
    <x v="8"/>
    <s v="Avery Reinforcements for Hole-Punch Pages"/>
    <n v="4.1580000000000004"/>
    <n v="7"/>
    <n v="0.7"/>
    <n v="-3.4649999999999999"/>
  </r>
  <r>
    <n v="8943"/>
    <x v="4458"/>
    <x v="0"/>
    <x v="54"/>
    <d v="2013-11-06T00:00:00"/>
    <x v="2"/>
    <s v="NW-18400"/>
    <s v="Natalie Webber"/>
    <s v="Consumer"/>
    <s v="United States"/>
    <s v="Portland"/>
    <x v="21"/>
    <n v="97206"/>
    <x v="1"/>
    <s v="TEC-MA-10003337"/>
    <x v="2"/>
    <x v="15"/>
    <s v="Okidata B401 Printer"/>
    <n v="179.99100000000004"/>
    <n v="3"/>
    <n v="0.7"/>
    <n v="-251.98739999999992"/>
  </r>
  <r>
    <n v="8944"/>
    <x v="4459"/>
    <x v="3"/>
    <x v="1209"/>
    <d v="2014-10-17T00:00:00"/>
    <x v="1"/>
    <s v="SW-20245"/>
    <s v="Scot Wooten"/>
    <s v="Consumer"/>
    <s v="United States"/>
    <s v="Aurora"/>
    <x v="10"/>
    <n v="60505"/>
    <x v="2"/>
    <s v="FUR-CH-10001545"/>
    <x v="0"/>
    <x v="1"/>
    <s v="Hon Comfortask Task/Swivel Chairs"/>
    <n v="239.358"/>
    <n v="3"/>
    <n v="0.3"/>
    <n v="-47.871600000000001"/>
  </r>
  <r>
    <n v="8945"/>
    <x v="4460"/>
    <x v="2"/>
    <x v="1035"/>
    <d v="2011-12-08T00:00:00"/>
    <x v="2"/>
    <s v="EH-14005"/>
    <s v="Erica Hernandez"/>
    <s v="Home Office"/>
    <s v="United States"/>
    <s v="San Francisco"/>
    <x v="1"/>
    <n v="94109"/>
    <x v="1"/>
    <s v="OFF-PA-10000062"/>
    <x v="1"/>
    <x v="10"/>
    <s v="Green Bar Computer Printout Paper"/>
    <n v="164.88"/>
    <n v="3"/>
    <n v="0"/>
    <n v="80.791200000000003"/>
  </r>
  <r>
    <n v="8946"/>
    <x v="4461"/>
    <x v="2"/>
    <x v="647"/>
    <d v="2011-11-17T00:00:00"/>
    <x v="0"/>
    <s v="SC-20260"/>
    <s v="Scott Cohen"/>
    <s v="Corporate"/>
    <s v="United States"/>
    <s v="San Francisco"/>
    <x v="1"/>
    <n v="94110"/>
    <x v="1"/>
    <s v="OFF-SU-10001574"/>
    <x v="1"/>
    <x v="14"/>
    <s v="Acme Value Line Scissors"/>
    <n v="10.95"/>
    <n v="3"/>
    <n v="0"/>
    <n v="3.2849999999999993"/>
  </r>
  <r>
    <n v="8947"/>
    <x v="4462"/>
    <x v="3"/>
    <x v="165"/>
    <d v="2014-12-29T00:00:00"/>
    <x v="1"/>
    <s v="NC-18535"/>
    <s v="Nick Crebassa"/>
    <s v="Corporate"/>
    <s v="United States"/>
    <s v="New Bedford"/>
    <x v="31"/>
    <n v="2740"/>
    <x v="3"/>
    <s v="OFF-PA-10001972"/>
    <x v="1"/>
    <x v="10"/>
    <s v="Xerox 214"/>
    <n v="19.440000000000001"/>
    <n v="3"/>
    <n v="0"/>
    <n v="9.3312000000000008"/>
  </r>
  <r>
    <n v="8948"/>
    <x v="4462"/>
    <x v="3"/>
    <x v="165"/>
    <d v="2014-12-29T00:00:00"/>
    <x v="1"/>
    <s v="NC-18535"/>
    <s v="Nick Crebassa"/>
    <s v="Corporate"/>
    <s v="United States"/>
    <s v="New Bedford"/>
    <x v="31"/>
    <n v="2740"/>
    <x v="3"/>
    <s v="OFF-BI-10000201"/>
    <x v="1"/>
    <x v="8"/>
    <s v="Avery Triangle Shaped Sheet Lifters, Black, 2/Pack"/>
    <n v="12.3"/>
    <n v="5"/>
    <n v="0"/>
    <n v="6.15"/>
  </r>
  <r>
    <n v="8949"/>
    <x v="4463"/>
    <x v="2"/>
    <x v="163"/>
    <d v="2011-12-26T00:00:00"/>
    <x v="2"/>
    <s v="AS-10090"/>
    <s v="Adam Shillingsburg"/>
    <s v="Consumer"/>
    <s v="United States"/>
    <s v="San Diego"/>
    <x v="1"/>
    <n v="92037"/>
    <x v="1"/>
    <s v="OFF-AP-10003278"/>
    <x v="1"/>
    <x v="9"/>
    <s v="Belkin 7-Outlet SurgeMaster Home Series"/>
    <n v="13.97"/>
    <n v="1"/>
    <n v="0"/>
    <n v="3.632200000000001"/>
  </r>
  <r>
    <n v="8950"/>
    <x v="4464"/>
    <x v="3"/>
    <x v="66"/>
    <d v="2014-12-29T00:00:00"/>
    <x v="1"/>
    <s v="JL-15130"/>
    <s v="Jack Lebron"/>
    <s v="Consumer"/>
    <s v="United States"/>
    <s v="Jackson"/>
    <x v="18"/>
    <n v="38301"/>
    <x v="0"/>
    <s v="FUR-TA-10002903"/>
    <x v="0"/>
    <x v="3"/>
    <s v="Bevis Round Bullnose 29&quot; High Table Top"/>
    <n v="934.9559999999999"/>
    <n v="6"/>
    <n v="0.4"/>
    <n v="-249.32159999999999"/>
  </r>
  <r>
    <n v="8951"/>
    <x v="4464"/>
    <x v="3"/>
    <x v="66"/>
    <d v="2014-12-29T00:00:00"/>
    <x v="1"/>
    <s v="JL-15130"/>
    <s v="Jack Lebron"/>
    <s v="Consumer"/>
    <s v="United States"/>
    <s v="Jackson"/>
    <x v="18"/>
    <n v="38301"/>
    <x v="0"/>
    <s v="TEC-AC-10001013"/>
    <x v="2"/>
    <x v="11"/>
    <s v="Logitech ClearChat Comfort/USB Headset H390"/>
    <n v="46.864000000000004"/>
    <n v="2"/>
    <n v="0.2"/>
    <n v="7.615399999999994"/>
  </r>
  <r>
    <n v="8952"/>
    <x v="4464"/>
    <x v="3"/>
    <x v="66"/>
    <d v="2014-12-29T00:00:00"/>
    <x v="1"/>
    <s v="JL-15130"/>
    <s v="Jack Lebron"/>
    <s v="Consumer"/>
    <s v="United States"/>
    <s v="Jackson"/>
    <x v="18"/>
    <n v="38301"/>
    <x v="0"/>
    <s v="OFF-ST-10000918"/>
    <x v="1"/>
    <x v="4"/>
    <s v="Crate-A-Files"/>
    <n v="26.160000000000004"/>
    <n v="3"/>
    <n v="0.2"/>
    <n v="1.961999999999998"/>
  </r>
  <r>
    <n v="8953"/>
    <x v="4464"/>
    <x v="3"/>
    <x v="66"/>
    <d v="2014-12-29T00:00:00"/>
    <x v="1"/>
    <s v="JL-15130"/>
    <s v="Jack Lebron"/>
    <s v="Consumer"/>
    <s v="United States"/>
    <s v="Jackson"/>
    <x v="18"/>
    <n v="38301"/>
    <x v="0"/>
    <s v="OFF-AR-10001419"/>
    <x v="1"/>
    <x v="6"/>
    <s v="Newell 325"/>
    <n v="23.128"/>
    <n v="7"/>
    <n v="0.2"/>
    <n v="2.8909999999999982"/>
  </r>
  <r>
    <n v="8954"/>
    <x v="4464"/>
    <x v="3"/>
    <x v="66"/>
    <d v="2014-12-29T00:00:00"/>
    <x v="1"/>
    <s v="JL-15130"/>
    <s v="Jack Lebron"/>
    <s v="Consumer"/>
    <s v="United States"/>
    <s v="Jackson"/>
    <x v="18"/>
    <n v="38301"/>
    <x v="0"/>
    <s v="OFF-AP-10003266"/>
    <x v="1"/>
    <x v="9"/>
    <s v="Holmes Replacement Filter for HEPA Air Cleaner, Large Room"/>
    <n v="59.24"/>
    <n v="5"/>
    <n v="0.2"/>
    <n v="16.290999999999997"/>
  </r>
  <r>
    <n v="8955"/>
    <x v="4465"/>
    <x v="2"/>
    <x v="233"/>
    <d v="2011-08-10T00:00:00"/>
    <x v="0"/>
    <s v="VG-21790"/>
    <s v="Vivek Gonzalez"/>
    <s v="Consumer"/>
    <s v="United States"/>
    <s v="Jacksonville"/>
    <x v="2"/>
    <n v="32216"/>
    <x v="0"/>
    <s v="FUR-BO-10000468"/>
    <x v="0"/>
    <x v="0"/>
    <s v="O'Sullivan 2-Shelf Heavy-Duty Bookcases"/>
    <n v="155.45600000000002"/>
    <n v="4"/>
    <n v="0.2"/>
    <n v="-7.7727999999999895"/>
  </r>
  <r>
    <n v="8956"/>
    <x v="4466"/>
    <x v="2"/>
    <x v="59"/>
    <d v="2011-09-24T00:00:00"/>
    <x v="1"/>
    <s v="HG-14965"/>
    <s v="Henry Goldwyn"/>
    <s v="Corporate"/>
    <s v="United States"/>
    <s v="San Diego"/>
    <x v="1"/>
    <n v="92024"/>
    <x v="1"/>
    <s v="OFF-PA-10004610"/>
    <x v="1"/>
    <x v="10"/>
    <s v="Xerox 1900"/>
    <n v="8.56"/>
    <n v="2"/>
    <n v="0"/>
    <n v="3.8519999999999994"/>
  </r>
  <r>
    <n v="8957"/>
    <x v="4467"/>
    <x v="3"/>
    <x v="53"/>
    <d v="2014-12-29T00:00:00"/>
    <x v="2"/>
    <s v="JH-15430"/>
    <s v="Jennifer Halladay"/>
    <s v="Consumer"/>
    <s v="United States"/>
    <s v="Hialeah"/>
    <x v="2"/>
    <n v="33012"/>
    <x v="0"/>
    <s v="FUR-FU-10004963"/>
    <x v="0"/>
    <x v="5"/>
    <s v="Eldon 400 Class Desk Accessories, Black Carbon"/>
    <n v="21"/>
    <n v="3"/>
    <n v="0.2"/>
    <n v="5.7750000000000021"/>
  </r>
  <r>
    <n v="8958"/>
    <x v="4467"/>
    <x v="3"/>
    <x v="53"/>
    <d v="2014-12-29T00:00:00"/>
    <x v="2"/>
    <s v="JH-15430"/>
    <s v="Jennifer Halladay"/>
    <s v="Consumer"/>
    <s v="United States"/>
    <s v="Hialeah"/>
    <x v="2"/>
    <n v="33012"/>
    <x v="0"/>
    <s v="TEC-MA-10004626"/>
    <x v="2"/>
    <x v="15"/>
    <s v="Lexmark 20R1285 X6650 Wireless All-in-One Printer"/>
    <n v="120"/>
    <n v="2"/>
    <n v="0.5"/>
    <n v="-7.2000000000000028"/>
  </r>
  <r>
    <n v="8959"/>
    <x v="4468"/>
    <x v="3"/>
    <x v="920"/>
    <d v="2014-12-01T00:00:00"/>
    <x v="1"/>
    <s v="RO-19780"/>
    <s v="Rose O'Brian"/>
    <s v="Consumer"/>
    <s v="United States"/>
    <s v="Houston"/>
    <x v="5"/>
    <n v="77070"/>
    <x v="2"/>
    <s v="TEC-PH-10003437"/>
    <x v="2"/>
    <x v="7"/>
    <s v="Blue Parrot B250XT Professional Grade Wireless Bluetooth Headset with"/>
    <n v="299.95999999999998"/>
    <n v="5"/>
    <n v="0.2"/>
    <n v="37.494999999999962"/>
  </r>
  <r>
    <n v="8960"/>
    <x v="4468"/>
    <x v="3"/>
    <x v="920"/>
    <d v="2014-12-01T00:00:00"/>
    <x v="1"/>
    <s v="RO-19780"/>
    <s v="Rose O'Brian"/>
    <s v="Consumer"/>
    <s v="United States"/>
    <s v="Houston"/>
    <x v="5"/>
    <n v="77070"/>
    <x v="2"/>
    <s v="OFF-AP-10002867"/>
    <x v="1"/>
    <x v="9"/>
    <s v="Fellowes Command Center 5-outlet power strip"/>
    <n v="67.839999999999989"/>
    <n v="5"/>
    <n v="0.8"/>
    <n v="-179.77600000000001"/>
  </r>
  <r>
    <n v="8961"/>
    <x v="4468"/>
    <x v="3"/>
    <x v="920"/>
    <d v="2014-12-01T00:00:00"/>
    <x v="1"/>
    <s v="RO-19780"/>
    <s v="Rose O'Brian"/>
    <s v="Consumer"/>
    <s v="United States"/>
    <s v="Houston"/>
    <x v="5"/>
    <n v="77070"/>
    <x v="2"/>
    <s v="FUR-CH-10002126"/>
    <x v="0"/>
    <x v="1"/>
    <s v="Hon Deluxe Fabric Upholstered Stacking Chairs"/>
    <n v="853.92999999999984"/>
    <n v="5"/>
    <n v="0.3"/>
    <n v="-24.397999999999911"/>
  </r>
  <r>
    <n v="8962"/>
    <x v="4468"/>
    <x v="3"/>
    <x v="920"/>
    <d v="2014-12-01T00:00:00"/>
    <x v="1"/>
    <s v="RO-19780"/>
    <s v="Rose O'Brian"/>
    <s v="Consumer"/>
    <s v="United States"/>
    <s v="Houston"/>
    <x v="5"/>
    <n v="77070"/>
    <x v="2"/>
    <s v="OFF-AR-10001761"/>
    <x v="1"/>
    <x v="6"/>
    <s v="Avery Hi-Liter Smear-Safe Highlighters"/>
    <n v="18.687999999999999"/>
    <n v="4"/>
    <n v="0.2"/>
    <n v="3.7375999999999996"/>
  </r>
  <r>
    <n v="8963"/>
    <x v="4469"/>
    <x v="0"/>
    <x v="732"/>
    <d v="2013-11-08T00:00:00"/>
    <x v="2"/>
    <s v="LW-17125"/>
    <s v="Liz Willingham"/>
    <s v="Consumer"/>
    <s v="United States"/>
    <s v="Virginia Beach"/>
    <x v="17"/>
    <n v="23464"/>
    <x v="0"/>
    <s v="FUR-FU-10004665"/>
    <x v="0"/>
    <x v="5"/>
    <s v="3M Polarizing Task Lamp with Clamp Arm, Light Gray"/>
    <n v="273.95999999999998"/>
    <n v="2"/>
    <n v="0"/>
    <n v="71.229600000000005"/>
  </r>
  <r>
    <n v="8964"/>
    <x v="4469"/>
    <x v="0"/>
    <x v="732"/>
    <d v="2013-11-08T00:00:00"/>
    <x v="2"/>
    <s v="LW-17125"/>
    <s v="Liz Willingham"/>
    <s v="Consumer"/>
    <s v="United States"/>
    <s v="Virginia Beach"/>
    <x v="17"/>
    <n v="23464"/>
    <x v="0"/>
    <s v="TEC-AC-10000057"/>
    <x v="2"/>
    <x v="11"/>
    <s v="Microsoft Natural Ergonomic Keyboard 4000"/>
    <n v="89.97"/>
    <n v="3"/>
    <n v="0"/>
    <n v="18.893699999999995"/>
  </r>
  <r>
    <n v="8965"/>
    <x v="4469"/>
    <x v="0"/>
    <x v="732"/>
    <d v="2013-11-08T00:00:00"/>
    <x v="2"/>
    <s v="LW-17125"/>
    <s v="Liz Willingham"/>
    <s v="Consumer"/>
    <s v="United States"/>
    <s v="Virginia Beach"/>
    <x v="17"/>
    <n v="23464"/>
    <x v="0"/>
    <s v="FUR-FU-10003806"/>
    <x v="0"/>
    <x v="5"/>
    <s v="Tenex Chairmat w/ Average Lip, 45&quot; x 53&quot;"/>
    <n v="756.80000000000007"/>
    <n v="5"/>
    <n v="0"/>
    <n v="75.679999999999978"/>
  </r>
  <r>
    <n v="8966"/>
    <x v="4470"/>
    <x v="3"/>
    <x v="44"/>
    <d v="2014-11-13T00:00:00"/>
    <x v="1"/>
    <s v="CC-12370"/>
    <s v="Christopher Conant"/>
    <s v="Consumer"/>
    <s v="United States"/>
    <s v="Houston"/>
    <x v="5"/>
    <n v="77070"/>
    <x v="2"/>
    <s v="OFF-BI-10000145"/>
    <x v="1"/>
    <x v="8"/>
    <s v="Zipper Ring Binder Pockets"/>
    <n v="1.2479999999999998"/>
    <n v="2"/>
    <n v="0.8"/>
    <n v="-1.934400000000001"/>
  </r>
  <r>
    <n v="8967"/>
    <x v="4471"/>
    <x v="0"/>
    <x v="54"/>
    <d v="2013-11-08T00:00:00"/>
    <x v="1"/>
    <s v="JP-16135"/>
    <s v="Julie Prescott"/>
    <s v="Home Office"/>
    <s v="United States"/>
    <s v="Philadelphia"/>
    <x v="9"/>
    <n v="19120"/>
    <x v="3"/>
    <s v="TEC-AC-10000892"/>
    <x v="2"/>
    <x v="11"/>
    <s v="NETGEAR N750 Dual Band Wi-Fi Gigabit Router"/>
    <n v="72"/>
    <n v="1"/>
    <n v="0.2"/>
    <n v="14.399999999999999"/>
  </r>
  <r>
    <n v="8968"/>
    <x v="4471"/>
    <x v="0"/>
    <x v="54"/>
    <d v="2013-11-08T00:00:00"/>
    <x v="1"/>
    <s v="JP-16135"/>
    <s v="Julie Prescott"/>
    <s v="Home Office"/>
    <s v="United States"/>
    <s v="Philadelphia"/>
    <x v="9"/>
    <n v="19120"/>
    <x v="3"/>
    <s v="FUR-CH-10004886"/>
    <x v="0"/>
    <x v="1"/>
    <s v="Bevis Steel Folding Chairs"/>
    <n v="470.15499999999997"/>
    <n v="7"/>
    <n v="0.3"/>
    <n v="-13.432999999999993"/>
  </r>
  <r>
    <n v="8969"/>
    <x v="4472"/>
    <x v="2"/>
    <x v="125"/>
    <d v="2012-01-01T00:00:00"/>
    <x v="2"/>
    <s v="DD-13570"/>
    <s v="Dorothy Dickinson"/>
    <s v="Consumer"/>
    <s v="United States"/>
    <s v="Memphis"/>
    <x v="18"/>
    <n v="38109"/>
    <x v="0"/>
    <s v="OFF-ST-10002554"/>
    <x v="1"/>
    <x v="4"/>
    <s v="Tennsco Industrial Shelving"/>
    <n v="39.128"/>
    <n v="1"/>
    <n v="0.2"/>
    <n v="-8.803799999999999"/>
  </r>
  <r>
    <n v="8970"/>
    <x v="4473"/>
    <x v="3"/>
    <x v="574"/>
    <d v="2014-12-08T00:00:00"/>
    <x v="1"/>
    <s v="ES-14080"/>
    <s v="Erin Smith"/>
    <s v="Corporate"/>
    <s v="United States"/>
    <s v="Lakewood"/>
    <x v="24"/>
    <n v="44107"/>
    <x v="3"/>
    <s v="OFF-AR-10001662"/>
    <x v="1"/>
    <x v="6"/>
    <s v="Rogers Handheld Barrel Pencil Sharpener"/>
    <n v="19.728000000000002"/>
    <n v="9"/>
    <n v="0.2"/>
    <n v="1.7262000000000022"/>
  </r>
  <r>
    <n v="8971"/>
    <x v="4473"/>
    <x v="3"/>
    <x v="574"/>
    <d v="2014-12-08T00:00:00"/>
    <x v="1"/>
    <s v="ES-14080"/>
    <s v="Erin Smith"/>
    <s v="Corporate"/>
    <s v="United States"/>
    <s v="Lakewood"/>
    <x v="24"/>
    <n v="44107"/>
    <x v="3"/>
    <s v="TEC-PH-10004531"/>
    <x v="2"/>
    <x v="7"/>
    <s v="AT&amp;T CL2909"/>
    <n v="151.18799999999999"/>
    <n v="2"/>
    <n v="0.4"/>
    <n v="-25.198000000000008"/>
  </r>
  <r>
    <n v="8972"/>
    <x v="4474"/>
    <x v="3"/>
    <x v="668"/>
    <d v="2014-03-29T00:00:00"/>
    <x v="1"/>
    <s v="MV-17485"/>
    <s v="Mark Van Huff"/>
    <s v="Consumer"/>
    <s v="United States"/>
    <s v="New York City"/>
    <x v="15"/>
    <n v="10011"/>
    <x v="3"/>
    <s v="FUR-CH-10000665"/>
    <x v="0"/>
    <x v="1"/>
    <s v="Global Airflow Leather Mesh Back Chair, Black"/>
    <n v="271.76400000000001"/>
    <n v="2"/>
    <n v="0.1"/>
    <n v="60.391999999999967"/>
  </r>
  <r>
    <n v="8973"/>
    <x v="4475"/>
    <x v="2"/>
    <x v="84"/>
    <d v="2011-11-21T00:00:00"/>
    <x v="2"/>
    <s v="RD-19900"/>
    <s v="Ruben Dartt"/>
    <s v="Consumer"/>
    <s v="United States"/>
    <s v="Philadelphia"/>
    <x v="9"/>
    <n v="19120"/>
    <x v="3"/>
    <s v="TEC-AC-10003023"/>
    <x v="2"/>
    <x v="11"/>
    <s v="Logitech G105 Gaming Keyboard"/>
    <n v="47.496000000000002"/>
    <n v="1"/>
    <n v="0.2"/>
    <n v="-1.187400000000002"/>
  </r>
  <r>
    <n v="8974"/>
    <x v="4476"/>
    <x v="3"/>
    <x v="1016"/>
    <d v="2014-04-28T00:00:00"/>
    <x v="0"/>
    <s v="RL-19615"/>
    <s v="Rob Lucas"/>
    <s v="Consumer"/>
    <s v="United States"/>
    <s v="Los Angeles"/>
    <x v="1"/>
    <n v="90008"/>
    <x v="1"/>
    <s v="FUR-BO-10004709"/>
    <x v="0"/>
    <x v="0"/>
    <s v="Bush Westfield Collection Bookcases, Medium Cherry Finish"/>
    <n v="344.98099999999994"/>
    <n v="7"/>
    <n v="0.15"/>
    <n v="28.410200000000017"/>
  </r>
  <r>
    <n v="8975"/>
    <x v="4477"/>
    <x v="3"/>
    <x v="51"/>
    <d v="2014-11-27T00:00:00"/>
    <x v="2"/>
    <s v="JP-15460"/>
    <s v="Jennifer Patt"/>
    <s v="Corporate"/>
    <s v="United States"/>
    <s v="Dallas"/>
    <x v="5"/>
    <n v="75220"/>
    <x v="2"/>
    <s v="OFF-PA-10000477"/>
    <x v="1"/>
    <x v="10"/>
    <s v="Xerox 22"/>
    <n v="36.288000000000011"/>
    <n v="7"/>
    <n v="0.2"/>
    <n v="12.700800000000001"/>
  </r>
  <r>
    <n v="8976"/>
    <x v="4477"/>
    <x v="3"/>
    <x v="51"/>
    <d v="2014-11-27T00:00:00"/>
    <x v="2"/>
    <s v="JP-15460"/>
    <s v="Jennifer Patt"/>
    <s v="Corporate"/>
    <s v="United States"/>
    <s v="Dallas"/>
    <x v="5"/>
    <n v="75220"/>
    <x v="2"/>
    <s v="OFF-PA-10002923"/>
    <x v="1"/>
    <x v="10"/>
    <s v="Xerox 1942"/>
    <n v="78.304000000000002"/>
    <n v="2"/>
    <n v="0.2"/>
    <n v="29.363999999999997"/>
  </r>
  <r>
    <n v="8977"/>
    <x v="4477"/>
    <x v="3"/>
    <x v="51"/>
    <d v="2014-11-27T00:00:00"/>
    <x v="2"/>
    <s v="JP-15460"/>
    <s v="Jennifer Patt"/>
    <s v="Corporate"/>
    <s v="United States"/>
    <s v="Dallas"/>
    <x v="5"/>
    <n v="75220"/>
    <x v="2"/>
    <s v="FUR-TA-10003008"/>
    <x v="0"/>
    <x v="3"/>
    <s v="Lesro Round Back Collection Coffee Table, End Table"/>
    <n v="127.785"/>
    <n v="1"/>
    <n v="0.3"/>
    <n v="-31.033499999999989"/>
  </r>
  <r>
    <n v="8978"/>
    <x v="4477"/>
    <x v="3"/>
    <x v="51"/>
    <d v="2014-11-27T00:00:00"/>
    <x v="2"/>
    <s v="JP-15460"/>
    <s v="Jennifer Patt"/>
    <s v="Corporate"/>
    <s v="United States"/>
    <s v="Dallas"/>
    <x v="5"/>
    <n v="75220"/>
    <x v="2"/>
    <s v="OFF-BI-10003707"/>
    <x v="1"/>
    <x v="8"/>
    <s v="Aluminum Screw Posts"/>
    <n v="6.1039999999999983"/>
    <n v="2"/>
    <n v="0.8"/>
    <n v="-9.1560000000000006"/>
  </r>
  <r>
    <n v="8979"/>
    <x v="4478"/>
    <x v="2"/>
    <x v="935"/>
    <d v="2011-11-05T00:00:00"/>
    <x v="0"/>
    <s v="DM-13345"/>
    <s v="Denise Monton"/>
    <s v="Corporate"/>
    <s v="United States"/>
    <s v="Orange"/>
    <x v="30"/>
    <n v="7050"/>
    <x v="3"/>
    <s v="OFF-BI-10000546"/>
    <x v="1"/>
    <x v="8"/>
    <s v="Avery Durable Binders"/>
    <n v="5.76"/>
    <n v="2"/>
    <n v="0"/>
    <n v="2.8224"/>
  </r>
  <r>
    <n v="8980"/>
    <x v="4479"/>
    <x v="1"/>
    <x v="324"/>
    <d v="2012-10-24T00:00:00"/>
    <x v="0"/>
    <s v="CS-11860"/>
    <s v="Cari Schnelling"/>
    <s v="Consumer"/>
    <s v="United States"/>
    <s v="Dallas"/>
    <x v="5"/>
    <n v="75220"/>
    <x v="2"/>
    <s v="OFF-BI-10000404"/>
    <x v="1"/>
    <x v="8"/>
    <s v="Avery Printable Repositionable Plastic Tabs"/>
    <n v="1.7199999999999995"/>
    <n v="1"/>
    <n v="0.8"/>
    <n v="-2.8380000000000001"/>
  </r>
  <r>
    <n v="8981"/>
    <x v="4480"/>
    <x v="2"/>
    <x v="644"/>
    <d v="2011-02-11T00:00:00"/>
    <x v="0"/>
    <s v="DL-13315"/>
    <s v="Delfina Latchford"/>
    <s v="Consumer"/>
    <s v="United States"/>
    <s v="Romeoville"/>
    <x v="10"/>
    <n v="60441"/>
    <x v="2"/>
    <s v="OFF-BI-10001196"/>
    <x v="1"/>
    <x v="8"/>
    <s v="Avery Flip-Chart Easel Binder, Black"/>
    <n v="8.9519999999999982"/>
    <n v="2"/>
    <n v="0.8"/>
    <n v="-14.770800000000001"/>
  </r>
  <r>
    <n v="8982"/>
    <x v="4481"/>
    <x v="0"/>
    <x v="1193"/>
    <d v="2013-03-13T00:00:00"/>
    <x v="1"/>
    <s v="LC-16870"/>
    <s v="Lena Cacioppo"/>
    <s v="Consumer"/>
    <s v="United States"/>
    <s v="Chicago"/>
    <x v="10"/>
    <n v="60623"/>
    <x v="2"/>
    <s v="OFF-AP-10001626"/>
    <x v="1"/>
    <x v="9"/>
    <s v="Commercial WindTunnel Clean Air Upright Vacuum, Replacement Belts, Filtration Bags"/>
    <n v="2.3339999999999996"/>
    <n v="3"/>
    <n v="0.8"/>
    <n v="-6.3018000000000001"/>
  </r>
  <r>
    <n v="8983"/>
    <x v="4481"/>
    <x v="0"/>
    <x v="1193"/>
    <d v="2013-03-13T00:00:00"/>
    <x v="1"/>
    <s v="LC-16870"/>
    <s v="Lena Cacioppo"/>
    <s v="Consumer"/>
    <s v="United States"/>
    <s v="Chicago"/>
    <x v="10"/>
    <n v="60623"/>
    <x v="2"/>
    <s v="OFF-BI-10004656"/>
    <x v="1"/>
    <x v="8"/>
    <s v="Peel &amp; Stick Add-On Corner Pockets"/>
    <n v="1.7279999999999998"/>
    <n v="4"/>
    <n v="0.8"/>
    <n v="-2.764800000000001"/>
  </r>
  <r>
    <n v="8984"/>
    <x v="4481"/>
    <x v="0"/>
    <x v="1193"/>
    <d v="2013-03-13T00:00:00"/>
    <x v="1"/>
    <s v="LC-16870"/>
    <s v="Lena Cacioppo"/>
    <s v="Consumer"/>
    <s v="United States"/>
    <s v="Chicago"/>
    <x v="10"/>
    <n v="60623"/>
    <x v="2"/>
    <s v="FUR-FU-10003773"/>
    <x v="0"/>
    <x v="5"/>
    <s v="Eldon Cleatmat Plus Chair Mats for High Pile Carpets"/>
    <n v="159.04"/>
    <n v="5"/>
    <n v="0.6"/>
    <n v="-194.82400000000001"/>
  </r>
  <r>
    <n v="8985"/>
    <x v="4481"/>
    <x v="0"/>
    <x v="1193"/>
    <d v="2013-03-13T00:00:00"/>
    <x v="1"/>
    <s v="LC-16870"/>
    <s v="Lena Cacioppo"/>
    <s v="Consumer"/>
    <s v="United States"/>
    <s v="Chicago"/>
    <x v="10"/>
    <n v="60623"/>
    <x v="2"/>
    <s v="FUR-TA-10000849"/>
    <x v="0"/>
    <x v="3"/>
    <s v="Bevis Rectangular Conference Tables"/>
    <n v="145.97999999999999"/>
    <n v="2"/>
    <n v="0.5"/>
    <n v="-99.266399999999976"/>
  </r>
  <r>
    <n v="8986"/>
    <x v="4482"/>
    <x v="1"/>
    <x v="155"/>
    <d v="2012-12-07T00:00:00"/>
    <x v="1"/>
    <s v="JG-15115"/>
    <s v="Jack Garza"/>
    <s v="Consumer"/>
    <s v="United States"/>
    <s v="Jacksonville"/>
    <x v="3"/>
    <n v="28540"/>
    <x v="0"/>
    <s v="FUR-FU-10000222"/>
    <x v="0"/>
    <x v="5"/>
    <s v="Seth Thomas 16&quot; Steel Case Clock"/>
    <n v="77.951999999999998"/>
    <n v="3"/>
    <n v="0.2"/>
    <n v="12.667199999999994"/>
  </r>
  <r>
    <n v="8987"/>
    <x v="4482"/>
    <x v="1"/>
    <x v="155"/>
    <d v="2012-12-07T00:00:00"/>
    <x v="1"/>
    <s v="JG-15115"/>
    <s v="Jack Garza"/>
    <s v="Consumer"/>
    <s v="United States"/>
    <s v="Jacksonville"/>
    <x v="3"/>
    <n v="28540"/>
    <x v="0"/>
    <s v="OFF-BI-10001718"/>
    <x v="1"/>
    <x v="8"/>
    <s v="GBC DocuBind P50 Personal Binding Machine"/>
    <n v="95.970000000000013"/>
    <n v="5"/>
    <n v="0.7"/>
    <n v="-73.57699999999997"/>
  </r>
  <r>
    <n v="8988"/>
    <x v="4482"/>
    <x v="1"/>
    <x v="155"/>
    <d v="2012-12-07T00:00:00"/>
    <x v="1"/>
    <s v="JG-15115"/>
    <s v="Jack Garza"/>
    <s v="Consumer"/>
    <s v="United States"/>
    <s v="Jacksonville"/>
    <x v="3"/>
    <n v="28540"/>
    <x v="0"/>
    <s v="TEC-PH-10001700"/>
    <x v="2"/>
    <x v="7"/>
    <s v="Panasonic KX-TG6844B Expandable Digital Cordless Telephone"/>
    <n v="105.584"/>
    <n v="2"/>
    <n v="0.2"/>
    <n v="9.2386000000000053"/>
  </r>
  <r>
    <n v="8989"/>
    <x v="4482"/>
    <x v="1"/>
    <x v="155"/>
    <d v="2012-12-07T00:00:00"/>
    <x v="1"/>
    <s v="JG-15115"/>
    <s v="Jack Garza"/>
    <s v="Consumer"/>
    <s v="United States"/>
    <s v="Jacksonville"/>
    <x v="3"/>
    <n v="28540"/>
    <x v="0"/>
    <s v="OFF-AR-10004078"/>
    <x v="1"/>
    <x v="6"/>
    <s v="Newell 312"/>
    <n v="9.3439999999999994"/>
    <n v="2"/>
    <n v="0.2"/>
    <n v="1.1679999999999997"/>
  </r>
  <r>
    <n v="8990"/>
    <x v="4483"/>
    <x v="1"/>
    <x v="100"/>
    <d v="2012-12-30T00:00:00"/>
    <x v="1"/>
    <s v="HM-14860"/>
    <s v="Harry Marie"/>
    <s v="Corporate"/>
    <s v="United States"/>
    <s v="Springfield"/>
    <x v="25"/>
    <n v="65807"/>
    <x v="2"/>
    <s v="FUR-FU-10003026"/>
    <x v="0"/>
    <x v="5"/>
    <s v="Eldon Regeneration Recycled Desk Accessories, Black"/>
    <n v="9.68"/>
    <n v="2"/>
    <n v="0"/>
    <n v="3.7751999999999999"/>
  </r>
  <r>
    <n v="8991"/>
    <x v="4483"/>
    <x v="1"/>
    <x v="100"/>
    <d v="2012-12-30T00:00:00"/>
    <x v="1"/>
    <s v="HM-14860"/>
    <s v="Harry Marie"/>
    <s v="Corporate"/>
    <s v="United States"/>
    <s v="Springfield"/>
    <x v="25"/>
    <n v="65807"/>
    <x v="2"/>
    <s v="TEC-CO-10003763"/>
    <x v="2"/>
    <x v="16"/>
    <s v="Canon PC1060 Personal Laser Copier"/>
    <n v="4899.93"/>
    <n v="7"/>
    <n v="0"/>
    <n v="2302.9670999999998"/>
  </r>
  <r>
    <n v="8992"/>
    <x v="4484"/>
    <x v="3"/>
    <x v="172"/>
    <d v="2014-10-07T00:00:00"/>
    <x v="1"/>
    <s v="TN-21040"/>
    <s v="Tanja Norvell"/>
    <s v="Home Office"/>
    <s v="United States"/>
    <s v="San Francisco"/>
    <x v="1"/>
    <n v="94110"/>
    <x v="1"/>
    <s v="TEC-AC-10004708"/>
    <x v="2"/>
    <x v="11"/>
    <s v="Sony 32GB Class 10 Micro SDHC R40 Memory Card"/>
    <n v="104.75"/>
    <n v="5"/>
    <n v="0"/>
    <n v="21.997499999999999"/>
  </r>
  <r>
    <n v="8993"/>
    <x v="4485"/>
    <x v="3"/>
    <x v="524"/>
    <d v="2014-10-22T00:00:00"/>
    <x v="1"/>
    <s v="VP-21760"/>
    <s v="Victoria Pisteka"/>
    <s v="Corporate"/>
    <s v="United States"/>
    <s v="Columbia"/>
    <x v="18"/>
    <n v="38401"/>
    <x v="0"/>
    <s v="TEC-AC-10003499"/>
    <x v="2"/>
    <x v="11"/>
    <s v="Memorex Mini Travel Drive 8 GB USB 2.0 Flash Drive"/>
    <n v="18.528000000000002"/>
    <n v="2"/>
    <n v="0.2"/>
    <n v="4.4004000000000003"/>
  </r>
  <r>
    <n v="8994"/>
    <x v="4485"/>
    <x v="3"/>
    <x v="524"/>
    <d v="2014-10-22T00:00:00"/>
    <x v="1"/>
    <s v="VP-21760"/>
    <s v="Victoria Pisteka"/>
    <s v="Corporate"/>
    <s v="United States"/>
    <s v="Columbia"/>
    <x v="18"/>
    <n v="38401"/>
    <x v="0"/>
    <s v="FUR-TA-10001950"/>
    <x v="0"/>
    <x v="3"/>
    <s v="Balt Solid Wood Round Tables"/>
    <n v="1875.258"/>
    <n v="7"/>
    <n v="0.4"/>
    <n v="-968.88329999999996"/>
  </r>
  <r>
    <n v="8995"/>
    <x v="4486"/>
    <x v="2"/>
    <x v="860"/>
    <d v="2011-08-17T00:00:00"/>
    <x v="2"/>
    <s v="CS-12355"/>
    <s v="Christine Sundaresam"/>
    <s v="Consumer"/>
    <s v="United States"/>
    <s v="Hollywood"/>
    <x v="2"/>
    <n v="33021"/>
    <x v="0"/>
    <s v="OFF-PA-10000312"/>
    <x v="1"/>
    <x v="10"/>
    <s v="Xerox 1955"/>
    <n v="91.360000000000014"/>
    <n v="5"/>
    <n v="0.2"/>
    <n v="29.691999999999993"/>
  </r>
  <r>
    <n v="8996"/>
    <x v="4486"/>
    <x v="2"/>
    <x v="860"/>
    <d v="2011-08-17T00:00:00"/>
    <x v="2"/>
    <s v="CS-12355"/>
    <s v="Christine Sundaresam"/>
    <s v="Consumer"/>
    <s v="United States"/>
    <s v="Hollywood"/>
    <x v="2"/>
    <n v="33021"/>
    <x v="0"/>
    <s v="OFF-AP-10004708"/>
    <x v="1"/>
    <x v="9"/>
    <s v="Fellowes Superior 10 Outlet Split Surge Protector"/>
    <n v="152.24"/>
    <n v="5"/>
    <n v="0.2"/>
    <n v="17.126999999999988"/>
  </r>
  <r>
    <n v="8997"/>
    <x v="4487"/>
    <x v="3"/>
    <x v="343"/>
    <d v="2014-11-14T00:00:00"/>
    <x v="2"/>
    <s v="PG-18820"/>
    <s v="Patrick Gardner"/>
    <s v="Consumer"/>
    <s v="United States"/>
    <s v="Dallas"/>
    <x v="5"/>
    <n v="75081"/>
    <x v="2"/>
    <s v="TEC-PH-10004531"/>
    <x v="2"/>
    <x v="7"/>
    <s v="OtterBox Commuter Series Case - iPhone 5 &amp; 5s"/>
    <n v="35.183999999999997"/>
    <n v="2"/>
    <n v="0.2"/>
    <n v="12.314399999999999"/>
  </r>
  <r>
    <n v="8998"/>
    <x v="4488"/>
    <x v="3"/>
    <x v="177"/>
    <d v="2014-03-21T00:00:00"/>
    <x v="3"/>
    <s v="HG-14845"/>
    <s v="Harry Greene"/>
    <s v="Consumer"/>
    <s v="United States"/>
    <s v="Houston"/>
    <x v="5"/>
    <n v="77041"/>
    <x v="2"/>
    <s v="OFF-PA-10000474"/>
    <x v="1"/>
    <x v="10"/>
    <s v="Staples"/>
    <n v="56.704000000000001"/>
    <n v="2"/>
    <n v="0.2"/>
    <n v="19.137599999999992"/>
  </r>
  <r>
    <n v="8999"/>
    <x v="4488"/>
    <x v="3"/>
    <x v="177"/>
    <d v="2014-03-21T00:00:00"/>
    <x v="3"/>
    <s v="HG-14845"/>
    <s v="Harry Greene"/>
    <s v="Consumer"/>
    <s v="United States"/>
    <s v="Houston"/>
    <x v="5"/>
    <n v="77041"/>
    <x v="2"/>
    <s v="OFF-PA-10002377"/>
    <x v="1"/>
    <x v="10"/>
    <s v="Xerox 1916"/>
    <n v="274.06400000000002"/>
    <n v="7"/>
    <n v="0.2"/>
    <n v="102.77399999999999"/>
  </r>
  <r>
    <n v="9000"/>
    <x v="4489"/>
    <x v="3"/>
    <x v="726"/>
    <d v="2014-05-18T00:00:00"/>
    <x v="1"/>
    <s v="MH-18115"/>
    <s v="Mick Hernandez"/>
    <s v="Home Office"/>
    <s v="United States"/>
    <s v="Philadelphia"/>
    <x v="9"/>
    <n v="19140"/>
    <x v="3"/>
    <s v="FUR-CH-10001482"/>
    <x v="0"/>
    <x v="1"/>
    <s v="Office Star - Mesh Screen back chair with Vinyl seat"/>
    <n v="458.42999999999995"/>
    <n v="5"/>
    <n v="0.3"/>
    <n v="-124.431"/>
  </r>
  <r>
    <n v="9001"/>
    <x v="4490"/>
    <x v="2"/>
    <x v="169"/>
    <d v="2011-06-22T00:00:00"/>
    <x v="3"/>
    <s v="TB-21280"/>
    <s v="Toby Braunhardt"/>
    <s v="Consumer"/>
    <s v="United States"/>
    <s v="Phoenix"/>
    <x v="16"/>
    <n v="85023"/>
    <x v="1"/>
    <s v="OFF-BI-10001553"/>
    <x v="1"/>
    <x v="8"/>
    <s v="SpineVue Locking Slant-D Ring Binders by Cardinal"/>
    <n v="8.2260000000000009"/>
    <n v="3"/>
    <n v="0.7"/>
    <n v="-6.0323999999999991"/>
  </r>
  <r>
    <n v="9002"/>
    <x v="4491"/>
    <x v="2"/>
    <x v="266"/>
    <d v="2011-12-09T00:00:00"/>
    <x v="1"/>
    <s v="EM-13825"/>
    <s v="Elizabeth Moffitt"/>
    <s v="Corporate"/>
    <s v="United States"/>
    <s v="Sandy Springs"/>
    <x v="32"/>
    <n v="30328"/>
    <x v="0"/>
    <s v="TEC-AC-10000199"/>
    <x v="2"/>
    <x v="11"/>
    <s v="Kingston Digital DataTraveler 8GB USB 2.0"/>
    <n v="5.95"/>
    <n v="1"/>
    <n v="0"/>
    <n v="0.83300000000000018"/>
  </r>
  <r>
    <n v="9003"/>
    <x v="4491"/>
    <x v="2"/>
    <x v="266"/>
    <d v="2011-12-09T00:00:00"/>
    <x v="1"/>
    <s v="EM-13825"/>
    <s v="Elizabeth Moffitt"/>
    <s v="Corporate"/>
    <s v="United States"/>
    <s v="Sandy Springs"/>
    <x v="32"/>
    <n v="30328"/>
    <x v="0"/>
    <s v="OFF-PA-10002195"/>
    <x v="1"/>
    <x v="10"/>
    <s v="RSVP Cards &amp; Envelopes, Blank White, 8-1/2&quot; X 11&quot;, 24 Cards/25 Envelopes/Set"/>
    <n v="15.24"/>
    <n v="3"/>
    <n v="0"/>
    <n v="7.1627999999999998"/>
  </r>
  <r>
    <n v="9004"/>
    <x v="4492"/>
    <x v="1"/>
    <x v="57"/>
    <d v="2012-04-06T00:00:00"/>
    <x v="3"/>
    <s v="JF-15415"/>
    <s v="Jennifer Ferguson"/>
    <s v="Consumer"/>
    <s v="United States"/>
    <s v="Spokane"/>
    <x v="4"/>
    <n v="99207"/>
    <x v="1"/>
    <s v="TEC-AC-10001767"/>
    <x v="2"/>
    <x v="11"/>
    <s v="SanDisk Ultra 64 GB MicroSDHC Class 10 Memory Card"/>
    <n v="239.94"/>
    <n v="6"/>
    <n v="0"/>
    <n v="26.393399999999986"/>
  </r>
  <r>
    <n v="9005"/>
    <x v="4492"/>
    <x v="1"/>
    <x v="57"/>
    <d v="2012-04-06T00:00:00"/>
    <x v="3"/>
    <s v="JF-15415"/>
    <s v="Jennifer Ferguson"/>
    <s v="Consumer"/>
    <s v="United States"/>
    <s v="Spokane"/>
    <x v="4"/>
    <n v="99207"/>
    <x v="1"/>
    <s v="OFF-AR-10002467"/>
    <x v="1"/>
    <x v="6"/>
    <s v="Dixon Ticonderoga Pencils"/>
    <n v="23.84"/>
    <n v="8"/>
    <n v="0"/>
    <n v="6.4368000000000016"/>
  </r>
  <r>
    <n v="9006"/>
    <x v="4493"/>
    <x v="3"/>
    <x v="551"/>
    <d v="2014-11-19T00:00:00"/>
    <x v="3"/>
    <s v="NB-18655"/>
    <s v="Nona Balk"/>
    <s v="Corporate"/>
    <s v="United States"/>
    <s v="Milwaukee"/>
    <x v="6"/>
    <n v="53209"/>
    <x v="2"/>
    <s v="OFF-ST-10001321"/>
    <x v="1"/>
    <x v="4"/>
    <s v="Decoflex Hanging Personal Folder File, Blue"/>
    <n v="92.52"/>
    <n v="6"/>
    <n v="0"/>
    <n v="24.980400000000007"/>
  </r>
  <r>
    <n v="9007"/>
    <x v="4493"/>
    <x v="3"/>
    <x v="551"/>
    <d v="2014-11-19T00:00:00"/>
    <x v="3"/>
    <s v="NB-18655"/>
    <s v="Nona Balk"/>
    <s v="Corporate"/>
    <s v="United States"/>
    <s v="Milwaukee"/>
    <x v="6"/>
    <n v="53209"/>
    <x v="2"/>
    <s v="OFF-ST-10000777"/>
    <x v="1"/>
    <x v="4"/>
    <s v="Companion Letter/Legal File, Black"/>
    <n v="37.76"/>
    <n v="1"/>
    <n v="0"/>
    <n v="10.572800000000001"/>
  </r>
  <r>
    <n v="9008"/>
    <x v="4493"/>
    <x v="3"/>
    <x v="551"/>
    <d v="2014-11-19T00:00:00"/>
    <x v="3"/>
    <s v="NB-18655"/>
    <s v="Nona Balk"/>
    <s v="Corporate"/>
    <s v="United States"/>
    <s v="Milwaukee"/>
    <x v="6"/>
    <n v="53209"/>
    <x v="2"/>
    <s v="OFF-LA-10003720"/>
    <x v="1"/>
    <x v="2"/>
    <s v="Avery 487"/>
    <n v="7.38"/>
    <n v="2"/>
    <n v="0"/>
    <n v="3.4685999999999999"/>
  </r>
  <r>
    <n v="9009"/>
    <x v="4493"/>
    <x v="3"/>
    <x v="551"/>
    <d v="2014-11-19T00:00:00"/>
    <x v="3"/>
    <s v="NB-18655"/>
    <s v="Nona Balk"/>
    <s v="Corporate"/>
    <s v="United States"/>
    <s v="Milwaukee"/>
    <x v="6"/>
    <n v="53209"/>
    <x v="2"/>
    <s v="FUR-FU-10000206"/>
    <x v="0"/>
    <x v="5"/>
    <s v="GE General Purpose, Extra Long Life, Showcase &amp; Floodlight Incandescent Bulbs"/>
    <n v="5.82"/>
    <n v="2"/>
    <n v="0"/>
    <n v="2.7353999999999998"/>
  </r>
  <r>
    <n v="9010"/>
    <x v="4494"/>
    <x v="3"/>
    <x v="1210"/>
    <d v="2014-07-19T00:00:00"/>
    <x v="1"/>
    <s v="CS-11860"/>
    <s v="Cari Schnelling"/>
    <s v="Consumer"/>
    <s v="United States"/>
    <s v="Fairfield"/>
    <x v="24"/>
    <n v="45014"/>
    <x v="3"/>
    <s v="OFF-PA-10000791"/>
    <x v="1"/>
    <x v="10"/>
    <s v="Wirebound Message Books, Four 2 3/4 x 5 Forms per Page, 200 Sets per Book"/>
    <n v="3.8159999999999998"/>
    <n v="1"/>
    <n v="0.2"/>
    <n v="1.1924999999999997"/>
  </r>
  <r>
    <n v="9011"/>
    <x v="4495"/>
    <x v="3"/>
    <x v="240"/>
    <d v="2014-05-24T00:00:00"/>
    <x v="1"/>
    <s v="ND-18460"/>
    <s v="Neil Ducich"/>
    <s v="Corporate"/>
    <s v="United States"/>
    <s v="Huntsville"/>
    <x v="19"/>
    <n v="35810"/>
    <x v="0"/>
    <s v="OFF-BI-10001787"/>
    <x v="1"/>
    <x v="8"/>
    <s v="Wilson Jones Four-Pocket Poly Binders"/>
    <n v="26.16"/>
    <n v="4"/>
    <n v="0"/>
    <n v="12.8184"/>
  </r>
  <r>
    <n v="9012"/>
    <x v="4496"/>
    <x v="1"/>
    <x v="139"/>
    <d v="2012-12-21T00:00:00"/>
    <x v="2"/>
    <s v="ED-13885"/>
    <s v="Emily Ducich"/>
    <s v="Home Office"/>
    <s v="United States"/>
    <s v="Houston"/>
    <x v="5"/>
    <n v="77036"/>
    <x v="2"/>
    <s v="TEC-AC-10004353"/>
    <x v="2"/>
    <x v="11"/>
    <s v="Hypercom P1300 Pinpad"/>
    <n v="100.80000000000001"/>
    <n v="2"/>
    <n v="0.2"/>
    <n v="21.42"/>
  </r>
  <r>
    <n v="9013"/>
    <x v="4497"/>
    <x v="0"/>
    <x v="823"/>
    <d v="2013-02-22T00:00:00"/>
    <x v="2"/>
    <s v="EA-14035"/>
    <s v="Erin Ashbrook"/>
    <s v="Corporate"/>
    <s v="United States"/>
    <s v="New York City"/>
    <x v="15"/>
    <n v="10011"/>
    <x v="3"/>
    <s v="FUR-FU-10001861"/>
    <x v="0"/>
    <x v="5"/>
    <s v="Floodlight Indoor Halogen Bulbs, 1 Bulb per Pack, 60 Watts"/>
    <n v="135.79999999999998"/>
    <n v="7"/>
    <n v="0"/>
    <n v="66.541999999999987"/>
  </r>
  <r>
    <n v="9014"/>
    <x v="4498"/>
    <x v="3"/>
    <x v="257"/>
    <d v="2014-03-23T00:00:00"/>
    <x v="1"/>
    <s v="BP-11050"/>
    <s v="Barry Pond"/>
    <s v="Corporate"/>
    <s v="United States"/>
    <s v="Los Angeles"/>
    <x v="1"/>
    <n v="90008"/>
    <x v="1"/>
    <s v="OFF-AR-10002766"/>
    <x v="1"/>
    <x v="6"/>
    <s v="Prang Drawing Pencil Set"/>
    <n v="13.899999999999999"/>
    <n v="5"/>
    <n v="0"/>
    <n v="3.7529999999999997"/>
  </r>
  <r>
    <n v="9015"/>
    <x v="4498"/>
    <x v="3"/>
    <x v="257"/>
    <d v="2014-03-23T00:00:00"/>
    <x v="1"/>
    <s v="BP-11050"/>
    <s v="Barry Pond"/>
    <s v="Corporate"/>
    <s v="United States"/>
    <s v="Los Angeles"/>
    <x v="1"/>
    <n v="90008"/>
    <x v="1"/>
    <s v="OFF-EN-10003072"/>
    <x v="1"/>
    <x v="12"/>
    <s v="Peel &amp; Seel Envelopes"/>
    <n v="19.399999999999999"/>
    <n v="5"/>
    <n v="0"/>
    <n v="9.3120000000000012"/>
  </r>
  <r>
    <n v="9016"/>
    <x v="4499"/>
    <x v="0"/>
    <x v="907"/>
    <d v="2013-12-24T00:00:00"/>
    <x v="1"/>
    <s v="NS-18640"/>
    <s v="Noel Staavos"/>
    <s v="Corporate"/>
    <s v="United States"/>
    <s v="Carlsbad"/>
    <x v="27"/>
    <n v="88220"/>
    <x v="1"/>
    <s v="OFF-BI-10001636"/>
    <x v="1"/>
    <x v="8"/>
    <s v="Ibico Plastic and Wire Spiral Binding Combs"/>
    <n v="13.488"/>
    <n v="2"/>
    <n v="0.2"/>
    <n v="4.3835999999999995"/>
  </r>
  <r>
    <n v="9017"/>
    <x v="4499"/>
    <x v="0"/>
    <x v="907"/>
    <d v="2013-12-24T00:00:00"/>
    <x v="1"/>
    <s v="NS-18640"/>
    <s v="Noel Staavos"/>
    <s v="Corporate"/>
    <s v="United States"/>
    <s v="Carlsbad"/>
    <x v="27"/>
    <n v="88220"/>
    <x v="1"/>
    <s v="OFF-BI-10000948"/>
    <x v="1"/>
    <x v="8"/>
    <s v="GBC Laser Imprintable Binding System Covers, Desert Sand"/>
    <n v="11.416"/>
    <n v="1"/>
    <n v="0.2"/>
    <n v="3.8528999999999991"/>
  </r>
  <r>
    <n v="9018"/>
    <x v="4500"/>
    <x v="0"/>
    <x v="253"/>
    <d v="2013-03-29T00:00:00"/>
    <x v="0"/>
    <s v="MV-17485"/>
    <s v="Mark Van Huff"/>
    <s v="Consumer"/>
    <s v="United States"/>
    <s v="Pocatello"/>
    <x v="45"/>
    <n v="83201"/>
    <x v="1"/>
    <s v="OFF-PA-10001838"/>
    <x v="1"/>
    <x v="10"/>
    <s v="Adams Telephone Message Book W/Dividers/Space For Phone Numbers, 5 1/4&quot;X8 1/2&quot;, 300/Messages"/>
    <n v="17.64"/>
    <n v="3"/>
    <n v="0"/>
    <n v="8.6435999999999993"/>
  </r>
  <r>
    <n v="9019"/>
    <x v="4500"/>
    <x v="0"/>
    <x v="253"/>
    <d v="2013-03-29T00:00:00"/>
    <x v="0"/>
    <s v="MV-17485"/>
    <s v="Mark Van Huff"/>
    <s v="Consumer"/>
    <s v="United States"/>
    <s v="Pocatello"/>
    <x v="45"/>
    <n v="83201"/>
    <x v="1"/>
    <s v="OFF-BI-10002215"/>
    <x v="1"/>
    <x v="8"/>
    <s v="Wilson Jones Hanging View Binder, White, 1&quot;"/>
    <n v="17.04"/>
    <n v="3"/>
    <n v="0.2"/>
    <n v="5.5379999999999985"/>
  </r>
  <r>
    <n v="9020"/>
    <x v="4501"/>
    <x v="2"/>
    <x v="757"/>
    <d v="2011-12-18T00:00:00"/>
    <x v="0"/>
    <s v="LE-16810"/>
    <s v="Laurel Elliston"/>
    <s v="Consumer"/>
    <s v="United States"/>
    <s v="Springfield"/>
    <x v="17"/>
    <n v="22153"/>
    <x v="0"/>
    <s v="TEC-AC-10001314"/>
    <x v="2"/>
    <x v="11"/>
    <s v="Case Logic 2.4GHz Wireless Keyboard"/>
    <n v="99.98"/>
    <n v="2"/>
    <n v="0"/>
    <n v="7.9983999999999895"/>
  </r>
  <r>
    <n v="9021"/>
    <x v="4501"/>
    <x v="2"/>
    <x v="757"/>
    <d v="2011-12-18T00:00:00"/>
    <x v="0"/>
    <s v="LE-16810"/>
    <s v="Laurel Elliston"/>
    <s v="Consumer"/>
    <s v="United States"/>
    <s v="Springfield"/>
    <x v="17"/>
    <n v="22153"/>
    <x v="0"/>
    <s v="FUR-FU-10002268"/>
    <x v="0"/>
    <x v="5"/>
    <s v="Ultra Door Push Plate"/>
    <n v="29.46"/>
    <n v="6"/>
    <n v="0"/>
    <n v="9.7217999999999982"/>
  </r>
  <r>
    <n v="9022"/>
    <x v="4502"/>
    <x v="1"/>
    <x v="219"/>
    <d v="2012-11-20T00:00:00"/>
    <x v="1"/>
    <s v="VP-21760"/>
    <s v="Victoria Pisteka"/>
    <s v="Corporate"/>
    <s v="United States"/>
    <s v="Toledo"/>
    <x v="24"/>
    <n v="43615"/>
    <x v="3"/>
    <s v="OFF-BI-10002133"/>
    <x v="1"/>
    <x v="8"/>
    <s v="Wilson Jones Elliptical Ring 3 1/2&quot; Capacity Binders, 800 sheets"/>
    <n v="166.92000000000002"/>
    <n v="13"/>
    <n v="0.7"/>
    <n v="-116.84399999999999"/>
  </r>
  <r>
    <n v="9023"/>
    <x v="4503"/>
    <x v="0"/>
    <x v="250"/>
    <d v="2013-08-24T00:00:00"/>
    <x v="2"/>
    <s v="TC-21475"/>
    <s v="Tony Chapman"/>
    <s v="Home Office"/>
    <s v="United States"/>
    <s v="Fort Collins"/>
    <x v="22"/>
    <n v="80525"/>
    <x v="1"/>
    <s v="FUR-FU-10001979"/>
    <x v="0"/>
    <x v="5"/>
    <s v="Dana Halogen Swing-Arm Architect Lamp"/>
    <n v="98.328000000000003"/>
    <n v="3"/>
    <n v="0.2"/>
    <n v="9.832800000000006"/>
  </r>
  <r>
    <n v="9024"/>
    <x v="4504"/>
    <x v="1"/>
    <x v="685"/>
    <d v="2012-07-02T00:00:00"/>
    <x v="2"/>
    <s v="SG-20470"/>
    <s v="Sheri Gordon"/>
    <s v="Consumer"/>
    <s v="United States"/>
    <s v="New York City"/>
    <x v="15"/>
    <n v="10024"/>
    <x v="3"/>
    <s v="FUR-CH-10001482"/>
    <x v="0"/>
    <x v="1"/>
    <s v="Office Star - Mesh Screen back chair with Vinyl seat"/>
    <n v="117.88199999999999"/>
    <n v="1"/>
    <n v="0.1"/>
    <n v="1.3097999999999956"/>
  </r>
  <r>
    <n v="9025"/>
    <x v="4505"/>
    <x v="0"/>
    <x v="190"/>
    <d v="2013-07-03T00:00:00"/>
    <x v="1"/>
    <s v="VP-21760"/>
    <s v="Victoria Pisteka"/>
    <s v="Corporate"/>
    <s v="United States"/>
    <s v="New York City"/>
    <x v="15"/>
    <n v="10035"/>
    <x v="3"/>
    <s v="TEC-AC-10002018"/>
    <x v="2"/>
    <x v="11"/>
    <s v="AmazonBasics 3-Button USB Wired Mouse"/>
    <n v="20.97"/>
    <n v="3"/>
    <n v="0"/>
    <n v="9.017100000000001"/>
  </r>
  <r>
    <n v="9026"/>
    <x v="4505"/>
    <x v="0"/>
    <x v="190"/>
    <d v="2013-07-03T00:00:00"/>
    <x v="1"/>
    <s v="VP-21760"/>
    <s v="Victoria Pisteka"/>
    <s v="Corporate"/>
    <s v="United States"/>
    <s v="New York City"/>
    <x v="15"/>
    <n v="10035"/>
    <x v="3"/>
    <s v="TEC-AC-10000397"/>
    <x v="2"/>
    <x v="11"/>
    <s v="Perixx PERIBOARD-512B, Ergonomic Split Keyboard"/>
    <n v="139.96"/>
    <n v="4"/>
    <n v="0"/>
    <n v="9.7972000000000037"/>
  </r>
  <r>
    <n v="9027"/>
    <x v="4505"/>
    <x v="0"/>
    <x v="190"/>
    <d v="2013-07-03T00:00:00"/>
    <x v="1"/>
    <s v="VP-21760"/>
    <s v="Victoria Pisteka"/>
    <s v="Corporate"/>
    <s v="United States"/>
    <s v="New York City"/>
    <x v="15"/>
    <n v="10035"/>
    <x v="3"/>
    <s v="FUR-FU-10003976"/>
    <x v="0"/>
    <x v="5"/>
    <s v="DAX Executive Solid Wood Document Frame, Desktop or Hang, Mahogany, 5 x 7"/>
    <n v="37.74"/>
    <n v="3"/>
    <n v="0"/>
    <n v="12.831599999999996"/>
  </r>
  <r>
    <n v="9028"/>
    <x v="4506"/>
    <x v="0"/>
    <x v="42"/>
    <d v="2013-09-23T00:00:00"/>
    <x v="1"/>
    <s v="PO-18865"/>
    <s v="Patrick O'Donnell"/>
    <s v="Consumer"/>
    <s v="United States"/>
    <s v="Marlborough"/>
    <x v="31"/>
    <n v="1752"/>
    <x v="3"/>
    <s v="FUR-FU-10002597"/>
    <x v="0"/>
    <x v="5"/>
    <s v="C-Line Magnetic Cubicle Keepers, Clear Polypropylene"/>
    <n v="14.82"/>
    <n v="3"/>
    <n v="0"/>
    <n v="6.224400000000001"/>
  </r>
  <r>
    <n v="9029"/>
    <x v="4506"/>
    <x v="0"/>
    <x v="42"/>
    <d v="2013-09-23T00:00:00"/>
    <x v="1"/>
    <s v="PO-18865"/>
    <s v="Patrick O'Donnell"/>
    <s v="Consumer"/>
    <s v="United States"/>
    <s v="Marlborough"/>
    <x v="31"/>
    <n v="1752"/>
    <x v="3"/>
    <s v="FUR-FU-10004864"/>
    <x v="0"/>
    <x v="5"/>
    <s v="Howard Miller 14-1/2&quot; Diameter Chrome Round Wall Clock"/>
    <n v="191.82"/>
    <n v="3"/>
    <n v="0"/>
    <n v="61.382399999999997"/>
  </r>
  <r>
    <n v="9030"/>
    <x v="4507"/>
    <x v="2"/>
    <x v="667"/>
    <d v="2011-07-23T00:00:00"/>
    <x v="1"/>
    <s v="JL-15130"/>
    <s v="Jack Lebron"/>
    <s v="Consumer"/>
    <s v="United States"/>
    <s v="New Rochelle"/>
    <x v="15"/>
    <n v="10801"/>
    <x v="3"/>
    <s v="OFF-BI-10002103"/>
    <x v="1"/>
    <x v="8"/>
    <s v="Cardinal Slant-D Ring Binder, Heavy Gauge Vinyl"/>
    <n v="13.904"/>
    <n v="2"/>
    <n v="0.2"/>
    <n v="4.5187999999999997"/>
  </r>
  <r>
    <n v="9031"/>
    <x v="4508"/>
    <x v="3"/>
    <x v="853"/>
    <d v="2014-09-02T00:00:00"/>
    <x v="3"/>
    <s v="RW-19540"/>
    <s v="Rick Wilson"/>
    <s v="Corporate"/>
    <s v="United States"/>
    <s v="Seattle"/>
    <x v="4"/>
    <n v="98103"/>
    <x v="1"/>
    <s v="OFF-AP-10001005"/>
    <x v="1"/>
    <x v="9"/>
    <s v="Honeywell Quietcare HEPA Air Cleaner"/>
    <n v="314.60000000000002"/>
    <n v="4"/>
    <n v="0"/>
    <n v="103.81799999999998"/>
  </r>
  <r>
    <n v="9032"/>
    <x v="4508"/>
    <x v="3"/>
    <x v="853"/>
    <d v="2014-09-02T00:00:00"/>
    <x v="3"/>
    <s v="RW-19540"/>
    <s v="Rick Wilson"/>
    <s v="Corporate"/>
    <s v="United States"/>
    <s v="Seattle"/>
    <x v="4"/>
    <n v="98103"/>
    <x v="1"/>
    <s v="FUR-TA-10002607"/>
    <x v="0"/>
    <x v="3"/>
    <s v="KI Conference Tables"/>
    <n v="283.56"/>
    <n v="4"/>
    <n v="0"/>
    <n v="45.36960000000002"/>
  </r>
  <r>
    <n v="9033"/>
    <x v="4509"/>
    <x v="3"/>
    <x v="738"/>
    <d v="2014-06-27T00:00:00"/>
    <x v="1"/>
    <s v="RB-19465"/>
    <s v="Rick Bensley"/>
    <s v="Home Office"/>
    <s v="United States"/>
    <s v="Detroit"/>
    <x v="12"/>
    <n v="48227"/>
    <x v="2"/>
    <s v="FUR-CH-10000454"/>
    <x v="0"/>
    <x v="1"/>
    <s v="Hon Deluxe Fabric Upholstered Stacking Chairs, Rounded Back"/>
    <n v="487.96"/>
    <n v="2"/>
    <n v="0"/>
    <n v="146.38799999999998"/>
  </r>
  <r>
    <n v="9034"/>
    <x v="4510"/>
    <x v="2"/>
    <x v="814"/>
    <d v="2011-09-07T00:00:00"/>
    <x v="1"/>
    <s v="SC-20095"/>
    <s v="Sanjit Chand"/>
    <s v="Consumer"/>
    <s v="United States"/>
    <s v="Fayetteville"/>
    <x v="36"/>
    <n v="72701"/>
    <x v="0"/>
    <s v="OFF-BI-10001359"/>
    <x v="1"/>
    <x v="8"/>
    <s v="GBC DocuBind TL300 Electric Binding System"/>
    <n v="1793.98"/>
    <n v="2"/>
    <n v="0"/>
    <n v="843.17059999999992"/>
  </r>
  <r>
    <n v="9035"/>
    <x v="4511"/>
    <x v="1"/>
    <x v="486"/>
    <d v="2012-10-05T00:00:00"/>
    <x v="1"/>
    <s v="EM-13960"/>
    <s v="Eric Murdock"/>
    <s v="Consumer"/>
    <s v="United States"/>
    <s v="Quincy"/>
    <x v="10"/>
    <n v="62301"/>
    <x v="2"/>
    <s v="OFF-BI-10003196"/>
    <x v="1"/>
    <x v="8"/>
    <s v="Accohide Poly Flexible Ring Binders"/>
    <n v="2.9919999999999995"/>
    <n v="4"/>
    <n v="0.8"/>
    <n v="-4.4880000000000013"/>
  </r>
  <r>
    <n v="9036"/>
    <x v="4511"/>
    <x v="1"/>
    <x v="486"/>
    <d v="2012-10-05T00:00:00"/>
    <x v="1"/>
    <s v="EM-13960"/>
    <s v="Eric Murdock"/>
    <s v="Consumer"/>
    <s v="United States"/>
    <s v="Quincy"/>
    <x v="10"/>
    <n v="62301"/>
    <x v="2"/>
    <s v="TEC-AC-10003657"/>
    <x v="2"/>
    <x v="11"/>
    <s v="Lenovo 17-Key USB Numeric Keypad"/>
    <n v="108.76800000000001"/>
    <n v="4"/>
    <n v="0.2"/>
    <n v="2.7191999999999901"/>
  </r>
  <r>
    <n v="9037"/>
    <x v="4512"/>
    <x v="1"/>
    <x v="1003"/>
    <d v="2012-04-10T00:00:00"/>
    <x v="2"/>
    <s v="RP-19390"/>
    <s v="Resi Pölking"/>
    <s v="Consumer"/>
    <s v="United States"/>
    <s v="New York City"/>
    <x v="15"/>
    <n v="10035"/>
    <x v="3"/>
    <s v="OFF-PA-10002262"/>
    <x v="1"/>
    <x v="10"/>
    <s v="Xerox 192"/>
    <n v="25.92"/>
    <n v="4"/>
    <n v="0"/>
    <n v="12.441600000000001"/>
  </r>
  <r>
    <n v="9038"/>
    <x v="4512"/>
    <x v="1"/>
    <x v="1003"/>
    <d v="2012-04-10T00:00:00"/>
    <x v="2"/>
    <s v="RP-19390"/>
    <s v="Resi Pölking"/>
    <s v="Consumer"/>
    <s v="United States"/>
    <s v="New York City"/>
    <x v="15"/>
    <n v="10035"/>
    <x v="3"/>
    <s v="OFF-ST-10002214"/>
    <x v="1"/>
    <x v="4"/>
    <s v="X-Rack File for Hanging Folders"/>
    <n v="22.58"/>
    <n v="2"/>
    <n v="0"/>
    <n v="5.8707999999999991"/>
  </r>
  <r>
    <n v="9039"/>
    <x v="4513"/>
    <x v="3"/>
    <x v="610"/>
    <d v="2014-11-22T00:00:00"/>
    <x v="3"/>
    <s v="HZ-14950"/>
    <s v="Henia Zydlo"/>
    <s v="Consumer"/>
    <s v="United States"/>
    <s v="Houston"/>
    <x v="5"/>
    <n v="77095"/>
    <x v="2"/>
    <s v="TEC-PH-10003555"/>
    <x v="2"/>
    <x v="7"/>
    <s v="Motorola HK250 Universal Bluetooth Headset"/>
    <n v="55.176000000000002"/>
    <n v="3"/>
    <n v="0.2"/>
    <n v="-12.414599999999997"/>
  </r>
  <r>
    <n v="9040"/>
    <x v="4514"/>
    <x v="0"/>
    <x v="907"/>
    <d v="2013-12-22T00:00:00"/>
    <x v="1"/>
    <s v="AB-10105"/>
    <s v="Adrian Barton"/>
    <s v="Consumer"/>
    <s v="United States"/>
    <s v="Detroit"/>
    <x v="12"/>
    <n v="48205"/>
    <x v="2"/>
    <s v="OFF-BI-10000545"/>
    <x v="1"/>
    <x v="8"/>
    <s v="GBC Ibimaster 500 Manual ProClick Binding System"/>
    <n v="9892.74"/>
    <n v="13"/>
    <n v="0"/>
    <n v="4946.37"/>
  </r>
  <r>
    <n v="9041"/>
    <x v="4515"/>
    <x v="2"/>
    <x v="111"/>
    <d v="2011-09-24T00:00:00"/>
    <x v="1"/>
    <s v="ND-18460"/>
    <s v="Neil Ducich"/>
    <s v="Corporate"/>
    <s v="United States"/>
    <s v="Chandler"/>
    <x v="16"/>
    <n v="85224"/>
    <x v="1"/>
    <s v="FUR-TA-10004607"/>
    <x v="0"/>
    <x v="3"/>
    <s v="Hon 2111 Invitation Series Straight Table"/>
    <n v="73.915000000000006"/>
    <n v="1"/>
    <n v="0.5"/>
    <n v="-45.827300000000008"/>
  </r>
  <r>
    <n v="9042"/>
    <x v="4516"/>
    <x v="2"/>
    <x v="450"/>
    <d v="2011-10-03T00:00:00"/>
    <x v="1"/>
    <s v="XP-21865"/>
    <s v="Xylona Preis"/>
    <s v="Consumer"/>
    <s v="United States"/>
    <s v="Hollywood"/>
    <x v="2"/>
    <n v="33021"/>
    <x v="0"/>
    <s v="FUR-FU-10000277"/>
    <x v="0"/>
    <x v="5"/>
    <s v="Deflect-o DuraMat Antistatic Studded Beveled Mat for Medium Pile Carpeting"/>
    <n v="337.08800000000002"/>
    <n v="4"/>
    <n v="0.2"/>
    <n v="16.854399999999984"/>
  </r>
  <r>
    <n v="9043"/>
    <x v="4517"/>
    <x v="1"/>
    <x v="357"/>
    <d v="2012-09-26T00:00:00"/>
    <x v="0"/>
    <s v="MM-18280"/>
    <s v="Muhammed MacIntyre"/>
    <s v="Corporate"/>
    <s v="United States"/>
    <s v="Los Angeles"/>
    <x v="1"/>
    <n v="90049"/>
    <x v="1"/>
    <s v="OFF-AP-10004532"/>
    <x v="1"/>
    <x v="9"/>
    <s v="Kensington 6 Outlet Guardian Standard Surge Protector"/>
    <n v="61.44"/>
    <n v="3"/>
    <n v="0"/>
    <n v="16.588799999999999"/>
  </r>
  <r>
    <n v="9044"/>
    <x v="4518"/>
    <x v="0"/>
    <x v="77"/>
    <d v="2013-11-14T00:00:00"/>
    <x v="1"/>
    <s v="ML-17395"/>
    <s v="Marina Lichtenstein"/>
    <s v="Corporate"/>
    <s v="United States"/>
    <s v="San Francisco"/>
    <x v="1"/>
    <n v="94122"/>
    <x v="1"/>
    <s v="TEC-AC-10003911"/>
    <x v="2"/>
    <x v="11"/>
    <s v="NETGEAR AC1750 Dual Band Gigabit Smart WiFi Router"/>
    <n v="479.97"/>
    <n v="3"/>
    <n v="0"/>
    <n v="163.18979999999999"/>
  </r>
  <r>
    <n v="9045"/>
    <x v="4519"/>
    <x v="3"/>
    <x v="819"/>
    <d v="2014-12-21T00:00:00"/>
    <x v="0"/>
    <s v="KM-16225"/>
    <s v="Kalyca Meade"/>
    <s v="Corporate"/>
    <s v="United States"/>
    <s v="Sunnyvale"/>
    <x v="1"/>
    <n v="94086"/>
    <x v="1"/>
    <s v="OFF-BI-10003196"/>
    <x v="1"/>
    <x v="8"/>
    <s v="Accohide Poly Flexible Ring Binders"/>
    <n v="5.9840000000000009"/>
    <n v="2"/>
    <n v="0.2"/>
    <n v="2.2439999999999998"/>
  </r>
  <r>
    <n v="9046"/>
    <x v="4519"/>
    <x v="3"/>
    <x v="819"/>
    <d v="2014-12-21T00:00:00"/>
    <x v="0"/>
    <s v="KM-16225"/>
    <s v="Kalyca Meade"/>
    <s v="Corporate"/>
    <s v="United States"/>
    <s v="Sunnyvale"/>
    <x v="1"/>
    <n v="94086"/>
    <x v="1"/>
    <s v="TEC-AC-10000358"/>
    <x v="2"/>
    <x v="11"/>
    <s v="Imation Secure Drive + Hardware Encrypted USB flash drive - 16 GB"/>
    <n v="189.95000000000002"/>
    <n v="5"/>
    <n v="0"/>
    <n v="45.587999999999994"/>
  </r>
  <r>
    <n v="9047"/>
    <x v="4519"/>
    <x v="3"/>
    <x v="819"/>
    <d v="2014-12-21T00:00:00"/>
    <x v="0"/>
    <s v="KM-16225"/>
    <s v="Kalyca Meade"/>
    <s v="Corporate"/>
    <s v="United States"/>
    <s v="Sunnyvale"/>
    <x v="1"/>
    <n v="94086"/>
    <x v="1"/>
    <s v="TEC-AC-10000057"/>
    <x v="2"/>
    <x v="11"/>
    <s v="Microsoft Natural Ergonomic Keyboard 4000"/>
    <n v="149.94999999999999"/>
    <n v="5"/>
    <n v="0"/>
    <n v="31.489499999999992"/>
  </r>
  <r>
    <n v="9048"/>
    <x v="4519"/>
    <x v="3"/>
    <x v="819"/>
    <d v="2014-12-21T00:00:00"/>
    <x v="0"/>
    <s v="KM-16225"/>
    <s v="Kalyca Meade"/>
    <s v="Corporate"/>
    <s v="United States"/>
    <s v="Sunnyvale"/>
    <x v="1"/>
    <n v="94086"/>
    <x v="1"/>
    <s v="OFF-AR-10001988"/>
    <x v="1"/>
    <x v="6"/>
    <s v="Bulldog Table or Wall-Mount Pencil Sharpener"/>
    <n v="29.950000000000003"/>
    <n v="5"/>
    <n v="0"/>
    <n v="8.6854999999999993"/>
  </r>
  <r>
    <n v="9049"/>
    <x v="4519"/>
    <x v="3"/>
    <x v="819"/>
    <d v="2014-12-21T00:00:00"/>
    <x v="0"/>
    <s v="KM-16225"/>
    <s v="Kalyca Meade"/>
    <s v="Corporate"/>
    <s v="United States"/>
    <s v="Sunnyvale"/>
    <x v="1"/>
    <n v="94086"/>
    <x v="1"/>
    <s v="OFF-LA-10003498"/>
    <x v="1"/>
    <x v="2"/>
    <s v="Avery 475"/>
    <n v="44.400000000000006"/>
    <n v="3"/>
    <n v="0"/>
    <n v="22.200000000000003"/>
  </r>
  <r>
    <n v="9050"/>
    <x v="4520"/>
    <x v="2"/>
    <x v="158"/>
    <d v="2011-09-25T00:00:00"/>
    <x v="1"/>
    <s v="SL-20155"/>
    <s v="Sara Luxemburg"/>
    <s v="Home Office"/>
    <s v="United States"/>
    <s v="New York City"/>
    <x v="15"/>
    <n v="10011"/>
    <x v="3"/>
    <s v="OFF-AR-10002956"/>
    <x v="1"/>
    <x v="6"/>
    <s v="Boston 16801 Nautilus Battery Pencil Sharpener"/>
    <n v="66.03"/>
    <n v="3"/>
    <n v="0"/>
    <n v="17.1678"/>
  </r>
  <r>
    <n v="9051"/>
    <x v="4521"/>
    <x v="1"/>
    <x v="1211"/>
    <d v="2012-05-22T00:00:00"/>
    <x v="1"/>
    <s v="AJ-10780"/>
    <s v="Anthony Jacobs"/>
    <s v="Corporate"/>
    <s v="United States"/>
    <s v="Los Angeles"/>
    <x v="1"/>
    <n v="90004"/>
    <x v="1"/>
    <s v="OFF-PA-10003724"/>
    <x v="1"/>
    <x v="10"/>
    <s v="Wirebound Message Book, 4 per Page"/>
    <n v="10.86"/>
    <n v="2"/>
    <n v="0"/>
    <n v="5.3213999999999997"/>
  </r>
  <r>
    <n v="9052"/>
    <x v="4522"/>
    <x v="2"/>
    <x v="959"/>
    <d v="2011-03-31T00:00:00"/>
    <x v="0"/>
    <s v="DK-12835"/>
    <s v="Damala Kotsonis"/>
    <s v="Corporate"/>
    <s v="United States"/>
    <s v="San Francisco"/>
    <x v="1"/>
    <n v="94122"/>
    <x v="1"/>
    <s v="OFF-AR-10004272"/>
    <x v="1"/>
    <x v="6"/>
    <s v="Newell 308"/>
    <n v="3.36"/>
    <n v="2"/>
    <n v="0"/>
    <n v="0.83999999999999986"/>
  </r>
  <r>
    <n v="9053"/>
    <x v="4522"/>
    <x v="2"/>
    <x v="959"/>
    <d v="2011-03-31T00:00:00"/>
    <x v="0"/>
    <s v="DK-12835"/>
    <s v="Damala Kotsonis"/>
    <s v="Corporate"/>
    <s v="United States"/>
    <s v="San Francisco"/>
    <x v="1"/>
    <n v="94122"/>
    <x v="1"/>
    <s v="OFF-BI-10003291"/>
    <x v="1"/>
    <x v="8"/>
    <s v="Wilson Jones Leather-Like Binders with DublLock Round Rings"/>
    <n v="27.936000000000003"/>
    <n v="4"/>
    <n v="0.2"/>
    <n v="9.4283999999999963"/>
  </r>
  <r>
    <n v="9054"/>
    <x v="4522"/>
    <x v="2"/>
    <x v="959"/>
    <d v="2011-03-31T00:00:00"/>
    <x v="0"/>
    <s v="DK-12835"/>
    <s v="Damala Kotsonis"/>
    <s v="Corporate"/>
    <s v="United States"/>
    <s v="San Francisco"/>
    <x v="1"/>
    <n v="94122"/>
    <x v="1"/>
    <s v="TEC-PH-10004100"/>
    <x v="2"/>
    <x v="7"/>
    <s v="Griffin GC17055 Auxiliary Audio Cable"/>
    <n v="28.783999999999999"/>
    <n v="2"/>
    <n v="0.2"/>
    <n v="2.878400000000001"/>
  </r>
  <r>
    <n v="9055"/>
    <x v="4523"/>
    <x v="3"/>
    <x v="585"/>
    <d v="2014-09-29T00:00:00"/>
    <x v="1"/>
    <s v="BK-11260"/>
    <s v="Berenike Kampe"/>
    <s v="Consumer"/>
    <s v="United States"/>
    <s v="Santa Ana"/>
    <x v="1"/>
    <n v="92704"/>
    <x v="1"/>
    <s v="OFF-SU-10001218"/>
    <x v="1"/>
    <x v="14"/>
    <s v="Fiskars Softgrip Scissors"/>
    <n v="21.96"/>
    <n v="2"/>
    <n v="0"/>
    <n v="6.1488000000000014"/>
  </r>
  <r>
    <n v="9056"/>
    <x v="4524"/>
    <x v="1"/>
    <x v="811"/>
    <d v="2012-09-17T00:00:00"/>
    <x v="0"/>
    <s v="CC-12670"/>
    <s v="Craig Carreira"/>
    <s v="Consumer"/>
    <s v="United States"/>
    <s v="Seattle"/>
    <x v="4"/>
    <n v="98103"/>
    <x v="1"/>
    <s v="TEC-AC-10004209"/>
    <x v="2"/>
    <x v="11"/>
    <s v="Memorex Froggy Flash Drive 4 GB"/>
    <n v="21.98"/>
    <n v="2"/>
    <n v="0"/>
    <n v="8.5722000000000005"/>
  </r>
  <r>
    <n v="9057"/>
    <x v="4525"/>
    <x v="1"/>
    <x v="121"/>
    <d v="2012-11-04T00:00:00"/>
    <x v="2"/>
    <s v="ED-13885"/>
    <s v="Emily Ducich"/>
    <s v="Home Office"/>
    <s v="United States"/>
    <s v="New York City"/>
    <x v="15"/>
    <n v="10011"/>
    <x v="3"/>
    <s v="FUR-CH-10002073"/>
    <x v="0"/>
    <x v="1"/>
    <s v="Hon Olson Stacker Chairs"/>
    <n v="2621.3220000000001"/>
    <n v="11"/>
    <n v="0.1"/>
    <n v="553.39019999999982"/>
  </r>
  <r>
    <n v="9058"/>
    <x v="4526"/>
    <x v="1"/>
    <x v="1182"/>
    <d v="2012-10-24T00:00:00"/>
    <x v="1"/>
    <s v="SV-20785"/>
    <s v="Stewart Visinsky"/>
    <s v="Consumer"/>
    <s v="United States"/>
    <s v="Los Angeles"/>
    <x v="1"/>
    <n v="90045"/>
    <x v="1"/>
    <s v="FUR-FU-10003424"/>
    <x v="0"/>
    <x v="5"/>
    <s v="Nu-Dell Oak Frame"/>
    <n v="74.759999999999991"/>
    <n v="7"/>
    <n v="0"/>
    <n v="23.923199999999994"/>
  </r>
  <r>
    <n v="9059"/>
    <x v="4526"/>
    <x v="1"/>
    <x v="1182"/>
    <d v="2012-10-24T00:00:00"/>
    <x v="1"/>
    <s v="SV-20785"/>
    <s v="Stewart Visinsky"/>
    <s v="Consumer"/>
    <s v="United States"/>
    <s v="Los Angeles"/>
    <x v="1"/>
    <n v="90045"/>
    <x v="1"/>
    <s v="FUR-TA-10001086"/>
    <x v="0"/>
    <x v="3"/>
    <s v="SAFCO PlanMaster Boards, 60w x 37-1/2d, White Melamine"/>
    <n v="364.77600000000007"/>
    <n v="3"/>
    <n v="0.2"/>
    <n v="27.358200000000011"/>
  </r>
  <r>
    <n v="9060"/>
    <x v="4527"/>
    <x v="0"/>
    <x v="403"/>
    <d v="2013-06-19T00:00:00"/>
    <x v="1"/>
    <s v="AR-10825"/>
    <s v="Anthony Rawles"/>
    <s v="Corporate"/>
    <s v="United States"/>
    <s v="Seattle"/>
    <x v="4"/>
    <n v="98103"/>
    <x v="1"/>
    <s v="FUR-TA-10004619"/>
    <x v="0"/>
    <x v="3"/>
    <s v="Hon Non-Folding Utility Tables"/>
    <n v="1115.17"/>
    <n v="7"/>
    <n v="0"/>
    <n v="334.55099999999993"/>
  </r>
  <r>
    <n v="9061"/>
    <x v="4528"/>
    <x v="1"/>
    <x v="312"/>
    <d v="2012-11-21T00:00:00"/>
    <x v="2"/>
    <s v="CS-12250"/>
    <s v="Chris Selesnick"/>
    <s v="Corporate"/>
    <s v="United States"/>
    <s v="San Diego"/>
    <x v="1"/>
    <n v="92024"/>
    <x v="1"/>
    <s v="OFF-BI-10002854"/>
    <x v="1"/>
    <x v="8"/>
    <s v="Performers Binder/Pad Holder, Black"/>
    <n v="89.696000000000012"/>
    <n v="4"/>
    <n v="0.2"/>
    <n v="33.635999999999996"/>
  </r>
  <r>
    <n v="9062"/>
    <x v="4528"/>
    <x v="1"/>
    <x v="312"/>
    <d v="2012-11-21T00:00:00"/>
    <x v="2"/>
    <s v="CS-12250"/>
    <s v="Chris Selesnick"/>
    <s v="Corporate"/>
    <s v="United States"/>
    <s v="San Diego"/>
    <x v="1"/>
    <n v="92024"/>
    <x v="1"/>
    <s v="OFF-LA-10002762"/>
    <x v="1"/>
    <x v="2"/>
    <s v="Avery 485"/>
    <n v="50.12"/>
    <n v="4"/>
    <n v="0"/>
    <n v="23.556399999999996"/>
  </r>
  <r>
    <n v="9063"/>
    <x v="4529"/>
    <x v="0"/>
    <x v="1212"/>
    <d v="2013-03-07T00:00:00"/>
    <x v="1"/>
    <s v="RR-19525"/>
    <s v="Rick Reed"/>
    <s v="Corporate"/>
    <s v="United States"/>
    <s v="New York City"/>
    <x v="15"/>
    <n v="10035"/>
    <x v="3"/>
    <s v="OFF-FA-10003495"/>
    <x v="1"/>
    <x v="13"/>
    <s v="Staples"/>
    <n v="36.480000000000004"/>
    <n v="6"/>
    <n v="0"/>
    <n v="18.240000000000002"/>
  </r>
  <r>
    <n v="9064"/>
    <x v="4530"/>
    <x v="2"/>
    <x v="1005"/>
    <d v="2011-10-20T00:00:00"/>
    <x v="1"/>
    <s v="BD-11500"/>
    <s v="Bradley Drucker"/>
    <s v="Consumer"/>
    <s v="United States"/>
    <s v="Chicago"/>
    <x v="10"/>
    <n v="60653"/>
    <x v="2"/>
    <s v="OFF-PA-10002581"/>
    <x v="1"/>
    <x v="10"/>
    <s v="Xerox 1951"/>
    <n v="322.19200000000001"/>
    <n v="13"/>
    <n v="0.2"/>
    <n v="100.68499999999997"/>
  </r>
  <r>
    <n v="9065"/>
    <x v="4530"/>
    <x v="2"/>
    <x v="1005"/>
    <d v="2011-10-20T00:00:00"/>
    <x v="1"/>
    <s v="BD-11500"/>
    <s v="Bradley Drucker"/>
    <s v="Consumer"/>
    <s v="United States"/>
    <s v="Chicago"/>
    <x v="10"/>
    <n v="60653"/>
    <x v="2"/>
    <s v="OFF-BI-10000343"/>
    <x v="1"/>
    <x v="8"/>
    <s v="Pressboard Covers with Storage Hooks, 9 1/2&quot; x 11&quot;, Light Blue"/>
    <n v="2.9459999999999993"/>
    <n v="3"/>
    <n v="0.8"/>
    <n v="-4.8609000000000009"/>
  </r>
  <r>
    <n v="9066"/>
    <x v="4530"/>
    <x v="2"/>
    <x v="1005"/>
    <d v="2011-10-20T00:00:00"/>
    <x v="1"/>
    <s v="BD-11500"/>
    <s v="Bradley Drucker"/>
    <s v="Consumer"/>
    <s v="United States"/>
    <s v="Chicago"/>
    <x v="10"/>
    <n v="60653"/>
    <x v="2"/>
    <s v="OFF-PA-10001184"/>
    <x v="1"/>
    <x v="10"/>
    <s v="Xerox 1903"/>
    <n v="19.136000000000003"/>
    <n v="4"/>
    <n v="0.2"/>
    <n v="6.9367999999999999"/>
  </r>
  <r>
    <n v="9067"/>
    <x v="4531"/>
    <x v="3"/>
    <x v="1143"/>
    <d v="2014-05-31T00:00:00"/>
    <x v="1"/>
    <s v="BM-11785"/>
    <s v="Bryan Mills"/>
    <s v="Consumer"/>
    <s v="United States"/>
    <s v="Harrisonburg"/>
    <x v="17"/>
    <n v="22801"/>
    <x v="0"/>
    <s v="TEC-AC-10000521"/>
    <x v="2"/>
    <x v="11"/>
    <s v="Verbatim Slim CD and DVD Storage Cases, 50/Pack"/>
    <n v="23.08"/>
    <n v="2"/>
    <n v="0"/>
    <n v="6.9239999999999995"/>
  </r>
  <r>
    <n v="9068"/>
    <x v="4532"/>
    <x v="0"/>
    <x v="1084"/>
    <d v="2013-02-10T00:00:00"/>
    <x v="1"/>
    <s v="MS-17365"/>
    <s v="Maribeth Schnelling"/>
    <s v="Consumer"/>
    <s v="United States"/>
    <s v="Rockville"/>
    <x v="39"/>
    <n v="20852"/>
    <x v="3"/>
    <s v="TEC-PH-10002890"/>
    <x v="2"/>
    <x v="7"/>
    <s v="AT&amp;T 17929 Lendline Telephone"/>
    <n v="90.48"/>
    <n v="2"/>
    <n v="0"/>
    <n v="23.524799999999999"/>
  </r>
  <r>
    <n v="9069"/>
    <x v="4533"/>
    <x v="0"/>
    <x v="476"/>
    <d v="2013-09-06T00:00:00"/>
    <x v="0"/>
    <s v="BM-11140"/>
    <s v="Becky Martin"/>
    <s v="Consumer"/>
    <s v="United States"/>
    <s v="Des Moines"/>
    <x v="4"/>
    <n v="98198"/>
    <x v="1"/>
    <s v="FUR-CH-10003061"/>
    <x v="0"/>
    <x v="1"/>
    <s v="Global Leather Task Chair, Black"/>
    <n v="215.976"/>
    <n v="3"/>
    <n v="0.2"/>
    <n v="-2.6997000000000355"/>
  </r>
  <r>
    <n v="9070"/>
    <x v="4533"/>
    <x v="0"/>
    <x v="476"/>
    <d v="2013-09-06T00:00:00"/>
    <x v="0"/>
    <s v="BM-11140"/>
    <s v="Becky Martin"/>
    <s v="Consumer"/>
    <s v="United States"/>
    <s v="Des Moines"/>
    <x v="4"/>
    <n v="98198"/>
    <x v="1"/>
    <s v="OFF-EN-10003567"/>
    <x v="1"/>
    <x v="12"/>
    <s v="Inter-Office Recycled Envelopes, Brown Kraft, Button-String,10&quot; x 13&quot; , 100/Box"/>
    <n v="65.94"/>
    <n v="3"/>
    <n v="0"/>
    <n v="30.991800000000001"/>
  </r>
  <r>
    <n v="9071"/>
    <x v="4534"/>
    <x v="3"/>
    <x v="769"/>
    <d v="2014-12-06T00:00:00"/>
    <x v="2"/>
    <s v="KE-16420"/>
    <s v="Katrina Edelman"/>
    <s v="Corporate"/>
    <s v="United States"/>
    <s v="Philadelphia"/>
    <x v="9"/>
    <n v="19134"/>
    <x v="3"/>
    <s v="FUR-FU-10001918"/>
    <x v="0"/>
    <x v="5"/>
    <s v="C-Line Cubicle Keepers Polyproplyene Holder With Velcro Backings"/>
    <n v="11.352000000000002"/>
    <n v="3"/>
    <n v="0.2"/>
    <n v="2.6961000000000008"/>
  </r>
  <r>
    <n v="9072"/>
    <x v="4535"/>
    <x v="1"/>
    <x v="821"/>
    <d v="2012-06-16T00:00:00"/>
    <x v="1"/>
    <s v="SZ-20035"/>
    <s v="Sam Zeldin"/>
    <s v="Home Office"/>
    <s v="United States"/>
    <s v="Columbus"/>
    <x v="14"/>
    <n v="47201"/>
    <x v="2"/>
    <s v="OFF-ST-10002444"/>
    <x v="1"/>
    <x v="4"/>
    <s v="Recycled Eldon Regeneration Jumbo File"/>
    <n v="24.56"/>
    <n v="2"/>
    <n v="0"/>
    <n v="6.8767999999999994"/>
  </r>
  <r>
    <n v="9073"/>
    <x v="4536"/>
    <x v="0"/>
    <x v="913"/>
    <d v="2013-09-09T00:00:00"/>
    <x v="1"/>
    <s v="MB-18085"/>
    <s v="Mick Brown"/>
    <s v="Consumer"/>
    <s v="United States"/>
    <s v="Springfield"/>
    <x v="25"/>
    <n v="65807"/>
    <x v="2"/>
    <s v="OFF-EN-10003286"/>
    <x v="1"/>
    <x v="12"/>
    <s v="Staples"/>
    <n v="16.559999999999999"/>
    <n v="2"/>
    <n v="0"/>
    <n v="7.783199999999999"/>
  </r>
  <r>
    <n v="9074"/>
    <x v="4536"/>
    <x v="0"/>
    <x v="913"/>
    <d v="2013-09-09T00:00:00"/>
    <x v="1"/>
    <s v="MB-18085"/>
    <s v="Mick Brown"/>
    <s v="Consumer"/>
    <s v="United States"/>
    <s v="Springfield"/>
    <x v="25"/>
    <n v="65807"/>
    <x v="2"/>
    <s v="TEC-AC-10000109"/>
    <x v="2"/>
    <x v="11"/>
    <s v="Sony Micro Vault Click 16 GB USB 2.0 Flash Drive"/>
    <n v="279.95"/>
    <n v="5"/>
    <n v="0"/>
    <n v="67.188000000000017"/>
  </r>
  <r>
    <n v="9075"/>
    <x v="4537"/>
    <x v="2"/>
    <x v="419"/>
    <d v="2011-04-26T00:00:00"/>
    <x v="1"/>
    <s v="DB-13555"/>
    <s v="Dorothy Badders"/>
    <s v="Corporate"/>
    <s v="United States"/>
    <s v="Henderson"/>
    <x v="0"/>
    <n v="42420"/>
    <x v="0"/>
    <s v="OFF-ST-10002574"/>
    <x v="1"/>
    <x v="4"/>
    <s v="SAFCO Commercial Wire Shelving, Black"/>
    <n v="828.83999999999992"/>
    <n v="6"/>
    <n v="0"/>
    <n v="0"/>
  </r>
  <r>
    <n v="9076"/>
    <x v="4538"/>
    <x v="1"/>
    <x v="599"/>
    <d v="2012-11-08T00:00:00"/>
    <x v="2"/>
    <s v="CB-12415"/>
    <s v="Christy Brittain"/>
    <s v="Consumer"/>
    <s v="United States"/>
    <s v="Lakewood"/>
    <x v="24"/>
    <n v="44107"/>
    <x v="3"/>
    <s v="OFF-BI-10000773"/>
    <x v="1"/>
    <x v="8"/>
    <s v="Insertable Tab Post Binder Dividers"/>
    <n v="7.218"/>
    <n v="3"/>
    <n v="0.7"/>
    <n v="-5.5338000000000012"/>
  </r>
  <r>
    <n v="9077"/>
    <x v="4538"/>
    <x v="1"/>
    <x v="599"/>
    <d v="2012-11-08T00:00:00"/>
    <x v="2"/>
    <s v="CB-12415"/>
    <s v="Christy Brittain"/>
    <s v="Consumer"/>
    <s v="United States"/>
    <s v="Lakewood"/>
    <x v="24"/>
    <n v="44107"/>
    <x v="3"/>
    <s v="OFF-SU-10004661"/>
    <x v="1"/>
    <x v="14"/>
    <s v="Acme Titanium Bonded Scissors"/>
    <n v="27.200000000000003"/>
    <n v="4"/>
    <n v="0.2"/>
    <n v="2.0399999999999991"/>
  </r>
  <r>
    <n v="9078"/>
    <x v="4539"/>
    <x v="2"/>
    <x v="935"/>
    <d v="2011-11-07T00:00:00"/>
    <x v="1"/>
    <s v="SP-20650"/>
    <s v="Stephanie Phelps"/>
    <s v="Corporate"/>
    <s v="United States"/>
    <s v="Omaha"/>
    <x v="8"/>
    <n v="68104"/>
    <x v="2"/>
    <s v="TEC-AC-10003280"/>
    <x v="2"/>
    <x v="11"/>
    <s v="Belkin F8E887 USB Wired Ergonomic Keyboard"/>
    <n v="89.97"/>
    <n v="3"/>
    <n v="0"/>
    <n v="18.893699999999995"/>
  </r>
  <r>
    <n v="9079"/>
    <x v="4540"/>
    <x v="0"/>
    <x v="595"/>
    <d v="2013-02-23T00:00:00"/>
    <x v="1"/>
    <s v="GW-14605"/>
    <s v="Giulietta Weimer"/>
    <s v="Consumer"/>
    <s v="United States"/>
    <s v="Henderson"/>
    <x v="0"/>
    <n v="42420"/>
    <x v="0"/>
    <s v="FUR-FU-10003773"/>
    <x v="0"/>
    <x v="5"/>
    <s v="Eldon Cleatmat Plus Chair Mats for High Pile Carpets"/>
    <n v="318.08"/>
    <n v="4"/>
    <n v="0"/>
    <n v="34.988799999999969"/>
  </r>
  <r>
    <n v="9080"/>
    <x v="4540"/>
    <x v="0"/>
    <x v="595"/>
    <d v="2013-02-23T00:00:00"/>
    <x v="1"/>
    <s v="GW-14605"/>
    <s v="Giulietta Weimer"/>
    <s v="Consumer"/>
    <s v="United States"/>
    <s v="Henderson"/>
    <x v="0"/>
    <n v="42420"/>
    <x v="0"/>
    <s v="OFF-BI-10002412"/>
    <x v="1"/>
    <x v="8"/>
    <s v="Wilson Jones “Snap” Scratch Pad Binder Tool for Ring Binders"/>
    <n v="5.8"/>
    <n v="1"/>
    <n v="0"/>
    <n v="2.61"/>
  </r>
  <r>
    <n v="9081"/>
    <x v="4541"/>
    <x v="3"/>
    <x v="220"/>
    <d v="2014-09-14T00:00:00"/>
    <x v="0"/>
    <s v="KH-16630"/>
    <s v="Ken Heidel"/>
    <s v="Corporate"/>
    <s v="United States"/>
    <s v="Santa Ana"/>
    <x v="1"/>
    <n v="92704"/>
    <x v="1"/>
    <s v="TEC-PH-10002564"/>
    <x v="2"/>
    <x v="7"/>
    <s v="OtterBox Defender Series Case - Samsung Galaxy S4"/>
    <n v="143.952"/>
    <n v="6"/>
    <n v="0.2"/>
    <n v="17.993999999999978"/>
  </r>
  <r>
    <n v="9082"/>
    <x v="4541"/>
    <x v="3"/>
    <x v="220"/>
    <d v="2014-09-14T00:00:00"/>
    <x v="0"/>
    <s v="KH-16630"/>
    <s v="Ken Heidel"/>
    <s v="Corporate"/>
    <s v="United States"/>
    <s v="Santa Ana"/>
    <x v="1"/>
    <n v="92704"/>
    <x v="1"/>
    <s v="OFF-PA-10002262"/>
    <x v="1"/>
    <x v="10"/>
    <s v="Xerox 192"/>
    <n v="19.440000000000001"/>
    <n v="3"/>
    <n v="0"/>
    <n v="9.3312000000000008"/>
  </r>
  <r>
    <n v="9083"/>
    <x v="4542"/>
    <x v="3"/>
    <x v="808"/>
    <d v="2014-11-07T00:00:00"/>
    <x v="1"/>
    <s v="BG-11035"/>
    <s v="Barry Gonzalez"/>
    <s v="Consumer"/>
    <s v="United States"/>
    <s v="Springfield"/>
    <x v="17"/>
    <n v="22153"/>
    <x v="0"/>
    <s v="OFF-AR-10000246"/>
    <x v="1"/>
    <x v="6"/>
    <s v="Newell 318"/>
    <n v="5.56"/>
    <n v="2"/>
    <n v="0"/>
    <n v="1.4455999999999998"/>
  </r>
  <r>
    <n v="9084"/>
    <x v="4543"/>
    <x v="1"/>
    <x v="525"/>
    <d v="2012-02-08T00:00:00"/>
    <x v="2"/>
    <s v="LO-17170"/>
    <s v="Lori Olson"/>
    <s v="Corporate"/>
    <s v="United States"/>
    <s v="Suffolk"/>
    <x v="17"/>
    <n v="23434"/>
    <x v="0"/>
    <s v="OFF-ST-10002554"/>
    <x v="1"/>
    <x v="4"/>
    <s v="Tennsco Industrial Shelving"/>
    <n v="146.72999999999999"/>
    <n v="3"/>
    <n v="0"/>
    <n v="2.9346000000000032"/>
  </r>
  <r>
    <n v="9085"/>
    <x v="4543"/>
    <x v="1"/>
    <x v="525"/>
    <d v="2012-02-08T00:00:00"/>
    <x v="2"/>
    <s v="LO-17170"/>
    <s v="Lori Olson"/>
    <s v="Corporate"/>
    <s v="United States"/>
    <s v="Suffolk"/>
    <x v="17"/>
    <n v="23434"/>
    <x v="0"/>
    <s v="OFF-PA-10002751"/>
    <x v="1"/>
    <x v="10"/>
    <s v="Xerox 1920"/>
    <n v="29.900000000000002"/>
    <n v="5"/>
    <n v="0"/>
    <n v="13.454999999999998"/>
  </r>
  <r>
    <n v="9086"/>
    <x v="4544"/>
    <x v="0"/>
    <x v="545"/>
    <d v="2013-09-13T00:00:00"/>
    <x v="0"/>
    <s v="DV-13465"/>
    <s v="Dianna Vittorini"/>
    <s v="Consumer"/>
    <s v="United States"/>
    <s v="Los Angeles"/>
    <x v="1"/>
    <n v="90049"/>
    <x v="1"/>
    <s v="OFF-BI-10004318"/>
    <x v="1"/>
    <x v="8"/>
    <s v="Ibico EB-19 Dual Function Manual Binding System"/>
    <n v="276.78400000000005"/>
    <n v="2"/>
    <n v="0.2"/>
    <n v="89.954799999999992"/>
  </r>
  <r>
    <n v="9087"/>
    <x v="4545"/>
    <x v="0"/>
    <x v="182"/>
    <d v="2013-10-01T00:00:00"/>
    <x v="1"/>
    <s v="LR-17035"/>
    <s v="Lisa Ryan"/>
    <s v="Corporate"/>
    <s v="United States"/>
    <s v="Houston"/>
    <x v="5"/>
    <n v="77041"/>
    <x v="2"/>
    <s v="OFF-AP-10001564"/>
    <x v="1"/>
    <x v="9"/>
    <s v="Hoover Commercial Lightweight Upright Vacuum with E-Z Empty Dirt Cup"/>
    <n v="93.031999999999982"/>
    <n v="2"/>
    <n v="0.8"/>
    <n v="-251.18640000000005"/>
  </r>
  <r>
    <n v="9088"/>
    <x v="4545"/>
    <x v="0"/>
    <x v="182"/>
    <d v="2013-10-01T00:00:00"/>
    <x v="1"/>
    <s v="LR-17035"/>
    <s v="Lisa Ryan"/>
    <s v="Corporate"/>
    <s v="United States"/>
    <s v="Houston"/>
    <x v="5"/>
    <n v="77041"/>
    <x v="2"/>
    <s v="FUR-CH-10000513"/>
    <x v="0"/>
    <x v="1"/>
    <s v="High-Back Leather Manager's Chair"/>
    <n v="454.96499999999997"/>
    <n v="5"/>
    <n v="0.3"/>
    <n v="-136.48950000000002"/>
  </r>
  <r>
    <n v="9089"/>
    <x v="4546"/>
    <x v="1"/>
    <x v="83"/>
    <d v="2012-12-20T00:00:00"/>
    <x v="1"/>
    <s v="RR-19525"/>
    <s v="Rick Reed"/>
    <s v="Corporate"/>
    <s v="United States"/>
    <s v="Cary"/>
    <x v="3"/>
    <n v="27511"/>
    <x v="0"/>
    <s v="TEC-PH-10001433"/>
    <x v="2"/>
    <x v="7"/>
    <s v="Cisco Small Business SPA 502G VoIP phone"/>
    <n v="246.16800000000001"/>
    <n v="3"/>
    <n v="0.2"/>
    <n v="21.539699999999996"/>
  </r>
  <r>
    <n v="9090"/>
    <x v="4547"/>
    <x v="0"/>
    <x v="42"/>
    <d v="2013-09-21T00:00:00"/>
    <x v="0"/>
    <s v="TS-21610"/>
    <s v="Troy Staebel"/>
    <s v="Consumer"/>
    <s v="United States"/>
    <s v="Springfield"/>
    <x v="24"/>
    <n v="45503"/>
    <x v="3"/>
    <s v="OFF-ST-10002790"/>
    <x v="1"/>
    <x v="4"/>
    <s v="Safco Industrial Shelving"/>
    <n v="295.39999999999998"/>
    <n v="5"/>
    <n v="0.2"/>
    <n v="-62.772499999999965"/>
  </r>
  <r>
    <n v="9091"/>
    <x v="4548"/>
    <x v="3"/>
    <x v="119"/>
    <d v="2014-10-16T00:00:00"/>
    <x v="2"/>
    <s v="AH-10210"/>
    <s v="Alan Hwang"/>
    <s v="Consumer"/>
    <s v="United States"/>
    <s v="Louisville"/>
    <x v="0"/>
    <n v="40214"/>
    <x v="0"/>
    <s v="OFF-ST-10002974"/>
    <x v="1"/>
    <x v="4"/>
    <s v="Trav-L-File Heavy-Duty Shuttle II, Black"/>
    <n v="348.56"/>
    <n v="8"/>
    <n v="0"/>
    <n v="104.56799999999998"/>
  </r>
  <r>
    <n v="9092"/>
    <x v="4549"/>
    <x v="1"/>
    <x v="1141"/>
    <d v="2012-07-03T00:00:00"/>
    <x v="0"/>
    <s v="DW-13585"/>
    <s v="Dorothy Wardle"/>
    <s v="Corporate"/>
    <s v="United States"/>
    <s v="Troy"/>
    <x v="24"/>
    <n v="45373"/>
    <x v="3"/>
    <s v="OFF-PA-10003177"/>
    <x v="1"/>
    <x v="10"/>
    <s v="Xerox 1999"/>
    <n v="15.552000000000003"/>
    <n v="3"/>
    <n v="0.2"/>
    <n v="5.4432"/>
  </r>
  <r>
    <n v="9093"/>
    <x v="4549"/>
    <x v="1"/>
    <x v="1141"/>
    <d v="2012-07-03T00:00:00"/>
    <x v="0"/>
    <s v="DW-13585"/>
    <s v="Dorothy Wardle"/>
    <s v="Corporate"/>
    <s v="United States"/>
    <s v="Troy"/>
    <x v="24"/>
    <n v="45373"/>
    <x v="3"/>
    <s v="FUR-BO-10001918"/>
    <x v="0"/>
    <x v="0"/>
    <s v="Sauder Forest Hills Library with Doors, Woodland Oak Finish"/>
    <n v="482.93999999999994"/>
    <n v="6"/>
    <n v="0.5"/>
    <n v="-376.69319999999999"/>
  </r>
  <r>
    <n v="9094"/>
    <x v="4550"/>
    <x v="1"/>
    <x v="932"/>
    <d v="2012-06-05T00:00:00"/>
    <x v="1"/>
    <s v="AJ-10945"/>
    <s v="Ashley Jarboe"/>
    <s v="Consumer"/>
    <s v="United States"/>
    <s v="Detroit"/>
    <x v="12"/>
    <n v="48227"/>
    <x v="2"/>
    <s v="TEC-PH-10001299"/>
    <x v="2"/>
    <x v="7"/>
    <s v="Polycom CX300 Desktop Phone USB VoIP phone"/>
    <n v="299.98"/>
    <n v="2"/>
    <n v="0"/>
    <n v="83.994400000000013"/>
  </r>
  <r>
    <n v="9095"/>
    <x v="4550"/>
    <x v="1"/>
    <x v="932"/>
    <d v="2012-06-05T00:00:00"/>
    <x v="1"/>
    <s v="AJ-10945"/>
    <s v="Ashley Jarboe"/>
    <s v="Consumer"/>
    <s v="United States"/>
    <s v="Detroit"/>
    <x v="12"/>
    <n v="48227"/>
    <x v="2"/>
    <s v="OFF-BI-10004224"/>
    <x v="1"/>
    <x v="8"/>
    <s v="Catalog Binders with Expanding Posts"/>
    <n v="403.68"/>
    <n v="6"/>
    <n v="0"/>
    <n v="181.65599999999998"/>
  </r>
  <r>
    <n v="9096"/>
    <x v="4550"/>
    <x v="1"/>
    <x v="932"/>
    <d v="2012-06-05T00:00:00"/>
    <x v="1"/>
    <s v="AJ-10945"/>
    <s v="Ashley Jarboe"/>
    <s v="Consumer"/>
    <s v="United States"/>
    <s v="Detroit"/>
    <x v="12"/>
    <n v="48227"/>
    <x v="2"/>
    <s v="TEC-PH-10001300"/>
    <x v="2"/>
    <x v="7"/>
    <s v="iKross Bluetooth Portable Keyboard + Cell Phone Stand Holder + Brush for Apple iPhone 5S 5C 5, 4S 4"/>
    <n v="41.9"/>
    <n v="2"/>
    <n v="0"/>
    <n v="11.731999999999999"/>
  </r>
  <r>
    <n v="9097"/>
    <x v="4550"/>
    <x v="1"/>
    <x v="932"/>
    <d v="2012-06-05T00:00:00"/>
    <x v="1"/>
    <s v="AJ-10945"/>
    <s v="Ashley Jarboe"/>
    <s v="Consumer"/>
    <s v="United States"/>
    <s v="Detroit"/>
    <x v="12"/>
    <n v="48227"/>
    <x v="2"/>
    <s v="OFF-LA-10004178"/>
    <x v="1"/>
    <x v="2"/>
    <s v="Avery 491"/>
    <n v="28.91"/>
    <n v="7"/>
    <n v="0"/>
    <n v="13.2986"/>
  </r>
  <r>
    <n v="9098"/>
    <x v="4551"/>
    <x v="2"/>
    <x v="791"/>
    <d v="2011-04-17T00:00:00"/>
    <x v="1"/>
    <s v="SV-20785"/>
    <s v="Stewart Visinsky"/>
    <s v="Consumer"/>
    <s v="United States"/>
    <s v="Bloomington"/>
    <x v="14"/>
    <n v="47401"/>
    <x v="2"/>
    <s v="OFF-PA-10000289"/>
    <x v="1"/>
    <x v="10"/>
    <s v="Xerox 213"/>
    <n v="32.400000000000006"/>
    <n v="5"/>
    <n v="0"/>
    <n v="15.552000000000001"/>
  </r>
  <r>
    <n v="9099"/>
    <x v="4552"/>
    <x v="3"/>
    <x v="386"/>
    <d v="2014-10-17T00:00:00"/>
    <x v="1"/>
    <s v="MG-17650"/>
    <s v="Matthew Grinstein"/>
    <s v="Home Office"/>
    <s v="United States"/>
    <s v="Dallas"/>
    <x v="5"/>
    <n v="75081"/>
    <x v="2"/>
    <s v="TEC-PH-10002085"/>
    <x v="2"/>
    <x v="7"/>
    <s v="Clarity 53712"/>
    <n v="369.54399999999998"/>
    <n v="7"/>
    <n v="0.2"/>
    <n v="27.71580000000003"/>
  </r>
  <r>
    <n v="9100"/>
    <x v="4552"/>
    <x v="3"/>
    <x v="386"/>
    <d v="2014-10-17T00:00:00"/>
    <x v="1"/>
    <s v="MG-17650"/>
    <s v="Matthew Grinstein"/>
    <s v="Home Office"/>
    <s v="United States"/>
    <s v="Dallas"/>
    <x v="5"/>
    <n v="75081"/>
    <x v="2"/>
    <s v="OFF-PA-10001934"/>
    <x v="1"/>
    <x v="10"/>
    <s v="Xerox 1993"/>
    <n v="10.368000000000002"/>
    <n v="2"/>
    <n v="0.2"/>
    <n v="3.7584"/>
  </r>
  <r>
    <n v="9101"/>
    <x v="4552"/>
    <x v="3"/>
    <x v="386"/>
    <d v="2014-10-17T00:00:00"/>
    <x v="1"/>
    <s v="MG-17650"/>
    <s v="Matthew Grinstein"/>
    <s v="Home Office"/>
    <s v="United States"/>
    <s v="Dallas"/>
    <x v="5"/>
    <n v="75081"/>
    <x v="2"/>
    <s v="TEC-AC-10003033"/>
    <x v="2"/>
    <x v="11"/>
    <s v="Plantronics CS510 - Over-the-Head monaural Wireless Headset System"/>
    <n v="791.87999999999988"/>
    <n v="3"/>
    <n v="0.2"/>
    <n v="128.68049999999994"/>
  </r>
  <r>
    <n v="9102"/>
    <x v="4553"/>
    <x v="1"/>
    <x v="209"/>
    <d v="2012-11-12T00:00:00"/>
    <x v="1"/>
    <s v="AB-10105"/>
    <s v="Adrian Barton"/>
    <s v="Consumer"/>
    <s v="United States"/>
    <s v="Houston"/>
    <x v="5"/>
    <n v="77041"/>
    <x v="2"/>
    <s v="OFF-AR-10001683"/>
    <x v="1"/>
    <x v="6"/>
    <s v="Lumber Crayons"/>
    <n v="23.64"/>
    <n v="3"/>
    <n v="0.2"/>
    <n v="5.3190000000000008"/>
  </r>
  <r>
    <n v="9103"/>
    <x v="4553"/>
    <x v="1"/>
    <x v="209"/>
    <d v="2012-11-12T00:00:00"/>
    <x v="1"/>
    <s v="AB-10105"/>
    <s v="Adrian Barton"/>
    <s v="Consumer"/>
    <s v="United States"/>
    <s v="Houston"/>
    <x v="5"/>
    <n v="77041"/>
    <x v="2"/>
    <s v="OFF-ST-10001713"/>
    <x v="1"/>
    <x v="4"/>
    <s v="Gould Plastics 9-Pocket Panel Bin, 18-3/8w x 5-1/4d x 20-1/2h, Black"/>
    <n v="84.784000000000006"/>
    <n v="2"/>
    <n v="0.2"/>
    <n v="-16.956800000000005"/>
  </r>
  <r>
    <n v="9104"/>
    <x v="4553"/>
    <x v="1"/>
    <x v="209"/>
    <d v="2012-11-12T00:00:00"/>
    <x v="1"/>
    <s v="AB-10105"/>
    <s v="Adrian Barton"/>
    <s v="Consumer"/>
    <s v="United States"/>
    <s v="Houston"/>
    <x v="5"/>
    <n v="77041"/>
    <x v="2"/>
    <s v="FUR-FU-10000193"/>
    <x v="0"/>
    <x v="5"/>
    <s v="Tenex Chairmats For Use with Hard Floors"/>
    <n v="64.959999999999994"/>
    <n v="5"/>
    <n v="0.6"/>
    <n v="-84.447999999999993"/>
  </r>
  <r>
    <n v="9105"/>
    <x v="4553"/>
    <x v="1"/>
    <x v="209"/>
    <d v="2012-11-12T00:00:00"/>
    <x v="1"/>
    <s v="AB-10105"/>
    <s v="Adrian Barton"/>
    <s v="Consumer"/>
    <s v="United States"/>
    <s v="Houston"/>
    <x v="5"/>
    <n v="77041"/>
    <x v="2"/>
    <s v="OFF-BI-10000474"/>
    <x v="1"/>
    <x v="8"/>
    <s v="Avery Recycled Flexi-View Covers for Binding Systems"/>
    <n v="32.059999999999995"/>
    <n v="10"/>
    <n v="0.8"/>
    <n v="-51.296000000000006"/>
  </r>
  <r>
    <n v="9106"/>
    <x v="4553"/>
    <x v="1"/>
    <x v="209"/>
    <d v="2012-11-12T00:00:00"/>
    <x v="1"/>
    <s v="AB-10105"/>
    <s v="Adrian Barton"/>
    <s v="Consumer"/>
    <s v="United States"/>
    <s v="Houston"/>
    <x v="5"/>
    <n v="77041"/>
    <x v="2"/>
    <s v="OFF-ST-10000129"/>
    <x v="1"/>
    <x v="4"/>
    <s v="Fellowes Recycled Storage Drawers"/>
    <n v="177.64800000000002"/>
    <n v="2"/>
    <n v="0.2"/>
    <n v="-28.867800000000017"/>
  </r>
  <r>
    <n v="9107"/>
    <x v="4553"/>
    <x v="1"/>
    <x v="209"/>
    <d v="2012-11-12T00:00:00"/>
    <x v="1"/>
    <s v="AB-10105"/>
    <s v="Adrian Barton"/>
    <s v="Consumer"/>
    <s v="United States"/>
    <s v="Houston"/>
    <x v="5"/>
    <n v="77041"/>
    <x v="2"/>
    <s v="TEC-MA-10001016"/>
    <x v="2"/>
    <x v="15"/>
    <s v="Canon PC170 Desktop Personal Copier"/>
    <n v="287.90999999999997"/>
    <n v="3"/>
    <n v="0.4"/>
    <n v="33.589499999999987"/>
  </r>
  <r>
    <n v="9108"/>
    <x v="4554"/>
    <x v="1"/>
    <x v="442"/>
    <d v="2012-05-28T00:00:00"/>
    <x v="2"/>
    <s v="MM-18280"/>
    <s v="Muhammed MacIntyre"/>
    <s v="Corporate"/>
    <s v="United States"/>
    <s v="Haltom City"/>
    <x v="5"/>
    <n v="76117"/>
    <x v="2"/>
    <s v="OFF-SU-10002557"/>
    <x v="1"/>
    <x v="14"/>
    <s v="Fiskars Spring-Action Scissors"/>
    <n v="22.368000000000002"/>
    <n v="2"/>
    <n v="0.2"/>
    <n v="1.6776"/>
  </r>
  <r>
    <n v="9109"/>
    <x v="4554"/>
    <x v="1"/>
    <x v="442"/>
    <d v="2012-05-28T00:00:00"/>
    <x v="2"/>
    <s v="MM-18280"/>
    <s v="Muhammed MacIntyre"/>
    <s v="Corporate"/>
    <s v="United States"/>
    <s v="Haltom City"/>
    <x v="5"/>
    <n v="76117"/>
    <x v="2"/>
    <s v="OFF-PA-10002160"/>
    <x v="1"/>
    <x v="10"/>
    <s v="Xerox 1978"/>
    <n v="32.368000000000002"/>
    <n v="7"/>
    <n v="0.2"/>
    <n v="11.733400000000001"/>
  </r>
  <r>
    <n v="9110"/>
    <x v="4554"/>
    <x v="1"/>
    <x v="442"/>
    <d v="2012-05-28T00:00:00"/>
    <x v="2"/>
    <s v="MM-18280"/>
    <s v="Muhammed MacIntyre"/>
    <s v="Corporate"/>
    <s v="United States"/>
    <s v="Haltom City"/>
    <x v="5"/>
    <n v="76117"/>
    <x v="2"/>
    <s v="TEC-AC-10003095"/>
    <x v="2"/>
    <x v="11"/>
    <s v="Logitech G35 7.1-Channel Surround Sound Headset"/>
    <n v="207.98400000000004"/>
    <n v="2"/>
    <n v="0.2"/>
    <n v="36.397199999999998"/>
  </r>
  <r>
    <n v="9111"/>
    <x v="4555"/>
    <x v="2"/>
    <x v="303"/>
    <d v="2011-10-15T00:00:00"/>
    <x v="2"/>
    <s v="MA-17995"/>
    <s v="Michelle Arnett"/>
    <s v="Home Office"/>
    <s v="United States"/>
    <s v="Richmond"/>
    <x v="17"/>
    <n v="23223"/>
    <x v="0"/>
    <s v="OFF-EN-10003160"/>
    <x v="1"/>
    <x v="12"/>
    <s v="Pastel Pink Envelopes"/>
    <n v="36.4"/>
    <n v="5"/>
    <n v="0"/>
    <n v="17.472000000000001"/>
  </r>
  <r>
    <n v="9112"/>
    <x v="4555"/>
    <x v="2"/>
    <x v="303"/>
    <d v="2011-10-15T00:00:00"/>
    <x v="2"/>
    <s v="MA-17995"/>
    <s v="Michelle Arnett"/>
    <s v="Home Office"/>
    <s v="United States"/>
    <s v="Richmond"/>
    <x v="17"/>
    <n v="23223"/>
    <x v="0"/>
    <s v="TEC-AC-10001542"/>
    <x v="2"/>
    <x v="11"/>
    <s v="SanDisk Cruzer 16 GB USB Flash Drive"/>
    <n v="22.96"/>
    <n v="2"/>
    <n v="0"/>
    <n v="4.3623999999999974"/>
  </r>
  <r>
    <n v="9113"/>
    <x v="4555"/>
    <x v="2"/>
    <x v="303"/>
    <d v="2011-10-15T00:00:00"/>
    <x v="2"/>
    <s v="MA-17995"/>
    <s v="Michelle Arnett"/>
    <s v="Home Office"/>
    <s v="United States"/>
    <s v="Richmond"/>
    <x v="17"/>
    <n v="23223"/>
    <x v="0"/>
    <s v="OFF-ST-10003641"/>
    <x v="1"/>
    <x v="4"/>
    <s v="Space Solutions Industrial Galvanized Steel Shelving."/>
    <n v="315.2"/>
    <n v="4"/>
    <n v="0"/>
    <n v="6.3040000000000305"/>
  </r>
  <r>
    <n v="9114"/>
    <x v="4555"/>
    <x v="2"/>
    <x v="303"/>
    <d v="2011-10-15T00:00:00"/>
    <x v="2"/>
    <s v="MA-17995"/>
    <s v="Michelle Arnett"/>
    <s v="Home Office"/>
    <s v="United States"/>
    <s v="Richmond"/>
    <x v="17"/>
    <n v="23223"/>
    <x v="0"/>
    <s v="OFF-BI-10002432"/>
    <x v="1"/>
    <x v="8"/>
    <s v="Wilson Jones Standard D-Ring Binders"/>
    <n v="15.18"/>
    <n v="3"/>
    <n v="0"/>
    <n v="7.1345999999999989"/>
  </r>
  <r>
    <n v="9115"/>
    <x v="4556"/>
    <x v="0"/>
    <x v="569"/>
    <d v="2013-02-10T00:00:00"/>
    <x v="0"/>
    <s v="EB-13975"/>
    <s v="Erica Bern"/>
    <s v="Corporate"/>
    <s v="United States"/>
    <s v="Los Angeles"/>
    <x v="1"/>
    <n v="90049"/>
    <x v="1"/>
    <s v="TEC-PH-10004094"/>
    <x v="2"/>
    <x v="7"/>
    <s v="Motorola L703CM"/>
    <n v="623.96"/>
    <n v="5"/>
    <n v="0.2"/>
    <n v="38.997500000000002"/>
  </r>
  <r>
    <n v="9116"/>
    <x v="4557"/>
    <x v="3"/>
    <x v="617"/>
    <d v="2014-01-25T00:00:00"/>
    <x v="0"/>
    <s v="NS-18505"/>
    <s v="Neola Schneider"/>
    <s v="Consumer"/>
    <s v="United States"/>
    <s v="Philadelphia"/>
    <x v="9"/>
    <n v="19140"/>
    <x v="3"/>
    <s v="TEC-PH-10001817"/>
    <x v="2"/>
    <x v="7"/>
    <s v="Wilson Electronics DB Pro Signal Booster"/>
    <n v="429.59999999999997"/>
    <n v="2"/>
    <n v="0.4"/>
    <n v="-93.079999999999984"/>
  </r>
  <r>
    <n v="9117"/>
    <x v="4557"/>
    <x v="3"/>
    <x v="617"/>
    <d v="2014-01-25T00:00:00"/>
    <x v="0"/>
    <s v="NS-18505"/>
    <s v="Neola Schneider"/>
    <s v="Consumer"/>
    <s v="United States"/>
    <s v="Philadelphia"/>
    <x v="9"/>
    <n v="19140"/>
    <x v="3"/>
    <s v="FUR-FU-10002759"/>
    <x v="0"/>
    <x v="5"/>
    <s v="12-1/2 Diameter Round Wall Clock"/>
    <n v="31.968000000000004"/>
    <n v="2"/>
    <n v="0.2"/>
    <n v="6.3935999999999993"/>
  </r>
  <r>
    <n v="9118"/>
    <x v="4557"/>
    <x v="3"/>
    <x v="617"/>
    <d v="2014-01-25T00:00:00"/>
    <x v="0"/>
    <s v="NS-18505"/>
    <s v="Neola Schneider"/>
    <s v="Consumer"/>
    <s v="United States"/>
    <s v="Philadelphia"/>
    <x v="9"/>
    <n v="19140"/>
    <x v="3"/>
    <s v="FUR-CH-10000309"/>
    <x v="0"/>
    <x v="1"/>
    <s v="Global Comet Stacking Arm Chair"/>
    <n v="887.27099999999984"/>
    <n v="3"/>
    <n v="0.3"/>
    <n v="-63.376499999999965"/>
  </r>
  <r>
    <n v="9119"/>
    <x v="4557"/>
    <x v="3"/>
    <x v="617"/>
    <d v="2014-01-25T00:00:00"/>
    <x v="0"/>
    <s v="NS-18505"/>
    <s v="Neola Schneider"/>
    <s v="Consumer"/>
    <s v="United States"/>
    <s v="Philadelphia"/>
    <x v="9"/>
    <n v="19140"/>
    <x v="3"/>
    <s v="OFF-PA-10003673"/>
    <x v="1"/>
    <x v="10"/>
    <s v="Strathmore Photo Mount Cards"/>
    <n v="21.696000000000002"/>
    <n v="4"/>
    <n v="0.2"/>
    <n v="7.0511999999999988"/>
  </r>
  <r>
    <n v="9120"/>
    <x v="4558"/>
    <x v="0"/>
    <x v="112"/>
    <d v="2013-06-13T00:00:00"/>
    <x v="1"/>
    <s v="RB-19795"/>
    <s v="Ross Baird"/>
    <s v="Home Office"/>
    <s v="United States"/>
    <s v="Los Angeles"/>
    <x v="1"/>
    <n v="90036"/>
    <x v="1"/>
    <s v="OFF-LA-10000452"/>
    <x v="1"/>
    <x v="2"/>
    <s v="Avery 488"/>
    <n v="22.05"/>
    <n v="7"/>
    <n v="0"/>
    <n v="10.584"/>
  </r>
  <r>
    <n v="9121"/>
    <x v="4558"/>
    <x v="0"/>
    <x v="112"/>
    <d v="2013-06-13T00:00:00"/>
    <x v="1"/>
    <s v="RB-19795"/>
    <s v="Ross Baird"/>
    <s v="Home Office"/>
    <s v="United States"/>
    <s v="Los Angeles"/>
    <x v="1"/>
    <n v="90036"/>
    <x v="1"/>
    <s v="OFF-PA-10000210"/>
    <x v="1"/>
    <x v="10"/>
    <s v="Xerox Blank Computer Paper"/>
    <n v="99.9"/>
    <n v="5"/>
    <n v="0"/>
    <n v="46.952999999999996"/>
  </r>
  <r>
    <n v="9122"/>
    <x v="4559"/>
    <x v="3"/>
    <x v="257"/>
    <d v="2014-03-21T00:00:00"/>
    <x v="0"/>
    <s v="JK-15325"/>
    <s v="Jason Klamczynski"/>
    <s v="Corporate"/>
    <s v="United States"/>
    <s v="Los Angeles"/>
    <x v="1"/>
    <n v="90032"/>
    <x v="1"/>
    <s v="OFF-AP-10000358"/>
    <x v="1"/>
    <x v="9"/>
    <s v="Fellowes Basic Home/Office Series Surge Protectors"/>
    <n v="90.86"/>
    <n v="7"/>
    <n v="0"/>
    <n v="26.349399999999992"/>
  </r>
  <r>
    <n v="9123"/>
    <x v="4560"/>
    <x v="3"/>
    <x v="221"/>
    <d v="2014-11-25T00:00:00"/>
    <x v="3"/>
    <s v="PR-18880"/>
    <s v="Patrick Ryan"/>
    <s v="Consumer"/>
    <s v="United States"/>
    <s v="San Francisco"/>
    <x v="1"/>
    <n v="94109"/>
    <x v="1"/>
    <s v="OFF-PA-10002137"/>
    <x v="1"/>
    <x v="10"/>
    <s v="Southworth 100% Résumé Paper, 24lb."/>
    <n v="7.78"/>
    <n v="1"/>
    <n v="0"/>
    <n v="3.5009999999999994"/>
  </r>
  <r>
    <n v="9124"/>
    <x v="4561"/>
    <x v="0"/>
    <x v="491"/>
    <d v="2013-11-29T00:00:00"/>
    <x v="0"/>
    <s v="EH-13945"/>
    <s v="Eric Hoffmann"/>
    <s v="Consumer"/>
    <s v="United States"/>
    <s v="Philadelphia"/>
    <x v="9"/>
    <n v="19120"/>
    <x v="3"/>
    <s v="OFF-BI-10003364"/>
    <x v="1"/>
    <x v="8"/>
    <s v="Binding Machine Supplies"/>
    <n v="78.759000000000015"/>
    <n v="9"/>
    <n v="0.7"/>
    <n v="-57.75660000000002"/>
  </r>
  <r>
    <n v="9125"/>
    <x v="4562"/>
    <x v="0"/>
    <x v="298"/>
    <d v="2013-08-21T00:00:00"/>
    <x v="0"/>
    <s v="MA-17560"/>
    <s v="Matt Abelman"/>
    <s v="Home Office"/>
    <s v="United States"/>
    <s v="Houston"/>
    <x v="5"/>
    <n v="77070"/>
    <x v="2"/>
    <s v="FUR-FU-10001940"/>
    <x v="0"/>
    <x v="5"/>
    <s v="Staples"/>
    <n v="9.5519999999999996"/>
    <n v="3"/>
    <n v="0.6"/>
    <n v="-3.8207999999999984"/>
  </r>
  <r>
    <n v="9126"/>
    <x v="4562"/>
    <x v="0"/>
    <x v="298"/>
    <d v="2013-08-21T00:00:00"/>
    <x v="0"/>
    <s v="MA-17560"/>
    <s v="Matt Abelman"/>
    <s v="Home Office"/>
    <s v="United States"/>
    <s v="Houston"/>
    <x v="5"/>
    <n v="77070"/>
    <x v="2"/>
    <s v="FUR-FU-10000320"/>
    <x v="0"/>
    <x v="5"/>
    <s v="OIC Stacking Trays"/>
    <n v="5.3440000000000003"/>
    <n v="4"/>
    <n v="0.6"/>
    <n v="-2.1375999999999991"/>
  </r>
  <r>
    <n v="9127"/>
    <x v="4563"/>
    <x v="1"/>
    <x v="109"/>
    <d v="2012-12-03T00:00:00"/>
    <x v="1"/>
    <s v="MA-17995"/>
    <s v="Michelle Arnett"/>
    <s v="Home Office"/>
    <s v="United States"/>
    <s v="Las Cruces"/>
    <x v="27"/>
    <n v="88001"/>
    <x v="1"/>
    <s v="OFF-AR-10004441"/>
    <x v="1"/>
    <x v="6"/>
    <s v="BIC Brite Liner Highlighters"/>
    <n v="8.2799999999999994"/>
    <n v="2"/>
    <n v="0"/>
    <n v="3.4775999999999998"/>
  </r>
  <r>
    <n v="9128"/>
    <x v="4564"/>
    <x v="3"/>
    <x v="1126"/>
    <d v="2014-06-02T00:00:00"/>
    <x v="1"/>
    <s v="JL-15505"/>
    <s v="Jeremy Lonsdale"/>
    <s v="Consumer"/>
    <s v="United States"/>
    <s v="Houston"/>
    <x v="5"/>
    <n v="77070"/>
    <x v="2"/>
    <s v="OFF-ST-10002182"/>
    <x v="1"/>
    <x v="4"/>
    <s v="Iris 3-Drawer Stacking Bin, Black"/>
    <n v="50.135999999999996"/>
    <n v="3"/>
    <n v="0.2"/>
    <n v="-11.2806"/>
  </r>
  <r>
    <n v="9129"/>
    <x v="4565"/>
    <x v="3"/>
    <x v="507"/>
    <d v="2014-09-06T00:00:00"/>
    <x v="2"/>
    <s v="AS-10045"/>
    <s v="Aaron Smayling"/>
    <s v="Corporate"/>
    <s v="United States"/>
    <s v="Redmond"/>
    <x v="21"/>
    <n v="97756"/>
    <x v="1"/>
    <s v="OFF-BI-10002931"/>
    <x v="1"/>
    <x v="8"/>
    <s v="Avery Trapezoid Extra Heavy Duty 4&quot; Binders"/>
    <n v="88.074000000000012"/>
    <n v="7"/>
    <n v="0.7"/>
    <n v="-58.71599999999998"/>
  </r>
  <r>
    <n v="9130"/>
    <x v="4566"/>
    <x v="0"/>
    <x v="830"/>
    <d v="2013-03-27T00:00:00"/>
    <x v="0"/>
    <s v="DC-12850"/>
    <s v="Dan Campbell"/>
    <s v="Consumer"/>
    <s v="United States"/>
    <s v="Cleveland"/>
    <x v="24"/>
    <n v="44105"/>
    <x v="3"/>
    <s v="FUR-BO-10004357"/>
    <x v="0"/>
    <x v="0"/>
    <s v="O'Sullivan Living Dimensions 3-Shelf Bookcases"/>
    <n v="301.46999999999997"/>
    <n v="3"/>
    <n v="0.5"/>
    <n v="-241.17600000000002"/>
  </r>
  <r>
    <n v="9131"/>
    <x v="4566"/>
    <x v="0"/>
    <x v="830"/>
    <d v="2013-03-27T00:00:00"/>
    <x v="0"/>
    <s v="DC-12850"/>
    <s v="Dan Campbell"/>
    <s v="Consumer"/>
    <s v="United States"/>
    <s v="Cleveland"/>
    <x v="24"/>
    <n v="44105"/>
    <x v="3"/>
    <s v="OFF-AR-10000475"/>
    <x v="1"/>
    <x v="6"/>
    <s v="Hunt BOSTON Vista Battery-Operated Pencil Sharpener, Black"/>
    <n v="18.656000000000002"/>
    <n v="2"/>
    <n v="0.2"/>
    <n v="1.6324000000000014"/>
  </r>
  <r>
    <n v="9132"/>
    <x v="4567"/>
    <x v="3"/>
    <x v="39"/>
    <d v="2014-06-02T00:00:00"/>
    <x v="1"/>
    <s v="MD-17860"/>
    <s v="Michael Dominguez"/>
    <s v="Corporate"/>
    <s v="United States"/>
    <s v="Laurel"/>
    <x v="39"/>
    <n v="20707"/>
    <x v="3"/>
    <s v="FUR-FU-10001473"/>
    <x v="0"/>
    <x v="5"/>
    <s v="DAX Wood Document Frame"/>
    <n v="27.46"/>
    <n v="2"/>
    <n v="0"/>
    <n v="9.8856000000000002"/>
  </r>
  <r>
    <n v="9133"/>
    <x v="4567"/>
    <x v="3"/>
    <x v="39"/>
    <d v="2014-06-02T00:00:00"/>
    <x v="1"/>
    <s v="MD-17860"/>
    <s v="Michael Dominguez"/>
    <s v="Corporate"/>
    <s v="United States"/>
    <s v="Laurel"/>
    <x v="39"/>
    <n v="20707"/>
    <x v="3"/>
    <s v="OFF-AP-10001469"/>
    <x v="1"/>
    <x v="9"/>
    <s v="Fellowes 8 Outlet Superior Workstation Surge Protector"/>
    <n v="125.13"/>
    <n v="3"/>
    <n v="0"/>
    <n v="36.287699999999987"/>
  </r>
  <r>
    <n v="9134"/>
    <x v="4568"/>
    <x v="1"/>
    <x v="284"/>
    <d v="2012-09-04T00:00:00"/>
    <x v="1"/>
    <s v="RH-19510"/>
    <s v="Rick Huthwaite"/>
    <s v="Home Office"/>
    <s v="United States"/>
    <s v="San Diego"/>
    <x v="1"/>
    <n v="92037"/>
    <x v="1"/>
    <s v="TEC-PH-10004447"/>
    <x v="2"/>
    <x v="7"/>
    <s v="Toshiba IPT2010-SD IP Telephone"/>
    <n v="555.96"/>
    <n v="5"/>
    <n v="0.2"/>
    <n v="41.697000000000003"/>
  </r>
  <r>
    <n v="9135"/>
    <x v="4569"/>
    <x v="0"/>
    <x v="408"/>
    <d v="2013-04-18T00:00:00"/>
    <x v="1"/>
    <s v="TB-21175"/>
    <s v="Thomas Boland"/>
    <s v="Corporate"/>
    <s v="United States"/>
    <s v="Wilson"/>
    <x v="3"/>
    <n v="27893"/>
    <x v="0"/>
    <s v="OFF-ST-10001469"/>
    <x v="1"/>
    <x v="4"/>
    <s v="Fellowes Bankers Box Recycled Super Stor/Drawer"/>
    <n v="129.55199999999999"/>
    <n v="3"/>
    <n v="0.2"/>
    <n v="-22.671600000000005"/>
  </r>
  <r>
    <n v="9136"/>
    <x v="4569"/>
    <x v="0"/>
    <x v="408"/>
    <d v="2013-04-18T00:00:00"/>
    <x v="1"/>
    <s v="TB-21175"/>
    <s v="Thomas Boland"/>
    <s v="Corporate"/>
    <s v="United States"/>
    <s v="Wilson"/>
    <x v="3"/>
    <n v="27893"/>
    <x v="0"/>
    <s v="OFF-ST-10000060"/>
    <x v="1"/>
    <x v="4"/>
    <s v="Fellowes Bankers Box Staxonsteel Drawer File/Stacking System"/>
    <n v="51.984000000000009"/>
    <n v="1"/>
    <n v="0.2"/>
    <n v="-5.1983999999999995"/>
  </r>
  <r>
    <n v="9137"/>
    <x v="4569"/>
    <x v="0"/>
    <x v="408"/>
    <d v="2013-04-18T00:00:00"/>
    <x v="1"/>
    <s v="TB-21175"/>
    <s v="Thomas Boland"/>
    <s v="Corporate"/>
    <s v="United States"/>
    <s v="Wilson"/>
    <x v="3"/>
    <n v="27893"/>
    <x v="0"/>
    <s v="OFF-PA-10000807"/>
    <x v="1"/>
    <x v="10"/>
    <s v="TOPS &quot;Important Message&quot; Pads, Canary, 4-1/4 x 5-1/2, 50 Sheets per Pad"/>
    <n v="10.272000000000002"/>
    <n v="3"/>
    <n v="0.2"/>
    <n v="3.4668000000000001"/>
  </r>
  <r>
    <n v="9138"/>
    <x v="4570"/>
    <x v="2"/>
    <x v="563"/>
    <d v="2011-02-10T00:00:00"/>
    <x v="1"/>
    <s v="EB-13930"/>
    <s v="Eric Barreto"/>
    <s v="Consumer"/>
    <s v="United States"/>
    <s v="Saint Petersburg"/>
    <x v="2"/>
    <n v="33710"/>
    <x v="0"/>
    <s v="OFF-BI-10000666"/>
    <x v="1"/>
    <x v="8"/>
    <s v="Surelock Post Binders"/>
    <n v="18.336000000000002"/>
    <n v="2"/>
    <n v="0.7"/>
    <n v="-12.224"/>
  </r>
  <r>
    <n v="9139"/>
    <x v="4570"/>
    <x v="2"/>
    <x v="563"/>
    <d v="2011-02-10T00:00:00"/>
    <x v="1"/>
    <s v="EB-13930"/>
    <s v="Eric Barreto"/>
    <s v="Consumer"/>
    <s v="United States"/>
    <s v="Saint Petersburg"/>
    <x v="2"/>
    <n v="33710"/>
    <x v="0"/>
    <s v="TEC-PH-10002890"/>
    <x v="2"/>
    <x v="7"/>
    <s v="AT&amp;T 17929 Lendline Telephone"/>
    <n v="180.96"/>
    <n v="5"/>
    <n v="0.2"/>
    <n v="13.571999999999996"/>
  </r>
  <r>
    <n v="9140"/>
    <x v="4571"/>
    <x v="2"/>
    <x v="814"/>
    <d v="2011-09-08T00:00:00"/>
    <x v="1"/>
    <s v="BM-11785"/>
    <s v="Bryan Mills"/>
    <s v="Consumer"/>
    <s v="United States"/>
    <s v="Buffalo Grove"/>
    <x v="10"/>
    <n v="60089"/>
    <x v="2"/>
    <s v="TEC-AC-10000844"/>
    <x v="2"/>
    <x v="11"/>
    <s v="Logitech Gaming G510s - Keyboard"/>
    <n v="475.94400000000002"/>
    <n v="7"/>
    <n v="0.2"/>
    <n v="95.188799999999972"/>
  </r>
  <r>
    <n v="9141"/>
    <x v="4572"/>
    <x v="3"/>
    <x v="1033"/>
    <d v="2014-10-03T00:00:00"/>
    <x v="0"/>
    <s v="BT-11530"/>
    <s v="Bradley Talbott"/>
    <s v="Home Office"/>
    <s v="United States"/>
    <s v="Los Angeles"/>
    <x v="1"/>
    <n v="90049"/>
    <x v="1"/>
    <s v="TEC-AC-10002402"/>
    <x v="2"/>
    <x v="11"/>
    <s v="Razer Kraken PRO Over Ear PC and Music Headset"/>
    <n v="159.97999999999999"/>
    <n v="2"/>
    <n v="0"/>
    <n v="47.993999999999986"/>
  </r>
  <r>
    <n v="9142"/>
    <x v="4573"/>
    <x v="0"/>
    <x v="64"/>
    <d v="2013-09-08T00:00:00"/>
    <x v="2"/>
    <s v="FW-14395"/>
    <s v="Fred Wasserman"/>
    <s v="Corporate"/>
    <s v="United States"/>
    <s v="New York City"/>
    <x v="15"/>
    <n v="10011"/>
    <x v="3"/>
    <s v="TEC-PH-10003988"/>
    <x v="2"/>
    <x v="7"/>
    <s v="LF Elite 3D Dazzle Designer Hard Case Cover, Lf Stylus Pen and Wiper For Apple Iphone 5c Mini Lite"/>
    <n v="43.6"/>
    <n v="4"/>
    <n v="0"/>
    <n v="12.208000000000002"/>
  </r>
  <r>
    <n v="9143"/>
    <x v="4574"/>
    <x v="3"/>
    <x v="968"/>
    <d v="2014-05-27T00:00:00"/>
    <x v="1"/>
    <s v="RD-19480"/>
    <s v="Rick Duston"/>
    <s v="Consumer"/>
    <s v="United States"/>
    <s v="Las Vegas"/>
    <x v="33"/>
    <n v="89115"/>
    <x v="1"/>
    <s v="OFF-BI-10004040"/>
    <x v="1"/>
    <x v="8"/>
    <s v="Wilson Jones Impact Binders"/>
    <n v="8.2880000000000003"/>
    <n v="2"/>
    <n v="0.2"/>
    <n v="3.0043999999999995"/>
  </r>
  <r>
    <n v="9144"/>
    <x v="4574"/>
    <x v="3"/>
    <x v="968"/>
    <d v="2014-05-27T00:00:00"/>
    <x v="1"/>
    <s v="RD-19480"/>
    <s v="Rick Duston"/>
    <s v="Consumer"/>
    <s v="United States"/>
    <s v="Las Vegas"/>
    <x v="33"/>
    <n v="89115"/>
    <x v="1"/>
    <s v="TEC-PH-10004094"/>
    <x v="2"/>
    <x v="7"/>
    <s v="Motorola L703CM"/>
    <n v="1123.1280000000002"/>
    <n v="9"/>
    <n v="0.2"/>
    <n v="70.195499999999981"/>
  </r>
  <r>
    <n v="9145"/>
    <x v="4574"/>
    <x v="3"/>
    <x v="968"/>
    <d v="2014-05-27T00:00:00"/>
    <x v="1"/>
    <s v="RD-19480"/>
    <s v="Rick Duston"/>
    <s v="Consumer"/>
    <s v="United States"/>
    <s v="Las Vegas"/>
    <x v="33"/>
    <n v="89115"/>
    <x v="1"/>
    <s v="OFF-AP-10000358"/>
    <x v="1"/>
    <x v="9"/>
    <s v="Fellowes Basic Home/Office Series Surge Protectors"/>
    <n v="64.900000000000006"/>
    <n v="5"/>
    <n v="0"/>
    <n v="18.820999999999994"/>
  </r>
  <r>
    <n v="9146"/>
    <x v="4575"/>
    <x v="1"/>
    <x v="1181"/>
    <d v="2012-09-24T00:00:00"/>
    <x v="1"/>
    <s v="TP-21130"/>
    <s v="Theone Pippenger"/>
    <s v="Consumer"/>
    <s v="United States"/>
    <s v="Naperville"/>
    <x v="10"/>
    <n v="60540"/>
    <x v="2"/>
    <s v="OFF-BI-10000138"/>
    <x v="1"/>
    <x v="8"/>
    <s v="Acco Translucent Poly Ring Binders"/>
    <n v="2.8079999999999989"/>
    <n v="3"/>
    <n v="0.8"/>
    <n v="-4.492799999999999"/>
  </r>
  <r>
    <n v="9147"/>
    <x v="4576"/>
    <x v="0"/>
    <x v="1156"/>
    <d v="2013-01-27T00:00:00"/>
    <x v="1"/>
    <s v="CB-12535"/>
    <s v="Claudia Bergmann"/>
    <s v="Corporate"/>
    <s v="United States"/>
    <s v="Burlington"/>
    <x v="42"/>
    <s v="05408"/>
    <x v="3"/>
    <s v="TEC-AC-10002926"/>
    <x v="2"/>
    <x v="11"/>
    <s v="Logitech Wireless Marathon Mouse M705"/>
    <n v="99.98"/>
    <n v="2"/>
    <n v="0"/>
    <n v="42.991400000000006"/>
  </r>
  <r>
    <n v="9148"/>
    <x v="4576"/>
    <x v="0"/>
    <x v="1156"/>
    <d v="2013-01-27T00:00:00"/>
    <x v="1"/>
    <s v="CB-12535"/>
    <s v="Claudia Bergmann"/>
    <s v="Corporate"/>
    <s v="United States"/>
    <s v="Burlington"/>
    <x v="42"/>
    <s v="05408"/>
    <x v="3"/>
    <s v="OFF-AR-10003477"/>
    <x v="1"/>
    <x v="6"/>
    <s v="4009 Highlighters"/>
    <n v="8.0400000000000009"/>
    <n v="6"/>
    <n v="0"/>
    <n v="2.7336"/>
  </r>
  <r>
    <n v="9149"/>
    <x v="4576"/>
    <x v="0"/>
    <x v="1156"/>
    <d v="2013-01-27T00:00:00"/>
    <x v="1"/>
    <s v="CB-12535"/>
    <s v="Claudia Bergmann"/>
    <s v="Corporate"/>
    <s v="United States"/>
    <s v="Burlington"/>
    <x v="42"/>
    <s v="05408"/>
    <x v="3"/>
    <s v="OFF-ST-10001526"/>
    <x v="1"/>
    <x v="4"/>
    <s v="Iceberg Mobile Mega Data/Printer Cart "/>
    <n v="1564.29"/>
    <n v="13"/>
    <n v="0"/>
    <n v="406.71539999999993"/>
  </r>
  <r>
    <n v="9150"/>
    <x v="4577"/>
    <x v="2"/>
    <x v="106"/>
    <d v="2011-06-06T00:00:00"/>
    <x v="1"/>
    <s v="QJ-19255"/>
    <s v="Quincy Jones"/>
    <s v="Corporate"/>
    <s v="United States"/>
    <s v="Detroit"/>
    <x v="12"/>
    <n v="48234"/>
    <x v="2"/>
    <s v="OFF-BI-10001765"/>
    <x v="1"/>
    <x v="8"/>
    <s v="Wilson Jones Heavy-Duty Casebound Ring Binders with Metal Hinges"/>
    <n v="138.56"/>
    <n v="4"/>
    <n v="0"/>
    <n v="66.508799999999994"/>
  </r>
  <r>
    <n v="9151"/>
    <x v="4577"/>
    <x v="2"/>
    <x v="106"/>
    <d v="2011-06-06T00:00:00"/>
    <x v="1"/>
    <s v="QJ-19255"/>
    <s v="Quincy Jones"/>
    <s v="Corporate"/>
    <s v="United States"/>
    <s v="Detroit"/>
    <x v="12"/>
    <n v="48234"/>
    <x v="2"/>
    <s v="OFF-AP-10004859"/>
    <x v="1"/>
    <x v="9"/>
    <s v="Acco 6 Outlet Guardian Premium Surge Suppressor"/>
    <n v="65.52000000000001"/>
    <n v="5"/>
    <n v="0.1"/>
    <n v="12.376000000000001"/>
  </r>
  <r>
    <n v="9152"/>
    <x v="4578"/>
    <x v="1"/>
    <x v="496"/>
    <d v="2012-09-29T00:00:00"/>
    <x v="0"/>
    <s v="KM-16720"/>
    <s v="Kunst Miller"/>
    <s v="Consumer"/>
    <s v="United States"/>
    <s v="Avondale"/>
    <x v="16"/>
    <n v="85323"/>
    <x v="1"/>
    <s v="OFF-AR-10003179"/>
    <x v="1"/>
    <x v="6"/>
    <s v="Dixon Ticonderoga Core-Lock Colored Pencils"/>
    <n v="14.576000000000001"/>
    <n v="2"/>
    <n v="0.2"/>
    <n v="2.3685999999999989"/>
  </r>
  <r>
    <n v="9153"/>
    <x v="4578"/>
    <x v="1"/>
    <x v="496"/>
    <d v="2012-09-29T00:00:00"/>
    <x v="0"/>
    <s v="KM-16720"/>
    <s v="Kunst Miller"/>
    <s v="Consumer"/>
    <s v="United States"/>
    <s v="Avondale"/>
    <x v="16"/>
    <n v="85323"/>
    <x v="1"/>
    <s v="TEC-AC-10002345"/>
    <x v="2"/>
    <x v="11"/>
    <s v="HP Standard 104 key PS/2 Keyboard"/>
    <n v="23.200000000000003"/>
    <n v="2"/>
    <n v="0.2"/>
    <n v="1.4499999999999993"/>
  </r>
  <r>
    <n v="9154"/>
    <x v="4578"/>
    <x v="1"/>
    <x v="496"/>
    <d v="2012-09-29T00:00:00"/>
    <x v="0"/>
    <s v="KM-16720"/>
    <s v="Kunst Miller"/>
    <s v="Consumer"/>
    <s v="United States"/>
    <s v="Avondale"/>
    <x v="16"/>
    <n v="85323"/>
    <x v="1"/>
    <s v="OFF-AR-10001246"/>
    <x v="1"/>
    <x v="6"/>
    <s v="Newell 317"/>
    <n v="16.463999999999999"/>
    <n v="7"/>
    <n v="0.2"/>
    <n v="1.852199999999999"/>
  </r>
  <r>
    <n v="9155"/>
    <x v="4579"/>
    <x v="0"/>
    <x v="1147"/>
    <d v="2013-08-04T00:00:00"/>
    <x v="0"/>
    <s v="KM-16660"/>
    <s v="Khloe Miller"/>
    <s v="Consumer"/>
    <s v="United States"/>
    <s v="Philadelphia"/>
    <x v="9"/>
    <n v="19140"/>
    <x v="3"/>
    <s v="FUR-FU-10004864"/>
    <x v="0"/>
    <x v="5"/>
    <s v="Eldon 500 Class Desk Accessories"/>
    <n v="19.312000000000001"/>
    <n v="2"/>
    <n v="0.2"/>
    <n v="3.1382000000000003"/>
  </r>
  <r>
    <n v="9156"/>
    <x v="4580"/>
    <x v="2"/>
    <x v="1213"/>
    <d v="2011-01-29T00:00:00"/>
    <x v="1"/>
    <s v="IM-15055"/>
    <s v="Ionia McGrath"/>
    <s v="Consumer"/>
    <s v="United States"/>
    <s v="Las Vegas"/>
    <x v="33"/>
    <n v="89115"/>
    <x v="1"/>
    <s v="OFF-PA-10001804"/>
    <x v="1"/>
    <x v="10"/>
    <s v="Xerox 195"/>
    <n v="40.08"/>
    <n v="6"/>
    <n v="0"/>
    <n v="19.238399999999999"/>
  </r>
  <r>
    <n v="9157"/>
    <x v="4581"/>
    <x v="2"/>
    <x v="472"/>
    <d v="2011-08-08T00:00:00"/>
    <x v="1"/>
    <s v="ML-17395"/>
    <s v="Marina Lichtenstein"/>
    <s v="Corporate"/>
    <s v="United States"/>
    <s v="Bangor"/>
    <x v="43"/>
    <n v="4401"/>
    <x v="3"/>
    <s v="OFF-AP-10001271"/>
    <x v="1"/>
    <x v="9"/>
    <s v="Eureka The Boss Cordless Rechargeable Stick Vac"/>
    <n v="101.96"/>
    <n v="2"/>
    <n v="0"/>
    <n v="27.529200000000003"/>
  </r>
  <r>
    <n v="9158"/>
    <x v="4581"/>
    <x v="2"/>
    <x v="472"/>
    <d v="2011-08-08T00:00:00"/>
    <x v="1"/>
    <s v="ML-17395"/>
    <s v="Marina Lichtenstein"/>
    <s v="Corporate"/>
    <s v="United States"/>
    <s v="Bangor"/>
    <x v="43"/>
    <n v="4401"/>
    <x v="3"/>
    <s v="OFF-PA-10004353"/>
    <x v="1"/>
    <x v="10"/>
    <s v="Southworth 25% Cotton Premium Laser Paper and Envelopes"/>
    <n v="259.74"/>
    <n v="13"/>
    <n v="0"/>
    <n v="124.6752"/>
  </r>
  <r>
    <n v="9159"/>
    <x v="4581"/>
    <x v="2"/>
    <x v="472"/>
    <d v="2011-08-08T00:00:00"/>
    <x v="1"/>
    <s v="ML-17395"/>
    <s v="Marina Lichtenstein"/>
    <s v="Corporate"/>
    <s v="United States"/>
    <s v="Bangor"/>
    <x v="43"/>
    <n v="4401"/>
    <x v="3"/>
    <s v="TEC-AC-10002473"/>
    <x v="2"/>
    <x v="11"/>
    <s v="Maxell 4.7GB DVD-R"/>
    <n v="255.42"/>
    <n v="9"/>
    <n v="0"/>
    <n v="104.7222"/>
  </r>
  <r>
    <n v="9160"/>
    <x v="4582"/>
    <x v="0"/>
    <x v="888"/>
    <d v="2013-08-15T00:00:00"/>
    <x v="1"/>
    <s v="GH-14410"/>
    <s v="Gary Hansen"/>
    <s v="Home Office"/>
    <s v="United States"/>
    <s v="Hendersonville"/>
    <x v="18"/>
    <n v="37075"/>
    <x v="0"/>
    <s v="OFF-BI-10003314"/>
    <x v="1"/>
    <x v="8"/>
    <s v="Tuff Stuff Recycled Round Ring Binders"/>
    <n v="4.338000000000001"/>
    <n v="3"/>
    <n v="0.7"/>
    <n v="-3.0366"/>
  </r>
  <r>
    <n v="9161"/>
    <x v="4582"/>
    <x v="0"/>
    <x v="888"/>
    <d v="2013-08-15T00:00:00"/>
    <x v="1"/>
    <s v="GH-14410"/>
    <s v="Gary Hansen"/>
    <s v="Home Office"/>
    <s v="United States"/>
    <s v="Hendersonville"/>
    <x v="18"/>
    <n v="37075"/>
    <x v="0"/>
    <s v="OFF-BI-10004465"/>
    <x v="1"/>
    <x v="8"/>
    <s v="Avery Durable Slant Ring Binders"/>
    <n v="11.880000000000003"/>
    <n v="5"/>
    <n v="0.7"/>
    <n v="-7.9199999999999982"/>
  </r>
  <r>
    <n v="9162"/>
    <x v="4583"/>
    <x v="0"/>
    <x v="16"/>
    <d v="2013-12-13T00:00:00"/>
    <x v="1"/>
    <s v="AG-10900"/>
    <s v="Arthur Gainer"/>
    <s v="Consumer"/>
    <s v="United States"/>
    <s v="Eau Claire"/>
    <x v="6"/>
    <n v="54703"/>
    <x v="2"/>
    <s v="FUR-BO-10003450"/>
    <x v="0"/>
    <x v="0"/>
    <s v="Bush Westfield Collection Bookcases, Dark Cherry Finish"/>
    <n v="405.85999999999996"/>
    <n v="7"/>
    <n v="0"/>
    <n v="32.46879999999998"/>
  </r>
  <r>
    <n v="9163"/>
    <x v="4583"/>
    <x v="0"/>
    <x v="16"/>
    <d v="2013-12-13T00:00:00"/>
    <x v="1"/>
    <s v="AG-10900"/>
    <s v="Arthur Gainer"/>
    <s v="Consumer"/>
    <s v="United States"/>
    <s v="Eau Claire"/>
    <x v="6"/>
    <n v="54703"/>
    <x v="2"/>
    <s v="FUR-CH-10002335"/>
    <x v="0"/>
    <x v="1"/>
    <s v="Hon GuestStacker Chair"/>
    <n v="680.01"/>
    <n v="3"/>
    <n v="0"/>
    <n v="176.80260000000001"/>
  </r>
  <r>
    <n v="9164"/>
    <x v="4584"/>
    <x v="1"/>
    <x v="1214"/>
    <d v="2012-06-12T00:00:00"/>
    <x v="1"/>
    <s v="MG-17695"/>
    <s v="Maureen Gnade"/>
    <s v="Consumer"/>
    <s v="United States"/>
    <s v="Chicago"/>
    <x v="10"/>
    <n v="60610"/>
    <x v="2"/>
    <s v="TEC-AC-10003433"/>
    <x v="2"/>
    <x v="11"/>
    <s v="Maxell 4.7GB DVD+R 5/Pack"/>
    <n v="2.3760000000000003"/>
    <n v="3"/>
    <n v="0.2"/>
    <n v="0.74249999999999994"/>
  </r>
  <r>
    <n v="9165"/>
    <x v="4584"/>
    <x v="1"/>
    <x v="1214"/>
    <d v="2012-06-12T00:00:00"/>
    <x v="1"/>
    <s v="MG-17695"/>
    <s v="Maureen Gnade"/>
    <s v="Consumer"/>
    <s v="United States"/>
    <s v="Chicago"/>
    <x v="10"/>
    <n v="60610"/>
    <x v="2"/>
    <s v="OFF-AP-10003849"/>
    <x v="1"/>
    <x v="9"/>
    <s v="Hoover Shoulder Vac Commercial Portable Vacuum"/>
    <n v="143.12799999999996"/>
    <n v="2"/>
    <n v="0.8"/>
    <n v="-393.60200000000009"/>
  </r>
  <r>
    <n v="9166"/>
    <x v="4585"/>
    <x v="0"/>
    <x v="890"/>
    <d v="2013-06-27T00:00:00"/>
    <x v="0"/>
    <s v="MJ-17740"/>
    <s v="Max Jones"/>
    <s v="Consumer"/>
    <s v="United States"/>
    <s v="San Diego"/>
    <x v="1"/>
    <n v="92037"/>
    <x v="1"/>
    <s v="TEC-MA-10000984"/>
    <x v="2"/>
    <x v="15"/>
    <s v="Okidata MB760 Printer"/>
    <n v="4476.8"/>
    <n v="4"/>
    <n v="0.2"/>
    <n v="503.63999999999965"/>
  </r>
  <r>
    <n v="9167"/>
    <x v="4585"/>
    <x v="0"/>
    <x v="890"/>
    <d v="2013-06-27T00:00:00"/>
    <x v="0"/>
    <s v="MJ-17740"/>
    <s v="Max Jones"/>
    <s v="Consumer"/>
    <s v="United States"/>
    <s v="San Diego"/>
    <x v="1"/>
    <n v="92037"/>
    <x v="1"/>
    <s v="OFF-PA-10000418"/>
    <x v="1"/>
    <x v="10"/>
    <s v="Xerox 189"/>
    <n v="104.85"/>
    <n v="1"/>
    <n v="0"/>
    <n v="50.327999999999996"/>
  </r>
  <r>
    <n v="9168"/>
    <x v="4585"/>
    <x v="0"/>
    <x v="890"/>
    <d v="2013-06-27T00:00:00"/>
    <x v="0"/>
    <s v="MJ-17740"/>
    <s v="Max Jones"/>
    <s v="Consumer"/>
    <s v="United States"/>
    <s v="San Diego"/>
    <x v="1"/>
    <n v="92037"/>
    <x v="1"/>
    <s v="OFF-AP-10001242"/>
    <x v="1"/>
    <x v="9"/>
    <s v="APC 7 Outlet Network SurgeArrest Surge Protector"/>
    <n v="241.44"/>
    <n v="3"/>
    <n v="0"/>
    <n v="72.431999999999988"/>
  </r>
  <r>
    <n v="9169"/>
    <x v="4586"/>
    <x v="0"/>
    <x v="543"/>
    <d v="2013-03-20T00:00:00"/>
    <x v="1"/>
    <s v="SJ-20125"/>
    <s v="Sanjit Jacobs"/>
    <s v="Home Office"/>
    <s v="United States"/>
    <s v="Jackson"/>
    <x v="35"/>
    <n v="39212"/>
    <x v="0"/>
    <s v="OFF-PA-10001954"/>
    <x v="1"/>
    <x v="10"/>
    <s v="Xerox 1964"/>
    <n v="319.76"/>
    <n v="14"/>
    <n v="0"/>
    <n v="147.08959999999999"/>
  </r>
  <r>
    <n v="9170"/>
    <x v="4586"/>
    <x v="0"/>
    <x v="543"/>
    <d v="2013-03-20T00:00:00"/>
    <x v="1"/>
    <s v="SJ-20125"/>
    <s v="Sanjit Jacobs"/>
    <s v="Home Office"/>
    <s v="United States"/>
    <s v="Jackson"/>
    <x v="35"/>
    <n v="39212"/>
    <x v="0"/>
    <s v="OFF-PA-10001954"/>
    <x v="1"/>
    <x v="10"/>
    <s v="Xerox 1964"/>
    <n v="45.68"/>
    <n v="2"/>
    <n v="0"/>
    <n v="21.012799999999999"/>
  </r>
  <r>
    <n v="9171"/>
    <x v="4587"/>
    <x v="0"/>
    <x v="49"/>
    <d v="2013-12-02T00:00:00"/>
    <x v="3"/>
    <s v="LB-16795"/>
    <s v="Laurel Beltran"/>
    <s v="Home Office"/>
    <s v="United States"/>
    <s v="Oxnard"/>
    <x v="1"/>
    <n v="93030"/>
    <x v="1"/>
    <s v="FUR-FU-10000448"/>
    <x v="0"/>
    <x v="5"/>
    <s v="Tenex Chairmats For Use With Carpeted Floors"/>
    <n v="31.96"/>
    <n v="2"/>
    <n v="0"/>
    <n v="1.597999999999999"/>
  </r>
  <r>
    <n v="9172"/>
    <x v="4587"/>
    <x v="0"/>
    <x v="49"/>
    <d v="2013-12-02T00:00:00"/>
    <x v="3"/>
    <s v="LB-16795"/>
    <s v="Laurel Beltran"/>
    <s v="Home Office"/>
    <s v="United States"/>
    <s v="Oxnard"/>
    <x v="1"/>
    <n v="93030"/>
    <x v="1"/>
    <s v="OFF-PA-10001357"/>
    <x v="1"/>
    <x v="10"/>
    <s v="Xerox 1886"/>
    <n v="47.9"/>
    <n v="1"/>
    <n v="0"/>
    <n v="22.991999999999997"/>
  </r>
  <r>
    <n v="9173"/>
    <x v="4587"/>
    <x v="0"/>
    <x v="49"/>
    <d v="2013-12-02T00:00:00"/>
    <x v="3"/>
    <s v="LB-16795"/>
    <s v="Laurel Beltran"/>
    <s v="Home Office"/>
    <s v="United States"/>
    <s v="Oxnard"/>
    <x v="1"/>
    <n v="93030"/>
    <x v="1"/>
    <s v="OFF-ST-10002292"/>
    <x v="1"/>
    <x v="4"/>
    <s v="Sauder Facets Collection Locker/File Cabinet, Sky Alder Finish"/>
    <n v="1112.94"/>
    <n v="3"/>
    <n v="0"/>
    <n v="222.58799999999991"/>
  </r>
  <r>
    <n v="9174"/>
    <x v="4587"/>
    <x v="0"/>
    <x v="49"/>
    <d v="2013-12-02T00:00:00"/>
    <x v="3"/>
    <s v="LB-16795"/>
    <s v="Laurel Beltran"/>
    <s v="Home Office"/>
    <s v="United States"/>
    <s v="Oxnard"/>
    <x v="1"/>
    <n v="93030"/>
    <x v="1"/>
    <s v="OFF-EN-10001219"/>
    <x v="1"/>
    <x v="12"/>
    <s v="#10- 4 1/8&quot; x 9 1/2&quot; Security-Tint Envelopes"/>
    <n v="22.919999999999998"/>
    <n v="3"/>
    <n v="0"/>
    <n v="11.230799999999999"/>
  </r>
  <r>
    <n v="9175"/>
    <x v="4588"/>
    <x v="3"/>
    <x v="492"/>
    <d v="2014-06-15T00:00:00"/>
    <x v="0"/>
    <s v="SB-20185"/>
    <s v="Sarah Brown"/>
    <s v="Consumer"/>
    <s v="United States"/>
    <s v="Kent"/>
    <x v="4"/>
    <n v="98031"/>
    <x v="1"/>
    <s v="TEC-PH-10002564"/>
    <x v="2"/>
    <x v="7"/>
    <s v="OtterBox Defender Series Case - Samsung Galaxy S4"/>
    <n v="71.975999999999999"/>
    <n v="3"/>
    <n v="0.2"/>
    <n v="8.9969999999999892"/>
  </r>
  <r>
    <n v="9176"/>
    <x v="4588"/>
    <x v="3"/>
    <x v="492"/>
    <d v="2014-06-15T00:00:00"/>
    <x v="0"/>
    <s v="SB-20185"/>
    <s v="Sarah Brown"/>
    <s v="Consumer"/>
    <s v="United States"/>
    <s v="Kent"/>
    <x v="4"/>
    <n v="98031"/>
    <x v="1"/>
    <s v="OFF-PA-10001639"/>
    <x v="1"/>
    <x v="10"/>
    <s v="Xerox 203"/>
    <n v="19.440000000000001"/>
    <n v="3"/>
    <n v="0"/>
    <n v="9.3312000000000008"/>
  </r>
  <r>
    <n v="9177"/>
    <x v="4589"/>
    <x v="0"/>
    <x v="690"/>
    <d v="2013-03-25T00:00:00"/>
    <x v="1"/>
    <s v="CC-12610"/>
    <s v="Corey Catlett"/>
    <s v="Corporate"/>
    <s v="United States"/>
    <s v="Nashville"/>
    <x v="18"/>
    <n v="37211"/>
    <x v="0"/>
    <s v="OFF-BI-10001153"/>
    <x v="1"/>
    <x v="8"/>
    <s v="Ibico Recycled Grain-Textured Covers"/>
    <n v="31.086000000000006"/>
    <n v="3"/>
    <n v="0.7"/>
    <n v="-20.72399999999999"/>
  </r>
  <r>
    <n v="9178"/>
    <x v="4590"/>
    <x v="0"/>
    <x v="696"/>
    <d v="2013-11-19T00:00:00"/>
    <x v="1"/>
    <s v="DP-13000"/>
    <s v="Darren Powers"/>
    <s v="Consumer"/>
    <s v="United States"/>
    <s v="New York City"/>
    <x v="15"/>
    <n v="10035"/>
    <x v="3"/>
    <s v="TEC-PH-10003356"/>
    <x v="2"/>
    <x v="7"/>
    <s v="SmartStand Mobile Device Holder, Assorted Colors"/>
    <n v="13.98"/>
    <n v="2"/>
    <n v="0"/>
    <n v="3.9144000000000005"/>
  </r>
  <r>
    <n v="9179"/>
    <x v="4590"/>
    <x v="0"/>
    <x v="696"/>
    <d v="2013-11-19T00:00:00"/>
    <x v="1"/>
    <s v="DP-13000"/>
    <s v="Darren Powers"/>
    <s v="Consumer"/>
    <s v="United States"/>
    <s v="New York City"/>
    <x v="15"/>
    <n v="10035"/>
    <x v="3"/>
    <s v="OFF-AR-10001725"/>
    <x v="1"/>
    <x v="6"/>
    <s v="Boston Home &amp; Office Model 2000 Electric Pencil Sharpeners"/>
    <n v="23.65"/>
    <n v="1"/>
    <n v="0"/>
    <n v="6.1490000000000009"/>
  </r>
  <r>
    <n v="9180"/>
    <x v="4591"/>
    <x v="3"/>
    <x v="783"/>
    <d v="2014-08-12T00:00:00"/>
    <x v="1"/>
    <s v="JL-15505"/>
    <s v="Jeremy Lonsdale"/>
    <s v="Consumer"/>
    <s v="United States"/>
    <s v="Westminster"/>
    <x v="1"/>
    <n v="92683"/>
    <x v="1"/>
    <s v="TEC-PH-10002415"/>
    <x v="2"/>
    <x v="7"/>
    <s v="Polycom VoiceStation 500 Conference phone"/>
    <n v="707.88"/>
    <n v="3"/>
    <n v="0.2"/>
    <n v="44.242500000000035"/>
  </r>
  <r>
    <n v="9181"/>
    <x v="4591"/>
    <x v="3"/>
    <x v="783"/>
    <d v="2014-08-12T00:00:00"/>
    <x v="1"/>
    <s v="JL-15505"/>
    <s v="Jeremy Lonsdale"/>
    <s v="Consumer"/>
    <s v="United States"/>
    <s v="Westminster"/>
    <x v="1"/>
    <n v="92683"/>
    <x v="1"/>
    <s v="OFF-BI-10003355"/>
    <x v="1"/>
    <x v="8"/>
    <s v="Cardinal Holdit Business Card Pockets"/>
    <n v="11.952000000000002"/>
    <n v="3"/>
    <n v="0.2"/>
    <n v="4.1832000000000003"/>
  </r>
  <r>
    <n v="9182"/>
    <x v="4591"/>
    <x v="3"/>
    <x v="783"/>
    <d v="2014-08-12T00:00:00"/>
    <x v="1"/>
    <s v="JL-15505"/>
    <s v="Jeremy Lonsdale"/>
    <s v="Consumer"/>
    <s v="United States"/>
    <s v="Westminster"/>
    <x v="1"/>
    <n v="92683"/>
    <x v="1"/>
    <s v="OFF-BI-10000216"/>
    <x v="1"/>
    <x v="8"/>
    <s v="Mead 1st Gear 2&quot; Zipper Binder, Asst. Colors"/>
    <n v="31.128000000000004"/>
    <n v="3"/>
    <n v="0.2"/>
    <n v="11.673000000000002"/>
  </r>
  <r>
    <n v="9183"/>
    <x v="4591"/>
    <x v="3"/>
    <x v="783"/>
    <d v="2014-08-12T00:00:00"/>
    <x v="1"/>
    <s v="JL-15505"/>
    <s v="Jeremy Lonsdale"/>
    <s v="Consumer"/>
    <s v="United States"/>
    <s v="Westminster"/>
    <x v="1"/>
    <n v="92683"/>
    <x v="1"/>
    <s v="TEC-AC-10004803"/>
    <x v="2"/>
    <x v="11"/>
    <s v="Sony Micro Vault Click 4 GB USB 2.0 Flash Drive"/>
    <n v="55.76"/>
    <n v="4"/>
    <n v="0"/>
    <n v="7.8064000000000036"/>
  </r>
  <r>
    <n v="9184"/>
    <x v="4591"/>
    <x v="3"/>
    <x v="783"/>
    <d v="2014-08-12T00:00:00"/>
    <x v="1"/>
    <s v="JL-15505"/>
    <s v="Jeremy Lonsdale"/>
    <s v="Consumer"/>
    <s v="United States"/>
    <s v="Westminster"/>
    <x v="1"/>
    <n v="92683"/>
    <x v="1"/>
    <s v="OFF-PA-10001970"/>
    <x v="1"/>
    <x v="10"/>
    <s v="Xerox 1881"/>
    <n v="24.56"/>
    <n v="2"/>
    <n v="0"/>
    <n v="11.543199999999999"/>
  </r>
  <r>
    <n v="9185"/>
    <x v="4591"/>
    <x v="3"/>
    <x v="783"/>
    <d v="2014-08-12T00:00:00"/>
    <x v="1"/>
    <s v="JL-15505"/>
    <s v="Jeremy Lonsdale"/>
    <s v="Consumer"/>
    <s v="United States"/>
    <s v="Westminster"/>
    <x v="1"/>
    <n v="92683"/>
    <x v="1"/>
    <s v="FUR-FU-10004848"/>
    <x v="0"/>
    <x v="5"/>
    <s v="Howard Miller 13-3/4&quot; Diameter Brushed Chrome Round Wall Clock"/>
    <n v="51.75"/>
    <n v="1"/>
    <n v="0"/>
    <n v="15.524999999999999"/>
  </r>
  <r>
    <n v="9186"/>
    <x v="4591"/>
    <x v="3"/>
    <x v="783"/>
    <d v="2014-08-12T00:00:00"/>
    <x v="1"/>
    <s v="JL-15505"/>
    <s v="Jeremy Lonsdale"/>
    <s v="Consumer"/>
    <s v="United States"/>
    <s v="Westminster"/>
    <x v="1"/>
    <n v="92683"/>
    <x v="1"/>
    <s v="FUR-CH-10002317"/>
    <x v="0"/>
    <x v="1"/>
    <s v="Global Enterprise Series Seating Low-Back Swivel/Tilt Chairs"/>
    <n v="207.18400000000003"/>
    <n v="1"/>
    <n v="0.2"/>
    <n v="25.897999999999982"/>
  </r>
  <r>
    <n v="9187"/>
    <x v="4591"/>
    <x v="3"/>
    <x v="783"/>
    <d v="2014-08-12T00:00:00"/>
    <x v="1"/>
    <s v="JL-15505"/>
    <s v="Jeremy Lonsdale"/>
    <s v="Consumer"/>
    <s v="United States"/>
    <s v="Westminster"/>
    <x v="1"/>
    <n v="92683"/>
    <x v="1"/>
    <s v="OFF-AP-10002534"/>
    <x v="1"/>
    <x v="9"/>
    <s v="3.6 Cubic Foot Counter Height Office Refrigerator"/>
    <n v="1473.1"/>
    <n v="5"/>
    <n v="0"/>
    <n v="412.46800000000007"/>
  </r>
  <r>
    <n v="9188"/>
    <x v="4592"/>
    <x v="1"/>
    <x v="291"/>
    <d v="2012-08-25T00:00:00"/>
    <x v="1"/>
    <s v="SM-20320"/>
    <s v="Sean Miller"/>
    <s v="Home Office"/>
    <s v="United States"/>
    <s v="Allentown"/>
    <x v="9"/>
    <n v="18103"/>
    <x v="3"/>
    <s v="OFF-SU-10001935"/>
    <x v="1"/>
    <x v="14"/>
    <s v="Staples"/>
    <n v="3.4880000000000004"/>
    <n v="2"/>
    <n v="0.2"/>
    <n v="-0.69760000000000066"/>
  </r>
  <r>
    <n v="9189"/>
    <x v="4592"/>
    <x v="1"/>
    <x v="291"/>
    <d v="2012-08-25T00:00:00"/>
    <x v="1"/>
    <s v="SM-20320"/>
    <s v="Sean Miller"/>
    <s v="Home Office"/>
    <s v="United States"/>
    <s v="Allentown"/>
    <x v="9"/>
    <n v="18103"/>
    <x v="3"/>
    <s v="TEC-AC-10000290"/>
    <x v="2"/>
    <x v="11"/>
    <s v="Sabrent 4-Port USB 2.0 Hub"/>
    <n v="21.728000000000002"/>
    <n v="4"/>
    <n v="0.2"/>
    <n v="3.8024000000000004"/>
  </r>
  <r>
    <n v="9190"/>
    <x v="4592"/>
    <x v="1"/>
    <x v="291"/>
    <d v="2012-08-25T00:00:00"/>
    <x v="1"/>
    <s v="SM-20320"/>
    <s v="Sean Miller"/>
    <s v="Home Office"/>
    <s v="United States"/>
    <s v="Allentown"/>
    <x v="9"/>
    <n v="18103"/>
    <x v="3"/>
    <s v="OFF-ST-10002574"/>
    <x v="1"/>
    <x v="4"/>
    <s v="SAFCO Commercial Wire Shelving, Black"/>
    <n v="663.072"/>
    <n v="6"/>
    <n v="0.2"/>
    <n v="-165.768"/>
  </r>
  <r>
    <n v="9191"/>
    <x v="4592"/>
    <x v="1"/>
    <x v="291"/>
    <d v="2012-08-25T00:00:00"/>
    <x v="1"/>
    <s v="SM-20320"/>
    <s v="Sean Miller"/>
    <s v="Home Office"/>
    <s v="United States"/>
    <s v="Allentown"/>
    <x v="9"/>
    <n v="18103"/>
    <x v="3"/>
    <s v="OFF-BI-10004519"/>
    <x v="1"/>
    <x v="8"/>
    <s v="GBC DocuBind P100 Manual Binding Machine"/>
    <n v="99.588000000000008"/>
    <n v="2"/>
    <n v="0.7"/>
    <n v="-82.989999999999981"/>
  </r>
  <r>
    <n v="9192"/>
    <x v="4592"/>
    <x v="1"/>
    <x v="291"/>
    <d v="2012-08-25T00:00:00"/>
    <x v="1"/>
    <s v="SM-20320"/>
    <s v="Sean Miller"/>
    <s v="Home Office"/>
    <s v="United States"/>
    <s v="Allentown"/>
    <x v="9"/>
    <n v="18103"/>
    <x v="3"/>
    <s v="OFF-PA-10003625"/>
    <x v="1"/>
    <x v="10"/>
    <s v="Xerox 1979"/>
    <n v="49.568000000000005"/>
    <n v="2"/>
    <n v="0.2"/>
    <n v="15.489999999999997"/>
  </r>
  <r>
    <n v="9193"/>
    <x v="4593"/>
    <x v="1"/>
    <x v="121"/>
    <d v="2012-11-07T00:00:00"/>
    <x v="1"/>
    <s v="BB-10990"/>
    <s v="Barry Blumstein"/>
    <s v="Corporate"/>
    <s v="United States"/>
    <s v="San Antonio"/>
    <x v="5"/>
    <n v="78207"/>
    <x v="2"/>
    <s v="OFF-BI-10001524"/>
    <x v="1"/>
    <x v="8"/>
    <s v="GBC Premium Transparent Covers with Diagonal Lined Pattern"/>
    <n v="29.371999999999993"/>
    <n v="7"/>
    <n v="0.8"/>
    <n v="-46.995200000000025"/>
  </r>
  <r>
    <n v="9194"/>
    <x v="4593"/>
    <x v="1"/>
    <x v="121"/>
    <d v="2012-11-07T00:00:00"/>
    <x v="1"/>
    <s v="BB-10990"/>
    <s v="Barry Blumstein"/>
    <s v="Corporate"/>
    <s v="United States"/>
    <s v="San Antonio"/>
    <x v="5"/>
    <n v="78207"/>
    <x v="2"/>
    <s v="TEC-PH-10002200"/>
    <x v="2"/>
    <x v="7"/>
    <s v="Aastra 6757i CT Wireless VoIP phone"/>
    <n v="344.70400000000001"/>
    <n v="2"/>
    <n v="0.2"/>
    <n v="38.779199999999989"/>
  </r>
  <r>
    <n v="9195"/>
    <x v="4594"/>
    <x v="2"/>
    <x v="953"/>
    <d v="2011-12-06T00:00:00"/>
    <x v="1"/>
    <s v="PB-19150"/>
    <s v="Philip Brown"/>
    <s v="Consumer"/>
    <s v="United States"/>
    <s v="Avondale"/>
    <x v="16"/>
    <n v="85323"/>
    <x v="1"/>
    <s v="OFF-SU-10001664"/>
    <x v="1"/>
    <x v="14"/>
    <s v="Acme Office Executive Series Stainless Steel Trimmers"/>
    <n v="47.992000000000004"/>
    <n v="7"/>
    <n v="0.2"/>
    <n v="3.5993999999999993"/>
  </r>
  <r>
    <n v="9196"/>
    <x v="4594"/>
    <x v="2"/>
    <x v="953"/>
    <d v="2011-12-06T00:00:00"/>
    <x v="1"/>
    <s v="PB-19150"/>
    <s v="Philip Brown"/>
    <s v="Consumer"/>
    <s v="United States"/>
    <s v="Avondale"/>
    <x v="16"/>
    <n v="85323"/>
    <x v="1"/>
    <s v="TEC-AC-10002550"/>
    <x v="2"/>
    <x v="11"/>
    <s v="Memorex 25GB 6X Branded Blu-Ray Recordable Disc, 30/Pack"/>
    <n v="102.24000000000001"/>
    <n v="4"/>
    <n v="0.2"/>
    <n v="-16.614000000000004"/>
  </r>
  <r>
    <n v="9197"/>
    <x v="4595"/>
    <x v="2"/>
    <x v="1025"/>
    <d v="2011-05-15T00:00:00"/>
    <x v="1"/>
    <s v="GM-14680"/>
    <s v="Greg Matthias"/>
    <s v="Consumer"/>
    <s v="United States"/>
    <s v="San Jose"/>
    <x v="1"/>
    <n v="95123"/>
    <x v="1"/>
    <s v="OFF-PA-10004353"/>
    <x v="1"/>
    <x v="10"/>
    <s v="Southworth 25% Cotton Premium Laser Paper and Envelopes"/>
    <n v="39.96"/>
    <n v="2"/>
    <n v="0"/>
    <n v="19.180800000000001"/>
  </r>
  <r>
    <n v="9198"/>
    <x v="4595"/>
    <x v="2"/>
    <x v="1025"/>
    <d v="2011-05-15T00:00:00"/>
    <x v="1"/>
    <s v="GM-14680"/>
    <s v="Greg Matthias"/>
    <s v="Consumer"/>
    <s v="United States"/>
    <s v="San Jose"/>
    <x v="1"/>
    <n v="95123"/>
    <x v="1"/>
    <s v="TEC-PH-10001817"/>
    <x v="2"/>
    <x v="7"/>
    <s v="Wilson Electronics DB Pro Signal Booster"/>
    <n v="1432.0000000000002"/>
    <n v="5"/>
    <n v="0.2"/>
    <n v="125.30000000000007"/>
  </r>
  <r>
    <n v="9199"/>
    <x v="4595"/>
    <x v="2"/>
    <x v="1025"/>
    <d v="2011-05-15T00:00:00"/>
    <x v="1"/>
    <s v="GM-14680"/>
    <s v="Greg Matthias"/>
    <s v="Consumer"/>
    <s v="United States"/>
    <s v="San Jose"/>
    <x v="1"/>
    <n v="95123"/>
    <x v="1"/>
    <s v="OFF-SU-10004737"/>
    <x v="1"/>
    <x v="14"/>
    <s v="Acme Design Stainless Steel Bent Scissors"/>
    <n v="41.04"/>
    <n v="6"/>
    <n v="0"/>
    <n v="11.0808"/>
  </r>
  <r>
    <n v="9200"/>
    <x v="4595"/>
    <x v="2"/>
    <x v="1025"/>
    <d v="2011-05-15T00:00:00"/>
    <x v="1"/>
    <s v="GM-14680"/>
    <s v="Greg Matthias"/>
    <s v="Consumer"/>
    <s v="United States"/>
    <s v="San Jose"/>
    <x v="1"/>
    <n v="95123"/>
    <x v="1"/>
    <s v="FUR-CH-10002320"/>
    <x v="0"/>
    <x v="1"/>
    <s v="Hon Pagoda Stacking Chairs"/>
    <n v="256.78400000000005"/>
    <n v="1"/>
    <n v="0.2"/>
    <n v="32.097999999999971"/>
  </r>
  <r>
    <n v="9201"/>
    <x v="4596"/>
    <x v="0"/>
    <x v="508"/>
    <d v="2013-10-21T00:00:00"/>
    <x v="2"/>
    <s v="NR-18550"/>
    <s v="Nick Radford"/>
    <s v="Consumer"/>
    <s v="United States"/>
    <s v="Perth Amboy"/>
    <x v="30"/>
    <n v="8861"/>
    <x v="3"/>
    <s v="FUR-BO-10001337"/>
    <x v="0"/>
    <x v="0"/>
    <s v="O'Sullivan Living Dimensions 2-Shelf Bookcases"/>
    <n v="120.98"/>
    <n v="1"/>
    <n v="0"/>
    <n v="12.097999999999999"/>
  </r>
  <r>
    <n v="9202"/>
    <x v="4596"/>
    <x v="0"/>
    <x v="508"/>
    <d v="2013-10-21T00:00:00"/>
    <x v="2"/>
    <s v="NR-18550"/>
    <s v="Nick Radford"/>
    <s v="Consumer"/>
    <s v="United States"/>
    <s v="Perth Amboy"/>
    <x v="30"/>
    <n v="8861"/>
    <x v="3"/>
    <s v="OFF-BI-10004584"/>
    <x v="1"/>
    <x v="8"/>
    <s v="GBC ProClick 150 Presentation Binding System"/>
    <n v="315.98"/>
    <n v="1"/>
    <n v="0"/>
    <n v="148.51060000000001"/>
  </r>
  <r>
    <n v="9203"/>
    <x v="4597"/>
    <x v="0"/>
    <x v="859"/>
    <d v="2013-11-04T00:00:00"/>
    <x v="1"/>
    <s v="EH-13765"/>
    <s v="Edward Hooks"/>
    <s v="Corporate"/>
    <s v="United States"/>
    <s v="New York City"/>
    <x v="15"/>
    <n v="10011"/>
    <x v="3"/>
    <s v="OFF-BI-10004817"/>
    <x v="1"/>
    <x v="8"/>
    <s v="GBC Personal VeloBind Strips"/>
    <n v="28.752000000000002"/>
    <n v="3"/>
    <n v="0.2"/>
    <n v="10.0632"/>
  </r>
  <r>
    <n v="9204"/>
    <x v="4597"/>
    <x v="0"/>
    <x v="859"/>
    <d v="2013-11-04T00:00:00"/>
    <x v="1"/>
    <s v="EH-13765"/>
    <s v="Edward Hooks"/>
    <s v="Corporate"/>
    <s v="United States"/>
    <s v="New York City"/>
    <x v="15"/>
    <n v="10011"/>
    <x v="3"/>
    <s v="OFF-AR-10004602"/>
    <x v="1"/>
    <x v="6"/>
    <s v="Boston KS Multi-Size Manual Pencil Sharpener"/>
    <n v="114.94999999999999"/>
    <n v="5"/>
    <n v="0"/>
    <n v="32.186000000000007"/>
  </r>
  <r>
    <n v="9205"/>
    <x v="4598"/>
    <x v="0"/>
    <x v="49"/>
    <d v="2013-12-06T00:00:00"/>
    <x v="1"/>
    <s v="FH-14365"/>
    <s v="Fred Hopkins"/>
    <s v="Corporate"/>
    <s v="United States"/>
    <s v="Los Angeles"/>
    <x v="1"/>
    <n v="90004"/>
    <x v="1"/>
    <s v="OFF-AR-10001149"/>
    <x v="1"/>
    <x v="6"/>
    <s v="Sanford Colorific Colored Pencils, 12/Box"/>
    <n v="23.04"/>
    <n v="8"/>
    <n v="0"/>
    <n v="6.911999999999999"/>
  </r>
  <r>
    <n v="9206"/>
    <x v="4599"/>
    <x v="0"/>
    <x v="438"/>
    <d v="2013-04-22T00:00:00"/>
    <x v="3"/>
    <s v="BT-11680"/>
    <s v="Brian Thompson"/>
    <s v="Consumer"/>
    <s v="United States"/>
    <s v="Milford"/>
    <x v="29"/>
    <n v="6460"/>
    <x v="3"/>
    <s v="OFF-AR-10004817"/>
    <x v="1"/>
    <x v="6"/>
    <s v="Colorific Watercolor Pencils"/>
    <n v="15.48"/>
    <n v="3"/>
    <n v="0"/>
    <n v="4.4891999999999985"/>
  </r>
  <r>
    <n v="9207"/>
    <x v="4599"/>
    <x v="0"/>
    <x v="438"/>
    <d v="2013-04-22T00:00:00"/>
    <x v="3"/>
    <s v="BT-11680"/>
    <s v="Brian Thompson"/>
    <s v="Consumer"/>
    <s v="United States"/>
    <s v="Milford"/>
    <x v="29"/>
    <n v="6460"/>
    <x v="3"/>
    <s v="OFF-PA-10003797"/>
    <x v="1"/>
    <x v="10"/>
    <s v="Xerox 209"/>
    <n v="51.84"/>
    <n v="8"/>
    <n v="0"/>
    <n v="24.883200000000002"/>
  </r>
  <r>
    <n v="9208"/>
    <x v="4600"/>
    <x v="3"/>
    <x v="646"/>
    <d v="2014-08-08T00:00:00"/>
    <x v="1"/>
    <s v="AB-10105"/>
    <s v="Adrian Barton"/>
    <s v="Consumer"/>
    <s v="United States"/>
    <s v="Bloomington"/>
    <x v="10"/>
    <n v="61701"/>
    <x v="2"/>
    <s v="TEC-AC-10000682"/>
    <x v="2"/>
    <x v="11"/>
    <s v="Kensington K72356US Mouse-in-a-Box USB Desktop Mouse"/>
    <n v="39.816000000000003"/>
    <n v="3"/>
    <n v="0.2"/>
    <n v="7.4654999999999987"/>
  </r>
  <r>
    <n v="9209"/>
    <x v="4601"/>
    <x v="3"/>
    <x v="646"/>
    <d v="2014-08-09T00:00:00"/>
    <x v="0"/>
    <s v="SC-20230"/>
    <s v="Scot Coram"/>
    <s v="Corporate"/>
    <s v="United States"/>
    <s v="Seattle"/>
    <x v="4"/>
    <n v="98105"/>
    <x v="1"/>
    <s v="OFF-ST-10003996"/>
    <x v="1"/>
    <x v="4"/>
    <s v="Letter/Legal File Tote with Clear Snap-On Lid, Black Granite"/>
    <n v="16.059999999999999"/>
    <n v="1"/>
    <n v="0"/>
    <n v="4.1755999999999993"/>
  </r>
  <r>
    <n v="9210"/>
    <x v="4602"/>
    <x v="3"/>
    <x v="157"/>
    <d v="2014-12-15T00:00:00"/>
    <x v="0"/>
    <s v="RS-19870"/>
    <s v="Roy Skaria"/>
    <s v="Home Office"/>
    <s v="United States"/>
    <s v="Burlington"/>
    <x v="23"/>
    <n v="52601"/>
    <x v="2"/>
    <s v="OFF-EN-10003160"/>
    <x v="1"/>
    <x v="12"/>
    <s v="Pastel Pink Envelopes"/>
    <n v="7.28"/>
    <n v="1"/>
    <n v="0"/>
    <n v="3.4944000000000002"/>
  </r>
  <r>
    <n v="9211"/>
    <x v="4602"/>
    <x v="3"/>
    <x v="157"/>
    <d v="2014-12-15T00:00:00"/>
    <x v="0"/>
    <s v="RS-19870"/>
    <s v="Roy Skaria"/>
    <s v="Home Office"/>
    <s v="United States"/>
    <s v="Burlington"/>
    <x v="23"/>
    <n v="52601"/>
    <x v="2"/>
    <s v="OFF-BI-10002012"/>
    <x v="1"/>
    <x v="8"/>
    <s v="Wilson Jones Easy Flow II Sheet Lifters"/>
    <n v="5.4"/>
    <n v="3"/>
    <n v="0"/>
    <n v="2.5920000000000001"/>
  </r>
  <r>
    <n v="9212"/>
    <x v="4603"/>
    <x v="1"/>
    <x v="948"/>
    <d v="2012-03-19T00:00:00"/>
    <x v="1"/>
    <s v="AI-10855"/>
    <s v="Arianne Irving"/>
    <s v="Consumer"/>
    <s v="United States"/>
    <s v="Roseville"/>
    <x v="1"/>
    <n v="95661"/>
    <x v="1"/>
    <s v="OFF-PA-10002105"/>
    <x v="1"/>
    <x v="10"/>
    <s v="Xerox 223"/>
    <n v="19.440000000000001"/>
    <n v="3"/>
    <n v="0"/>
    <n v="9.3312000000000008"/>
  </r>
  <r>
    <n v="9213"/>
    <x v="4604"/>
    <x v="2"/>
    <x v="589"/>
    <d v="2011-12-15T00:00:00"/>
    <x v="1"/>
    <s v="DJ-13420"/>
    <s v="Denny Joy"/>
    <s v="Corporate"/>
    <s v="United States"/>
    <s v="San Francisco"/>
    <x v="1"/>
    <n v="94110"/>
    <x v="1"/>
    <s v="FUR-FU-10000397"/>
    <x v="0"/>
    <x v="5"/>
    <s v="Luxo Economy Swing Arm Lamp"/>
    <n v="39.880000000000003"/>
    <n v="2"/>
    <n v="0"/>
    <n v="11.166400000000003"/>
  </r>
  <r>
    <n v="9214"/>
    <x v="4604"/>
    <x v="2"/>
    <x v="589"/>
    <d v="2011-12-15T00:00:00"/>
    <x v="1"/>
    <s v="DJ-13420"/>
    <s v="Denny Joy"/>
    <s v="Corporate"/>
    <s v="United States"/>
    <s v="San Francisco"/>
    <x v="1"/>
    <n v="94110"/>
    <x v="1"/>
    <s v="FUR-FU-10000758"/>
    <x v="0"/>
    <x v="5"/>
    <s v="DAX Natural Wood-Tone Poster Frame"/>
    <n v="79.44"/>
    <n v="3"/>
    <n v="0"/>
    <n v="28.598399999999994"/>
  </r>
  <r>
    <n v="9215"/>
    <x v="4605"/>
    <x v="3"/>
    <x v="1033"/>
    <d v="2014-10-03T00:00:00"/>
    <x v="2"/>
    <s v="BF-10975"/>
    <s v="Barbara Fisher"/>
    <s v="Corporate"/>
    <s v="United States"/>
    <s v="Philadelphia"/>
    <x v="9"/>
    <n v="19120"/>
    <x v="3"/>
    <s v="OFF-LA-10004677"/>
    <x v="1"/>
    <x v="2"/>
    <s v="Self-Adhesive Address Labels for Typewriters with Dispenser Box"/>
    <n v="20.664000000000001"/>
    <n v="7"/>
    <n v="0.2"/>
    <n v="6.9741"/>
  </r>
  <r>
    <n v="9216"/>
    <x v="4606"/>
    <x v="0"/>
    <x v="831"/>
    <d v="2013-11-27T00:00:00"/>
    <x v="1"/>
    <s v="TH-21235"/>
    <s v="Tiffany House"/>
    <s v="Corporate"/>
    <s v="United States"/>
    <s v="Los Angeles"/>
    <x v="1"/>
    <n v="90049"/>
    <x v="1"/>
    <s v="OFF-PA-10004451"/>
    <x v="1"/>
    <x v="10"/>
    <s v="Xerox 222"/>
    <n v="32.400000000000006"/>
    <n v="5"/>
    <n v="0"/>
    <n v="15.552000000000001"/>
  </r>
  <r>
    <n v="9217"/>
    <x v="4607"/>
    <x v="3"/>
    <x v="221"/>
    <d v="2014-12-01T00:00:00"/>
    <x v="1"/>
    <s v="JG-15310"/>
    <s v="Jason Gross"/>
    <s v="Corporate"/>
    <s v="United States"/>
    <s v="Odessa"/>
    <x v="5"/>
    <n v="79762"/>
    <x v="2"/>
    <s v="OFF-AP-10002311"/>
    <x v="1"/>
    <x v="9"/>
    <s v="Holmes Replacement Filter for HEPA Air Cleaner, Very Large Room, HEPA Filter"/>
    <n v="13.761999999999997"/>
    <n v="1"/>
    <n v="0.8"/>
    <n v="-24.771599999999999"/>
  </r>
  <r>
    <n v="9218"/>
    <x v="4608"/>
    <x v="3"/>
    <x v="237"/>
    <d v="2014-11-18T00:00:00"/>
    <x v="2"/>
    <s v="AW-10930"/>
    <s v="Arthur Wiediger"/>
    <s v="Home Office"/>
    <s v="United States"/>
    <s v="Minneapolis"/>
    <x v="11"/>
    <n v="55407"/>
    <x v="2"/>
    <s v="OFF-EN-10004459"/>
    <x v="1"/>
    <x v="12"/>
    <s v="Security-Tint Envelopes"/>
    <n v="15.28"/>
    <n v="2"/>
    <n v="0"/>
    <n v="7.4871999999999996"/>
  </r>
  <r>
    <n v="9219"/>
    <x v="4609"/>
    <x v="1"/>
    <x v="748"/>
    <d v="2012-08-20T00:00:00"/>
    <x v="1"/>
    <s v="JW-15955"/>
    <s v="Joni Wasserman"/>
    <s v="Consumer"/>
    <s v="United States"/>
    <s v="Philadelphia"/>
    <x v="9"/>
    <n v="19120"/>
    <x v="3"/>
    <s v="OFF-ST-10002352"/>
    <x v="1"/>
    <x v="4"/>
    <s v="Iris Project Case"/>
    <n v="44.688000000000002"/>
    <n v="7"/>
    <n v="0.2"/>
    <n v="3.3515999999999977"/>
  </r>
  <r>
    <n v="9220"/>
    <x v="4609"/>
    <x v="1"/>
    <x v="748"/>
    <d v="2012-08-20T00:00:00"/>
    <x v="1"/>
    <s v="JW-15955"/>
    <s v="Joni Wasserman"/>
    <s v="Consumer"/>
    <s v="United States"/>
    <s v="Philadelphia"/>
    <x v="9"/>
    <n v="19120"/>
    <x v="3"/>
    <s v="FUR-BO-10000780"/>
    <x v="0"/>
    <x v="0"/>
    <s v="O'Sullivan Plantations 2-Door Library in Landvery Oak"/>
    <n v="301.46999999999997"/>
    <n v="3"/>
    <n v="0.5"/>
    <n v="-204.99959999999996"/>
  </r>
  <r>
    <n v="9221"/>
    <x v="4610"/>
    <x v="3"/>
    <x v="119"/>
    <d v="2014-10-15T00:00:00"/>
    <x v="2"/>
    <s v="MH-18025"/>
    <s v="Michelle Huthwaite"/>
    <s v="Consumer"/>
    <s v="United States"/>
    <s v="Lafayette"/>
    <x v="28"/>
    <n v="70506"/>
    <x v="0"/>
    <s v="OFF-LA-10000248"/>
    <x v="1"/>
    <x v="2"/>
    <s v="Avery 52"/>
    <n v="11.07"/>
    <n v="3"/>
    <n v="0"/>
    <n v="5.2028999999999996"/>
  </r>
  <r>
    <n v="9222"/>
    <x v="4610"/>
    <x v="3"/>
    <x v="119"/>
    <d v="2014-10-15T00:00:00"/>
    <x v="2"/>
    <s v="MH-18025"/>
    <s v="Michelle Huthwaite"/>
    <s v="Consumer"/>
    <s v="United States"/>
    <s v="Lafayette"/>
    <x v="28"/>
    <n v="70506"/>
    <x v="0"/>
    <s v="FUR-TA-10003473"/>
    <x v="0"/>
    <x v="3"/>
    <s v="Bretford Rectangular Conference Table Tops"/>
    <n v="1504.52"/>
    <n v="4"/>
    <n v="0"/>
    <n v="346.03960000000006"/>
  </r>
  <r>
    <n v="9223"/>
    <x v="4610"/>
    <x v="3"/>
    <x v="119"/>
    <d v="2014-10-15T00:00:00"/>
    <x v="2"/>
    <s v="MH-18025"/>
    <s v="Michelle Huthwaite"/>
    <s v="Consumer"/>
    <s v="United States"/>
    <s v="Lafayette"/>
    <x v="28"/>
    <n v="70506"/>
    <x v="0"/>
    <s v="OFF-PA-10004355"/>
    <x v="1"/>
    <x v="10"/>
    <s v="Xerox 231"/>
    <n v="25.92"/>
    <n v="4"/>
    <n v="0"/>
    <n v="12.441600000000001"/>
  </r>
  <r>
    <n v="9224"/>
    <x v="4611"/>
    <x v="3"/>
    <x v="259"/>
    <d v="2014-11-05T00:00:00"/>
    <x v="3"/>
    <s v="FM-14290"/>
    <s v="Frank Merwin"/>
    <s v="Home Office"/>
    <s v="United States"/>
    <s v="Bryan"/>
    <x v="5"/>
    <n v="77803"/>
    <x v="2"/>
    <s v="OFF-BI-10001308"/>
    <x v="1"/>
    <x v="8"/>
    <s v="GBC Standard Plastic Binding Systems' Combs"/>
    <n v="7.5359999999999987"/>
    <n v="6"/>
    <n v="0.8"/>
    <n v="-13.188000000000009"/>
  </r>
  <r>
    <n v="9225"/>
    <x v="4611"/>
    <x v="3"/>
    <x v="259"/>
    <d v="2014-11-05T00:00:00"/>
    <x v="3"/>
    <s v="FM-14290"/>
    <s v="Frank Merwin"/>
    <s v="Home Office"/>
    <s v="United States"/>
    <s v="Bryan"/>
    <x v="5"/>
    <n v="77803"/>
    <x v="2"/>
    <s v="OFF-BI-10003094"/>
    <x v="1"/>
    <x v="8"/>
    <s v="Self-Adhesive Ring Binder Labels"/>
    <n v="1.4079999999999997"/>
    <n v="2"/>
    <n v="0.8"/>
    <n v="-2.3232000000000008"/>
  </r>
  <r>
    <n v="9226"/>
    <x v="4611"/>
    <x v="3"/>
    <x v="259"/>
    <d v="2014-11-05T00:00:00"/>
    <x v="3"/>
    <s v="FM-14290"/>
    <s v="Frank Merwin"/>
    <s v="Home Office"/>
    <s v="United States"/>
    <s v="Bryan"/>
    <x v="5"/>
    <n v="77803"/>
    <x v="2"/>
    <s v="OFF-BI-10004040"/>
    <x v="1"/>
    <x v="8"/>
    <s v="Wilson Jones Impact Binders"/>
    <n v="4.1439999999999992"/>
    <n v="4"/>
    <n v="0.8"/>
    <n v="-6.4232000000000014"/>
  </r>
  <r>
    <n v="9227"/>
    <x v="4611"/>
    <x v="3"/>
    <x v="259"/>
    <d v="2014-11-05T00:00:00"/>
    <x v="3"/>
    <s v="FM-14290"/>
    <s v="Frank Merwin"/>
    <s v="Home Office"/>
    <s v="United States"/>
    <s v="Bryan"/>
    <x v="5"/>
    <n v="77803"/>
    <x v="2"/>
    <s v="OFF-ST-10002485"/>
    <x v="1"/>
    <x v="4"/>
    <s v="Rogers Deluxe File Chest"/>
    <n v="52.751999999999995"/>
    <n v="3"/>
    <n v="0.2"/>
    <n v="-12.528600000000001"/>
  </r>
  <r>
    <n v="9228"/>
    <x v="4612"/>
    <x v="3"/>
    <x v="498"/>
    <d v="2014-03-25T00:00:00"/>
    <x v="1"/>
    <s v="GZ-14545"/>
    <s v="George Zrebassa"/>
    <s v="Corporate"/>
    <s v="United States"/>
    <s v="Los Angeles"/>
    <x v="1"/>
    <n v="90008"/>
    <x v="1"/>
    <s v="OFF-AP-10001205"/>
    <x v="1"/>
    <x v="9"/>
    <s v="Belkin 5 Outlet SurgeMaster Power Centers"/>
    <n v="381.35999999999996"/>
    <n v="7"/>
    <n v="0"/>
    <n v="106.78080000000003"/>
  </r>
  <r>
    <n v="9229"/>
    <x v="4613"/>
    <x v="2"/>
    <x v="935"/>
    <d v="2011-11-03T00:00:00"/>
    <x v="3"/>
    <s v="TC-21535"/>
    <s v="Tracy Collins"/>
    <s v="Home Office"/>
    <s v="United States"/>
    <s v="Los Angeles"/>
    <x v="1"/>
    <n v="90049"/>
    <x v="1"/>
    <s v="OFF-AR-10001868"/>
    <x v="1"/>
    <x v="6"/>
    <s v="Prang Dustless Chalk Sticks"/>
    <n v="6.72"/>
    <n v="4"/>
    <n v="0"/>
    <n v="3.36"/>
  </r>
  <r>
    <n v="9230"/>
    <x v="4614"/>
    <x v="3"/>
    <x v="283"/>
    <d v="2014-07-27T00:00:00"/>
    <x v="2"/>
    <s v="TB-21520"/>
    <s v="Tracy Blumstein"/>
    <s v="Consumer"/>
    <s v="United States"/>
    <s v="Los Angeles"/>
    <x v="1"/>
    <n v="90045"/>
    <x v="1"/>
    <s v="OFF-BI-10003429"/>
    <x v="1"/>
    <x v="8"/>
    <s v="Cardinal HOLDit! Binder Insert Strips,Extra Strips"/>
    <n v="15.192"/>
    <n v="3"/>
    <n v="0.2"/>
    <n v="5.5070999999999994"/>
  </r>
  <r>
    <n v="9231"/>
    <x v="4614"/>
    <x v="3"/>
    <x v="283"/>
    <d v="2014-07-27T00:00:00"/>
    <x v="2"/>
    <s v="TB-21520"/>
    <s v="Tracy Blumstein"/>
    <s v="Consumer"/>
    <s v="United States"/>
    <s v="Los Angeles"/>
    <x v="1"/>
    <n v="90045"/>
    <x v="1"/>
    <s v="OFF-PA-10002689"/>
    <x v="1"/>
    <x v="10"/>
    <s v="Weyerhaeuser First Choice Laser/Copy Paper (20Lb. and 88 Bright)"/>
    <n v="58.320000000000007"/>
    <n v="9"/>
    <n v="0"/>
    <n v="27.993600000000001"/>
  </r>
  <r>
    <n v="9232"/>
    <x v="4615"/>
    <x v="2"/>
    <x v="422"/>
    <d v="2011-12-31T00:00:00"/>
    <x v="1"/>
    <s v="RP-19390"/>
    <s v="Resi Pölking"/>
    <s v="Consumer"/>
    <s v="United States"/>
    <s v="Phoenix"/>
    <x v="16"/>
    <n v="85023"/>
    <x v="1"/>
    <s v="OFF-BI-10003650"/>
    <x v="1"/>
    <x v="8"/>
    <s v="GBC DocuBind 300 Electric Binding Machine"/>
    <n v="946.76400000000024"/>
    <n v="6"/>
    <n v="0.7"/>
    <n v="-694.29359999999997"/>
  </r>
  <r>
    <n v="9233"/>
    <x v="4616"/>
    <x v="0"/>
    <x v="476"/>
    <d v="2013-09-07T00:00:00"/>
    <x v="1"/>
    <s v="LR-16915"/>
    <s v="Lena Radford"/>
    <s v="Consumer"/>
    <s v="United States"/>
    <s v="Los Angeles"/>
    <x v="1"/>
    <n v="90036"/>
    <x v="1"/>
    <s v="FUR-FU-10001889"/>
    <x v="0"/>
    <x v="5"/>
    <s v="Ultra Door Pull Handle"/>
    <n v="94.679999999999993"/>
    <n v="9"/>
    <n v="0"/>
    <n v="31.244399999999995"/>
  </r>
  <r>
    <n v="9234"/>
    <x v="4616"/>
    <x v="0"/>
    <x v="476"/>
    <d v="2013-09-07T00:00:00"/>
    <x v="1"/>
    <s v="LR-16915"/>
    <s v="Lena Radford"/>
    <s v="Consumer"/>
    <s v="United States"/>
    <s v="Los Angeles"/>
    <x v="1"/>
    <n v="90036"/>
    <x v="1"/>
    <s v="OFF-ST-10000321"/>
    <x v="1"/>
    <x v="4"/>
    <s v="Akro Stacking Bins"/>
    <n v="23.669999999999998"/>
    <n v="3"/>
    <n v="0"/>
    <n v="0.94679999999999698"/>
  </r>
  <r>
    <n v="9235"/>
    <x v="4616"/>
    <x v="0"/>
    <x v="476"/>
    <d v="2013-09-07T00:00:00"/>
    <x v="1"/>
    <s v="LR-16915"/>
    <s v="Lena Radford"/>
    <s v="Consumer"/>
    <s v="United States"/>
    <s v="Los Angeles"/>
    <x v="1"/>
    <n v="90036"/>
    <x v="1"/>
    <s v="TEC-PH-10001530"/>
    <x v="2"/>
    <x v="7"/>
    <s v="Cisco Unified IP Phone 7945G VoIP phone"/>
    <n v="1091.1680000000001"/>
    <n v="4"/>
    <n v="0.2"/>
    <n v="68.197999999999979"/>
  </r>
  <r>
    <n v="9236"/>
    <x v="4616"/>
    <x v="0"/>
    <x v="476"/>
    <d v="2013-09-07T00:00:00"/>
    <x v="1"/>
    <s v="LR-16915"/>
    <s v="Lena Radford"/>
    <s v="Consumer"/>
    <s v="United States"/>
    <s v="Los Angeles"/>
    <x v="1"/>
    <n v="90036"/>
    <x v="1"/>
    <s v="OFF-AR-10004752"/>
    <x v="1"/>
    <x v="6"/>
    <s v="Blackstonian Pencils"/>
    <n v="18.689999999999998"/>
    <n v="7"/>
    <n v="0"/>
    <n v="5.2332000000000001"/>
  </r>
  <r>
    <n v="9237"/>
    <x v="4616"/>
    <x v="0"/>
    <x v="476"/>
    <d v="2013-09-07T00:00:00"/>
    <x v="1"/>
    <s v="LR-16915"/>
    <s v="Lena Radford"/>
    <s v="Consumer"/>
    <s v="United States"/>
    <s v="Los Angeles"/>
    <x v="1"/>
    <n v="90036"/>
    <x v="1"/>
    <s v="FUR-TA-10001539"/>
    <x v="0"/>
    <x v="3"/>
    <s v="Chromcraft Rectangular Conference Tables"/>
    <n v="568.72800000000007"/>
    <n v="3"/>
    <n v="0.2"/>
    <n v="28.436399999999935"/>
  </r>
  <r>
    <n v="9238"/>
    <x v="4616"/>
    <x v="0"/>
    <x v="476"/>
    <d v="2013-09-07T00:00:00"/>
    <x v="1"/>
    <s v="LR-16915"/>
    <s v="Lena Radford"/>
    <s v="Consumer"/>
    <s v="United States"/>
    <s v="Los Angeles"/>
    <x v="1"/>
    <n v="90036"/>
    <x v="1"/>
    <s v="OFF-BI-10001553"/>
    <x v="1"/>
    <x v="8"/>
    <s v="SpineVue Locking Slant-D Ring Binders by Cardinal"/>
    <n v="7.3120000000000012"/>
    <n v="1"/>
    <n v="0.2"/>
    <n v="2.5591999999999997"/>
  </r>
  <r>
    <n v="9239"/>
    <x v="4617"/>
    <x v="3"/>
    <x v="512"/>
    <d v="2014-02-15T00:00:00"/>
    <x v="2"/>
    <s v="MM-17260"/>
    <s v="Magdelene Morse"/>
    <s v="Consumer"/>
    <s v="United States"/>
    <s v="Columbus"/>
    <x v="24"/>
    <n v="43229"/>
    <x v="3"/>
    <s v="FUR-FU-10003601"/>
    <x v="0"/>
    <x v="5"/>
    <s v="Deflect-o RollaMat Studded, Beveled Mat for Medium Pile Carpeting"/>
    <n v="147.56800000000001"/>
    <n v="2"/>
    <n v="0.2"/>
    <n v="-3.6892000000000067"/>
  </r>
  <r>
    <n v="9240"/>
    <x v="4618"/>
    <x v="3"/>
    <x v="855"/>
    <d v="2014-11-03T00:00:00"/>
    <x v="1"/>
    <s v="NB-18655"/>
    <s v="Nona Balk"/>
    <s v="Corporate"/>
    <s v="United States"/>
    <s v="Tallahassee"/>
    <x v="2"/>
    <n v="32303"/>
    <x v="0"/>
    <s v="OFF-PA-10001685"/>
    <x v="1"/>
    <x v="10"/>
    <s v="Staples"/>
    <n v="56.783999999999999"/>
    <n v="7"/>
    <n v="0.2"/>
    <n v="20.584200000000003"/>
  </r>
  <r>
    <n v="9241"/>
    <x v="4618"/>
    <x v="3"/>
    <x v="855"/>
    <d v="2014-11-03T00:00:00"/>
    <x v="1"/>
    <s v="NB-18655"/>
    <s v="Nona Balk"/>
    <s v="Corporate"/>
    <s v="United States"/>
    <s v="Tallahassee"/>
    <x v="2"/>
    <n v="32303"/>
    <x v="0"/>
    <s v="OFF-BI-10001097"/>
    <x v="1"/>
    <x v="8"/>
    <s v="Avery Hole Reinforcements"/>
    <n v="5.6070000000000011"/>
    <n v="3"/>
    <n v="0.7"/>
    <n v="-3.9248999999999974"/>
  </r>
  <r>
    <n v="9242"/>
    <x v="4618"/>
    <x v="3"/>
    <x v="855"/>
    <d v="2014-11-03T00:00:00"/>
    <x v="1"/>
    <s v="NB-18655"/>
    <s v="Nona Balk"/>
    <s v="Corporate"/>
    <s v="United States"/>
    <s v="Tallahassee"/>
    <x v="2"/>
    <n v="32303"/>
    <x v="0"/>
    <s v="OFF-AR-10001662"/>
    <x v="1"/>
    <x v="6"/>
    <s v="Rogers Handheld Barrel Pencil Sharpener"/>
    <n v="6.5760000000000005"/>
    <n v="3"/>
    <n v="0.2"/>
    <n v="0.57540000000000058"/>
  </r>
  <r>
    <n v="9243"/>
    <x v="4619"/>
    <x v="2"/>
    <x v="868"/>
    <d v="2011-07-14T00:00:00"/>
    <x v="1"/>
    <s v="DS-13030"/>
    <s v="Darrin Sayre"/>
    <s v="Home Office"/>
    <s v="United States"/>
    <s v="San Francisco"/>
    <x v="1"/>
    <n v="94122"/>
    <x v="1"/>
    <s v="OFF-BI-10002609"/>
    <x v="1"/>
    <x v="8"/>
    <s v="Avery Hidden Tab Dividers for Binding Systems"/>
    <n v="14.303999999999998"/>
    <n v="6"/>
    <n v="0.2"/>
    <n v="4.6487999999999987"/>
  </r>
  <r>
    <n v="9244"/>
    <x v="4619"/>
    <x v="2"/>
    <x v="868"/>
    <d v="2011-07-14T00:00:00"/>
    <x v="1"/>
    <s v="DS-13030"/>
    <s v="Darrin Sayre"/>
    <s v="Home Office"/>
    <s v="United States"/>
    <s v="San Francisco"/>
    <x v="1"/>
    <n v="94122"/>
    <x v="1"/>
    <s v="FUR-BO-10004218"/>
    <x v="0"/>
    <x v="0"/>
    <s v="Bush Heritage Pine Collection 5-Shelf Bookcase, Albany Pine Finish, *Special Order"/>
    <n v="119.83299999999998"/>
    <n v="1"/>
    <n v="0.15"/>
    <n v="7.0489999999999995"/>
  </r>
  <r>
    <n v="9245"/>
    <x v="4619"/>
    <x v="2"/>
    <x v="868"/>
    <d v="2011-07-14T00:00:00"/>
    <x v="1"/>
    <s v="DS-13030"/>
    <s v="Darrin Sayre"/>
    <s v="Home Office"/>
    <s v="United States"/>
    <s v="San Francisco"/>
    <x v="1"/>
    <n v="94122"/>
    <x v="1"/>
    <s v="OFF-AR-10003251"/>
    <x v="1"/>
    <x v="6"/>
    <s v="Prang Drawing Pencil Set"/>
    <n v="5.56"/>
    <n v="2"/>
    <n v="0"/>
    <n v="2.2239999999999998"/>
  </r>
  <r>
    <n v="9246"/>
    <x v="4619"/>
    <x v="2"/>
    <x v="868"/>
    <d v="2011-07-14T00:00:00"/>
    <x v="1"/>
    <s v="DS-13030"/>
    <s v="Darrin Sayre"/>
    <s v="Home Office"/>
    <s v="United States"/>
    <s v="San Francisco"/>
    <x v="1"/>
    <n v="94122"/>
    <x v="1"/>
    <s v="OFF-PA-10002365"/>
    <x v="1"/>
    <x v="10"/>
    <s v="Xerox 1967"/>
    <n v="32.400000000000006"/>
    <n v="5"/>
    <n v="0"/>
    <n v="15.552000000000001"/>
  </r>
  <r>
    <n v="9247"/>
    <x v="4620"/>
    <x v="3"/>
    <x v="1053"/>
    <d v="2014-05-27T00:00:00"/>
    <x v="1"/>
    <s v="VF-21715"/>
    <s v="Vicky Freymann"/>
    <s v="Home Office"/>
    <s v="United States"/>
    <s v="San Francisco"/>
    <x v="1"/>
    <n v="94109"/>
    <x v="1"/>
    <s v="OFF-AR-10003651"/>
    <x v="1"/>
    <x v="6"/>
    <s v="Newell 350"/>
    <n v="9.84"/>
    <n v="3"/>
    <n v="0"/>
    <n v="2.8535999999999988"/>
  </r>
  <r>
    <n v="9248"/>
    <x v="4620"/>
    <x v="3"/>
    <x v="1053"/>
    <d v="2014-05-27T00:00:00"/>
    <x v="1"/>
    <s v="VF-21715"/>
    <s v="Vicky Freymann"/>
    <s v="Home Office"/>
    <s v="United States"/>
    <s v="San Francisco"/>
    <x v="1"/>
    <n v="94109"/>
    <x v="1"/>
    <s v="OFF-AR-10003732"/>
    <x v="1"/>
    <x v="6"/>
    <s v="Newell 333"/>
    <n v="2.78"/>
    <n v="1"/>
    <n v="0"/>
    <n v="0.72279999999999989"/>
  </r>
  <r>
    <n v="9249"/>
    <x v="4621"/>
    <x v="0"/>
    <x v="338"/>
    <d v="2013-11-15T00:00:00"/>
    <x v="1"/>
    <s v="SW-20275"/>
    <s v="Scott Williamson"/>
    <s v="Consumer"/>
    <s v="United States"/>
    <s v="New York City"/>
    <x v="15"/>
    <n v="10009"/>
    <x v="3"/>
    <s v="OFF-BI-10002557"/>
    <x v="1"/>
    <x v="8"/>
    <s v="Presstex Flexible Ring Binders"/>
    <n v="3.64"/>
    <n v="1"/>
    <n v="0.2"/>
    <n v="1.3649999999999998"/>
  </r>
  <r>
    <n v="9250"/>
    <x v="4621"/>
    <x v="0"/>
    <x v="338"/>
    <d v="2013-11-15T00:00:00"/>
    <x v="1"/>
    <s v="SW-20275"/>
    <s v="Scott Williamson"/>
    <s v="Consumer"/>
    <s v="United States"/>
    <s v="New York City"/>
    <x v="15"/>
    <n v="10009"/>
    <x v="3"/>
    <s v="TEC-PH-10003691"/>
    <x v="2"/>
    <x v="7"/>
    <s v="BlackBerry Q10"/>
    <n v="881.93"/>
    <n v="7"/>
    <n v="0"/>
    <n v="220.48250000000002"/>
  </r>
  <r>
    <n v="9251"/>
    <x v="4622"/>
    <x v="0"/>
    <x v="499"/>
    <d v="2013-12-07T00:00:00"/>
    <x v="1"/>
    <s v="PW-19030"/>
    <s v="Pauline Webber"/>
    <s v="Corporate"/>
    <s v="United States"/>
    <s v="Marion"/>
    <x v="23"/>
    <n v="52302"/>
    <x v="2"/>
    <s v="OFF-BI-10001107"/>
    <x v="1"/>
    <x v="8"/>
    <s v="GBC White Gloss Covers, Plain Front"/>
    <n v="115.84"/>
    <n v="8"/>
    <n v="0"/>
    <n v="54.444800000000001"/>
  </r>
  <r>
    <n v="9252"/>
    <x v="4623"/>
    <x v="3"/>
    <x v="580"/>
    <d v="2014-03-09T00:00:00"/>
    <x v="1"/>
    <s v="KD-16615"/>
    <s v="Ken Dana"/>
    <s v="Corporate"/>
    <s v="United States"/>
    <s v="Los Angeles"/>
    <x v="1"/>
    <n v="90008"/>
    <x v="1"/>
    <s v="OFF-BI-10004224"/>
    <x v="1"/>
    <x v="8"/>
    <s v="Catalog Binders with Expanding Posts"/>
    <n v="107.64800000000001"/>
    <n v="2"/>
    <n v="0.2"/>
    <n v="33.639999999999986"/>
  </r>
  <r>
    <n v="9253"/>
    <x v="4624"/>
    <x v="3"/>
    <x v="397"/>
    <d v="2014-09-26T00:00:00"/>
    <x v="0"/>
    <s v="DO-13645"/>
    <s v="Doug O'Connell"/>
    <s v="Consumer"/>
    <s v="United States"/>
    <s v="Pine Bluff"/>
    <x v="36"/>
    <n v="71603"/>
    <x v="0"/>
    <s v="TEC-AC-10001114"/>
    <x v="2"/>
    <x v="11"/>
    <s v="Microsoft Wireless Mobile Mouse 4000"/>
    <n v="199.95000000000002"/>
    <n v="5"/>
    <n v="0"/>
    <n v="63.983999999999988"/>
  </r>
  <r>
    <n v="9254"/>
    <x v="4624"/>
    <x v="3"/>
    <x v="397"/>
    <d v="2014-09-26T00:00:00"/>
    <x v="0"/>
    <s v="DO-13645"/>
    <s v="Doug O'Connell"/>
    <s v="Consumer"/>
    <s v="United States"/>
    <s v="Pine Bluff"/>
    <x v="36"/>
    <n v="71603"/>
    <x v="0"/>
    <s v="OFF-PA-10002005"/>
    <x v="1"/>
    <x v="10"/>
    <s v="Xerox 225"/>
    <n v="12.96"/>
    <n v="2"/>
    <n v="0"/>
    <n v="6.2208000000000006"/>
  </r>
  <r>
    <n v="9255"/>
    <x v="4625"/>
    <x v="2"/>
    <x v="1058"/>
    <d v="2011-02-16T00:00:00"/>
    <x v="0"/>
    <s v="GA-14725"/>
    <s v="Guy Armstrong"/>
    <s v="Consumer"/>
    <s v="United States"/>
    <s v="Columbia"/>
    <x v="25"/>
    <n v="65203"/>
    <x v="2"/>
    <s v="FUR-CH-10001146"/>
    <x v="0"/>
    <x v="1"/>
    <s v="Global Value Mid-Back Manager's Chair, Gray"/>
    <n v="60.89"/>
    <n v="1"/>
    <n v="0"/>
    <n v="15.222499999999997"/>
  </r>
  <r>
    <n v="9256"/>
    <x v="4625"/>
    <x v="2"/>
    <x v="1058"/>
    <d v="2011-02-16T00:00:00"/>
    <x v="0"/>
    <s v="GA-14725"/>
    <s v="Guy Armstrong"/>
    <s v="Consumer"/>
    <s v="United States"/>
    <s v="Columbia"/>
    <x v="25"/>
    <n v="65203"/>
    <x v="2"/>
    <s v="OFF-LA-10004853"/>
    <x v="1"/>
    <x v="2"/>
    <s v="Avery 483"/>
    <n v="14.940000000000001"/>
    <n v="3"/>
    <n v="0"/>
    <n v="6.8723999999999998"/>
  </r>
  <r>
    <n v="9257"/>
    <x v="4625"/>
    <x v="2"/>
    <x v="1058"/>
    <d v="2011-02-16T00:00:00"/>
    <x v="0"/>
    <s v="GA-14725"/>
    <s v="Guy Armstrong"/>
    <s v="Consumer"/>
    <s v="United States"/>
    <s v="Columbia"/>
    <x v="25"/>
    <n v="65203"/>
    <x v="2"/>
    <s v="OFF-BI-10004728"/>
    <x v="1"/>
    <x v="8"/>
    <s v="Wilson Jones Turn Tabs Binder Tool for Ring Binders"/>
    <n v="9.64"/>
    <n v="2"/>
    <n v="0"/>
    <n v="4.4344000000000001"/>
  </r>
  <r>
    <n v="9258"/>
    <x v="4625"/>
    <x v="2"/>
    <x v="1058"/>
    <d v="2011-02-16T00:00:00"/>
    <x v="0"/>
    <s v="GA-14725"/>
    <s v="Guy Armstrong"/>
    <s v="Consumer"/>
    <s v="United States"/>
    <s v="Columbia"/>
    <x v="25"/>
    <n v="65203"/>
    <x v="2"/>
    <s v="FUR-FU-10002298"/>
    <x v="0"/>
    <x v="5"/>
    <s v="Rubbermaid ClusterMat Chairmats, Mat Size- 66&quot; x 60&quot;, Lip 20&quot; x 11&quot; -90 Degree Angle"/>
    <n v="332.94"/>
    <n v="3"/>
    <n v="0"/>
    <n v="53.270399999999995"/>
  </r>
  <r>
    <n v="9259"/>
    <x v="4625"/>
    <x v="2"/>
    <x v="1058"/>
    <d v="2011-02-16T00:00:00"/>
    <x v="0"/>
    <s v="GA-14725"/>
    <s v="Guy Armstrong"/>
    <s v="Consumer"/>
    <s v="United States"/>
    <s v="Columbia"/>
    <x v="25"/>
    <n v="65203"/>
    <x v="2"/>
    <s v="OFF-BI-10004654"/>
    <x v="1"/>
    <x v="8"/>
    <s v="VariCap6 Expandable Binder"/>
    <n v="51.900000000000006"/>
    <n v="3"/>
    <n v="0"/>
    <n v="24.393000000000001"/>
  </r>
  <r>
    <n v="9260"/>
    <x v="4625"/>
    <x v="2"/>
    <x v="1058"/>
    <d v="2011-02-16T00:00:00"/>
    <x v="0"/>
    <s v="GA-14725"/>
    <s v="Guy Armstrong"/>
    <s v="Consumer"/>
    <s v="United States"/>
    <s v="Columbia"/>
    <x v="25"/>
    <n v="65203"/>
    <x v="2"/>
    <s v="OFF-ST-10002583"/>
    <x v="1"/>
    <x v="4"/>
    <s v="Fellowes Neat Ideas Storage Cubes"/>
    <n v="64.959999999999994"/>
    <n v="2"/>
    <n v="0"/>
    <n v="2.598399999999998"/>
  </r>
  <r>
    <n v="9261"/>
    <x v="4626"/>
    <x v="3"/>
    <x v="343"/>
    <d v="2014-11-15T00:00:00"/>
    <x v="0"/>
    <s v="JL-15505"/>
    <s v="Jeremy Lonsdale"/>
    <s v="Consumer"/>
    <s v="United States"/>
    <s v="Aberdeen"/>
    <x v="44"/>
    <n v="57401"/>
    <x v="2"/>
    <s v="OFF-SU-10004661"/>
    <x v="1"/>
    <x v="14"/>
    <s v="Acme Titanium Bonded Scissors"/>
    <n v="25.5"/>
    <n v="3"/>
    <n v="0"/>
    <n v="6.63"/>
  </r>
  <r>
    <n v="9262"/>
    <x v="4627"/>
    <x v="3"/>
    <x v="264"/>
    <d v="2014-09-03T00:00:00"/>
    <x v="3"/>
    <s v="SU-20665"/>
    <s v="Stephanie Ulpright"/>
    <s v="Home Office"/>
    <s v="United States"/>
    <s v="Seattle"/>
    <x v="4"/>
    <n v="98103"/>
    <x v="1"/>
    <s v="FUR-CH-10003061"/>
    <x v="0"/>
    <x v="1"/>
    <s v="Global Leather Task Chair, Black"/>
    <n v="215.976"/>
    <n v="3"/>
    <n v="0.2"/>
    <n v="-2.6997000000000355"/>
  </r>
  <r>
    <n v="9263"/>
    <x v="4628"/>
    <x v="1"/>
    <x v="330"/>
    <d v="2012-10-13T00:00:00"/>
    <x v="1"/>
    <s v="FM-14380"/>
    <s v="Fred McMath"/>
    <s v="Consumer"/>
    <s v="United States"/>
    <s v="Detroit"/>
    <x v="12"/>
    <n v="48227"/>
    <x v="2"/>
    <s v="FUR-CH-10000513"/>
    <x v="0"/>
    <x v="1"/>
    <s v="High-Back Leather Manager's Chair"/>
    <n v="389.97"/>
    <n v="3"/>
    <n v="0"/>
    <n v="35.097300000000004"/>
  </r>
  <r>
    <n v="9264"/>
    <x v="4628"/>
    <x v="1"/>
    <x v="330"/>
    <d v="2012-10-13T00:00:00"/>
    <x v="1"/>
    <s v="FM-14380"/>
    <s v="Fred McMath"/>
    <s v="Consumer"/>
    <s v="United States"/>
    <s v="Detroit"/>
    <x v="12"/>
    <n v="48227"/>
    <x v="2"/>
    <s v="OFF-AP-10002191"/>
    <x v="1"/>
    <x v="9"/>
    <s v="Belkin 8 Outlet SurgeMaster II Gold Surge Protector"/>
    <n v="269.90999999999997"/>
    <n v="5"/>
    <n v="0.1"/>
    <n v="53.982000000000006"/>
  </r>
  <r>
    <n v="9265"/>
    <x v="4629"/>
    <x v="3"/>
    <x v="221"/>
    <d v="2014-12-02T00:00:00"/>
    <x v="1"/>
    <s v="MY-17380"/>
    <s v="Maribeth Yedwab"/>
    <s v="Corporate"/>
    <s v="United States"/>
    <s v="Memphis"/>
    <x v="18"/>
    <n v="38109"/>
    <x v="0"/>
    <s v="OFF-BI-10000216"/>
    <x v="1"/>
    <x v="8"/>
    <s v="Mead 1st Gear 2&quot; Zipper Binder, Asst. Colors"/>
    <n v="11.673000000000002"/>
    <n v="3"/>
    <n v="0.7"/>
    <n v="-7.782"/>
  </r>
  <r>
    <n v="9266"/>
    <x v="4629"/>
    <x v="3"/>
    <x v="221"/>
    <d v="2014-12-02T00:00:00"/>
    <x v="1"/>
    <s v="MY-17380"/>
    <s v="Maribeth Yedwab"/>
    <s v="Corporate"/>
    <s v="United States"/>
    <s v="Memphis"/>
    <x v="18"/>
    <n v="38109"/>
    <x v="0"/>
    <s v="OFF-EN-10003448"/>
    <x v="1"/>
    <x v="12"/>
    <s v="Peel &amp; Seel Recycled Catalog Envelopes, Brown"/>
    <n v="64.848000000000013"/>
    <n v="7"/>
    <n v="0.2"/>
    <n v="24.317999999999998"/>
  </r>
  <r>
    <n v="9267"/>
    <x v="4630"/>
    <x v="2"/>
    <x v="1215"/>
    <d v="2011-02-10T00:00:00"/>
    <x v="2"/>
    <s v="NM-18445"/>
    <s v="Nathan Mautz"/>
    <s v="Home Office"/>
    <s v="United States"/>
    <s v="North Las Vegas"/>
    <x v="33"/>
    <n v="89031"/>
    <x v="1"/>
    <s v="FUR-FU-10002111"/>
    <x v="0"/>
    <x v="5"/>
    <s v="Master Caster Door Stop, Large Brown"/>
    <n v="14.56"/>
    <n v="2"/>
    <n v="0"/>
    <n v="5.5327999999999999"/>
  </r>
  <r>
    <n v="9268"/>
    <x v="4631"/>
    <x v="1"/>
    <x v="12"/>
    <d v="2012-09-25T00:00:00"/>
    <x v="3"/>
    <s v="CS-11950"/>
    <s v="Carlos Soltero"/>
    <s v="Consumer"/>
    <s v="United States"/>
    <s v="Freeport"/>
    <x v="15"/>
    <n v="11520"/>
    <x v="3"/>
    <s v="FUR-CH-10001545"/>
    <x v="0"/>
    <x v="1"/>
    <s v="Hon Comfortask Task/Swivel Chairs"/>
    <n v="102.58200000000001"/>
    <n v="1"/>
    <n v="0.1"/>
    <n v="6.8388000000000009"/>
  </r>
  <r>
    <n v="9269"/>
    <x v="4631"/>
    <x v="1"/>
    <x v="12"/>
    <d v="2012-09-25T00:00:00"/>
    <x v="3"/>
    <s v="CS-11950"/>
    <s v="Carlos Soltero"/>
    <s v="Consumer"/>
    <s v="United States"/>
    <s v="Freeport"/>
    <x v="15"/>
    <n v="11520"/>
    <x v="3"/>
    <s v="OFF-PA-10002947"/>
    <x v="1"/>
    <x v="10"/>
    <s v="Xerox 1923"/>
    <n v="20.04"/>
    <n v="3"/>
    <n v="0"/>
    <n v="9.6191999999999993"/>
  </r>
  <r>
    <n v="9270"/>
    <x v="4632"/>
    <x v="3"/>
    <x v="170"/>
    <d v="2014-08-29T00:00:00"/>
    <x v="1"/>
    <s v="PK-19075"/>
    <s v="Pete Kriz"/>
    <s v="Consumer"/>
    <s v="United States"/>
    <s v="New York City"/>
    <x v="15"/>
    <n v="10035"/>
    <x v="3"/>
    <s v="OFF-BI-10003476"/>
    <x v="1"/>
    <x v="8"/>
    <s v="Avery Metallic Poly Binders"/>
    <n v="32.088000000000001"/>
    <n v="7"/>
    <n v="0.2"/>
    <n v="11.2308"/>
  </r>
  <r>
    <n v="9271"/>
    <x v="4632"/>
    <x v="3"/>
    <x v="170"/>
    <d v="2014-08-29T00:00:00"/>
    <x v="1"/>
    <s v="PK-19075"/>
    <s v="Pete Kriz"/>
    <s v="Consumer"/>
    <s v="United States"/>
    <s v="New York City"/>
    <x v="15"/>
    <n v="10035"/>
    <x v="3"/>
    <s v="OFF-BI-10001359"/>
    <x v="1"/>
    <x v="8"/>
    <s v="GBC DocuBind TL300 Electric Binding System"/>
    <n v="4305.5520000000006"/>
    <n v="6"/>
    <n v="0.2"/>
    <n v="1453.1237999999996"/>
  </r>
  <r>
    <n v="9272"/>
    <x v="4633"/>
    <x v="0"/>
    <x v="536"/>
    <d v="2013-05-18T00:00:00"/>
    <x v="1"/>
    <s v="HM-14860"/>
    <s v="Harry Marie"/>
    <s v="Corporate"/>
    <s v="United States"/>
    <s v="New York City"/>
    <x v="15"/>
    <n v="10024"/>
    <x v="3"/>
    <s v="FUR-FU-10000320"/>
    <x v="0"/>
    <x v="5"/>
    <s v="OIC Stacking Trays"/>
    <n v="10.02"/>
    <n v="3"/>
    <n v="0"/>
    <n v="4.4088000000000012"/>
  </r>
  <r>
    <n v="9273"/>
    <x v="4633"/>
    <x v="0"/>
    <x v="536"/>
    <d v="2013-05-18T00:00:00"/>
    <x v="1"/>
    <s v="HM-14860"/>
    <s v="Harry Marie"/>
    <s v="Corporate"/>
    <s v="United States"/>
    <s v="New York City"/>
    <x v="15"/>
    <n v="10024"/>
    <x v="3"/>
    <s v="TEC-PH-10001835"/>
    <x v="2"/>
    <x v="7"/>
    <s v="Jawbone JAMBOX Wireless Bluetooth Speaker"/>
    <n v="631.96"/>
    <n v="4"/>
    <n v="0"/>
    <n v="303.3408"/>
  </r>
  <r>
    <n v="9274"/>
    <x v="4634"/>
    <x v="3"/>
    <x v="264"/>
    <d v="2014-09-07T00:00:00"/>
    <x v="1"/>
    <s v="AH-10210"/>
    <s v="Alan Hwang"/>
    <s v="Consumer"/>
    <s v="United States"/>
    <s v="Henderson"/>
    <x v="0"/>
    <n v="42420"/>
    <x v="0"/>
    <s v="OFF-BI-10003650"/>
    <x v="1"/>
    <x v="8"/>
    <s v="GBC DocuBind 300 Electric Binding Machine"/>
    <n v="1577.94"/>
    <n v="3"/>
    <n v="0"/>
    <n v="757.41120000000001"/>
  </r>
  <r>
    <n v="9275"/>
    <x v="4635"/>
    <x v="2"/>
    <x v="982"/>
    <d v="2011-10-10T00:00:00"/>
    <x v="3"/>
    <s v="FC-14335"/>
    <s v="Fred Chung"/>
    <s v="Corporate"/>
    <s v="United States"/>
    <s v="Albuquerque"/>
    <x v="27"/>
    <n v="87105"/>
    <x v="1"/>
    <s v="OFF-AR-10000937"/>
    <x v="1"/>
    <x v="6"/>
    <s v="Dixon Ticonderoga Core-Lock Colored Pencils, 48-Color Set"/>
    <n v="255.84999999999997"/>
    <n v="7"/>
    <n v="0"/>
    <n v="112.57400000000001"/>
  </r>
  <r>
    <n v="9276"/>
    <x v="4636"/>
    <x v="0"/>
    <x v="439"/>
    <d v="2013-05-30T00:00:00"/>
    <x v="0"/>
    <s v="CP-12085"/>
    <s v="Cathy Prescott"/>
    <s v="Corporate"/>
    <s v="United States"/>
    <s v="Delray Beach"/>
    <x v="2"/>
    <n v="33445"/>
    <x v="0"/>
    <s v="OFF-ST-10000532"/>
    <x v="1"/>
    <x v="4"/>
    <s v="Advantus Rolling Drawer Organizers"/>
    <n v="184.70400000000001"/>
    <n v="6"/>
    <n v="0.2"/>
    <n v="13.852799999999995"/>
  </r>
  <r>
    <n v="9277"/>
    <x v="4636"/>
    <x v="0"/>
    <x v="439"/>
    <d v="2013-05-30T00:00:00"/>
    <x v="0"/>
    <s v="CP-12085"/>
    <s v="Cathy Prescott"/>
    <s v="Corporate"/>
    <s v="United States"/>
    <s v="Delray Beach"/>
    <x v="2"/>
    <n v="33445"/>
    <x v="0"/>
    <s v="TEC-AC-10001267"/>
    <x v="2"/>
    <x v="11"/>
    <s v="Imation 32GB Pocket Pro USB 3.0 Flash Drive - 32 GB - Black - 1 P ..."/>
    <n v="47.92"/>
    <n v="2"/>
    <n v="0.2"/>
    <n v="11.98"/>
  </r>
  <r>
    <n v="9278"/>
    <x v="4637"/>
    <x v="3"/>
    <x v="96"/>
    <d v="2014-12-06T00:00:00"/>
    <x v="1"/>
    <s v="SC-20305"/>
    <s v="Sean Christensen"/>
    <s v="Consumer"/>
    <s v="United States"/>
    <s v="Philadelphia"/>
    <x v="9"/>
    <n v="19140"/>
    <x v="3"/>
    <s v="OFF-LA-10004853"/>
    <x v="1"/>
    <x v="2"/>
    <s v="Avery 483"/>
    <n v="15.936000000000002"/>
    <n v="4"/>
    <n v="0.2"/>
    <n v="5.1791999999999998"/>
  </r>
  <r>
    <n v="9279"/>
    <x v="4637"/>
    <x v="3"/>
    <x v="96"/>
    <d v="2014-12-06T00:00:00"/>
    <x v="1"/>
    <s v="SC-20305"/>
    <s v="Sean Christensen"/>
    <s v="Consumer"/>
    <s v="United States"/>
    <s v="Philadelphia"/>
    <x v="9"/>
    <n v="19140"/>
    <x v="3"/>
    <s v="OFF-BI-10001759"/>
    <x v="1"/>
    <x v="8"/>
    <s v="Acco Pressboard Covers with Storage Hooks, 14 7/8&quot; x 11&quot;, Dark Blue"/>
    <n v="8.0010000000000012"/>
    <n v="7"/>
    <n v="0.7"/>
    <n v="-5.6006999999999962"/>
  </r>
  <r>
    <n v="9280"/>
    <x v="4637"/>
    <x v="3"/>
    <x v="96"/>
    <d v="2014-12-06T00:00:00"/>
    <x v="1"/>
    <s v="SC-20305"/>
    <s v="Sean Christensen"/>
    <s v="Consumer"/>
    <s v="United States"/>
    <s v="Philadelphia"/>
    <x v="9"/>
    <n v="19140"/>
    <x v="3"/>
    <s v="FUR-CH-10003379"/>
    <x v="0"/>
    <x v="1"/>
    <s v="Global Commerce Series High-Back Swivel/Tilt Chairs"/>
    <n v="398.97199999999998"/>
    <n v="2"/>
    <n v="0.3"/>
    <n v="-28.49799999999999"/>
  </r>
  <r>
    <n v="9281"/>
    <x v="4638"/>
    <x v="0"/>
    <x v="873"/>
    <d v="2013-09-25T00:00:00"/>
    <x v="1"/>
    <s v="HJ-14875"/>
    <s v="Heather Jas"/>
    <s v="Home Office"/>
    <s v="United States"/>
    <s v="Seattle"/>
    <x v="4"/>
    <n v="98105"/>
    <x v="1"/>
    <s v="FUR-BO-10002853"/>
    <x v="0"/>
    <x v="0"/>
    <s v="O'Sullivan 5-Shelf Heavy-Duty Bookcases"/>
    <n v="163.88"/>
    <n v="2"/>
    <n v="0"/>
    <n v="40.97"/>
  </r>
  <r>
    <n v="9282"/>
    <x v="4639"/>
    <x v="3"/>
    <x v="220"/>
    <d v="2014-09-16T00:00:00"/>
    <x v="1"/>
    <s v="CB-12025"/>
    <s v="Cassandra Brandow"/>
    <s v="Consumer"/>
    <s v="United States"/>
    <s v="Richmond"/>
    <x v="17"/>
    <n v="23223"/>
    <x v="0"/>
    <s v="OFF-AP-10000027"/>
    <x v="1"/>
    <x v="9"/>
    <s v="Hoover Commercial SteamVac"/>
    <n v="67.900000000000006"/>
    <n v="5"/>
    <n v="0"/>
    <n v="20.369999999999997"/>
  </r>
  <r>
    <n v="9283"/>
    <x v="4640"/>
    <x v="0"/>
    <x v="945"/>
    <d v="2014-01-05T00:00:00"/>
    <x v="1"/>
    <s v="EH-14185"/>
    <s v="Evan Henry"/>
    <s v="Consumer"/>
    <s v="United States"/>
    <s v="West Palm Beach"/>
    <x v="2"/>
    <n v="33407"/>
    <x v="0"/>
    <s v="OFF-PA-10002421"/>
    <x v="1"/>
    <x v="10"/>
    <s v="Embossed Ink Jet Note Cards"/>
    <n v="72.224000000000004"/>
    <n v="4"/>
    <n v="0.2"/>
    <n v="25.278400000000001"/>
  </r>
  <r>
    <n v="9284"/>
    <x v="4641"/>
    <x v="3"/>
    <x v="264"/>
    <d v="2014-09-05T00:00:00"/>
    <x v="0"/>
    <s v="LW-17215"/>
    <s v="Luke Weiss"/>
    <s v="Consumer"/>
    <s v="United States"/>
    <s v="Fort Collins"/>
    <x v="22"/>
    <n v="80525"/>
    <x v="1"/>
    <s v="OFF-LA-10002475"/>
    <x v="1"/>
    <x v="2"/>
    <s v="Avery 519"/>
    <n v="11.696"/>
    <n v="2"/>
    <n v="0.2"/>
    <n v="3.9473999999999996"/>
  </r>
  <r>
    <n v="9285"/>
    <x v="4642"/>
    <x v="2"/>
    <x v="728"/>
    <d v="2011-11-23T00:00:00"/>
    <x v="1"/>
    <s v="MK-17905"/>
    <s v="Michael Kennedy"/>
    <s v="Corporate"/>
    <s v="United States"/>
    <s v="Franklin"/>
    <x v="6"/>
    <n v="53132"/>
    <x v="2"/>
    <s v="FUR-CH-10001482"/>
    <x v="0"/>
    <x v="1"/>
    <s v="Office Star - Mesh Screen back chair with Vinyl seat"/>
    <n v="392.93999999999994"/>
    <n v="3"/>
    <n v="0"/>
    <n v="43.223399999999984"/>
  </r>
  <r>
    <n v="9286"/>
    <x v="4643"/>
    <x v="1"/>
    <x v="82"/>
    <d v="2012-11-24T00:00:00"/>
    <x v="2"/>
    <s v="JH-15820"/>
    <s v="John Huston"/>
    <s v="Consumer"/>
    <s v="United States"/>
    <s v="Monroe"/>
    <x v="3"/>
    <n v="28110"/>
    <x v="0"/>
    <s v="FUR-FU-10000087"/>
    <x v="0"/>
    <x v="5"/>
    <s v="Executive Impressions 14&quot; Two-Color Numerals Wall Clock"/>
    <n v="18.175999999999998"/>
    <n v="1"/>
    <n v="0.2"/>
    <n v="4.7712000000000012"/>
  </r>
  <r>
    <n v="9287"/>
    <x v="4644"/>
    <x v="3"/>
    <x v="249"/>
    <d v="2014-06-27T00:00:00"/>
    <x v="1"/>
    <s v="DB-13270"/>
    <s v="Deborah Brumfield"/>
    <s v="Home Office"/>
    <s v="United States"/>
    <s v="Dallas"/>
    <x v="5"/>
    <n v="75081"/>
    <x v="2"/>
    <s v="OFF-BI-10003166"/>
    <x v="1"/>
    <x v="8"/>
    <s v="GBC Plasticlear Binding Covers"/>
    <n v="6.8879999999999981"/>
    <n v="3"/>
    <n v="0.8"/>
    <n v="-11.020800000000005"/>
  </r>
  <r>
    <n v="9288"/>
    <x v="4644"/>
    <x v="3"/>
    <x v="249"/>
    <d v="2014-06-27T00:00:00"/>
    <x v="1"/>
    <s v="DB-13270"/>
    <s v="Deborah Brumfield"/>
    <s v="Home Office"/>
    <s v="United States"/>
    <s v="Dallas"/>
    <x v="5"/>
    <n v="75081"/>
    <x v="2"/>
    <s v="FUR-TA-10000688"/>
    <x v="0"/>
    <x v="3"/>
    <s v="Chromcraft Bull-Nose Wood Round Conference Table Top, Wood Base"/>
    <n v="457.4849999999999"/>
    <n v="3"/>
    <n v="0.3"/>
    <n v="-84.961500000000029"/>
  </r>
  <r>
    <n v="9289"/>
    <x v="4645"/>
    <x v="3"/>
    <x v="329"/>
    <d v="2014-12-04T00:00:00"/>
    <x v="2"/>
    <s v="TB-21625"/>
    <s v="Trudy Brown"/>
    <s v="Consumer"/>
    <s v="United States"/>
    <s v="Philadelphia"/>
    <x v="9"/>
    <n v="19134"/>
    <x v="3"/>
    <s v="FUR-CH-10003981"/>
    <x v="0"/>
    <x v="1"/>
    <s v="Global Commerce Series Low-Back Swivel/Tilt Chairs"/>
    <n v="1079.316"/>
    <n v="6"/>
    <n v="0.3"/>
    <n v="-15.418800000000203"/>
  </r>
  <r>
    <n v="9290"/>
    <x v="4646"/>
    <x v="2"/>
    <x v="488"/>
    <d v="2011-04-26T00:00:00"/>
    <x v="0"/>
    <s v="NM-18445"/>
    <s v="Nathan Mautz"/>
    <s v="Home Office"/>
    <s v="United States"/>
    <s v="San Francisco"/>
    <x v="1"/>
    <n v="94109"/>
    <x v="1"/>
    <s v="OFF-PA-10001878"/>
    <x v="1"/>
    <x v="10"/>
    <s v="Xerox 1891"/>
    <n v="48.91"/>
    <n v="1"/>
    <n v="0"/>
    <n v="22.987699999999997"/>
  </r>
  <r>
    <n v="9291"/>
    <x v="4647"/>
    <x v="2"/>
    <x v="865"/>
    <d v="2011-09-25T00:00:00"/>
    <x v="2"/>
    <s v="TT-21220"/>
    <s v="Thomas Thornton"/>
    <s v="Consumer"/>
    <s v="United States"/>
    <s v="Dover"/>
    <x v="13"/>
    <n v="19901"/>
    <x v="3"/>
    <s v="OFF-AR-10002375"/>
    <x v="1"/>
    <x v="6"/>
    <s v="Newell 351"/>
    <n v="9.84"/>
    <n v="3"/>
    <n v="0"/>
    <n v="2.8535999999999988"/>
  </r>
  <r>
    <n v="9292"/>
    <x v="4647"/>
    <x v="2"/>
    <x v="865"/>
    <d v="2011-09-25T00:00:00"/>
    <x v="2"/>
    <s v="TT-21220"/>
    <s v="Thomas Thornton"/>
    <s v="Consumer"/>
    <s v="United States"/>
    <s v="Dover"/>
    <x v="13"/>
    <n v="19901"/>
    <x v="3"/>
    <s v="OFF-BI-10004965"/>
    <x v="1"/>
    <x v="8"/>
    <s v="Ibico Covers for Plastic or Wire Binding Elements"/>
    <n v="34.5"/>
    <n v="3"/>
    <n v="0"/>
    <n v="15.524999999999999"/>
  </r>
  <r>
    <n v="9293"/>
    <x v="4648"/>
    <x v="3"/>
    <x v="580"/>
    <d v="2014-03-03T00:00:00"/>
    <x v="3"/>
    <s v="RS-19765"/>
    <s v="Roland Schwarz"/>
    <s v="Corporate"/>
    <s v="United States"/>
    <s v="Waco"/>
    <x v="5"/>
    <n v="76706"/>
    <x v="2"/>
    <s v="OFF-BI-10004022"/>
    <x v="1"/>
    <x v="8"/>
    <s v="Acco Suede Grain Vinyl Round Ring Binder"/>
    <n v="0.55599999999999983"/>
    <n v="1"/>
    <n v="0.8"/>
    <n v="-0.94520000000000004"/>
  </r>
  <r>
    <n v="9294"/>
    <x v="4649"/>
    <x v="3"/>
    <x v="701"/>
    <d v="2014-11-22T00:00:00"/>
    <x v="0"/>
    <s v="TB-21625"/>
    <s v="Trudy Brown"/>
    <s v="Consumer"/>
    <s v="United States"/>
    <s v="Hagerstown"/>
    <x v="39"/>
    <n v="21740"/>
    <x v="3"/>
    <s v="OFF-BI-10000050"/>
    <x v="1"/>
    <x v="8"/>
    <s v="Angle-D Binders with Locking Rings, Label Holders"/>
    <n v="43.8"/>
    <n v="6"/>
    <n v="0"/>
    <n v="20.585999999999999"/>
  </r>
  <r>
    <n v="9295"/>
    <x v="4650"/>
    <x v="3"/>
    <x v="39"/>
    <d v="2014-06-02T00:00:00"/>
    <x v="1"/>
    <s v="AM-10360"/>
    <s v="Alice McCarthy"/>
    <s v="Corporate"/>
    <s v="United States"/>
    <s v="Cleveland"/>
    <x v="24"/>
    <n v="44105"/>
    <x v="3"/>
    <s v="OFF-PA-10002464"/>
    <x v="1"/>
    <x v="10"/>
    <s v="HP Office Recycled Paper (20Lb. and 87 Bright)"/>
    <n v="13.872000000000002"/>
    <n v="3"/>
    <n v="0.2"/>
    <n v="5.0286000000000008"/>
  </r>
  <r>
    <n v="9296"/>
    <x v="4650"/>
    <x v="3"/>
    <x v="39"/>
    <d v="2014-06-02T00:00:00"/>
    <x v="1"/>
    <s v="AM-10360"/>
    <s v="Alice McCarthy"/>
    <s v="Corporate"/>
    <s v="United States"/>
    <s v="Cleveland"/>
    <x v="24"/>
    <n v="44105"/>
    <x v="3"/>
    <s v="FUR-BO-10004709"/>
    <x v="0"/>
    <x v="0"/>
    <s v="Bush Westfield Collection Bookcases, Medium Cherry Finish"/>
    <n v="115.96"/>
    <n v="4"/>
    <n v="0.5"/>
    <n v="-64.937599999999989"/>
  </r>
  <r>
    <n v="9297"/>
    <x v="4651"/>
    <x v="1"/>
    <x v="24"/>
    <d v="2012-04-22T00:00:00"/>
    <x v="0"/>
    <s v="MP-17965"/>
    <s v="Michael Paige"/>
    <s v="Corporate"/>
    <s v="United States"/>
    <s v="Mcallen"/>
    <x v="5"/>
    <n v="78501"/>
    <x v="2"/>
    <s v="TEC-AC-10003590"/>
    <x v="2"/>
    <x v="11"/>
    <s v="TRENDnet 56K USB 2.0 Phone, Internet and Fax Modem"/>
    <n v="41.424000000000007"/>
    <n v="2"/>
    <n v="0.2"/>
    <n v="8.2847999999999971"/>
  </r>
  <r>
    <n v="9298"/>
    <x v="4651"/>
    <x v="1"/>
    <x v="24"/>
    <d v="2012-04-22T00:00:00"/>
    <x v="0"/>
    <s v="MP-17965"/>
    <s v="Michael Paige"/>
    <s v="Corporate"/>
    <s v="United States"/>
    <s v="Mcallen"/>
    <x v="5"/>
    <n v="78501"/>
    <x v="2"/>
    <s v="TEC-PH-10003357"/>
    <x v="2"/>
    <x v="7"/>
    <s v="Grandstream GXP2100 Mainstream Business Phone"/>
    <n v="244.768"/>
    <n v="4"/>
    <n v="0.2"/>
    <n v="24.476800000000004"/>
  </r>
  <r>
    <n v="9299"/>
    <x v="4651"/>
    <x v="1"/>
    <x v="24"/>
    <d v="2012-04-22T00:00:00"/>
    <x v="0"/>
    <s v="MP-17965"/>
    <s v="Michael Paige"/>
    <s v="Corporate"/>
    <s v="United States"/>
    <s v="Mcallen"/>
    <x v="5"/>
    <n v="78501"/>
    <x v="2"/>
    <s v="OFF-AR-10003373"/>
    <x v="1"/>
    <x v="6"/>
    <s v="Boston School Pro Electric Pencil Sharpener, 1670"/>
    <n v="74.352000000000004"/>
    <n v="3"/>
    <n v="0.2"/>
    <n v="6.5057999999999971"/>
  </r>
  <r>
    <n v="9300"/>
    <x v="4651"/>
    <x v="1"/>
    <x v="24"/>
    <d v="2012-04-22T00:00:00"/>
    <x v="0"/>
    <s v="MP-17965"/>
    <s v="Michael Paige"/>
    <s v="Corporate"/>
    <s v="United States"/>
    <s v="Mcallen"/>
    <x v="5"/>
    <n v="78501"/>
    <x v="2"/>
    <s v="OFF-BI-10003676"/>
    <x v="1"/>
    <x v="8"/>
    <s v="GBC Standard Recycled Report Covers, Clear Plastic Sheets"/>
    <n v="4.3119999999999985"/>
    <n v="2"/>
    <n v="0.8"/>
    <n v="-6.8992000000000022"/>
  </r>
  <r>
    <n v="9301"/>
    <x v="4651"/>
    <x v="1"/>
    <x v="24"/>
    <d v="2012-04-22T00:00:00"/>
    <x v="0"/>
    <s v="MP-17965"/>
    <s v="Michael Paige"/>
    <s v="Corporate"/>
    <s v="United States"/>
    <s v="Mcallen"/>
    <x v="5"/>
    <n v="78501"/>
    <x v="2"/>
    <s v="FUR-CH-10000225"/>
    <x v="0"/>
    <x v="1"/>
    <s v="Global Geo Office Task Chair, Gray"/>
    <n v="56.686"/>
    <n v="1"/>
    <n v="0.3"/>
    <n v="-20.245000000000008"/>
  </r>
  <r>
    <n v="9302"/>
    <x v="4651"/>
    <x v="1"/>
    <x v="24"/>
    <d v="2012-04-22T00:00:00"/>
    <x v="0"/>
    <s v="MP-17965"/>
    <s v="Michael Paige"/>
    <s v="Corporate"/>
    <s v="United States"/>
    <s v="Mcallen"/>
    <x v="5"/>
    <n v="78501"/>
    <x v="2"/>
    <s v="TEC-PH-10001870"/>
    <x v="2"/>
    <x v="7"/>
    <s v="Lunatik TT5L-002 Taktik Strike Impact Protection System for iPhone 5"/>
    <n v="97.968000000000004"/>
    <n v="2"/>
    <n v="0.2"/>
    <n v="6.122999999999994"/>
  </r>
  <r>
    <n v="9303"/>
    <x v="4651"/>
    <x v="1"/>
    <x v="24"/>
    <d v="2012-04-22T00:00:00"/>
    <x v="0"/>
    <s v="MP-17965"/>
    <s v="Michael Paige"/>
    <s v="Corporate"/>
    <s v="United States"/>
    <s v="Mcallen"/>
    <x v="5"/>
    <n v="78501"/>
    <x v="2"/>
    <s v="OFF-AR-10003481"/>
    <x v="1"/>
    <x v="6"/>
    <s v="Newell 348"/>
    <n v="7.8719999999999999"/>
    <n v="3"/>
    <n v="0.2"/>
    <n v="0.88559999999999883"/>
  </r>
  <r>
    <n v="9304"/>
    <x v="4651"/>
    <x v="1"/>
    <x v="24"/>
    <d v="2012-04-22T00:00:00"/>
    <x v="0"/>
    <s v="MP-17965"/>
    <s v="Michael Paige"/>
    <s v="Corporate"/>
    <s v="United States"/>
    <s v="Mcallen"/>
    <x v="5"/>
    <n v="78501"/>
    <x v="2"/>
    <s v="OFF-PA-10003936"/>
    <x v="1"/>
    <x v="10"/>
    <s v="Xerox 1994"/>
    <n v="15.552000000000003"/>
    <n v="3"/>
    <n v="0.2"/>
    <n v="5.4432"/>
  </r>
  <r>
    <n v="9305"/>
    <x v="4651"/>
    <x v="1"/>
    <x v="24"/>
    <d v="2012-04-22T00:00:00"/>
    <x v="0"/>
    <s v="MP-17965"/>
    <s v="Michael Paige"/>
    <s v="Corporate"/>
    <s v="United States"/>
    <s v="Mcallen"/>
    <x v="5"/>
    <n v="78501"/>
    <x v="2"/>
    <s v="OFF-BI-10000320"/>
    <x v="1"/>
    <x v="8"/>
    <s v="GBC Plastic Binding Combs"/>
    <n v="1.4759999999999998"/>
    <n v="1"/>
    <n v="0.8"/>
    <n v="-2.2877999999999998"/>
  </r>
  <r>
    <n v="9306"/>
    <x v="4652"/>
    <x v="1"/>
    <x v="444"/>
    <d v="2012-09-24T00:00:00"/>
    <x v="1"/>
    <s v="MH-17290"/>
    <s v="Marc Harrigan"/>
    <s v="Home Office"/>
    <s v="United States"/>
    <s v="Santa Fe"/>
    <x v="27"/>
    <n v="87505"/>
    <x v="1"/>
    <s v="OFF-AR-10001972"/>
    <x v="1"/>
    <x v="6"/>
    <s v="Newell 323"/>
    <n v="8.4"/>
    <n v="5"/>
    <n v="0"/>
    <n v="2.1840000000000002"/>
  </r>
  <r>
    <n v="9307"/>
    <x v="4653"/>
    <x v="2"/>
    <x v="727"/>
    <d v="2011-03-30T00:00:00"/>
    <x v="1"/>
    <s v="CA-12265"/>
    <s v="Christina Anderson"/>
    <s v="Consumer"/>
    <s v="United States"/>
    <s v="San Francisco"/>
    <x v="1"/>
    <n v="94110"/>
    <x v="1"/>
    <s v="OFF-AR-10003829"/>
    <x v="1"/>
    <x v="6"/>
    <s v="Newell 35"/>
    <n v="6.56"/>
    <n v="2"/>
    <n v="0"/>
    <n v="1.9023999999999992"/>
  </r>
  <r>
    <n v="9308"/>
    <x v="4653"/>
    <x v="2"/>
    <x v="727"/>
    <d v="2011-03-30T00:00:00"/>
    <x v="1"/>
    <s v="CA-12265"/>
    <s v="Christina Anderson"/>
    <s v="Consumer"/>
    <s v="United States"/>
    <s v="San Francisco"/>
    <x v="1"/>
    <n v="94110"/>
    <x v="1"/>
    <s v="OFF-AR-10003338"/>
    <x v="1"/>
    <x v="6"/>
    <s v="Eberhard Faber 3 1/2&quot; Golf Pencils"/>
    <n v="14.88"/>
    <n v="2"/>
    <n v="0"/>
    <n v="3.7200000000000006"/>
  </r>
  <r>
    <n v="9309"/>
    <x v="4653"/>
    <x v="2"/>
    <x v="727"/>
    <d v="2011-03-30T00:00:00"/>
    <x v="1"/>
    <s v="CA-12265"/>
    <s v="Christina Anderson"/>
    <s v="Consumer"/>
    <s v="United States"/>
    <s v="San Francisco"/>
    <x v="1"/>
    <n v="94110"/>
    <x v="1"/>
    <s v="TEC-AC-10002558"/>
    <x v="2"/>
    <x v="11"/>
    <s v="Imation Swivel Flash Drive USB flash drive - 8 GB"/>
    <n v="45.48"/>
    <n v="4"/>
    <n v="0"/>
    <n v="15.917999999999999"/>
  </r>
  <r>
    <n v="9310"/>
    <x v="4653"/>
    <x v="2"/>
    <x v="727"/>
    <d v="2011-03-30T00:00:00"/>
    <x v="1"/>
    <s v="CA-12265"/>
    <s v="Christina Anderson"/>
    <s v="Consumer"/>
    <s v="United States"/>
    <s v="San Francisco"/>
    <x v="1"/>
    <n v="94110"/>
    <x v="1"/>
    <s v="OFF-AR-10000034"/>
    <x v="1"/>
    <x v="6"/>
    <s v="BIC Brite Liner Grip Highlighters, Assorted, 5/Pack"/>
    <n v="25.44"/>
    <n v="6"/>
    <n v="0"/>
    <n v="9.9215999999999998"/>
  </r>
  <r>
    <n v="9311"/>
    <x v="4654"/>
    <x v="0"/>
    <x v="370"/>
    <d v="2013-09-01T00:00:00"/>
    <x v="1"/>
    <s v="KD-16615"/>
    <s v="Ken Dana"/>
    <s v="Corporate"/>
    <s v="United States"/>
    <s v="New York City"/>
    <x v="15"/>
    <n v="10024"/>
    <x v="3"/>
    <s v="OFF-BI-10001510"/>
    <x v="1"/>
    <x v="8"/>
    <s v="Deluxe Heavy-Duty Vinyl Round Ring Binder"/>
    <n v="146.68800000000002"/>
    <n v="8"/>
    <n v="0.2"/>
    <n v="45.839999999999996"/>
  </r>
  <r>
    <n v="9312"/>
    <x v="4655"/>
    <x v="3"/>
    <x v="904"/>
    <d v="2014-03-13T00:00:00"/>
    <x v="1"/>
    <s v="DW-13540"/>
    <s v="Don Weiss"/>
    <s v="Consumer"/>
    <s v="United States"/>
    <s v="Dallas"/>
    <x v="5"/>
    <n v="75220"/>
    <x v="2"/>
    <s v="OFF-LA-10000134"/>
    <x v="1"/>
    <x v="2"/>
    <s v="Avery 511"/>
    <n v="4.9280000000000008"/>
    <n v="2"/>
    <n v="0.2"/>
    <n v="1.7247999999999997"/>
  </r>
  <r>
    <n v="9313"/>
    <x v="4655"/>
    <x v="3"/>
    <x v="904"/>
    <d v="2014-03-13T00:00:00"/>
    <x v="1"/>
    <s v="DW-13540"/>
    <s v="Don Weiss"/>
    <s v="Consumer"/>
    <s v="United States"/>
    <s v="Dallas"/>
    <x v="5"/>
    <n v="75220"/>
    <x v="2"/>
    <s v="OFF-AR-10000588"/>
    <x v="1"/>
    <x v="6"/>
    <s v="Newell 345"/>
    <n v="63.488"/>
    <n v="4"/>
    <n v="0.2"/>
    <n v="4.7616000000000014"/>
  </r>
  <r>
    <n v="9314"/>
    <x v="4656"/>
    <x v="1"/>
    <x v="1216"/>
    <d v="2012-11-11T00:00:00"/>
    <x v="3"/>
    <s v="AG-10495"/>
    <s v="Andrew Gjertsen"/>
    <s v="Corporate"/>
    <s v="United States"/>
    <s v="Detroit"/>
    <x v="12"/>
    <n v="48234"/>
    <x v="2"/>
    <s v="OFF-ST-10003282"/>
    <x v="1"/>
    <x v="4"/>
    <s v="Advantus 10-Drawer Portable Organizer, Chrome Metal Frame, Smoke Drawers"/>
    <n v="418.32"/>
    <n v="7"/>
    <n v="0"/>
    <n v="117.12960000000004"/>
  </r>
  <r>
    <n v="9315"/>
    <x v="4656"/>
    <x v="1"/>
    <x v="1216"/>
    <d v="2012-11-11T00:00:00"/>
    <x v="3"/>
    <s v="AG-10495"/>
    <s v="Andrew Gjertsen"/>
    <s v="Corporate"/>
    <s v="United States"/>
    <s v="Detroit"/>
    <x v="12"/>
    <n v="48234"/>
    <x v="2"/>
    <s v="OFF-AP-10002311"/>
    <x v="1"/>
    <x v="9"/>
    <s v="Holmes Replacement Filter for HEPA Air Cleaner, Very Large Room, HEPA Filter"/>
    <n v="123.858"/>
    <n v="2"/>
    <n v="0.1"/>
    <n v="46.790800000000004"/>
  </r>
  <r>
    <n v="9316"/>
    <x v="4657"/>
    <x v="0"/>
    <x v="41"/>
    <d v="2013-04-10T00:00:00"/>
    <x v="1"/>
    <s v="JH-16180"/>
    <s v="Justin Hirsh"/>
    <s v="Consumer"/>
    <s v="United States"/>
    <s v="Philadelphia"/>
    <x v="9"/>
    <n v="19140"/>
    <x v="3"/>
    <s v="TEC-PH-10000141"/>
    <x v="2"/>
    <x v="7"/>
    <s v="Clearsounds A400"/>
    <n v="118.78199999999998"/>
    <n v="3"/>
    <n v="0.4"/>
    <n v="-27.715799999999994"/>
  </r>
  <r>
    <n v="9317"/>
    <x v="4657"/>
    <x v="0"/>
    <x v="41"/>
    <d v="2013-04-10T00:00:00"/>
    <x v="1"/>
    <s v="JH-16180"/>
    <s v="Justin Hirsh"/>
    <s v="Consumer"/>
    <s v="United States"/>
    <s v="Philadelphia"/>
    <x v="9"/>
    <n v="19140"/>
    <x v="3"/>
    <s v="OFF-SU-10000646"/>
    <x v="1"/>
    <x v="14"/>
    <s v="Premier Automatic Letter Opener"/>
    <n v="769.18400000000008"/>
    <n v="4"/>
    <n v="0.2"/>
    <n v="-163.45159999999996"/>
  </r>
  <r>
    <n v="9318"/>
    <x v="4658"/>
    <x v="3"/>
    <x v="1217"/>
    <d v="2014-02-27T00:00:00"/>
    <x v="1"/>
    <s v="DK-13090"/>
    <s v="Dave Kipp"/>
    <s v="Consumer"/>
    <s v="United States"/>
    <s v="Carrollton"/>
    <x v="5"/>
    <n v="75007"/>
    <x v="2"/>
    <s v="TEC-AC-10002076"/>
    <x v="2"/>
    <x v="11"/>
    <s v="Microsoft Natural Keyboard Elite"/>
    <n v="47.904000000000003"/>
    <n v="1"/>
    <n v="0.2"/>
    <n v="-2.9940000000000015"/>
  </r>
  <r>
    <n v="9319"/>
    <x v="4659"/>
    <x v="3"/>
    <x v="228"/>
    <d v="2014-07-26T00:00:00"/>
    <x v="1"/>
    <s v="AR-10825"/>
    <s v="Anthony Rawles"/>
    <s v="Corporate"/>
    <s v="United States"/>
    <s v="New York City"/>
    <x v="15"/>
    <n v="10009"/>
    <x v="3"/>
    <s v="OFF-PA-10000743"/>
    <x v="1"/>
    <x v="10"/>
    <s v="Xerox 1977"/>
    <n v="13.36"/>
    <n v="2"/>
    <n v="0"/>
    <n v="6.4127999999999998"/>
  </r>
  <r>
    <n v="9320"/>
    <x v="4659"/>
    <x v="3"/>
    <x v="228"/>
    <d v="2014-07-26T00:00:00"/>
    <x v="1"/>
    <s v="AR-10825"/>
    <s v="Anthony Rawles"/>
    <s v="Corporate"/>
    <s v="United States"/>
    <s v="New York City"/>
    <x v="15"/>
    <n v="10009"/>
    <x v="3"/>
    <s v="FUR-CH-10002780"/>
    <x v="0"/>
    <x v="1"/>
    <s v="Office Star - Task Chair with Contemporary Loop Arms"/>
    <n v="163.76400000000001"/>
    <n v="2"/>
    <n v="0.1"/>
    <n v="25.474399999999999"/>
  </r>
  <r>
    <n v="9321"/>
    <x v="4659"/>
    <x v="3"/>
    <x v="228"/>
    <d v="2014-07-26T00:00:00"/>
    <x v="1"/>
    <s v="AR-10825"/>
    <s v="Anthony Rawles"/>
    <s v="Corporate"/>
    <s v="United States"/>
    <s v="New York City"/>
    <x v="15"/>
    <n v="10009"/>
    <x v="3"/>
    <s v="FUR-FU-10000747"/>
    <x v="0"/>
    <x v="5"/>
    <s v="Tenex B1-RE Series Chair Mats for Low Pile Carpets"/>
    <n v="183.92"/>
    <n v="4"/>
    <n v="0"/>
    <n v="31.266399999999976"/>
  </r>
  <r>
    <n v="9322"/>
    <x v="4660"/>
    <x v="0"/>
    <x v="254"/>
    <d v="2013-11-09T00:00:00"/>
    <x v="1"/>
    <s v="SM-20005"/>
    <s v="Sally Matthias"/>
    <s v="Consumer"/>
    <s v="United States"/>
    <s v="Houston"/>
    <x v="5"/>
    <n v="77041"/>
    <x v="2"/>
    <s v="FUR-FU-10002445"/>
    <x v="0"/>
    <x v="5"/>
    <s v="DAX Two-Tone Rosewood/Black Document Frame, Desktop, 5 x 7"/>
    <n v="11.376000000000001"/>
    <n v="3"/>
    <n v="0.6"/>
    <n v="-5.6879999999999988"/>
  </r>
  <r>
    <n v="9323"/>
    <x v="4660"/>
    <x v="0"/>
    <x v="254"/>
    <d v="2013-11-09T00:00:00"/>
    <x v="1"/>
    <s v="SM-20005"/>
    <s v="Sally Matthias"/>
    <s v="Consumer"/>
    <s v="United States"/>
    <s v="Houston"/>
    <x v="5"/>
    <n v="77041"/>
    <x v="2"/>
    <s v="FUR-FU-10000723"/>
    <x v="0"/>
    <x v="5"/>
    <s v="Deflect-o EconoMat Studded, No Bevel Mat for Low Pile Carpeting"/>
    <n v="66.112000000000009"/>
    <n v="4"/>
    <n v="0.6"/>
    <n v="-84.292799999999986"/>
  </r>
  <r>
    <n v="9324"/>
    <x v="4661"/>
    <x v="3"/>
    <x v="397"/>
    <d v="2014-09-30T00:00:00"/>
    <x v="1"/>
    <s v="DB-13660"/>
    <s v="Duane Benoit"/>
    <s v="Consumer"/>
    <s v="United States"/>
    <s v="Los Angeles"/>
    <x v="1"/>
    <n v="90036"/>
    <x v="1"/>
    <s v="OFF-PA-10003641"/>
    <x v="1"/>
    <x v="10"/>
    <s v="Xerox 1909"/>
    <n v="211.04"/>
    <n v="8"/>
    <n v="0"/>
    <n v="97.078399999999988"/>
  </r>
  <r>
    <n v="9325"/>
    <x v="4661"/>
    <x v="3"/>
    <x v="397"/>
    <d v="2014-09-30T00:00:00"/>
    <x v="1"/>
    <s v="DB-13660"/>
    <s v="Duane Benoit"/>
    <s v="Consumer"/>
    <s v="United States"/>
    <s v="Los Angeles"/>
    <x v="1"/>
    <n v="90036"/>
    <x v="1"/>
    <s v="FUR-CH-10003973"/>
    <x v="0"/>
    <x v="1"/>
    <s v="GuestStacker Chair with Chrome Finish Legs"/>
    <n v="594.81600000000003"/>
    <n v="2"/>
    <n v="0.2"/>
    <n v="59.481600000000014"/>
  </r>
  <r>
    <n v="9326"/>
    <x v="4661"/>
    <x v="3"/>
    <x v="397"/>
    <d v="2014-09-30T00:00:00"/>
    <x v="1"/>
    <s v="DB-13660"/>
    <s v="Duane Benoit"/>
    <s v="Consumer"/>
    <s v="United States"/>
    <s v="Los Angeles"/>
    <x v="1"/>
    <n v="90036"/>
    <x v="1"/>
    <s v="OFF-BI-10000977"/>
    <x v="1"/>
    <x v="8"/>
    <s v="Ibico Plastic Spiral Binding Combs"/>
    <n v="72.960000000000008"/>
    <n v="3"/>
    <n v="0.2"/>
    <n v="23.711999999999996"/>
  </r>
  <r>
    <n v="9327"/>
    <x v="4662"/>
    <x v="3"/>
    <x v="210"/>
    <d v="2014-09-11T00:00:00"/>
    <x v="2"/>
    <s v="PF-19225"/>
    <s v="Phillip Flathmann"/>
    <s v="Consumer"/>
    <s v="United States"/>
    <s v="Edmonds"/>
    <x v="4"/>
    <n v="98026"/>
    <x v="1"/>
    <s v="FUR-FU-10004053"/>
    <x v="0"/>
    <x v="5"/>
    <s v="DAX Two-Tone Silver Metal Document Frame"/>
    <n v="80.959999999999994"/>
    <n v="4"/>
    <n v="0"/>
    <n v="34.812800000000003"/>
  </r>
  <r>
    <n v="9328"/>
    <x v="4662"/>
    <x v="3"/>
    <x v="210"/>
    <d v="2014-09-11T00:00:00"/>
    <x v="2"/>
    <s v="PF-19225"/>
    <s v="Phillip Flathmann"/>
    <s v="Consumer"/>
    <s v="United States"/>
    <s v="Edmonds"/>
    <x v="4"/>
    <n v="98026"/>
    <x v="1"/>
    <s v="TEC-PH-10002033"/>
    <x v="2"/>
    <x v="7"/>
    <s v="Konftel 250 Conference phone - Charcoal black"/>
    <n v="455.71199999999999"/>
    <n v="2"/>
    <n v="0.2"/>
    <n v="34.178400000000011"/>
  </r>
  <r>
    <n v="9329"/>
    <x v="4662"/>
    <x v="3"/>
    <x v="210"/>
    <d v="2014-09-11T00:00:00"/>
    <x v="2"/>
    <s v="PF-19225"/>
    <s v="Phillip Flathmann"/>
    <s v="Consumer"/>
    <s v="United States"/>
    <s v="Edmonds"/>
    <x v="4"/>
    <n v="98026"/>
    <x v="1"/>
    <s v="OFF-AR-10004260"/>
    <x v="1"/>
    <x v="6"/>
    <s v="Boston 1799 Powerhouse Electric Pencil Sharpener"/>
    <n v="25.98"/>
    <n v="1"/>
    <n v="0"/>
    <n v="7.2744"/>
  </r>
  <r>
    <n v="9330"/>
    <x v="4663"/>
    <x v="1"/>
    <x v="109"/>
    <d v="2012-11-30T00:00:00"/>
    <x v="2"/>
    <s v="AJ-10945"/>
    <s v="Ashley Jarboe"/>
    <s v="Consumer"/>
    <s v="United States"/>
    <s v="San Francisco"/>
    <x v="1"/>
    <n v="94110"/>
    <x v="1"/>
    <s v="OFF-AP-10004655"/>
    <x v="1"/>
    <x v="9"/>
    <s v="Holmes Visible Mist Ultrasonic Humidifier with 2.3-Gallon Output per Day, Replacement Filter"/>
    <n v="45.28"/>
    <n v="4"/>
    <n v="0"/>
    <n v="15.395199999999999"/>
  </r>
  <r>
    <n v="9331"/>
    <x v="4664"/>
    <x v="1"/>
    <x v="768"/>
    <d v="2012-11-18T00:00:00"/>
    <x v="1"/>
    <s v="EB-14110"/>
    <s v="Eugene Barchas"/>
    <s v="Consumer"/>
    <s v="United States"/>
    <s v="New York City"/>
    <x v="15"/>
    <n v="10035"/>
    <x v="3"/>
    <s v="OFF-EN-10001539"/>
    <x v="1"/>
    <x v="12"/>
    <s v="Staples"/>
    <n v="15.56"/>
    <n v="2"/>
    <n v="0"/>
    <n v="7.3132000000000001"/>
  </r>
  <r>
    <n v="9332"/>
    <x v="4665"/>
    <x v="0"/>
    <x v="321"/>
    <d v="2013-10-04T00:00:00"/>
    <x v="1"/>
    <s v="ES-14080"/>
    <s v="Erin Smith"/>
    <s v="Corporate"/>
    <s v="United States"/>
    <s v="Springfield"/>
    <x v="21"/>
    <n v="97477"/>
    <x v="1"/>
    <s v="TEC-PH-10001817"/>
    <x v="2"/>
    <x v="7"/>
    <s v="Wilson Electronics DB Pro Signal Booster"/>
    <n v="859.2"/>
    <n v="3"/>
    <n v="0.2"/>
    <n v="75.180000000000064"/>
  </r>
  <r>
    <n v="9333"/>
    <x v="4666"/>
    <x v="3"/>
    <x v="220"/>
    <d v="2014-09-14T00:00:00"/>
    <x v="0"/>
    <s v="SS-20410"/>
    <s v="Shahid Shariari"/>
    <s v="Consumer"/>
    <s v="United States"/>
    <s v="Georgetown"/>
    <x v="0"/>
    <n v="40324"/>
    <x v="0"/>
    <s v="OFF-AP-10002578"/>
    <x v="1"/>
    <x v="9"/>
    <s v="Fellowes Premier Superior Surge Suppressor, 10-Outlet, With Phone and Remote"/>
    <n v="195.68"/>
    <n v="4"/>
    <n v="0"/>
    <n v="50.876800000000003"/>
  </r>
  <r>
    <n v="9334"/>
    <x v="4666"/>
    <x v="3"/>
    <x v="220"/>
    <d v="2014-09-14T00:00:00"/>
    <x v="0"/>
    <s v="SS-20410"/>
    <s v="Shahid Shariari"/>
    <s v="Consumer"/>
    <s v="United States"/>
    <s v="Georgetown"/>
    <x v="0"/>
    <n v="40324"/>
    <x v="0"/>
    <s v="OFF-FA-10000992"/>
    <x v="1"/>
    <x v="13"/>
    <s v="Acco Clips to Go Binder Clips, 24 Clips in Two Sizes"/>
    <n v="14.2"/>
    <n v="4"/>
    <n v="0"/>
    <n v="6.6739999999999995"/>
  </r>
  <r>
    <n v="9335"/>
    <x v="4667"/>
    <x v="3"/>
    <x v="927"/>
    <d v="2014-05-03T00:00:00"/>
    <x v="2"/>
    <s v="AG-10900"/>
    <s v="Arthur Gainer"/>
    <s v="Consumer"/>
    <s v="United States"/>
    <s v="Coral Springs"/>
    <x v="2"/>
    <n v="33065"/>
    <x v="0"/>
    <s v="FUR-BO-10001798"/>
    <x v="0"/>
    <x v="0"/>
    <s v="Bush Somerset Collection Bookcase"/>
    <n v="314.35199999999998"/>
    <n v="3"/>
    <n v="0.2"/>
    <n v="-15.71759999999999"/>
  </r>
  <r>
    <n v="9336"/>
    <x v="4667"/>
    <x v="3"/>
    <x v="927"/>
    <d v="2014-05-03T00:00:00"/>
    <x v="2"/>
    <s v="AG-10900"/>
    <s v="Arthur Gainer"/>
    <s v="Consumer"/>
    <s v="United States"/>
    <s v="Coral Springs"/>
    <x v="2"/>
    <n v="33065"/>
    <x v="0"/>
    <s v="OFF-LA-10004409"/>
    <x v="1"/>
    <x v="2"/>
    <s v="Avery 492"/>
    <n v="4.6079999999999997"/>
    <n v="2"/>
    <n v="0.2"/>
    <n v="1.4975999999999996"/>
  </r>
  <r>
    <n v="9337"/>
    <x v="4668"/>
    <x v="3"/>
    <x v="118"/>
    <d v="2014-09-21T00:00:00"/>
    <x v="1"/>
    <s v="CY-12745"/>
    <s v="Craig Yedwab"/>
    <s v="Corporate"/>
    <s v="United States"/>
    <s v="San Francisco"/>
    <x v="1"/>
    <n v="94110"/>
    <x v="1"/>
    <s v="OFF-FA-10000621"/>
    <x v="1"/>
    <x v="13"/>
    <s v="OIC Colored Binder Clips, Assorted Sizes"/>
    <n v="17.899999999999999"/>
    <n v="5"/>
    <n v="0"/>
    <n v="8.7710000000000008"/>
  </r>
  <r>
    <n v="9338"/>
    <x v="4669"/>
    <x v="2"/>
    <x v="538"/>
    <d v="2011-10-22T00:00:00"/>
    <x v="0"/>
    <s v="RP-19270"/>
    <s v="Rachel Payne"/>
    <s v="Corporate"/>
    <s v="United States"/>
    <s v="San Francisco"/>
    <x v="1"/>
    <n v="94110"/>
    <x v="1"/>
    <s v="OFF-BI-10003196"/>
    <x v="1"/>
    <x v="8"/>
    <s v="Accohide Poly Flexible Ring Binders"/>
    <n v="2.9920000000000004"/>
    <n v="1"/>
    <n v="0.2"/>
    <n v="1.1219999999999999"/>
  </r>
  <r>
    <n v="9339"/>
    <x v="4669"/>
    <x v="2"/>
    <x v="538"/>
    <d v="2011-10-22T00:00:00"/>
    <x v="0"/>
    <s v="RP-19270"/>
    <s v="Rachel Payne"/>
    <s v="Corporate"/>
    <s v="United States"/>
    <s v="San Francisco"/>
    <x v="1"/>
    <n v="94110"/>
    <x v="1"/>
    <s v="OFF-BI-10003727"/>
    <x v="1"/>
    <x v="8"/>
    <s v="Avery Durable Slant Ring Binders With Label Holder"/>
    <n v="20.064"/>
    <n v="6"/>
    <n v="0.2"/>
    <n v="7.0223999999999993"/>
  </r>
  <r>
    <n v="9340"/>
    <x v="4669"/>
    <x v="2"/>
    <x v="538"/>
    <d v="2011-10-22T00:00:00"/>
    <x v="0"/>
    <s v="RP-19270"/>
    <s v="Rachel Payne"/>
    <s v="Corporate"/>
    <s v="United States"/>
    <s v="San Francisco"/>
    <x v="1"/>
    <n v="94110"/>
    <x v="1"/>
    <s v="OFF-PA-10003228"/>
    <x v="1"/>
    <x v="10"/>
    <s v="Xerox 1917"/>
    <n v="146.72999999999999"/>
    <n v="3"/>
    <n v="0"/>
    <n v="68.963099999999997"/>
  </r>
  <r>
    <n v="9341"/>
    <x v="4669"/>
    <x v="2"/>
    <x v="538"/>
    <d v="2011-10-22T00:00:00"/>
    <x v="0"/>
    <s v="RP-19270"/>
    <s v="Rachel Payne"/>
    <s v="Corporate"/>
    <s v="United States"/>
    <s v="San Francisco"/>
    <x v="1"/>
    <n v="94110"/>
    <x v="1"/>
    <s v="OFF-LA-10002787"/>
    <x v="1"/>
    <x v="2"/>
    <s v="Avery 480"/>
    <n v="18.75"/>
    <n v="5"/>
    <n v="0"/>
    <n v="9"/>
  </r>
  <r>
    <n v="9342"/>
    <x v="4669"/>
    <x v="2"/>
    <x v="538"/>
    <d v="2011-10-22T00:00:00"/>
    <x v="0"/>
    <s v="RP-19270"/>
    <s v="Rachel Payne"/>
    <s v="Corporate"/>
    <s v="United States"/>
    <s v="San Francisco"/>
    <x v="1"/>
    <n v="94110"/>
    <x v="1"/>
    <s v="TEC-PH-10001305"/>
    <x v="2"/>
    <x v="7"/>
    <s v="Panasonic KX TS208W Corded phone"/>
    <n v="117.57600000000002"/>
    <n v="3"/>
    <n v="0.2"/>
    <n v="11.757600000000011"/>
  </r>
  <r>
    <n v="9343"/>
    <x v="4670"/>
    <x v="0"/>
    <x v="69"/>
    <d v="2013-03-19T00:00:00"/>
    <x v="1"/>
    <s v="DB-13360"/>
    <s v="Dennis Bolton"/>
    <s v="Home Office"/>
    <s v="United States"/>
    <s v="Riverside"/>
    <x v="1"/>
    <n v="92503"/>
    <x v="1"/>
    <s v="OFF-BI-10001036"/>
    <x v="1"/>
    <x v="8"/>
    <s v="Cardinal EasyOpen D-Ring Binders"/>
    <n v="51.184000000000012"/>
    <n v="7"/>
    <n v="0.2"/>
    <n v="19.193999999999999"/>
  </r>
  <r>
    <n v="9344"/>
    <x v="4671"/>
    <x v="3"/>
    <x v="922"/>
    <d v="2014-02-21T00:00:00"/>
    <x v="2"/>
    <s v="CK-12325"/>
    <s v="Christine Kargatis"/>
    <s v="Home Office"/>
    <s v="United States"/>
    <s v="Troy"/>
    <x v="24"/>
    <n v="45373"/>
    <x v="3"/>
    <s v="FUR-TA-10001086"/>
    <x v="0"/>
    <x v="3"/>
    <s v="SAFCO PlanMaster Boards, 60w x 37-1/2d, White Melamine"/>
    <n v="455.97"/>
    <n v="5"/>
    <n v="0.4"/>
    <n v="-106.39299999999997"/>
  </r>
  <r>
    <n v="9345"/>
    <x v="4671"/>
    <x v="3"/>
    <x v="922"/>
    <d v="2014-02-21T00:00:00"/>
    <x v="2"/>
    <s v="CK-12325"/>
    <s v="Christine Kargatis"/>
    <s v="Home Office"/>
    <s v="United States"/>
    <s v="Troy"/>
    <x v="24"/>
    <n v="45373"/>
    <x v="3"/>
    <s v="OFF-BI-10001525"/>
    <x v="1"/>
    <x v="8"/>
    <s v="Acco Pressboard Covers with Storage Hooks, 14 7/8&quot; x 11&quot;, Executive Red"/>
    <n v="5.7150000000000016"/>
    <n v="5"/>
    <n v="0.7"/>
    <n v="-4.7625000000000011"/>
  </r>
  <r>
    <n v="9346"/>
    <x v="4671"/>
    <x v="3"/>
    <x v="922"/>
    <d v="2014-02-21T00:00:00"/>
    <x v="2"/>
    <s v="CK-12325"/>
    <s v="Christine Kargatis"/>
    <s v="Home Office"/>
    <s v="United States"/>
    <s v="Troy"/>
    <x v="24"/>
    <n v="45373"/>
    <x v="3"/>
    <s v="TEC-PH-10000526"/>
    <x v="2"/>
    <x v="7"/>
    <s v="Vtech CS6719"/>
    <n v="57.593999999999994"/>
    <n v="1"/>
    <n v="0.4"/>
    <n v="-11.518799999999999"/>
  </r>
  <r>
    <n v="9347"/>
    <x v="4671"/>
    <x v="3"/>
    <x v="922"/>
    <d v="2014-02-21T00:00:00"/>
    <x v="2"/>
    <s v="CK-12325"/>
    <s v="Christine Kargatis"/>
    <s v="Home Office"/>
    <s v="United States"/>
    <s v="Troy"/>
    <x v="24"/>
    <n v="45373"/>
    <x v="3"/>
    <s v="FUR-FU-10004973"/>
    <x v="0"/>
    <x v="5"/>
    <s v="Flat Face Poster Frame"/>
    <n v="30.144000000000002"/>
    <n v="2"/>
    <n v="0.2"/>
    <n v="8.2896000000000001"/>
  </r>
  <r>
    <n v="9348"/>
    <x v="4671"/>
    <x v="3"/>
    <x v="922"/>
    <d v="2014-02-21T00:00:00"/>
    <x v="2"/>
    <s v="CK-12325"/>
    <s v="Christine Kargatis"/>
    <s v="Home Office"/>
    <s v="United States"/>
    <s v="Troy"/>
    <x v="24"/>
    <n v="45373"/>
    <x v="3"/>
    <s v="FUR-CH-10003981"/>
    <x v="0"/>
    <x v="1"/>
    <s v="Global Commerce Series Low-Back Swivel/Tilt Chairs"/>
    <n v="899.43"/>
    <n v="5"/>
    <n v="0.3"/>
    <n v="-12.84900000000016"/>
  </r>
  <r>
    <n v="9349"/>
    <x v="4672"/>
    <x v="0"/>
    <x v="596"/>
    <d v="2013-12-29T00:00:00"/>
    <x v="1"/>
    <s v="DN-13690"/>
    <s v="Duane Noonan"/>
    <s v="Consumer"/>
    <s v="United States"/>
    <s v="Moreno Valley"/>
    <x v="1"/>
    <n v="92553"/>
    <x v="1"/>
    <s v="FUR-FU-10000277"/>
    <x v="0"/>
    <x v="5"/>
    <s v="Deflect-o DuraMat Antistatic Studded Beveled Mat for Medium Pile Carpeting"/>
    <n v="842.72"/>
    <n v="8"/>
    <n v="0"/>
    <n v="202.25279999999998"/>
  </r>
  <r>
    <n v="9350"/>
    <x v="4672"/>
    <x v="0"/>
    <x v="596"/>
    <d v="2013-12-29T00:00:00"/>
    <x v="1"/>
    <s v="DN-13690"/>
    <s v="Duane Noonan"/>
    <s v="Consumer"/>
    <s v="United States"/>
    <s v="Moreno Valley"/>
    <x v="1"/>
    <n v="92553"/>
    <x v="1"/>
    <s v="FUR-FU-10001934"/>
    <x v="0"/>
    <x v="5"/>
    <s v="Magnifier Swing Arm Lamp"/>
    <n v="41.96"/>
    <n v="2"/>
    <n v="0"/>
    <n v="10.909600000000001"/>
  </r>
  <r>
    <n v="9351"/>
    <x v="4673"/>
    <x v="0"/>
    <x v="713"/>
    <d v="2013-09-28T00:00:00"/>
    <x v="1"/>
    <s v="DP-13105"/>
    <s v="Dave Poirier"/>
    <s v="Corporate"/>
    <s v="United States"/>
    <s v="Seattle"/>
    <x v="4"/>
    <n v="98115"/>
    <x v="1"/>
    <s v="OFF-BI-10004970"/>
    <x v="1"/>
    <x v="8"/>
    <s v="ACCOHIDE 3-Ring Binder, Blue, 1&quot;"/>
    <n v="13.216000000000001"/>
    <n v="4"/>
    <n v="0.2"/>
    <n v="4.4603999999999999"/>
  </r>
  <r>
    <n v="9352"/>
    <x v="4673"/>
    <x v="0"/>
    <x v="713"/>
    <d v="2013-09-28T00:00:00"/>
    <x v="1"/>
    <s v="DP-13105"/>
    <s v="Dave Poirier"/>
    <s v="Corporate"/>
    <s v="United States"/>
    <s v="Seattle"/>
    <x v="4"/>
    <n v="98115"/>
    <x v="1"/>
    <s v="FUR-CH-10003396"/>
    <x v="0"/>
    <x v="1"/>
    <s v="Global Deluxe Steno Chair"/>
    <n v="184.75200000000001"/>
    <n v="3"/>
    <n v="0.2"/>
    <n v="-20.784600000000012"/>
  </r>
  <r>
    <n v="9353"/>
    <x v="4674"/>
    <x v="3"/>
    <x v="241"/>
    <d v="2014-09-27T00:00:00"/>
    <x v="2"/>
    <s v="RO-19780"/>
    <s v="Rose O'Brian"/>
    <s v="Consumer"/>
    <s v="United States"/>
    <s v="Chicago"/>
    <x v="10"/>
    <n v="60623"/>
    <x v="2"/>
    <s v="FUR-CH-10003973"/>
    <x v="0"/>
    <x v="1"/>
    <s v="GuestStacker Chair with Chrome Finish Legs"/>
    <n v="520.46399999999994"/>
    <n v="2"/>
    <n v="0.3"/>
    <n v="-14.870399999999961"/>
  </r>
  <r>
    <n v="9354"/>
    <x v="4674"/>
    <x v="3"/>
    <x v="241"/>
    <d v="2014-09-27T00:00:00"/>
    <x v="2"/>
    <s v="RO-19780"/>
    <s v="Rose O'Brian"/>
    <s v="Consumer"/>
    <s v="United States"/>
    <s v="Chicago"/>
    <x v="10"/>
    <n v="60623"/>
    <x v="2"/>
    <s v="OFF-PA-10002109"/>
    <x v="1"/>
    <x v="10"/>
    <s v="Wirebound Voice Message Log Book"/>
    <n v="11.423999999999999"/>
    <n v="3"/>
    <n v="0.2"/>
    <n v="3.7127999999999988"/>
  </r>
  <r>
    <n v="9355"/>
    <x v="4675"/>
    <x v="1"/>
    <x v="494"/>
    <d v="2012-12-05T00:00:00"/>
    <x v="1"/>
    <s v="MA-17560"/>
    <s v="Matt Abelman"/>
    <s v="Home Office"/>
    <s v="United States"/>
    <s v="Jackson"/>
    <x v="12"/>
    <n v="49201"/>
    <x v="2"/>
    <s v="OFF-PA-10001826"/>
    <x v="1"/>
    <x v="10"/>
    <s v="Xerox 207"/>
    <n v="19.440000000000001"/>
    <n v="3"/>
    <n v="0"/>
    <n v="9.3312000000000008"/>
  </r>
  <r>
    <n v="9356"/>
    <x v="4675"/>
    <x v="1"/>
    <x v="494"/>
    <d v="2012-12-05T00:00:00"/>
    <x v="1"/>
    <s v="MA-17560"/>
    <s v="Matt Abelman"/>
    <s v="Home Office"/>
    <s v="United States"/>
    <s v="Jackson"/>
    <x v="12"/>
    <n v="49201"/>
    <x v="2"/>
    <s v="OFF-AR-10000823"/>
    <x v="1"/>
    <x v="6"/>
    <s v="Newell 307"/>
    <n v="3.64"/>
    <n v="2"/>
    <n v="0"/>
    <n v="1.0192000000000001"/>
  </r>
  <r>
    <n v="9357"/>
    <x v="4675"/>
    <x v="1"/>
    <x v="494"/>
    <d v="2012-12-05T00:00:00"/>
    <x v="1"/>
    <s v="MA-17560"/>
    <s v="Matt Abelman"/>
    <s v="Home Office"/>
    <s v="United States"/>
    <s v="Jackson"/>
    <x v="12"/>
    <n v="49201"/>
    <x v="2"/>
    <s v="OFF-PA-10001776"/>
    <x v="1"/>
    <x v="10"/>
    <s v="Wirebound Message Books, Four 2 3/4&quot; x 5&quot; Forms per Page, 600 Sets per Book"/>
    <n v="18.54"/>
    <n v="2"/>
    <n v="0"/>
    <n v="8.7137999999999991"/>
  </r>
  <r>
    <n v="9358"/>
    <x v="4676"/>
    <x v="0"/>
    <x v="967"/>
    <d v="2013-01-28T00:00:00"/>
    <x v="0"/>
    <s v="JD-15895"/>
    <s v="Jonathan Doherty"/>
    <s v="Corporate"/>
    <s v="United States"/>
    <s v="New York City"/>
    <x v="15"/>
    <n v="10024"/>
    <x v="3"/>
    <s v="OFF-BI-10003676"/>
    <x v="1"/>
    <x v="8"/>
    <s v="GBC Standard Recycled Report Covers, Clear Plastic Sheets"/>
    <n v="43.120000000000005"/>
    <n v="5"/>
    <n v="0.2"/>
    <n v="15.091999999999995"/>
  </r>
  <r>
    <n v="9359"/>
    <x v="4676"/>
    <x v="0"/>
    <x v="967"/>
    <d v="2013-01-28T00:00:00"/>
    <x v="0"/>
    <s v="JD-15895"/>
    <s v="Jonathan Doherty"/>
    <s v="Corporate"/>
    <s v="United States"/>
    <s v="New York City"/>
    <x v="15"/>
    <n v="10024"/>
    <x v="3"/>
    <s v="FUR-TA-10001095"/>
    <x v="0"/>
    <x v="3"/>
    <s v="Chromcraft Round Conference Tables"/>
    <n v="313.72199999999998"/>
    <n v="3"/>
    <n v="0.4"/>
    <n v="-99.34529999999998"/>
  </r>
  <r>
    <n v="9360"/>
    <x v="4676"/>
    <x v="0"/>
    <x v="967"/>
    <d v="2013-01-28T00:00:00"/>
    <x v="0"/>
    <s v="JD-15895"/>
    <s v="Jonathan Doherty"/>
    <s v="Corporate"/>
    <s v="United States"/>
    <s v="New York City"/>
    <x v="15"/>
    <n v="10024"/>
    <x v="3"/>
    <s v="FUR-FU-10000747"/>
    <x v="0"/>
    <x v="5"/>
    <s v="Tenex B1-RE Series Chair Mats for Low Pile Carpets"/>
    <n v="45.98"/>
    <n v="1"/>
    <n v="0"/>
    <n v="7.816599999999994"/>
  </r>
  <r>
    <n v="9361"/>
    <x v="4676"/>
    <x v="0"/>
    <x v="967"/>
    <d v="2013-01-28T00:00:00"/>
    <x v="0"/>
    <s v="JD-15895"/>
    <s v="Jonathan Doherty"/>
    <s v="Corporate"/>
    <s v="United States"/>
    <s v="New York City"/>
    <x v="15"/>
    <n v="10024"/>
    <x v="3"/>
    <s v="OFF-ST-10004337"/>
    <x v="1"/>
    <x v="4"/>
    <s v="SAFCO Commercial Wire Shelving, 72h"/>
    <n v="428.68"/>
    <n v="7"/>
    <n v="0"/>
    <n v="0"/>
  </r>
  <r>
    <n v="9362"/>
    <x v="4677"/>
    <x v="3"/>
    <x v="708"/>
    <d v="2014-03-26T00:00:00"/>
    <x v="1"/>
    <s v="PS-18970"/>
    <s v="Paul Stevenson"/>
    <s v="Home Office"/>
    <s v="United States"/>
    <s v="Seattle"/>
    <x v="4"/>
    <n v="98105"/>
    <x v="1"/>
    <s v="OFF-BI-10004410"/>
    <x v="1"/>
    <x v="8"/>
    <s v="C-Line Peel &amp; Stick Add-On Filing Pockets, 8-3/4 x 5-1/8, 10/Pack"/>
    <n v="30.576000000000001"/>
    <n v="6"/>
    <n v="0.2"/>
    <n v="10.3194"/>
  </r>
  <r>
    <n v="9363"/>
    <x v="4677"/>
    <x v="3"/>
    <x v="708"/>
    <d v="2014-03-26T00:00:00"/>
    <x v="1"/>
    <s v="PS-18970"/>
    <s v="Paul Stevenson"/>
    <s v="Home Office"/>
    <s v="United States"/>
    <s v="Seattle"/>
    <x v="4"/>
    <n v="98105"/>
    <x v="1"/>
    <s v="OFF-FA-10004838"/>
    <x v="1"/>
    <x v="13"/>
    <s v="Super Bands, 12/Pack"/>
    <n v="13.020000000000001"/>
    <n v="7"/>
    <n v="0"/>
    <n v="0.3906000000000005"/>
  </r>
  <r>
    <n v="9364"/>
    <x v="4677"/>
    <x v="3"/>
    <x v="708"/>
    <d v="2014-03-26T00:00:00"/>
    <x v="1"/>
    <s v="PS-18970"/>
    <s v="Paul Stevenson"/>
    <s v="Home Office"/>
    <s v="United States"/>
    <s v="Seattle"/>
    <x v="4"/>
    <n v="98105"/>
    <x v="1"/>
    <s v="FUR-FU-10002364"/>
    <x v="0"/>
    <x v="5"/>
    <s v="Eldon Expressions Wood Desk Accessories, Oak"/>
    <n v="22.14"/>
    <n v="3"/>
    <n v="0"/>
    <n v="6.4205999999999976"/>
  </r>
  <r>
    <n v="9365"/>
    <x v="4677"/>
    <x v="3"/>
    <x v="708"/>
    <d v="2014-03-26T00:00:00"/>
    <x v="1"/>
    <s v="PS-18970"/>
    <s v="Paul Stevenson"/>
    <s v="Home Office"/>
    <s v="United States"/>
    <s v="Seattle"/>
    <x v="4"/>
    <n v="98105"/>
    <x v="1"/>
    <s v="OFF-ST-10001809"/>
    <x v="1"/>
    <x v="4"/>
    <s v="Fellowes Officeware Wire Shelving"/>
    <n v="359.32"/>
    <n v="4"/>
    <n v="0"/>
    <n v="7.1863999999999919"/>
  </r>
  <r>
    <n v="9366"/>
    <x v="4678"/>
    <x v="2"/>
    <x v="963"/>
    <d v="2011-08-25T00:00:00"/>
    <x v="2"/>
    <s v="JF-15415"/>
    <s v="Jennifer Ferguson"/>
    <s v="Consumer"/>
    <s v="United States"/>
    <s v="Saint Charles"/>
    <x v="25"/>
    <n v="63301"/>
    <x v="2"/>
    <s v="OFF-PA-10001846"/>
    <x v="1"/>
    <x v="10"/>
    <s v="Xerox 1899"/>
    <n v="11.56"/>
    <n v="2"/>
    <n v="0"/>
    <n v="5.6644000000000005"/>
  </r>
  <r>
    <n v="9367"/>
    <x v="4679"/>
    <x v="2"/>
    <x v="785"/>
    <d v="2011-06-13T00:00:00"/>
    <x v="1"/>
    <s v="RD-19480"/>
    <s v="Rick Duston"/>
    <s v="Consumer"/>
    <s v="United States"/>
    <s v="Long Beach"/>
    <x v="15"/>
    <n v="11561"/>
    <x v="3"/>
    <s v="OFF-BI-10003876"/>
    <x v="1"/>
    <x v="8"/>
    <s v="Green Canvas Binder for 8-1/2&quot; x 14&quot; Sheets"/>
    <n v="68.48"/>
    <n v="2"/>
    <n v="0.2"/>
    <n v="25.679999999999996"/>
  </r>
  <r>
    <n v="9368"/>
    <x v="4679"/>
    <x v="2"/>
    <x v="785"/>
    <d v="2011-06-13T00:00:00"/>
    <x v="1"/>
    <s v="RD-19480"/>
    <s v="Rick Duston"/>
    <s v="Consumer"/>
    <s v="United States"/>
    <s v="Long Beach"/>
    <x v="15"/>
    <n v="11561"/>
    <x v="3"/>
    <s v="OFF-ST-10003470"/>
    <x v="1"/>
    <x v="4"/>
    <s v="Tennsco Snap-Together Open Shelving Units, Starter Sets and Add-On Units"/>
    <n v="1676.88"/>
    <n v="6"/>
    <n v="0"/>
    <n v="83.843999999999937"/>
  </r>
  <r>
    <n v="9369"/>
    <x v="4680"/>
    <x v="0"/>
    <x v="281"/>
    <d v="2013-04-10T00:00:00"/>
    <x v="2"/>
    <s v="ES-14080"/>
    <s v="Erin Smith"/>
    <s v="Corporate"/>
    <s v="United States"/>
    <s v="Lakewood"/>
    <x v="30"/>
    <n v="8701"/>
    <x v="3"/>
    <s v="OFF-PA-10004243"/>
    <x v="1"/>
    <x v="10"/>
    <s v="Xerox 1939"/>
    <n v="37.94"/>
    <n v="2"/>
    <n v="0"/>
    <n v="18.211199999999998"/>
  </r>
  <r>
    <n v="9370"/>
    <x v="4681"/>
    <x v="3"/>
    <x v="659"/>
    <d v="2014-11-10T00:00:00"/>
    <x v="0"/>
    <s v="KN-16390"/>
    <s v="Katherine Nockton"/>
    <s v="Corporate"/>
    <s v="United States"/>
    <s v="Clinton"/>
    <x v="39"/>
    <n v="20735"/>
    <x v="3"/>
    <s v="FUR-CH-10000422"/>
    <x v="0"/>
    <x v="1"/>
    <s v="Global Highback Leather Tilter in Burgundy"/>
    <n v="272.96999999999997"/>
    <n v="3"/>
    <n v="0"/>
    <n v="43.675200000000018"/>
  </r>
  <r>
    <n v="9371"/>
    <x v="4682"/>
    <x v="1"/>
    <x v="352"/>
    <d v="2012-05-31T00:00:00"/>
    <x v="2"/>
    <s v="VP-21760"/>
    <s v="Victoria Pisteka"/>
    <s v="Corporate"/>
    <s v="United States"/>
    <s v="Columbus"/>
    <x v="24"/>
    <n v="43229"/>
    <x v="3"/>
    <s v="FUR-FU-10002506"/>
    <x v="0"/>
    <x v="5"/>
    <s v="Tensor &quot;Hersey Kiss&quot; Styled Floor Lamp"/>
    <n v="41.568000000000005"/>
    <n v="4"/>
    <n v="0.2"/>
    <n v="-4.1568000000000023"/>
  </r>
  <r>
    <n v="9372"/>
    <x v="4682"/>
    <x v="1"/>
    <x v="352"/>
    <d v="2012-05-31T00:00:00"/>
    <x v="2"/>
    <s v="VP-21760"/>
    <s v="Victoria Pisteka"/>
    <s v="Corporate"/>
    <s v="United States"/>
    <s v="Columbus"/>
    <x v="24"/>
    <n v="43229"/>
    <x v="3"/>
    <s v="FUR-CH-10000863"/>
    <x v="0"/>
    <x v="1"/>
    <s v="Novimex Swivel Fabric Task Chair"/>
    <n v="317.05799999999999"/>
    <n v="3"/>
    <n v="0.3"/>
    <n v="-86.058600000000013"/>
  </r>
  <r>
    <n v="9373"/>
    <x v="4682"/>
    <x v="1"/>
    <x v="352"/>
    <d v="2012-05-31T00:00:00"/>
    <x v="2"/>
    <s v="VP-21760"/>
    <s v="Victoria Pisteka"/>
    <s v="Corporate"/>
    <s v="United States"/>
    <s v="Columbus"/>
    <x v="24"/>
    <n v="43229"/>
    <x v="3"/>
    <s v="OFF-FA-10002988"/>
    <x v="1"/>
    <x v="13"/>
    <s v="Ideal Clamps"/>
    <n v="8.0399999999999991"/>
    <n v="5"/>
    <n v="0.2"/>
    <n v="2.9144999999999994"/>
  </r>
  <r>
    <n v="9374"/>
    <x v="4683"/>
    <x v="3"/>
    <x v="917"/>
    <d v="2014-05-12T00:00:00"/>
    <x v="1"/>
    <s v="CS-11950"/>
    <s v="Carlos Soltero"/>
    <s v="Consumer"/>
    <s v="United States"/>
    <s v="Pasadena"/>
    <x v="1"/>
    <n v="91104"/>
    <x v="1"/>
    <s v="TEC-PH-10003437"/>
    <x v="2"/>
    <x v="7"/>
    <s v="Blue Parrot B250XT Professional Grade Wireless Bluetooth Headset with"/>
    <n v="419.94399999999996"/>
    <n v="7"/>
    <n v="0.2"/>
    <n v="52.492999999999967"/>
  </r>
  <r>
    <n v="9375"/>
    <x v="4684"/>
    <x v="0"/>
    <x v="410"/>
    <d v="2013-06-10T00:00:00"/>
    <x v="1"/>
    <s v="KB-16600"/>
    <s v="Ken Brennan"/>
    <s v="Corporate"/>
    <s v="United States"/>
    <s v="Seattle"/>
    <x v="4"/>
    <n v="98105"/>
    <x v="1"/>
    <s v="OFF-SU-10002537"/>
    <x v="1"/>
    <x v="14"/>
    <s v="Acme Box Cutter Scissors"/>
    <n v="61.38"/>
    <n v="6"/>
    <n v="0"/>
    <n v="15.958800000000004"/>
  </r>
  <r>
    <n v="9376"/>
    <x v="4685"/>
    <x v="1"/>
    <x v="639"/>
    <d v="2012-12-19T00:00:00"/>
    <x v="0"/>
    <s v="AJ-10945"/>
    <s v="Ashley Jarboe"/>
    <s v="Consumer"/>
    <s v="United States"/>
    <s v="Los Angeles"/>
    <x v="1"/>
    <n v="90045"/>
    <x v="1"/>
    <s v="TEC-AC-10003063"/>
    <x v="2"/>
    <x v="11"/>
    <s v="Micro Innovations USB RF Wireless Keyboard with Mouse"/>
    <n v="50"/>
    <n v="2"/>
    <n v="0"/>
    <n v="10.5"/>
  </r>
  <r>
    <n v="9377"/>
    <x v="4686"/>
    <x v="3"/>
    <x v="53"/>
    <d v="2014-12-30T00:00:00"/>
    <x v="1"/>
    <s v="PO-18865"/>
    <s v="Patrick O'Donnell"/>
    <s v="Consumer"/>
    <s v="United States"/>
    <s v="East Orange"/>
    <x v="30"/>
    <n v="7017"/>
    <x v="3"/>
    <s v="TEC-AC-10003237"/>
    <x v="2"/>
    <x v="11"/>
    <s v="Memorex Micro Travel Drive 4 GB"/>
    <n v="31.799999999999997"/>
    <n v="3"/>
    <n v="0"/>
    <n v="13.674000000000003"/>
  </r>
  <r>
    <n v="9378"/>
    <x v="4687"/>
    <x v="3"/>
    <x v="94"/>
    <d v="2014-12-22T00:00:00"/>
    <x v="1"/>
    <s v="DP-13105"/>
    <s v="Dave Poirier"/>
    <s v="Corporate"/>
    <s v="United States"/>
    <s v="Eau Claire"/>
    <x v="6"/>
    <n v="54703"/>
    <x v="2"/>
    <s v="OFF-ST-10001031"/>
    <x v="1"/>
    <x v="4"/>
    <s v="Adjustable Personal File Tote"/>
    <n v="32.56"/>
    <n v="2"/>
    <n v="0"/>
    <n v="8.465600000000002"/>
  </r>
  <r>
    <n v="9379"/>
    <x v="4688"/>
    <x v="0"/>
    <x v="1120"/>
    <d v="2013-05-16T00:00:00"/>
    <x v="1"/>
    <s v="GM-14500"/>
    <s v="Gene McClure"/>
    <s v="Consumer"/>
    <s v="United States"/>
    <s v="Chicago"/>
    <x v="10"/>
    <n v="60610"/>
    <x v="2"/>
    <s v="OFF-EN-10001535"/>
    <x v="1"/>
    <x v="12"/>
    <s v="Grip Seal Envelopes"/>
    <n v="7.0720000000000001"/>
    <n v="2"/>
    <n v="0.2"/>
    <n v="2.3868"/>
  </r>
  <r>
    <n v="9380"/>
    <x v="4689"/>
    <x v="2"/>
    <x v="851"/>
    <d v="2011-12-27T00:00:00"/>
    <x v="0"/>
    <s v="CC-12670"/>
    <s v="Craig Carreira"/>
    <s v="Consumer"/>
    <s v="United States"/>
    <s v="Tampa"/>
    <x v="2"/>
    <n v="33614"/>
    <x v="0"/>
    <s v="OFF-PA-10001295"/>
    <x v="1"/>
    <x v="10"/>
    <s v="Computer Printout Paper with Letter-Trim Perforations"/>
    <n v="45.527999999999999"/>
    <n v="3"/>
    <n v="0.2"/>
    <n v="15.934799999999997"/>
  </r>
  <r>
    <n v="9381"/>
    <x v="4689"/>
    <x v="2"/>
    <x v="851"/>
    <d v="2011-12-27T00:00:00"/>
    <x v="0"/>
    <s v="CC-12670"/>
    <s v="Craig Carreira"/>
    <s v="Consumer"/>
    <s v="United States"/>
    <s v="Tampa"/>
    <x v="2"/>
    <n v="33614"/>
    <x v="0"/>
    <s v="FUR-CH-10004698"/>
    <x v="0"/>
    <x v="1"/>
    <s v="Padded Folding Chairs, Black, 4/Carton"/>
    <n v="64.784000000000006"/>
    <n v="1"/>
    <n v="0.2"/>
    <n v="6.4784000000000042"/>
  </r>
  <r>
    <n v="9382"/>
    <x v="4689"/>
    <x v="2"/>
    <x v="851"/>
    <d v="2011-12-27T00:00:00"/>
    <x v="0"/>
    <s v="CC-12670"/>
    <s v="Craig Carreira"/>
    <s v="Consumer"/>
    <s v="United States"/>
    <s v="Tampa"/>
    <x v="2"/>
    <n v="33614"/>
    <x v="0"/>
    <s v="OFF-ST-10000078"/>
    <x v="1"/>
    <x v="4"/>
    <s v="Tennsco 6- and 18-Compartment Lockers"/>
    <n v="424.27200000000005"/>
    <n v="2"/>
    <n v="0.2"/>
    <n v="-10.60680000000005"/>
  </r>
  <r>
    <n v="9383"/>
    <x v="4689"/>
    <x v="2"/>
    <x v="851"/>
    <d v="2011-12-27T00:00:00"/>
    <x v="0"/>
    <s v="CC-12670"/>
    <s v="Craig Carreira"/>
    <s v="Consumer"/>
    <s v="United States"/>
    <s v="Tampa"/>
    <x v="2"/>
    <n v="33614"/>
    <x v="0"/>
    <s v="OFF-AR-10001868"/>
    <x v="1"/>
    <x v="6"/>
    <s v="Prang Dustless Chalk Sticks"/>
    <n v="1.3440000000000001"/>
    <n v="1"/>
    <n v="0.2"/>
    <n v="0.504"/>
  </r>
  <r>
    <n v="9384"/>
    <x v="4689"/>
    <x v="2"/>
    <x v="851"/>
    <d v="2011-12-27T00:00:00"/>
    <x v="0"/>
    <s v="CC-12670"/>
    <s v="Craig Carreira"/>
    <s v="Consumer"/>
    <s v="United States"/>
    <s v="Tampa"/>
    <x v="2"/>
    <n v="33614"/>
    <x v="0"/>
    <s v="OFF-ST-10004950"/>
    <x v="1"/>
    <x v="4"/>
    <s v="Acco Perma 3000 Stacking Storage Drawers"/>
    <n v="83.920000000000016"/>
    <n v="5"/>
    <n v="0.2"/>
    <n v="-1.049000000000003"/>
  </r>
  <r>
    <n v="9385"/>
    <x v="4690"/>
    <x v="3"/>
    <x v="938"/>
    <d v="2014-08-17T00:00:00"/>
    <x v="1"/>
    <s v="SJ-20125"/>
    <s v="Sanjit Jacobs"/>
    <s v="Home Office"/>
    <s v="United States"/>
    <s v="New York City"/>
    <x v="15"/>
    <n v="10009"/>
    <x v="3"/>
    <s v="OFF-PA-10003441"/>
    <x v="1"/>
    <x v="10"/>
    <s v="Xerox 226"/>
    <n v="25.92"/>
    <n v="4"/>
    <n v="0"/>
    <n v="12.441600000000001"/>
  </r>
  <r>
    <n v="9386"/>
    <x v="4691"/>
    <x v="3"/>
    <x v="151"/>
    <d v="2014-09-01T00:00:00"/>
    <x v="1"/>
    <s v="SF-20200"/>
    <s v="Sarah Foster"/>
    <s v="Consumer"/>
    <s v="United States"/>
    <s v="Mesa"/>
    <x v="16"/>
    <n v="85204"/>
    <x v="1"/>
    <s v="FUR-FU-10004973"/>
    <x v="0"/>
    <x v="5"/>
    <s v="Flat Face Poster Frame"/>
    <n v="120.57600000000001"/>
    <n v="8"/>
    <n v="0.2"/>
    <n v="33.1584"/>
  </r>
  <r>
    <n v="9387"/>
    <x v="4692"/>
    <x v="3"/>
    <x v="617"/>
    <d v="2014-01-24T00:00:00"/>
    <x v="1"/>
    <s v="RM-19375"/>
    <s v="Raymond Messe"/>
    <s v="Consumer"/>
    <s v="United States"/>
    <s v="Burlington"/>
    <x v="42"/>
    <s v="05408"/>
    <x v="3"/>
    <s v="OFF-PA-10000157"/>
    <x v="1"/>
    <x v="10"/>
    <s v="Xerox 191"/>
    <n v="79.92"/>
    <n v="4"/>
    <n v="0"/>
    <n v="37.562399999999997"/>
  </r>
  <r>
    <n v="9388"/>
    <x v="4692"/>
    <x v="3"/>
    <x v="617"/>
    <d v="2014-01-24T00:00:00"/>
    <x v="1"/>
    <s v="RM-19375"/>
    <s v="Raymond Messe"/>
    <s v="Consumer"/>
    <s v="United States"/>
    <s v="Burlington"/>
    <x v="42"/>
    <s v="05408"/>
    <x v="3"/>
    <s v="OFF-PA-10001970"/>
    <x v="1"/>
    <x v="10"/>
    <s v="Xerox 1881"/>
    <n v="12.28"/>
    <n v="1"/>
    <n v="0"/>
    <n v="5.7715999999999994"/>
  </r>
  <r>
    <n v="9389"/>
    <x v="4692"/>
    <x v="3"/>
    <x v="617"/>
    <d v="2014-01-24T00:00:00"/>
    <x v="1"/>
    <s v="RM-19375"/>
    <s v="Raymond Messe"/>
    <s v="Consumer"/>
    <s v="United States"/>
    <s v="Burlington"/>
    <x v="42"/>
    <s v="05408"/>
    <x v="3"/>
    <s v="OFF-AP-10000828"/>
    <x v="1"/>
    <x v="9"/>
    <s v="Avanti 4.4 Cu. Ft. Refrigerator"/>
    <n v="542.93999999999994"/>
    <n v="3"/>
    <n v="0"/>
    <n v="152.02319999999997"/>
  </r>
  <r>
    <n v="9390"/>
    <x v="4692"/>
    <x v="3"/>
    <x v="617"/>
    <d v="2014-01-24T00:00:00"/>
    <x v="1"/>
    <s v="RM-19375"/>
    <s v="Raymond Messe"/>
    <s v="Consumer"/>
    <s v="United States"/>
    <s v="Burlington"/>
    <x v="42"/>
    <s v="05408"/>
    <x v="3"/>
    <s v="OFF-EN-10001509"/>
    <x v="1"/>
    <x v="12"/>
    <s v="Poly String Tie Envelopes"/>
    <n v="2.04"/>
    <n v="1"/>
    <n v="0"/>
    <n v="0.95879999999999987"/>
  </r>
  <r>
    <n v="9391"/>
    <x v="4693"/>
    <x v="1"/>
    <x v="974"/>
    <d v="2012-06-24T00:00:00"/>
    <x v="1"/>
    <s v="KM-16375"/>
    <s v="Katherine Murray"/>
    <s v="Home Office"/>
    <s v="United States"/>
    <s v="Houston"/>
    <x v="5"/>
    <n v="77070"/>
    <x v="2"/>
    <s v="OFF-ST-10003692"/>
    <x v="1"/>
    <x v="4"/>
    <s v="Recycled Steel Personal File for Hanging File Folders"/>
    <n v="228.92"/>
    <n v="5"/>
    <n v="0.2"/>
    <n v="14.307499999999997"/>
  </r>
  <r>
    <n v="9392"/>
    <x v="4694"/>
    <x v="3"/>
    <x v="677"/>
    <d v="2014-03-17T00:00:00"/>
    <x v="2"/>
    <s v="FH-14275"/>
    <s v="Frank Hawley"/>
    <s v="Corporate"/>
    <s v="United States"/>
    <s v="Aurora"/>
    <x v="10"/>
    <n v="60505"/>
    <x v="2"/>
    <s v="TEC-PH-10004700"/>
    <x v="2"/>
    <x v="7"/>
    <s v="PowerGen Dual USB Car Charger"/>
    <n v="7.9920000000000009"/>
    <n v="1"/>
    <n v="0.2"/>
    <n v="2.5973999999999995"/>
  </r>
  <r>
    <n v="9393"/>
    <x v="4695"/>
    <x v="1"/>
    <x v="969"/>
    <d v="2012-10-25T00:00:00"/>
    <x v="3"/>
    <s v="DG-13300"/>
    <s v="Deirdre Greer"/>
    <s v="Corporate"/>
    <s v="United States"/>
    <s v="Denver"/>
    <x v="22"/>
    <n v="80219"/>
    <x v="1"/>
    <s v="FUR-CH-10000422"/>
    <x v="0"/>
    <x v="1"/>
    <s v="Global Highback Leather Tilter in Burgundy"/>
    <n v="582.33600000000001"/>
    <n v="8"/>
    <n v="0.2"/>
    <n v="-29.116799999999955"/>
  </r>
  <r>
    <n v="9394"/>
    <x v="4696"/>
    <x v="2"/>
    <x v="59"/>
    <d v="2011-09-23T00:00:00"/>
    <x v="2"/>
    <s v="MW-18220"/>
    <s v="Mitch Webber"/>
    <s v="Consumer"/>
    <s v="United States"/>
    <s v="New York City"/>
    <x v="15"/>
    <n v="10011"/>
    <x v="3"/>
    <s v="TEC-PH-10003484"/>
    <x v="2"/>
    <x v="7"/>
    <s v="Ooma Telo VoIP Home Phone System"/>
    <n v="629.94999999999993"/>
    <n v="5"/>
    <n v="0"/>
    <n v="157.48750000000001"/>
  </r>
  <r>
    <n v="9395"/>
    <x v="4696"/>
    <x v="2"/>
    <x v="59"/>
    <d v="2011-09-23T00:00:00"/>
    <x v="2"/>
    <s v="MW-18220"/>
    <s v="Mitch Webber"/>
    <s v="Consumer"/>
    <s v="United States"/>
    <s v="New York City"/>
    <x v="15"/>
    <n v="10011"/>
    <x v="3"/>
    <s v="FUR-CH-10001394"/>
    <x v="0"/>
    <x v="1"/>
    <s v="Global Leather Executive Chair"/>
    <n v="631.78200000000004"/>
    <n v="2"/>
    <n v="0.1"/>
    <n v="140.39599999999993"/>
  </r>
  <r>
    <n v="9396"/>
    <x v="4696"/>
    <x v="2"/>
    <x v="59"/>
    <d v="2011-09-23T00:00:00"/>
    <x v="2"/>
    <s v="MW-18220"/>
    <s v="Mitch Webber"/>
    <s v="Consumer"/>
    <s v="United States"/>
    <s v="New York City"/>
    <x v="15"/>
    <n v="10011"/>
    <x v="3"/>
    <s v="FUR-BO-10002213"/>
    <x v="0"/>
    <x v="0"/>
    <s v="DMI Eclipse Executive Suite Bookcases"/>
    <n v="801.5680000000001"/>
    <n v="2"/>
    <n v="0.2"/>
    <n v="-10.019600000000054"/>
  </r>
  <r>
    <n v="9397"/>
    <x v="4696"/>
    <x v="2"/>
    <x v="59"/>
    <d v="2011-09-23T00:00:00"/>
    <x v="2"/>
    <s v="MW-18220"/>
    <s v="Mitch Webber"/>
    <s v="Consumer"/>
    <s v="United States"/>
    <s v="New York City"/>
    <x v="15"/>
    <n v="10011"/>
    <x v="3"/>
    <s v="OFF-LA-10002762"/>
    <x v="1"/>
    <x v="2"/>
    <s v="Avery 485"/>
    <n v="75.179999999999993"/>
    <n v="6"/>
    <n v="0"/>
    <n v="35.334599999999995"/>
  </r>
  <r>
    <n v="9398"/>
    <x v="4696"/>
    <x v="2"/>
    <x v="59"/>
    <d v="2011-09-23T00:00:00"/>
    <x v="2"/>
    <s v="MW-18220"/>
    <s v="Mitch Webber"/>
    <s v="Consumer"/>
    <s v="United States"/>
    <s v="New York City"/>
    <x v="15"/>
    <n v="10011"/>
    <x v="3"/>
    <s v="OFF-AP-10003842"/>
    <x v="1"/>
    <x v="9"/>
    <s v="Euro-Pro Shark Turbo Vacuum"/>
    <n v="30.98"/>
    <n v="1"/>
    <n v="0"/>
    <n v="8.0548000000000002"/>
  </r>
  <r>
    <n v="9399"/>
    <x v="4696"/>
    <x v="2"/>
    <x v="59"/>
    <d v="2011-09-23T00:00:00"/>
    <x v="2"/>
    <s v="MW-18220"/>
    <s v="Mitch Webber"/>
    <s v="Consumer"/>
    <s v="United States"/>
    <s v="New York City"/>
    <x v="15"/>
    <n v="10011"/>
    <x v="3"/>
    <s v="TEC-PH-10003072"/>
    <x v="2"/>
    <x v="7"/>
    <s v="Panasonic KX-TG9541B DECT 6.0 Digital 2-Line Expandable Cordless Phone With Digital Answering System"/>
    <n v="1349.91"/>
    <n v="9"/>
    <n v="0"/>
    <n v="661.45590000000004"/>
  </r>
  <r>
    <n v="9400"/>
    <x v="4697"/>
    <x v="0"/>
    <x v="583"/>
    <d v="2013-11-16T00:00:00"/>
    <x v="1"/>
    <s v="SC-20845"/>
    <s v="Sung Chung"/>
    <s v="Consumer"/>
    <s v="United States"/>
    <s v="Arlington Heights"/>
    <x v="10"/>
    <n v="60004"/>
    <x v="2"/>
    <s v="OFF-AR-10003394"/>
    <x v="1"/>
    <x v="6"/>
    <s v="Newell 332"/>
    <n v="14.111999999999998"/>
    <n v="6"/>
    <n v="0.2"/>
    <n v="1.2348000000000008"/>
  </r>
  <r>
    <n v="9401"/>
    <x v="4698"/>
    <x v="1"/>
    <x v="1218"/>
    <d v="2012-09-21T00:00:00"/>
    <x v="1"/>
    <s v="BD-11500"/>
    <s v="Bradley Drucker"/>
    <s v="Consumer"/>
    <s v="United States"/>
    <s v="Newport News"/>
    <x v="17"/>
    <n v="23602"/>
    <x v="0"/>
    <s v="OFF-EN-10001539"/>
    <x v="1"/>
    <x v="12"/>
    <s v="Staples"/>
    <n v="31.12"/>
    <n v="4"/>
    <n v="0"/>
    <n v="14.6264"/>
  </r>
  <r>
    <n v="9402"/>
    <x v="4699"/>
    <x v="2"/>
    <x v="1219"/>
    <d v="2011-06-28T00:00:00"/>
    <x v="1"/>
    <s v="LP-17080"/>
    <s v="Liz Pelletier"/>
    <s v="Consumer"/>
    <s v="United States"/>
    <s v="Tucson"/>
    <x v="16"/>
    <n v="85705"/>
    <x v="1"/>
    <s v="FUR-FU-10001731"/>
    <x v="0"/>
    <x v="5"/>
    <s v="Acrylic Self-Standing Desk Frames"/>
    <n v="4.2720000000000002"/>
    <n v="2"/>
    <n v="0.2"/>
    <n v="0.96119999999999983"/>
  </r>
  <r>
    <n v="9403"/>
    <x v="4700"/>
    <x v="0"/>
    <x v="399"/>
    <d v="2013-08-18T00:00:00"/>
    <x v="0"/>
    <s v="NP-18700"/>
    <s v="Nora Preis"/>
    <s v="Consumer"/>
    <s v="United States"/>
    <s v="New York City"/>
    <x v="15"/>
    <n v="10024"/>
    <x v="3"/>
    <s v="FUR-TA-10001095"/>
    <x v="0"/>
    <x v="3"/>
    <s v="Chromcraft Round Conference Tables"/>
    <n v="209.148"/>
    <n v="2"/>
    <n v="0.4"/>
    <n v="-66.230199999999996"/>
  </r>
  <r>
    <n v="9404"/>
    <x v="4700"/>
    <x v="0"/>
    <x v="399"/>
    <d v="2013-08-18T00:00:00"/>
    <x v="0"/>
    <s v="NP-18700"/>
    <s v="Nora Preis"/>
    <s v="Consumer"/>
    <s v="United States"/>
    <s v="New York City"/>
    <x v="15"/>
    <n v="10024"/>
    <x v="3"/>
    <s v="OFF-ST-10000078"/>
    <x v="1"/>
    <x v="4"/>
    <s v="Tennsco 6- and 18-Compartment Lockers"/>
    <n v="1591.02"/>
    <n v="6"/>
    <n v="0"/>
    <n v="286.38359999999989"/>
  </r>
  <r>
    <n v="9405"/>
    <x v="4701"/>
    <x v="3"/>
    <x v="669"/>
    <d v="2014-04-18T00:00:00"/>
    <x v="1"/>
    <s v="DP-13105"/>
    <s v="Dave Poirier"/>
    <s v="Corporate"/>
    <s v="United States"/>
    <s v="Philadelphia"/>
    <x v="9"/>
    <n v="19134"/>
    <x v="3"/>
    <s v="OFF-FA-10004076"/>
    <x v="1"/>
    <x v="13"/>
    <s v="Translucent Push Pins by OIC"/>
    <n v="7.92"/>
    <n v="5"/>
    <n v="0.2"/>
    <n v="1.6829999999999994"/>
  </r>
  <r>
    <n v="9406"/>
    <x v="4702"/>
    <x v="2"/>
    <x v="619"/>
    <d v="2011-03-17T00:00:00"/>
    <x v="2"/>
    <s v="RB-19465"/>
    <s v="Rick Bensley"/>
    <s v="Home Office"/>
    <s v="United States"/>
    <s v="Chicago"/>
    <x v="10"/>
    <n v="60653"/>
    <x v="2"/>
    <s v="TEC-MA-10003626"/>
    <x v="2"/>
    <x v="15"/>
    <s v="Hewlett-Packard Deskjet 6540 Color Inkjet Printer"/>
    <n v="574.91"/>
    <n v="2"/>
    <n v="0.3"/>
    <n v="156.04699999999997"/>
  </r>
  <r>
    <n v="9407"/>
    <x v="4702"/>
    <x v="2"/>
    <x v="619"/>
    <d v="2011-03-17T00:00:00"/>
    <x v="2"/>
    <s v="RB-19465"/>
    <s v="Rick Bensley"/>
    <s v="Home Office"/>
    <s v="United States"/>
    <s v="Chicago"/>
    <x v="10"/>
    <n v="60653"/>
    <x v="2"/>
    <s v="OFF-PA-10001215"/>
    <x v="1"/>
    <x v="10"/>
    <s v="Xerox 1963"/>
    <n v="8.4480000000000004"/>
    <n v="2"/>
    <n v="0.2"/>
    <n v="2.6399999999999997"/>
  </r>
  <r>
    <n v="9408"/>
    <x v="4703"/>
    <x v="3"/>
    <x v="585"/>
    <d v="2014-09-25T00:00:00"/>
    <x v="0"/>
    <s v="LC-17140"/>
    <s v="Logan Currie"/>
    <s v="Consumer"/>
    <s v="United States"/>
    <s v="New York City"/>
    <x v="15"/>
    <n v="10035"/>
    <x v="3"/>
    <s v="TEC-AC-10002842"/>
    <x v="2"/>
    <x v="11"/>
    <s v="WD My Passport Ultra 2TB Portable External Hard Drive"/>
    <n v="1071"/>
    <n v="9"/>
    <n v="0"/>
    <n v="171.36000000000007"/>
  </r>
  <r>
    <n v="9409"/>
    <x v="4703"/>
    <x v="3"/>
    <x v="585"/>
    <d v="2014-09-25T00:00:00"/>
    <x v="0"/>
    <s v="LC-17140"/>
    <s v="Logan Currie"/>
    <s v="Consumer"/>
    <s v="United States"/>
    <s v="New York City"/>
    <x v="15"/>
    <n v="10035"/>
    <x v="3"/>
    <s v="FUR-FU-10004864"/>
    <x v="0"/>
    <x v="5"/>
    <s v="Eldon 500 Class Desk Accessories"/>
    <n v="12.07"/>
    <n v="1"/>
    <n v="0"/>
    <n v="3.9831000000000003"/>
  </r>
  <r>
    <n v="9410"/>
    <x v="4704"/>
    <x v="3"/>
    <x v="389"/>
    <d v="2014-12-14T00:00:00"/>
    <x v="2"/>
    <s v="WB-21850"/>
    <s v="William Brown"/>
    <s v="Consumer"/>
    <s v="United States"/>
    <s v="Philadelphia"/>
    <x v="9"/>
    <n v="19143"/>
    <x v="3"/>
    <s v="OFF-BI-10000014"/>
    <x v="1"/>
    <x v="8"/>
    <s v="Heavy-Duty E-Z-D Binders"/>
    <n v="3.2730000000000006"/>
    <n v="1"/>
    <n v="0.7"/>
    <n v="-2.5092999999999996"/>
  </r>
  <r>
    <n v="9411"/>
    <x v="4704"/>
    <x v="3"/>
    <x v="389"/>
    <d v="2014-12-14T00:00:00"/>
    <x v="2"/>
    <s v="WB-21850"/>
    <s v="William Brown"/>
    <s v="Consumer"/>
    <s v="United States"/>
    <s v="Philadelphia"/>
    <x v="9"/>
    <n v="19143"/>
    <x v="3"/>
    <s v="FUR-FU-10001475"/>
    <x v="0"/>
    <x v="5"/>
    <s v="Contract Clock, 14&quot;, Brown"/>
    <n v="87.92"/>
    <n v="5"/>
    <n v="0.2"/>
    <n v="15.385999999999999"/>
  </r>
  <r>
    <n v="9412"/>
    <x v="4705"/>
    <x v="0"/>
    <x v="612"/>
    <d v="2013-03-15T00:00:00"/>
    <x v="0"/>
    <s v="MH-17785"/>
    <s v="Maya Herman"/>
    <s v="Corporate"/>
    <s v="United States"/>
    <s v="Glendale"/>
    <x v="16"/>
    <n v="85301"/>
    <x v="1"/>
    <s v="OFF-ST-10001272"/>
    <x v="1"/>
    <x v="4"/>
    <s v="Mini 13-1/2 Capacity Data Binder Rack, Pearl"/>
    <n v="104.69600000000001"/>
    <n v="1"/>
    <n v="0.2"/>
    <n v="6.5434999999999981"/>
  </r>
  <r>
    <n v="9413"/>
    <x v="4706"/>
    <x v="1"/>
    <x v="746"/>
    <d v="2012-01-29T00:00:00"/>
    <x v="2"/>
    <s v="SC-20305"/>
    <s v="Sean Christensen"/>
    <s v="Consumer"/>
    <s v="United States"/>
    <s v="Los Angeles"/>
    <x v="1"/>
    <n v="90036"/>
    <x v="1"/>
    <s v="FUR-CH-10002024"/>
    <x v="0"/>
    <x v="1"/>
    <s v="HON 5400 Series Task Chairs for Big and Tall"/>
    <n v="2803.92"/>
    <n v="5"/>
    <n v="0.2"/>
    <n v="0"/>
  </r>
  <r>
    <n v="9414"/>
    <x v="4707"/>
    <x v="0"/>
    <x v="182"/>
    <d v="2013-09-28T00:00:00"/>
    <x v="2"/>
    <s v="MH-17620"/>
    <s v="Matt Hagelstein"/>
    <s v="Corporate"/>
    <s v="United States"/>
    <s v="Houston"/>
    <x v="5"/>
    <n v="77041"/>
    <x v="2"/>
    <s v="OFF-BI-10004001"/>
    <x v="1"/>
    <x v="8"/>
    <s v="GBC Recycled VeloBinder Covers"/>
    <n v="6.8159999999999981"/>
    <n v="2"/>
    <n v="0.8"/>
    <n v="-11.587200000000003"/>
  </r>
  <r>
    <n v="9415"/>
    <x v="4708"/>
    <x v="1"/>
    <x v="1090"/>
    <d v="2012-10-22T00:00:00"/>
    <x v="1"/>
    <s v="JC-15775"/>
    <s v="John Castell"/>
    <s v="Consumer"/>
    <s v="United States"/>
    <s v="Seattle"/>
    <x v="4"/>
    <n v="98115"/>
    <x v="1"/>
    <s v="TEC-PH-10004094"/>
    <x v="2"/>
    <x v="7"/>
    <s v="Motorola L703CM"/>
    <n v="249.58400000000003"/>
    <n v="2"/>
    <n v="0.2"/>
    <n v="15.598999999999997"/>
  </r>
  <r>
    <n v="9416"/>
    <x v="4708"/>
    <x v="1"/>
    <x v="1090"/>
    <d v="2012-10-22T00:00:00"/>
    <x v="1"/>
    <s v="JC-15775"/>
    <s v="John Castell"/>
    <s v="Consumer"/>
    <s v="United States"/>
    <s v="Seattle"/>
    <x v="4"/>
    <n v="98115"/>
    <x v="1"/>
    <s v="OFF-PA-10001184"/>
    <x v="1"/>
    <x v="10"/>
    <s v="Xerox 1903"/>
    <n v="17.940000000000001"/>
    <n v="3"/>
    <n v="0"/>
    <n v="8.7906000000000013"/>
  </r>
  <r>
    <n v="9417"/>
    <x v="4708"/>
    <x v="1"/>
    <x v="1090"/>
    <d v="2012-10-22T00:00:00"/>
    <x v="1"/>
    <s v="JC-15775"/>
    <s v="John Castell"/>
    <s v="Consumer"/>
    <s v="United States"/>
    <s v="Seattle"/>
    <x v="4"/>
    <n v="98115"/>
    <x v="1"/>
    <s v="FUR-FU-10002505"/>
    <x v="0"/>
    <x v="5"/>
    <s v="Eldon 100 Class Desk Accessories"/>
    <n v="10.11"/>
    <n v="3"/>
    <n v="0"/>
    <n v="3.2351999999999994"/>
  </r>
  <r>
    <n v="9418"/>
    <x v="4709"/>
    <x v="2"/>
    <x v="1220"/>
    <d v="2011-11-01T00:00:00"/>
    <x v="1"/>
    <s v="RD-19810"/>
    <s v="Ross DeVincentis"/>
    <s v="Home Office"/>
    <s v="United States"/>
    <s v="Fayetteville"/>
    <x v="3"/>
    <n v="28314"/>
    <x v="0"/>
    <s v="OFF-PA-10001166"/>
    <x v="1"/>
    <x v="10"/>
    <s v="Xerox 2"/>
    <n v="10.368000000000002"/>
    <n v="2"/>
    <n v="0.2"/>
    <n v="3.6288"/>
  </r>
  <r>
    <n v="9419"/>
    <x v="4709"/>
    <x v="2"/>
    <x v="1220"/>
    <d v="2011-11-01T00:00:00"/>
    <x v="1"/>
    <s v="RD-19810"/>
    <s v="Ross DeVincentis"/>
    <s v="Home Office"/>
    <s v="United States"/>
    <s v="Fayetteville"/>
    <x v="3"/>
    <n v="28314"/>
    <x v="0"/>
    <s v="OFF-PA-10000349"/>
    <x v="1"/>
    <x v="10"/>
    <s v="Staples"/>
    <n v="11.952000000000002"/>
    <n v="3"/>
    <n v="0.2"/>
    <n v="4.0338000000000003"/>
  </r>
  <r>
    <n v="9420"/>
    <x v="4710"/>
    <x v="3"/>
    <x v="280"/>
    <d v="2014-10-05T00:00:00"/>
    <x v="0"/>
    <s v="SC-20695"/>
    <s v="Steve Chapman"/>
    <s v="Corporate"/>
    <s v="United States"/>
    <s v="Houston"/>
    <x v="5"/>
    <n v="77041"/>
    <x v="2"/>
    <s v="OFF-AP-10004708"/>
    <x v="1"/>
    <x v="9"/>
    <s v="Fellowes Superior 10 Outlet Split Surge Protector"/>
    <n v="15.223999999999997"/>
    <n v="2"/>
    <n v="0.8"/>
    <n v="-38.821200000000012"/>
  </r>
  <r>
    <n v="9421"/>
    <x v="4710"/>
    <x v="3"/>
    <x v="280"/>
    <d v="2014-10-05T00:00:00"/>
    <x v="0"/>
    <s v="SC-20695"/>
    <s v="Steve Chapman"/>
    <s v="Corporate"/>
    <s v="United States"/>
    <s v="Houston"/>
    <x v="5"/>
    <n v="77041"/>
    <x v="2"/>
    <s v="OFF-AP-10001947"/>
    <x v="1"/>
    <x v="9"/>
    <s v="Acco 6 Outlet Guardian Premium Plus Surge Suppressor"/>
    <n v="21.983999999999995"/>
    <n v="6"/>
    <n v="0.8"/>
    <n v="-56.059200000000011"/>
  </r>
  <r>
    <n v="9422"/>
    <x v="4711"/>
    <x v="2"/>
    <x v="149"/>
    <d v="2011-07-27T00:00:00"/>
    <x v="1"/>
    <s v="NC-18535"/>
    <s v="Nick Crebassa"/>
    <s v="Corporate"/>
    <s v="United States"/>
    <s v="San Francisco"/>
    <x v="1"/>
    <n v="94122"/>
    <x v="1"/>
    <s v="TEC-PH-10000441"/>
    <x v="2"/>
    <x v="7"/>
    <s v="VTech DS6151"/>
    <n v="604.75199999999995"/>
    <n v="6"/>
    <n v="0.2"/>
    <n v="60.475200000000058"/>
  </r>
  <r>
    <n v="9423"/>
    <x v="4711"/>
    <x v="2"/>
    <x v="149"/>
    <d v="2011-07-27T00:00:00"/>
    <x v="1"/>
    <s v="NC-18535"/>
    <s v="Nick Crebassa"/>
    <s v="Corporate"/>
    <s v="United States"/>
    <s v="San Francisco"/>
    <x v="1"/>
    <n v="94122"/>
    <x v="1"/>
    <s v="OFF-SU-10004664"/>
    <x v="1"/>
    <x v="14"/>
    <s v="Acme Softgrip Scissors"/>
    <n v="40.700000000000003"/>
    <n v="5"/>
    <n v="0"/>
    <n v="11.802999999999999"/>
  </r>
  <r>
    <n v="9424"/>
    <x v="4711"/>
    <x v="2"/>
    <x v="149"/>
    <d v="2011-07-27T00:00:00"/>
    <x v="1"/>
    <s v="NC-18535"/>
    <s v="Nick Crebassa"/>
    <s v="Corporate"/>
    <s v="United States"/>
    <s v="San Francisco"/>
    <x v="1"/>
    <n v="94122"/>
    <x v="1"/>
    <s v="TEC-PH-10004531"/>
    <x v="2"/>
    <x v="7"/>
    <s v="AT&amp;T CL2909"/>
    <n v="302.37599999999998"/>
    <n v="3"/>
    <n v="0.2"/>
    <n v="37.796999999999997"/>
  </r>
  <r>
    <n v="9425"/>
    <x v="4711"/>
    <x v="2"/>
    <x v="149"/>
    <d v="2011-07-27T00:00:00"/>
    <x v="1"/>
    <s v="NC-18535"/>
    <s v="Nick Crebassa"/>
    <s v="Corporate"/>
    <s v="United States"/>
    <s v="San Francisco"/>
    <x v="1"/>
    <n v="94122"/>
    <x v="1"/>
    <s v="TEC-AC-10002167"/>
    <x v="2"/>
    <x v="11"/>
    <s v="Imation 8gb Micro Traveldrive Usb 2.0 Flash Drive"/>
    <n v="45"/>
    <n v="3"/>
    <n v="0"/>
    <n v="4.9500000000000011"/>
  </r>
  <r>
    <n v="9426"/>
    <x v="4712"/>
    <x v="2"/>
    <x v="171"/>
    <d v="2011-09-17T00:00:00"/>
    <x v="0"/>
    <s v="LW-17215"/>
    <s v="Luke Weiss"/>
    <s v="Consumer"/>
    <s v="United States"/>
    <s v="New York City"/>
    <x v="15"/>
    <n v="10035"/>
    <x v="3"/>
    <s v="FUR-CH-10002024"/>
    <x v="0"/>
    <x v="1"/>
    <s v="HON 5400 Series Task Chairs for Big and Tall"/>
    <n v="3785.2920000000004"/>
    <n v="6"/>
    <n v="0.1"/>
    <n v="420.58800000000019"/>
  </r>
  <r>
    <n v="9427"/>
    <x v="4713"/>
    <x v="0"/>
    <x v="306"/>
    <d v="2013-09-21T00:00:00"/>
    <x v="1"/>
    <s v="AH-10585"/>
    <s v="Angele Hood"/>
    <s v="Consumer"/>
    <s v="United States"/>
    <s v="Seattle"/>
    <x v="4"/>
    <n v="98105"/>
    <x v="1"/>
    <s v="OFF-AR-10002445"/>
    <x v="1"/>
    <x v="6"/>
    <s v="SANFORD Major Accent Highlighters"/>
    <n v="35.4"/>
    <n v="5"/>
    <n v="0"/>
    <n v="13.452000000000002"/>
  </r>
  <r>
    <n v="9428"/>
    <x v="4714"/>
    <x v="2"/>
    <x v="501"/>
    <d v="2011-12-01T00:00:00"/>
    <x v="1"/>
    <s v="JO-15145"/>
    <s v="Jack O'Briant"/>
    <s v="Corporate"/>
    <s v="United States"/>
    <s v="Buffalo"/>
    <x v="15"/>
    <n v="14215"/>
    <x v="3"/>
    <s v="FUR-FU-10003268"/>
    <x v="0"/>
    <x v="5"/>
    <s v="Eldon Radial Chair Mat for Low to Medium Pile Carpets"/>
    <n v="199.89999999999998"/>
    <n v="5"/>
    <n v="0"/>
    <n v="39.97999999999999"/>
  </r>
  <r>
    <n v="9429"/>
    <x v="4715"/>
    <x v="2"/>
    <x v="218"/>
    <d v="2011-05-16T00:00:00"/>
    <x v="1"/>
    <s v="VW-21775"/>
    <s v="Victoria Wilson"/>
    <s v="Corporate"/>
    <s v="United States"/>
    <s v="Huntsville"/>
    <x v="5"/>
    <n v="77340"/>
    <x v="2"/>
    <s v="FUR-CH-10000015"/>
    <x v="0"/>
    <x v="1"/>
    <s v="Hon Multipurpose Stacking Arm Chairs"/>
    <n v="1212.9599999999998"/>
    <n v="8"/>
    <n v="0.3"/>
    <n v="-69.311999999999898"/>
  </r>
  <r>
    <n v="9430"/>
    <x v="4716"/>
    <x v="1"/>
    <x v="834"/>
    <d v="2012-09-01T00:00:00"/>
    <x v="1"/>
    <s v="BP-11185"/>
    <s v="Ben Peterman"/>
    <s v="Corporate"/>
    <s v="United States"/>
    <s v="Dallas"/>
    <x v="5"/>
    <n v="75081"/>
    <x v="2"/>
    <s v="TEC-PH-10004165"/>
    <x v="2"/>
    <x v="7"/>
    <s v="Mitel MiVoice 5330e IP Phone"/>
    <n v="1099.96"/>
    <n v="5"/>
    <n v="0.2"/>
    <n v="82.496999999999957"/>
  </r>
  <r>
    <n v="9431"/>
    <x v="4716"/>
    <x v="1"/>
    <x v="834"/>
    <d v="2012-09-01T00:00:00"/>
    <x v="1"/>
    <s v="BP-11185"/>
    <s v="Ben Peterman"/>
    <s v="Corporate"/>
    <s v="United States"/>
    <s v="Dallas"/>
    <x v="5"/>
    <n v="75081"/>
    <x v="2"/>
    <s v="FUR-TA-10004607"/>
    <x v="0"/>
    <x v="3"/>
    <s v="Hon 2111 Invitation Series Straight Table"/>
    <n v="103.48100000000001"/>
    <n v="1"/>
    <n v="0.3"/>
    <n v="-16.261300000000006"/>
  </r>
  <r>
    <n v="9432"/>
    <x v="4717"/>
    <x v="1"/>
    <x v="974"/>
    <d v="2012-06-19T00:00:00"/>
    <x v="3"/>
    <s v="PP-18955"/>
    <s v="Paul Prost"/>
    <s v="Home Office"/>
    <s v="United States"/>
    <s v="Philadelphia"/>
    <x v="9"/>
    <n v="19134"/>
    <x v="3"/>
    <s v="OFF-LA-10004677"/>
    <x v="1"/>
    <x v="2"/>
    <s v="Self-Adhesive Address Labels for Typewriters with Dispenser Box"/>
    <n v="5.9039999999999999"/>
    <n v="2"/>
    <n v="0.2"/>
    <n v="1.9925999999999999"/>
  </r>
  <r>
    <n v="9433"/>
    <x v="4718"/>
    <x v="1"/>
    <x v="493"/>
    <d v="2012-08-23T00:00:00"/>
    <x v="1"/>
    <s v="SC-20725"/>
    <s v="Steven Cartwright"/>
    <s v="Consumer"/>
    <s v="United States"/>
    <s v="Peoria"/>
    <x v="16"/>
    <n v="85345"/>
    <x v="1"/>
    <s v="TEC-AC-10002217"/>
    <x v="2"/>
    <x v="11"/>
    <s v="Imation Clip USB flash drive - 8 GB"/>
    <n v="30.080000000000002"/>
    <n v="2"/>
    <n v="0.2"/>
    <n v="-5.2640000000000002"/>
  </r>
  <r>
    <n v="9434"/>
    <x v="4718"/>
    <x v="1"/>
    <x v="493"/>
    <d v="2012-08-23T00:00:00"/>
    <x v="1"/>
    <s v="SC-20725"/>
    <s v="Steven Cartwright"/>
    <s v="Consumer"/>
    <s v="United States"/>
    <s v="Peoria"/>
    <x v="16"/>
    <n v="85345"/>
    <x v="1"/>
    <s v="OFF-PA-10001937"/>
    <x v="1"/>
    <x v="10"/>
    <s v="Xerox 21"/>
    <n v="36.288000000000011"/>
    <n v="7"/>
    <n v="0.2"/>
    <n v="12.700800000000001"/>
  </r>
  <r>
    <n v="9435"/>
    <x v="4718"/>
    <x v="1"/>
    <x v="493"/>
    <d v="2012-08-23T00:00:00"/>
    <x v="1"/>
    <s v="SC-20725"/>
    <s v="Steven Cartwright"/>
    <s v="Consumer"/>
    <s v="United States"/>
    <s v="Peoria"/>
    <x v="16"/>
    <n v="85345"/>
    <x v="1"/>
    <s v="OFF-AR-10000203"/>
    <x v="1"/>
    <x v="6"/>
    <s v="Newell 336"/>
    <n v="10.272000000000002"/>
    <n v="3"/>
    <n v="0.2"/>
    <n v="1.1555999999999984"/>
  </r>
  <r>
    <n v="9436"/>
    <x v="4718"/>
    <x v="1"/>
    <x v="493"/>
    <d v="2012-08-23T00:00:00"/>
    <x v="1"/>
    <s v="SC-20725"/>
    <s v="Steven Cartwright"/>
    <s v="Consumer"/>
    <s v="United States"/>
    <s v="Peoria"/>
    <x v="16"/>
    <n v="85345"/>
    <x v="1"/>
    <s v="TEC-AC-10001142"/>
    <x v="2"/>
    <x v="11"/>
    <s v="First Data FD10 PIN Pad"/>
    <n v="252.8"/>
    <n v="4"/>
    <n v="0.2"/>
    <n v="-31.600000000000037"/>
  </r>
  <r>
    <n v="9437"/>
    <x v="4719"/>
    <x v="1"/>
    <x v="12"/>
    <d v="2012-09-25T00:00:00"/>
    <x v="3"/>
    <s v="BM-11785"/>
    <s v="Bryan Mills"/>
    <s v="Consumer"/>
    <s v="United States"/>
    <s v="Philadelphia"/>
    <x v="9"/>
    <n v="19143"/>
    <x v="3"/>
    <s v="OFF-BI-10003712"/>
    <x v="1"/>
    <x v="8"/>
    <s v="Acco Pressboard Covers with Storage Hooks, 14 7/8&quot; x 11&quot;, Light Blue"/>
    <n v="2.9460000000000006"/>
    <n v="2"/>
    <n v="0.7"/>
    <n v="-2.0621999999999998"/>
  </r>
  <r>
    <n v="9438"/>
    <x v="4720"/>
    <x v="3"/>
    <x v="1143"/>
    <d v="2014-06-01T00:00:00"/>
    <x v="1"/>
    <s v="CD-11920"/>
    <s v="Carlos Daly"/>
    <s v="Consumer"/>
    <s v="United States"/>
    <s v="Oceanside"/>
    <x v="1"/>
    <n v="92054"/>
    <x v="1"/>
    <s v="OFF-PA-10000520"/>
    <x v="1"/>
    <x v="10"/>
    <s v="Xerox 201"/>
    <n v="12.96"/>
    <n v="2"/>
    <n v="0"/>
    <n v="6.2208000000000006"/>
  </r>
  <r>
    <n v="9439"/>
    <x v="4721"/>
    <x v="3"/>
    <x v="689"/>
    <d v="2014-08-06T00:00:00"/>
    <x v="1"/>
    <s v="GM-14680"/>
    <s v="Greg Matthias"/>
    <s v="Consumer"/>
    <s v="United States"/>
    <s v="Philadelphia"/>
    <x v="9"/>
    <n v="19134"/>
    <x v="3"/>
    <s v="TEC-PH-10001079"/>
    <x v="2"/>
    <x v="7"/>
    <s v="Polycom SoundPoint Pro SE-225 Corded phone"/>
    <n v="285.57599999999996"/>
    <n v="4"/>
    <n v="0.4"/>
    <n v="-57.115200000000016"/>
  </r>
  <r>
    <n v="9440"/>
    <x v="4722"/>
    <x v="2"/>
    <x v="36"/>
    <d v="2011-10-17T00:00:00"/>
    <x v="1"/>
    <s v="BP-11050"/>
    <s v="Barry Pond"/>
    <s v="Corporate"/>
    <s v="United States"/>
    <s v="Chicago"/>
    <x v="10"/>
    <n v="60623"/>
    <x v="2"/>
    <s v="OFF-SU-10000898"/>
    <x v="1"/>
    <x v="14"/>
    <s v="Acme Hot Forged Carbon Steel Scissors with Nickel-Plated Handles, 3 7/8&quot; Cut, 8&quot;L"/>
    <n v="22.240000000000002"/>
    <n v="2"/>
    <n v="0.2"/>
    <n v="2.5019999999999971"/>
  </r>
  <r>
    <n v="9441"/>
    <x v="4723"/>
    <x v="2"/>
    <x v="594"/>
    <d v="2011-05-29T00:00:00"/>
    <x v="1"/>
    <s v="BW-11065"/>
    <s v="Barry Weirich"/>
    <s v="Consumer"/>
    <s v="United States"/>
    <s v="New York City"/>
    <x v="15"/>
    <n v="10035"/>
    <x v="3"/>
    <s v="OFF-PA-10001471"/>
    <x v="1"/>
    <x v="10"/>
    <s v="Strathmore Photo Frame Cards"/>
    <n v="14.62"/>
    <n v="2"/>
    <n v="0"/>
    <n v="6.7251999999999992"/>
  </r>
  <r>
    <n v="9442"/>
    <x v="4724"/>
    <x v="2"/>
    <x v="282"/>
    <d v="2011-12-31T00:00:00"/>
    <x v="0"/>
    <s v="RE-19405"/>
    <s v="Ricardo Emerson"/>
    <s v="Consumer"/>
    <s v="United States"/>
    <s v="Kent"/>
    <x v="24"/>
    <n v="44240"/>
    <x v="3"/>
    <s v="OFF-AP-10003281"/>
    <x v="1"/>
    <x v="9"/>
    <s v="Acco 6 Outlet Guardian Standard Surge Suppressor"/>
    <n v="48.36"/>
    <n v="5"/>
    <n v="0.2"/>
    <n v="6.0449999999999946"/>
  </r>
  <r>
    <n v="9443"/>
    <x v="4725"/>
    <x v="3"/>
    <x v="104"/>
    <d v="2014-04-12T00:00:00"/>
    <x v="1"/>
    <s v="HR-14770"/>
    <s v="Hallie Redmond"/>
    <s v="Home Office"/>
    <s v="United States"/>
    <s v="Jacksonville"/>
    <x v="2"/>
    <n v="32216"/>
    <x v="0"/>
    <s v="OFF-AR-10003156"/>
    <x v="1"/>
    <x v="6"/>
    <s v="50 Colored Long Pencils"/>
    <n v="16.256"/>
    <n v="2"/>
    <n v="0.2"/>
    <n v="1.2192000000000007"/>
  </r>
  <r>
    <n v="9444"/>
    <x v="4725"/>
    <x v="3"/>
    <x v="104"/>
    <d v="2014-04-12T00:00:00"/>
    <x v="1"/>
    <s v="HR-14770"/>
    <s v="Hallie Redmond"/>
    <s v="Home Office"/>
    <s v="United States"/>
    <s v="Jacksonville"/>
    <x v="2"/>
    <n v="32216"/>
    <x v="0"/>
    <s v="TEC-PH-10000576"/>
    <x v="2"/>
    <x v="7"/>
    <s v="AT&amp;T 1080 Corded phone"/>
    <n v="219.18400000000003"/>
    <n v="2"/>
    <n v="0.2"/>
    <n v="19.178600000000003"/>
  </r>
  <r>
    <n v="9445"/>
    <x v="4726"/>
    <x v="1"/>
    <x v="1201"/>
    <d v="2012-03-02T00:00:00"/>
    <x v="2"/>
    <s v="TP-21565"/>
    <s v="Tracy Poddar"/>
    <s v="Corporate"/>
    <s v="United States"/>
    <s v="Coppell"/>
    <x v="5"/>
    <n v="75019"/>
    <x v="2"/>
    <s v="TEC-PH-10003215"/>
    <x v="2"/>
    <x v="7"/>
    <s v="Jackery Bar Premium Fast-charging Portable Charger"/>
    <n v="95.84"/>
    <n v="4"/>
    <n v="0.2"/>
    <n v="34.741999999999997"/>
  </r>
  <r>
    <n v="9446"/>
    <x v="4727"/>
    <x v="1"/>
    <x v="352"/>
    <d v="2012-06-03T00:00:00"/>
    <x v="1"/>
    <s v="KB-16315"/>
    <s v="Karl Braun"/>
    <s v="Consumer"/>
    <s v="United States"/>
    <s v="Indianapolis"/>
    <x v="14"/>
    <n v="46203"/>
    <x v="2"/>
    <s v="OFF-LA-10004484"/>
    <x v="1"/>
    <x v="2"/>
    <s v="Avery 476"/>
    <n v="12.39"/>
    <n v="3"/>
    <n v="0"/>
    <n v="5.6993999999999998"/>
  </r>
  <r>
    <n v="9447"/>
    <x v="4728"/>
    <x v="0"/>
    <x v="897"/>
    <d v="2013-09-29T00:00:00"/>
    <x v="1"/>
    <s v="AC-10660"/>
    <s v="Anna Chung"/>
    <s v="Consumer"/>
    <s v="United States"/>
    <s v="Lawrence"/>
    <x v="14"/>
    <n v="46226"/>
    <x v="2"/>
    <s v="OFF-PA-10002245"/>
    <x v="1"/>
    <x v="10"/>
    <s v="Xerox 1895"/>
    <n v="35.880000000000003"/>
    <n v="6"/>
    <n v="0"/>
    <n v="16.146000000000001"/>
  </r>
  <r>
    <n v="9448"/>
    <x v="4729"/>
    <x v="3"/>
    <x v="837"/>
    <d v="2014-06-04T00:00:00"/>
    <x v="1"/>
    <s v="DN-13690"/>
    <s v="Duane Noonan"/>
    <s v="Consumer"/>
    <s v="United States"/>
    <s v="Tulsa"/>
    <x v="26"/>
    <n v="74133"/>
    <x v="2"/>
    <s v="FUR-FU-10003664"/>
    <x v="0"/>
    <x v="5"/>
    <s v="Electrix Architect's Clamp-On Swing Arm Lamp, Black"/>
    <n v="477.29999999999995"/>
    <n v="5"/>
    <n v="0"/>
    <n v="138.41699999999997"/>
  </r>
  <r>
    <n v="9449"/>
    <x v="4730"/>
    <x v="0"/>
    <x v="42"/>
    <d v="2013-09-24T00:00:00"/>
    <x v="1"/>
    <s v="CC-12430"/>
    <s v="Chuck Clark"/>
    <s v="Home Office"/>
    <s v="United States"/>
    <s v="Redmond"/>
    <x v="4"/>
    <n v="98052"/>
    <x v="1"/>
    <s v="OFF-LA-10002195"/>
    <x v="1"/>
    <x v="2"/>
    <s v="Avery 481"/>
    <n v="12.32"/>
    <n v="4"/>
    <n v="0"/>
    <n v="5.9135999999999997"/>
  </r>
  <r>
    <n v="9450"/>
    <x v="4731"/>
    <x v="2"/>
    <x v="78"/>
    <d v="2011-09-13T00:00:00"/>
    <x v="1"/>
    <s v="TS-21340"/>
    <s v="Toby Swindell"/>
    <s v="Consumer"/>
    <s v="United States"/>
    <s v="San Francisco"/>
    <x v="1"/>
    <n v="94109"/>
    <x v="1"/>
    <s v="OFF-BI-10000822"/>
    <x v="1"/>
    <x v="8"/>
    <s v="Acco PRESSTEX Data Binder with Storage Hooks, Light Blue, 9 1/2&quot; X 11&quot;"/>
    <n v="8.6080000000000005"/>
    <n v="2"/>
    <n v="0.2"/>
    <n v="3.0127999999999995"/>
  </r>
  <r>
    <n v="9451"/>
    <x v="4732"/>
    <x v="3"/>
    <x v="95"/>
    <d v="2014-06-08T00:00:00"/>
    <x v="1"/>
    <s v="MO-17800"/>
    <s v="Meg O'Connel"/>
    <s v="Home Office"/>
    <s v="United States"/>
    <s v="Spokane"/>
    <x v="4"/>
    <n v="99207"/>
    <x v="1"/>
    <s v="OFF-ST-10004963"/>
    <x v="1"/>
    <x v="4"/>
    <s v="Eldon Gobal File Keepers"/>
    <n v="136.26"/>
    <n v="9"/>
    <n v="0"/>
    <n v="5.4503999999999913"/>
  </r>
  <r>
    <n v="9452"/>
    <x v="4733"/>
    <x v="1"/>
    <x v="694"/>
    <d v="2012-10-05T00:00:00"/>
    <x v="1"/>
    <s v="RP-19855"/>
    <s v="Roy Phan"/>
    <s v="Corporate"/>
    <s v="United States"/>
    <s v="Los Angeles"/>
    <x v="1"/>
    <n v="90032"/>
    <x v="1"/>
    <s v="OFF-AP-10002495"/>
    <x v="1"/>
    <x v="9"/>
    <s v="Acco Smartsocket Table Surge Protector, 6 Color-Coded Adapter Outlets"/>
    <n v="186.14999999999998"/>
    <n v="3"/>
    <n v="0"/>
    <n v="55.844999999999985"/>
  </r>
  <r>
    <n v="9453"/>
    <x v="4733"/>
    <x v="1"/>
    <x v="694"/>
    <d v="2012-10-05T00:00:00"/>
    <x v="1"/>
    <s v="RP-19855"/>
    <s v="Roy Phan"/>
    <s v="Corporate"/>
    <s v="United States"/>
    <s v="Los Angeles"/>
    <x v="1"/>
    <n v="90032"/>
    <x v="1"/>
    <s v="OFF-BI-10004001"/>
    <x v="1"/>
    <x v="8"/>
    <s v="GBC Recycled VeloBinder Covers"/>
    <n v="81.792000000000002"/>
    <n v="6"/>
    <n v="0.2"/>
    <n v="26.582399999999986"/>
  </r>
  <r>
    <n v="9454"/>
    <x v="4733"/>
    <x v="1"/>
    <x v="694"/>
    <d v="2012-10-05T00:00:00"/>
    <x v="1"/>
    <s v="RP-19855"/>
    <s v="Roy Phan"/>
    <s v="Corporate"/>
    <s v="United States"/>
    <s v="Los Angeles"/>
    <x v="1"/>
    <n v="90032"/>
    <x v="1"/>
    <s v="OFF-SU-10004884"/>
    <x v="1"/>
    <x v="14"/>
    <s v="Acme Galleria Hot Forged Steel Scissors with Colored Handles"/>
    <n v="47.19"/>
    <n v="3"/>
    <n v="0"/>
    <n v="13.685099999999995"/>
  </r>
  <r>
    <n v="9455"/>
    <x v="4733"/>
    <x v="1"/>
    <x v="694"/>
    <d v="2012-10-05T00:00:00"/>
    <x v="1"/>
    <s v="RP-19855"/>
    <s v="Roy Phan"/>
    <s v="Corporate"/>
    <s v="United States"/>
    <s v="Los Angeles"/>
    <x v="1"/>
    <n v="90032"/>
    <x v="1"/>
    <s v="TEC-PH-10003555"/>
    <x v="2"/>
    <x v="7"/>
    <s v="Motorola HK250 Universal Bluetooth Headset"/>
    <n v="36.783999999999999"/>
    <n v="2"/>
    <n v="0.2"/>
    <n v="-8.2763999999999971"/>
  </r>
  <r>
    <n v="9456"/>
    <x v="4734"/>
    <x v="0"/>
    <x v="950"/>
    <d v="2013-06-20T00:00:00"/>
    <x v="0"/>
    <s v="JL-15175"/>
    <s v="James Lanier"/>
    <s v="Home Office"/>
    <s v="United States"/>
    <s v="Chattanooga"/>
    <x v="18"/>
    <n v="37421"/>
    <x v="0"/>
    <s v="TEC-MA-10003493"/>
    <x v="2"/>
    <x v="15"/>
    <s v="Penpower WorldCard Pro Card Scanner"/>
    <n v="91.474999999999994"/>
    <n v="1"/>
    <n v="0.5"/>
    <n v="-1.8294999999999959"/>
  </r>
  <r>
    <n v="9457"/>
    <x v="4735"/>
    <x v="3"/>
    <x v="837"/>
    <d v="2014-06-04T00:00:00"/>
    <x v="1"/>
    <s v="BW-11110"/>
    <s v="Bart Watters"/>
    <s v="Corporate"/>
    <s v="United States"/>
    <s v="Greensboro"/>
    <x v="3"/>
    <n v="27405"/>
    <x v="0"/>
    <s v="TEC-AC-10002380"/>
    <x v="2"/>
    <x v="11"/>
    <s v="Sony 8GB Class 10 Micro SDHC R40 Memory Card"/>
    <n v="27.192"/>
    <n v="3"/>
    <n v="0.2"/>
    <n v="0.33989999999999654"/>
  </r>
  <r>
    <n v="9458"/>
    <x v="4735"/>
    <x v="3"/>
    <x v="837"/>
    <d v="2014-06-04T00:00:00"/>
    <x v="1"/>
    <s v="BW-11110"/>
    <s v="Bart Watters"/>
    <s v="Corporate"/>
    <s v="United States"/>
    <s v="Greensboro"/>
    <x v="3"/>
    <n v="27405"/>
    <x v="0"/>
    <s v="OFF-BI-10004209"/>
    <x v="1"/>
    <x v="8"/>
    <s v="Fellowes Twister Kit, Gray/Clear, 3/pkg"/>
    <n v="12.059999999999999"/>
    <n v="5"/>
    <n v="0.7"/>
    <n v="-10.050000000000001"/>
  </r>
  <r>
    <n v="9459"/>
    <x v="4736"/>
    <x v="2"/>
    <x v="1148"/>
    <d v="2011-10-14T00:00:00"/>
    <x v="1"/>
    <s v="SJ-20500"/>
    <s v="Shirley Jackson"/>
    <s v="Consumer"/>
    <s v="United States"/>
    <s v="San Francisco"/>
    <x v="1"/>
    <n v="94122"/>
    <x v="1"/>
    <s v="OFF-AR-10002135"/>
    <x v="1"/>
    <x v="6"/>
    <s v="Boston Heavy-Duty Trimline Electric Pencil Sharpeners"/>
    <n v="144.60000000000002"/>
    <n v="3"/>
    <n v="0"/>
    <n v="41.933999999999983"/>
  </r>
  <r>
    <n v="9460"/>
    <x v="4736"/>
    <x v="2"/>
    <x v="1148"/>
    <d v="2011-10-14T00:00:00"/>
    <x v="1"/>
    <s v="SJ-20500"/>
    <s v="Shirley Jackson"/>
    <s v="Consumer"/>
    <s v="United States"/>
    <s v="San Francisco"/>
    <x v="1"/>
    <n v="94122"/>
    <x v="1"/>
    <s v="TEC-PH-10002583"/>
    <x v="2"/>
    <x v="7"/>
    <s v="iOttie HLCRIO102 Car Mount"/>
    <n v="15.991999999999999"/>
    <n v="1"/>
    <n v="0.2"/>
    <n v="-2.9985000000000022"/>
  </r>
  <r>
    <n v="9461"/>
    <x v="4737"/>
    <x v="2"/>
    <x v="664"/>
    <d v="2011-11-22T00:00:00"/>
    <x v="0"/>
    <s v="FG-14260"/>
    <s v="Frank Gastineau"/>
    <s v="Home Office"/>
    <s v="United States"/>
    <s v="New York City"/>
    <x v="15"/>
    <n v="10024"/>
    <x v="3"/>
    <s v="OFF-PA-10003591"/>
    <x v="1"/>
    <x v="10"/>
    <s v="Southworth 100% Cotton The Best Paper"/>
    <n v="34.44"/>
    <n v="3"/>
    <n v="0"/>
    <n v="17.22"/>
  </r>
  <r>
    <n v="9462"/>
    <x v="4738"/>
    <x v="2"/>
    <x v="538"/>
    <d v="2011-10-24T00:00:00"/>
    <x v="1"/>
    <s v="EH-14125"/>
    <s v="Eugene Hildebrand"/>
    <s v="Home Office"/>
    <s v="United States"/>
    <s v="Lakewood"/>
    <x v="1"/>
    <n v="90712"/>
    <x v="1"/>
    <s v="TEC-PH-10004922"/>
    <x v="2"/>
    <x v="7"/>
    <s v="RCA Visys Integrated PBX 8-Line Router"/>
    <n v="321.55200000000002"/>
    <n v="6"/>
    <n v="0.2"/>
    <n v="20.097000000000008"/>
  </r>
  <r>
    <n v="9463"/>
    <x v="4739"/>
    <x v="3"/>
    <x v="920"/>
    <d v="2014-12-01T00:00:00"/>
    <x v="0"/>
    <s v="BS-11590"/>
    <s v="Brendan Sweed"/>
    <s v="Corporate"/>
    <s v="United States"/>
    <s v="Louisville"/>
    <x v="0"/>
    <n v="40214"/>
    <x v="0"/>
    <s v="FUR-CH-10001854"/>
    <x v="0"/>
    <x v="1"/>
    <s v="Office Star - Professional Matrix Back Chair with 2-to-1 Synchro Tilt and Mesh Fabric Seat"/>
    <n v="701.96"/>
    <n v="2"/>
    <n v="0"/>
    <n v="168.47040000000004"/>
  </r>
  <r>
    <n v="9464"/>
    <x v="4740"/>
    <x v="2"/>
    <x v="1221"/>
    <d v="2011-03-03T00:00:00"/>
    <x v="2"/>
    <s v="JS-16030"/>
    <s v="Joy Smith"/>
    <s v="Consumer"/>
    <s v="United States"/>
    <s v="Columbus"/>
    <x v="24"/>
    <n v="43229"/>
    <x v="3"/>
    <s v="OFF-AR-10003560"/>
    <x v="1"/>
    <x v="6"/>
    <s v="Zebra Zazzle Fluorescent Highlighters"/>
    <n v="19.456000000000003"/>
    <n v="4"/>
    <n v="0.2"/>
    <n v="3.4047999999999981"/>
  </r>
  <r>
    <n v="9465"/>
    <x v="4741"/>
    <x v="2"/>
    <x v="1059"/>
    <d v="2011-12-25T00:00:00"/>
    <x v="1"/>
    <s v="JC-15775"/>
    <s v="John Castell"/>
    <s v="Consumer"/>
    <s v="United States"/>
    <s v="Newark"/>
    <x v="13"/>
    <n v="19711"/>
    <x v="3"/>
    <s v="OFF-LA-10004409"/>
    <x v="1"/>
    <x v="2"/>
    <s v="Avery 492"/>
    <n v="17.28"/>
    <n v="6"/>
    <n v="0"/>
    <n v="7.9487999999999985"/>
  </r>
  <r>
    <n v="9466"/>
    <x v="4742"/>
    <x v="0"/>
    <x v="258"/>
    <d v="2013-11-24T00:00:00"/>
    <x v="1"/>
    <s v="JM-15265"/>
    <s v="Janet Molinari"/>
    <s v="Corporate"/>
    <s v="United States"/>
    <s v="Seattle"/>
    <x v="4"/>
    <n v="98115"/>
    <x v="1"/>
    <s v="FUR-FU-10000448"/>
    <x v="0"/>
    <x v="5"/>
    <s v="Tenex Chairmats For Use With Carpeted Floors"/>
    <n v="31.96"/>
    <n v="2"/>
    <n v="0"/>
    <n v="1.597999999999999"/>
  </r>
  <r>
    <n v="9467"/>
    <x v="4743"/>
    <x v="3"/>
    <x v="60"/>
    <d v="2014-11-11T00:00:00"/>
    <x v="0"/>
    <s v="CD-12280"/>
    <s v="Christina DeMoss"/>
    <s v="Consumer"/>
    <s v="United States"/>
    <s v="New York City"/>
    <x v="15"/>
    <n v="10024"/>
    <x v="3"/>
    <s v="OFF-BI-10002735"/>
    <x v="1"/>
    <x v="8"/>
    <s v="GBC Prestige Therm-A-Bind Covers"/>
    <n v="164.68800000000002"/>
    <n v="6"/>
    <n v="0.2"/>
    <n v="55.582200000000007"/>
  </r>
  <r>
    <n v="9468"/>
    <x v="4743"/>
    <x v="3"/>
    <x v="60"/>
    <d v="2014-11-11T00:00:00"/>
    <x v="0"/>
    <s v="CD-12280"/>
    <s v="Christina DeMoss"/>
    <s v="Consumer"/>
    <s v="United States"/>
    <s v="New York City"/>
    <x v="15"/>
    <n v="10024"/>
    <x v="3"/>
    <s v="FUR-TA-10003469"/>
    <x v="0"/>
    <x v="3"/>
    <s v="Balt Split Level Computer Training Table"/>
    <n v="166.5"/>
    <n v="2"/>
    <n v="0.4"/>
    <n v="-66.599999999999994"/>
  </r>
  <r>
    <n v="9469"/>
    <x v="4743"/>
    <x v="3"/>
    <x v="60"/>
    <d v="2014-11-11T00:00:00"/>
    <x v="0"/>
    <s v="CD-12280"/>
    <s v="Christina DeMoss"/>
    <s v="Consumer"/>
    <s v="United States"/>
    <s v="New York City"/>
    <x v="15"/>
    <n v="10024"/>
    <x v="3"/>
    <s v="OFF-PA-10001870"/>
    <x v="1"/>
    <x v="10"/>
    <s v="Xerox 202"/>
    <n v="12.96"/>
    <n v="2"/>
    <n v="0"/>
    <n v="6.2208000000000006"/>
  </r>
  <r>
    <n v="9470"/>
    <x v="4743"/>
    <x v="3"/>
    <x v="60"/>
    <d v="2014-11-11T00:00:00"/>
    <x v="0"/>
    <s v="CD-12280"/>
    <s v="Christina DeMoss"/>
    <s v="Consumer"/>
    <s v="United States"/>
    <s v="New York City"/>
    <x v="15"/>
    <n v="10024"/>
    <x v="3"/>
    <s v="OFF-PA-10004071"/>
    <x v="1"/>
    <x v="10"/>
    <s v="Eaton Premium Continuous-Feed Paper, 25% Cotton, Letter Size, White, 1000 Shts/Box"/>
    <n v="110.96"/>
    <n v="2"/>
    <n v="0"/>
    <n v="53.260799999999996"/>
  </r>
  <r>
    <n v="9471"/>
    <x v="4743"/>
    <x v="3"/>
    <x v="60"/>
    <d v="2014-11-11T00:00:00"/>
    <x v="0"/>
    <s v="CD-12280"/>
    <s v="Christina DeMoss"/>
    <s v="Consumer"/>
    <s v="United States"/>
    <s v="New York City"/>
    <x v="15"/>
    <n v="10024"/>
    <x v="3"/>
    <s v="TEC-PH-10001448"/>
    <x v="2"/>
    <x v="7"/>
    <s v="Anker Astro 15000mAh USB Portable Charger"/>
    <n v="99.98"/>
    <n v="2"/>
    <n v="0"/>
    <n v="3.9991999999999877"/>
  </r>
  <r>
    <n v="9472"/>
    <x v="4743"/>
    <x v="3"/>
    <x v="60"/>
    <d v="2014-11-11T00:00:00"/>
    <x v="0"/>
    <s v="CD-12280"/>
    <s v="Christina DeMoss"/>
    <s v="Consumer"/>
    <s v="United States"/>
    <s v="New York City"/>
    <x v="15"/>
    <n v="10024"/>
    <x v="3"/>
    <s v="OFF-BI-10002706"/>
    <x v="1"/>
    <x v="8"/>
    <s v="Avery Premier Heavy-Duty Binder with Round Locking Rings"/>
    <n v="11.423999999999999"/>
    <n v="1"/>
    <n v="0.2"/>
    <n v="3.7127999999999997"/>
  </r>
  <r>
    <n v="9473"/>
    <x v="4743"/>
    <x v="3"/>
    <x v="60"/>
    <d v="2014-11-11T00:00:00"/>
    <x v="0"/>
    <s v="CD-12280"/>
    <s v="Christina DeMoss"/>
    <s v="Consumer"/>
    <s v="United States"/>
    <s v="New York City"/>
    <x v="15"/>
    <n v="10024"/>
    <x v="3"/>
    <s v="FUR-CH-10004875"/>
    <x v="0"/>
    <x v="1"/>
    <s v="Harbour Creations 67200 Series Stacking Chairs"/>
    <n v="128.12400000000002"/>
    <n v="2"/>
    <n v="0.1"/>
    <n v="24.2012"/>
  </r>
  <r>
    <n v="9474"/>
    <x v="4743"/>
    <x v="3"/>
    <x v="60"/>
    <d v="2014-11-11T00:00:00"/>
    <x v="0"/>
    <s v="CD-12280"/>
    <s v="Christina DeMoss"/>
    <s v="Consumer"/>
    <s v="United States"/>
    <s v="New York City"/>
    <x v="15"/>
    <n v="10024"/>
    <x v="3"/>
    <s v="FUR-FU-10004245"/>
    <x v="0"/>
    <x v="5"/>
    <s v="Career Cubicle Clock, 8 1/4&quot;, Black"/>
    <n v="101.4"/>
    <n v="5"/>
    <n v="0"/>
    <n v="38.532000000000004"/>
  </r>
  <r>
    <n v="9475"/>
    <x v="4744"/>
    <x v="1"/>
    <x v="70"/>
    <d v="2012-06-05T00:00:00"/>
    <x v="0"/>
    <s v="JM-15265"/>
    <s v="Janet Molinari"/>
    <s v="Corporate"/>
    <s v="United States"/>
    <s v="Chicago"/>
    <x v="10"/>
    <n v="60653"/>
    <x v="2"/>
    <s v="OFF-LA-10000443"/>
    <x v="1"/>
    <x v="2"/>
    <s v="Avery 501"/>
    <n v="5.9039999999999999"/>
    <n v="2"/>
    <n v="0.2"/>
    <n v="1.9925999999999999"/>
  </r>
  <r>
    <n v="9476"/>
    <x v="4744"/>
    <x v="1"/>
    <x v="70"/>
    <d v="2012-06-05T00:00:00"/>
    <x v="0"/>
    <s v="JM-15265"/>
    <s v="Janet Molinari"/>
    <s v="Corporate"/>
    <s v="United States"/>
    <s v="Chicago"/>
    <x v="10"/>
    <n v="60653"/>
    <x v="2"/>
    <s v="OFF-PA-10001125"/>
    <x v="1"/>
    <x v="10"/>
    <s v="Xerox 1988"/>
    <n v="173.48800000000003"/>
    <n v="7"/>
    <n v="0.2"/>
    <n v="54.214999999999982"/>
  </r>
  <r>
    <n v="9477"/>
    <x v="4744"/>
    <x v="1"/>
    <x v="70"/>
    <d v="2012-06-05T00:00:00"/>
    <x v="0"/>
    <s v="JM-15265"/>
    <s v="Janet Molinari"/>
    <s v="Corporate"/>
    <s v="United States"/>
    <s v="Chicago"/>
    <x v="10"/>
    <n v="60653"/>
    <x v="2"/>
    <s v="FUR-FU-10002703"/>
    <x v="0"/>
    <x v="5"/>
    <s v="Tenex Traditional Chairmats for Hard Floors, Average Lip, 36&quot; x 48&quot;"/>
    <n v="51.56"/>
    <n v="2"/>
    <n v="0.6"/>
    <n v="-61.872"/>
  </r>
  <r>
    <n v="9478"/>
    <x v="4744"/>
    <x v="1"/>
    <x v="70"/>
    <d v="2012-06-05T00:00:00"/>
    <x v="0"/>
    <s v="JM-15265"/>
    <s v="Janet Molinari"/>
    <s v="Corporate"/>
    <s v="United States"/>
    <s v="Chicago"/>
    <x v="10"/>
    <n v="60653"/>
    <x v="2"/>
    <s v="OFF-BI-10004364"/>
    <x v="1"/>
    <x v="8"/>
    <s v="Storex Dura Pro Binders"/>
    <n v="3.5639999999999992"/>
    <n v="3"/>
    <n v="0.8"/>
    <n v="-6.2370000000000019"/>
  </r>
  <r>
    <n v="9479"/>
    <x v="4745"/>
    <x v="2"/>
    <x v="557"/>
    <d v="2011-09-14T00:00:00"/>
    <x v="1"/>
    <s v="SS-20410"/>
    <s v="Shahid Shariari"/>
    <s v="Consumer"/>
    <s v="United States"/>
    <s v="Oswego"/>
    <x v="10"/>
    <n v="60543"/>
    <x v="2"/>
    <s v="OFF-FA-10000936"/>
    <x v="1"/>
    <x v="13"/>
    <s v="Acco Hot Clips Clips to Go"/>
    <n v="13.16"/>
    <n v="5"/>
    <n v="0.2"/>
    <n v="4.1124999999999998"/>
  </r>
  <r>
    <n v="9480"/>
    <x v="4745"/>
    <x v="2"/>
    <x v="557"/>
    <d v="2011-09-14T00:00:00"/>
    <x v="1"/>
    <s v="SS-20410"/>
    <s v="Shahid Shariari"/>
    <s v="Consumer"/>
    <s v="United States"/>
    <s v="Oswego"/>
    <x v="10"/>
    <n v="60543"/>
    <x v="2"/>
    <s v="OFF-BI-10001249"/>
    <x v="1"/>
    <x v="8"/>
    <s v="Avery Heavy-Duty EZD View Binder with Locking Rings"/>
    <n v="3.8279999999999994"/>
    <n v="3"/>
    <n v="0.8"/>
    <n v="-6.5076000000000018"/>
  </r>
  <r>
    <n v="9481"/>
    <x v="4745"/>
    <x v="2"/>
    <x v="557"/>
    <d v="2011-09-14T00:00:00"/>
    <x v="1"/>
    <s v="SS-20410"/>
    <s v="Shahid Shariari"/>
    <s v="Consumer"/>
    <s v="United States"/>
    <s v="Oswego"/>
    <x v="10"/>
    <n v="60543"/>
    <x v="2"/>
    <s v="OFF-BI-10004632"/>
    <x v="1"/>
    <x v="8"/>
    <s v="Ibico Hi-Tech Manual Binding System"/>
    <n v="304.98999999999995"/>
    <n v="5"/>
    <n v="0.8"/>
    <n v="-533.73250000000007"/>
  </r>
  <r>
    <n v="9482"/>
    <x v="4746"/>
    <x v="3"/>
    <x v="44"/>
    <d v="2014-11-13T00:00:00"/>
    <x v="1"/>
    <s v="HG-14845"/>
    <s v="Harry Greene"/>
    <s v="Consumer"/>
    <s v="United States"/>
    <s v="Dallas"/>
    <x v="5"/>
    <n v="75220"/>
    <x v="2"/>
    <s v="OFF-ST-10000615"/>
    <x v="1"/>
    <x v="4"/>
    <s v="SimpliFile Personal File, Black Granite, 15w x 6-15/16d x 11-1/4h"/>
    <n v="18.16"/>
    <n v="2"/>
    <n v="0.2"/>
    <n v="1.8160000000000016"/>
  </r>
  <r>
    <n v="9483"/>
    <x v="4747"/>
    <x v="1"/>
    <x v="782"/>
    <d v="2012-06-24T00:00:00"/>
    <x v="0"/>
    <s v="BC-11125"/>
    <s v="Becky Castell"/>
    <s v="Home Office"/>
    <s v="United States"/>
    <s v="Philadelphia"/>
    <x v="9"/>
    <n v="19134"/>
    <x v="3"/>
    <s v="TEC-AC-10001838"/>
    <x v="2"/>
    <x v="11"/>
    <s v="Razer Tiamat Over Ear 7.1 Surround Sound PC Gaming Headset"/>
    <n v="319.98400000000004"/>
    <n v="2"/>
    <n v="0.2"/>
    <n v="91.995400000000018"/>
  </r>
  <r>
    <n v="9484"/>
    <x v="4748"/>
    <x v="2"/>
    <x v="192"/>
    <d v="2011-07-28T00:00:00"/>
    <x v="1"/>
    <s v="AB-10255"/>
    <s v="Alejandro Ballentine"/>
    <s v="Home Office"/>
    <s v="United States"/>
    <s v="Los Angeles"/>
    <x v="1"/>
    <n v="90008"/>
    <x v="1"/>
    <s v="OFF-AR-10004757"/>
    <x v="1"/>
    <x v="6"/>
    <s v="Crayola Colored Pencils"/>
    <n v="19.68"/>
    <n v="6"/>
    <n v="0"/>
    <n v="6.4943999999999988"/>
  </r>
  <r>
    <n v="9485"/>
    <x v="4749"/>
    <x v="0"/>
    <x v="499"/>
    <d v="2013-12-05T00:00:00"/>
    <x v="0"/>
    <s v="MY-18295"/>
    <s v="Muhammed Yedwab"/>
    <s v="Corporate"/>
    <s v="United States"/>
    <s v="Houston"/>
    <x v="5"/>
    <n v="77036"/>
    <x v="2"/>
    <s v="FUR-BO-10003893"/>
    <x v="0"/>
    <x v="0"/>
    <s v="Sauder Camden County Collection Library"/>
    <n v="781.86399999999992"/>
    <n v="10"/>
    <n v="0.32"/>
    <n v="-137.97600000000008"/>
  </r>
  <r>
    <n v="9486"/>
    <x v="4749"/>
    <x v="0"/>
    <x v="499"/>
    <d v="2013-12-05T00:00:00"/>
    <x v="0"/>
    <s v="MY-18295"/>
    <s v="Muhammed Yedwab"/>
    <s v="Corporate"/>
    <s v="United States"/>
    <s v="Houston"/>
    <x v="5"/>
    <n v="77036"/>
    <x v="2"/>
    <s v="OFF-PA-10003893"/>
    <x v="1"/>
    <x v="10"/>
    <s v="Xerox 1962"/>
    <n v="30.816000000000003"/>
    <n v="9"/>
    <n v="0.2"/>
    <n v="9.6299999999999955"/>
  </r>
  <r>
    <n v="9487"/>
    <x v="4750"/>
    <x v="3"/>
    <x v="386"/>
    <d v="2014-10-13T00:00:00"/>
    <x v="3"/>
    <s v="NF-18385"/>
    <s v="Natalie Fritzler"/>
    <s v="Consumer"/>
    <s v="United States"/>
    <s v="Wheeling"/>
    <x v="48"/>
    <n v="26003"/>
    <x v="3"/>
    <s v="FUR-TA-10001932"/>
    <x v="0"/>
    <x v="3"/>
    <s v="Chromcraft 48&quot; x 96&quot; Racetrack Double Pedestal Table"/>
    <n v="673.34399999999994"/>
    <n v="3"/>
    <n v="0.3"/>
    <n v="-76.953599999999994"/>
  </r>
  <r>
    <n v="9488"/>
    <x v="4751"/>
    <x v="3"/>
    <x v="157"/>
    <d v="2014-12-14T00:00:00"/>
    <x v="2"/>
    <s v="NB-18655"/>
    <s v="Nona Balk"/>
    <s v="Corporate"/>
    <s v="United States"/>
    <s v="Paterson"/>
    <x v="30"/>
    <n v="7501"/>
    <x v="3"/>
    <s v="OFF-FA-10001561"/>
    <x v="1"/>
    <x v="13"/>
    <s v="Stockwell Push Pins"/>
    <n v="6.5400000000000009"/>
    <n v="3"/>
    <n v="0"/>
    <n v="2.1581999999999999"/>
  </r>
  <r>
    <n v="9489"/>
    <x v="4752"/>
    <x v="1"/>
    <x v="486"/>
    <d v="2012-10-04T00:00:00"/>
    <x v="2"/>
    <s v="EM-13960"/>
    <s v="Eric Murdock"/>
    <s v="Consumer"/>
    <s v="United States"/>
    <s v="Portland"/>
    <x v="21"/>
    <n v="97206"/>
    <x v="1"/>
    <s v="TEC-PH-10001817"/>
    <x v="2"/>
    <x v="7"/>
    <s v="Wilson Electronics DB Pro Signal Booster"/>
    <n v="572.80000000000007"/>
    <n v="2"/>
    <n v="0.2"/>
    <n v="50.120000000000033"/>
  </r>
  <r>
    <n v="9490"/>
    <x v="4753"/>
    <x v="0"/>
    <x v="1222"/>
    <d v="2013-08-12T00:00:00"/>
    <x v="1"/>
    <s v="MF-17665"/>
    <s v="Maureen Fritzler"/>
    <s v="Corporate"/>
    <s v="United States"/>
    <s v="Huntsville"/>
    <x v="19"/>
    <n v="35810"/>
    <x v="0"/>
    <s v="OFF-AR-10000538"/>
    <x v="1"/>
    <x v="6"/>
    <s v="Boston Model 1800 Electric Pencil Sharpener, Gray"/>
    <n v="197.04999999999998"/>
    <n v="7"/>
    <n v="0"/>
    <n v="59.114999999999981"/>
  </r>
  <r>
    <n v="9491"/>
    <x v="4754"/>
    <x v="3"/>
    <x v="1032"/>
    <d v="2014-01-08T00:00:00"/>
    <x v="1"/>
    <s v="CM-12385"/>
    <s v="Christopher Martinez"/>
    <s v="Consumer"/>
    <s v="United States"/>
    <s v="San Francisco"/>
    <x v="1"/>
    <n v="94110"/>
    <x v="1"/>
    <s v="OFF-BI-10004584"/>
    <x v="1"/>
    <x v="8"/>
    <s v="GBC ProClick 150 Presentation Binding System"/>
    <n v="2022.2720000000002"/>
    <n v="8"/>
    <n v="0.2"/>
    <n v="682.5168000000001"/>
  </r>
  <r>
    <n v="9492"/>
    <x v="4754"/>
    <x v="3"/>
    <x v="1032"/>
    <d v="2014-01-08T00:00:00"/>
    <x v="1"/>
    <s v="CM-12385"/>
    <s v="Christopher Martinez"/>
    <s v="Consumer"/>
    <s v="United States"/>
    <s v="San Francisco"/>
    <x v="1"/>
    <n v="94110"/>
    <x v="1"/>
    <s v="OFF-AR-10000817"/>
    <x v="1"/>
    <x v="6"/>
    <s v="Manco Dry-Lighter Erasable Highlighter"/>
    <n v="9.120000000000001"/>
    <n v="3"/>
    <n v="0"/>
    <n v="3.1007999999999996"/>
  </r>
  <r>
    <n v="9493"/>
    <x v="4755"/>
    <x v="3"/>
    <x v="659"/>
    <d v="2014-11-08T00:00:00"/>
    <x v="3"/>
    <s v="EC-14050"/>
    <s v="Erin Creighton"/>
    <s v="Consumer"/>
    <s v="United States"/>
    <s v="Oklahoma City"/>
    <x v="26"/>
    <n v="73120"/>
    <x v="2"/>
    <s v="OFF-BI-10000756"/>
    <x v="1"/>
    <x v="8"/>
    <s v="Storex DuraTech Recycled Plastic Frosted Binders"/>
    <n v="38.160000000000004"/>
    <n v="9"/>
    <n v="0"/>
    <n v="19.080000000000002"/>
  </r>
  <r>
    <n v="9494"/>
    <x v="4756"/>
    <x v="0"/>
    <x v="835"/>
    <d v="2013-01-08T00:00:00"/>
    <x v="1"/>
    <s v="BO-11350"/>
    <s v="Bill Overfelt"/>
    <s v="Corporate"/>
    <s v="United States"/>
    <s v="Broken Arrow"/>
    <x v="26"/>
    <n v="74012"/>
    <x v="2"/>
    <s v="FUR-TA-10000617"/>
    <x v="0"/>
    <x v="3"/>
    <s v="Hon Practical Foundations 30 x 60 Training Table, Light Gray/Charcoal"/>
    <n v="1592.8500000000001"/>
    <n v="7"/>
    <n v="0"/>
    <n v="350.42700000000002"/>
  </r>
  <r>
    <n v="9495"/>
    <x v="4756"/>
    <x v="0"/>
    <x v="835"/>
    <d v="2013-01-08T00:00:00"/>
    <x v="1"/>
    <s v="BO-11350"/>
    <s v="Bill Overfelt"/>
    <s v="Corporate"/>
    <s v="United States"/>
    <s v="Broken Arrow"/>
    <x v="26"/>
    <n v="74012"/>
    <x v="2"/>
    <s v="OFF-BI-10004364"/>
    <x v="1"/>
    <x v="8"/>
    <s v="Storex Dura Pro Binders"/>
    <n v="11.88"/>
    <n v="2"/>
    <n v="0"/>
    <n v="5.3460000000000001"/>
  </r>
  <r>
    <n v="9496"/>
    <x v="4757"/>
    <x v="0"/>
    <x v="536"/>
    <d v="2013-05-17T00:00:00"/>
    <x v="1"/>
    <s v="VM-21835"/>
    <s v="Vivian Mathis"/>
    <s v="Consumer"/>
    <s v="United States"/>
    <s v="Mission Viejo"/>
    <x v="1"/>
    <n v="92691"/>
    <x v="1"/>
    <s v="TEC-AC-10004518"/>
    <x v="2"/>
    <x v="11"/>
    <s v="Memorex Mini Travel Drive 32 GB USB 2.0 Flash Drive"/>
    <n v="120"/>
    <n v="6"/>
    <n v="0"/>
    <n v="46.800000000000004"/>
  </r>
  <r>
    <n v="9497"/>
    <x v="4757"/>
    <x v="0"/>
    <x v="536"/>
    <d v="2013-05-17T00:00:00"/>
    <x v="1"/>
    <s v="VM-21835"/>
    <s v="Vivian Mathis"/>
    <s v="Consumer"/>
    <s v="United States"/>
    <s v="Mission Viejo"/>
    <x v="1"/>
    <n v="92691"/>
    <x v="1"/>
    <s v="OFF-AP-10002222"/>
    <x v="1"/>
    <x v="9"/>
    <s v="Staples"/>
    <n v="8.67"/>
    <n v="1"/>
    <n v="0"/>
    <n v="2.3409000000000004"/>
  </r>
  <r>
    <n v="9498"/>
    <x v="4758"/>
    <x v="3"/>
    <x v="60"/>
    <d v="2014-11-08T00:00:00"/>
    <x v="2"/>
    <s v="AB-10060"/>
    <s v="Adam Bellavance"/>
    <s v="Home Office"/>
    <s v="United States"/>
    <s v="Greenwood"/>
    <x v="14"/>
    <n v="46142"/>
    <x v="2"/>
    <s v="OFF-PA-10002615"/>
    <x v="1"/>
    <x v="10"/>
    <s v="Ampad Gold Fibre Wirebound Steno Books, 6&quot; x 9&quot;, Gregg Ruled"/>
    <n v="4.41"/>
    <n v="1"/>
    <n v="0"/>
    <n v="2.0286"/>
  </r>
  <r>
    <n v="9499"/>
    <x v="4758"/>
    <x v="3"/>
    <x v="60"/>
    <d v="2014-11-08T00:00:00"/>
    <x v="2"/>
    <s v="AB-10060"/>
    <s v="Adam Bellavance"/>
    <s v="Home Office"/>
    <s v="United States"/>
    <s v="Greenwood"/>
    <x v="14"/>
    <n v="46142"/>
    <x v="2"/>
    <s v="OFF-PA-10000565"/>
    <x v="1"/>
    <x v="10"/>
    <s v="Staples"/>
    <n v="167.94"/>
    <n v="3"/>
    <n v="0"/>
    <n v="82.290599999999998"/>
  </r>
  <r>
    <n v="9500"/>
    <x v="4758"/>
    <x v="3"/>
    <x v="60"/>
    <d v="2014-11-08T00:00:00"/>
    <x v="2"/>
    <s v="AB-10060"/>
    <s v="Adam Bellavance"/>
    <s v="Home Office"/>
    <s v="United States"/>
    <s v="Greenwood"/>
    <x v="14"/>
    <n v="46142"/>
    <x v="2"/>
    <s v="OFF-PA-10003673"/>
    <x v="1"/>
    <x v="10"/>
    <s v="Strathmore Photo Mount Cards"/>
    <n v="67.8"/>
    <n v="10"/>
    <n v="0"/>
    <n v="31.187999999999999"/>
  </r>
  <r>
    <n v="9501"/>
    <x v="4759"/>
    <x v="0"/>
    <x v="439"/>
    <d v="2013-05-31T00:00:00"/>
    <x v="1"/>
    <s v="CM-12235"/>
    <s v="Chris McAfee"/>
    <s v="Consumer"/>
    <s v="United States"/>
    <s v="Milwaukee"/>
    <x v="6"/>
    <n v="53209"/>
    <x v="2"/>
    <s v="FUR-FU-10002088"/>
    <x v="0"/>
    <x v="5"/>
    <s v="Nu-Dell Float Frame 11 x 14 1/2"/>
    <n v="26.94"/>
    <n v="3"/>
    <n v="0"/>
    <n v="11.314800000000002"/>
  </r>
  <r>
    <n v="9502"/>
    <x v="4760"/>
    <x v="1"/>
    <x v="312"/>
    <d v="2012-11-24T00:00:00"/>
    <x v="1"/>
    <s v="KW-16570"/>
    <s v="Kelly Williams"/>
    <s v="Consumer"/>
    <s v="United States"/>
    <s v="San Francisco"/>
    <x v="1"/>
    <n v="94109"/>
    <x v="1"/>
    <s v="FUR-FU-10001546"/>
    <x v="0"/>
    <x v="5"/>
    <s v="Dana Swing-Arm Lamps"/>
    <n v="32.04"/>
    <n v="3"/>
    <n v="0"/>
    <n v="8.01"/>
  </r>
  <r>
    <n v="9503"/>
    <x v="4761"/>
    <x v="0"/>
    <x v="183"/>
    <d v="2013-04-30T00:00:00"/>
    <x v="1"/>
    <s v="MM-17920"/>
    <s v="Michael Moore"/>
    <s v="Consumer"/>
    <s v="United States"/>
    <s v="Rome"/>
    <x v="15"/>
    <n v="13440"/>
    <x v="3"/>
    <s v="OFF-AR-10000614"/>
    <x v="1"/>
    <x v="6"/>
    <s v="Barrel Sharpener"/>
    <n v="32.129999999999995"/>
    <n v="9"/>
    <n v="0"/>
    <n v="8.3537999999999997"/>
  </r>
  <r>
    <n v="9504"/>
    <x v="4761"/>
    <x v="0"/>
    <x v="183"/>
    <d v="2013-04-30T00:00:00"/>
    <x v="1"/>
    <s v="MM-17920"/>
    <s v="Michael Moore"/>
    <s v="Consumer"/>
    <s v="United States"/>
    <s v="Rome"/>
    <x v="15"/>
    <n v="13440"/>
    <x v="3"/>
    <s v="OFF-AR-10003190"/>
    <x v="1"/>
    <x v="6"/>
    <s v="Newell 32"/>
    <n v="2.88"/>
    <n v="1"/>
    <n v="0"/>
    <n v="0.80640000000000001"/>
  </r>
  <r>
    <n v="9505"/>
    <x v="4762"/>
    <x v="0"/>
    <x v="500"/>
    <d v="2013-10-19T00:00:00"/>
    <x v="1"/>
    <s v="PW-19030"/>
    <s v="Pauline Webber"/>
    <s v="Corporate"/>
    <s v="United States"/>
    <s v="New York City"/>
    <x v="15"/>
    <n v="10009"/>
    <x v="3"/>
    <s v="TEC-PH-10004094"/>
    <x v="2"/>
    <x v="7"/>
    <s v="Motorola L703CM"/>
    <n v="1091.93"/>
    <n v="7"/>
    <n v="0"/>
    <n v="272.98250000000002"/>
  </r>
  <r>
    <n v="9506"/>
    <x v="4762"/>
    <x v="0"/>
    <x v="500"/>
    <d v="2013-10-19T00:00:00"/>
    <x v="1"/>
    <s v="PW-19030"/>
    <s v="Pauline Webber"/>
    <s v="Corporate"/>
    <s v="United States"/>
    <s v="New York City"/>
    <x v="15"/>
    <n v="10009"/>
    <x v="3"/>
    <s v="OFF-PA-10001970"/>
    <x v="1"/>
    <x v="10"/>
    <s v="Xerox 1908"/>
    <n v="111.96"/>
    <n v="2"/>
    <n v="0"/>
    <n v="54.860399999999998"/>
  </r>
  <r>
    <n v="9507"/>
    <x v="4763"/>
    <x v="2"/>
    <x v="267"/>
    <d v="2011-04-07T00:00:00"/>
    <x v="0"/>
    <s v="RD-19900"/>
    <s v="Ruben Dartt"/>
    <s v="Consumer"/>
    <s v="United States"/>
    <s v="Dearborn Heights"/>
    <x v="12"/>
    <n v="48127"/>
    <x v="2"/>
    <s v="OFF-AR-10002952"/>
    <x v="1"/>
    <x v="6"/>
    <s v="Stanley Contemporary Battery Pencil Sharpeners"/>
    <n v="26.7"/>
    <n v="2"/>
    <n v="0"/>
    <n v="7.4759999999999991"/>
  </r>
  <r>
    <n v="9508"/>
    <x v="4763"/>
    <x v="2"/>
    <x v="267"/>
    <d v="2011-04-07T00:00:00"/>
    <x v="0"/>
    <s v="RD-19900"/>
    <s v="Ruben Dartt"/>
    <s v="Consumer"/>
    <s v="United States"/>
    <s v="Dearborn Heights"/>
    <x v="12"/>
    <n v="48127"/>
    <x v="2"/>
    <s v="OFF-BI-10004209"/>
    <x v="1"/>
    <x v="8"/>
    <s v="Fellowes Twister Kit, Gray/Clear, 3/pkg"/>
    <n v="40.199999999999996"/>
    <n v="5"/>
    <n v="0"/>
    <n v="18.089999999999996"/>
  </r>
  <r>
    <n v="9509"/>
    <x v="4763"/>
    <x v="2"/>
    <x v="267"/>
    <d v="2011-04-07T00:00:00"/>
    <x v="0"/>
    <s v="RD-19900"/>
    <s v="Ruben Dartt"/>
    <s v="Consumer"/>
    <s v="United States"/>
    <s v="Dearborn Heights"/>
    <x v="12"/>
    <n v="48127"/>
    <x v="2"/>
    <s v="OFF-AR-10004685"/>
    <x v="1"/>
    <x v="6"/>
    <s v="Binney &amp; Smith Crayola Metallic Colored Pencils, 8-Color Set"/>
    <n v="13.89"/>
    <n v="3"/>
    <n v="0"/>
    <n v="4.5836999999999994"/>
  </r>
  <r>
    <n v="9510"/>
    <x v="4763"/>
    <x v="2"/>
    <x v="267"/>
    <d v="2011-04-07T00:00:00"/>
    <x v="0"/>
    <s v="RD-19900"/>
    <s v="Ruben Dartt"/>
    <s v="Consumer"/>
    <s v="United States"/>
    <s v="Dearborn Heights"/>
    <x v="12"/>
    <n v="48127"/>
    <x v="2"/>
    <s v="OFF-ST-10000991"/>
    <x v="1"/>
    <x v="4"/>
    <s v="Space Solutions HD Industrial Steel Shelving."/>
    <n v="689.81999999999994"/>
    <n v="6"/>
    <n v="0"/>
    <n v="20.694600000000008"/>
  </r>
  <r>
    <n v="9511"/>
    <x v="4764"/>
    <x v="0"/>
    <x v="876"/>
    <d v="2013-08-12T00:00:00"/>
    <x v="1"/>
    <s v="LM-17065"/>
    <s v="Liz MacKendrick"/>
    <s v="Consumer"/>
    <s v="United States"/>
    <s v="New York City"/>
    <x v="15"/>
    <n v="10024"/>
    <x v="3"/>
    <s v="OFF-AR-10002399"/>
    <x v="1"/>
    <x v="6"/>
    <s v="Dixon Prang Watercolor Pencils, 10-Color Set with Brush"/>
    <n v="38.339999999999996"/>
    <n v="9"/>
    <n v="0"/>
    <n v="15.7194"/>
  </r>
  <r>
    <n v="9512"/>
    <x v="4765"/>
    <x v="2"/>
    <x v="637"/>
    <d v="2011-12-16T00:00:00"/>
    <x v="2"/>
    <s v="CS-11845"/>
    <s v="Cari Sayre"/>
    <s v="Corporate"/>
    <s v="United States"/>
    <s v="Chicago"/>
    <x v="10"/>
    <n v="60623"/>
    <x v="2"/>
    <s v="OFF-BI-10002353"/>
    <x v="1"/>
    <x v="8"/>
    <s v="GBC VeloBind Cover Sets"/>
    <n v="9.2639999999999976"/>
    <n v="3"/>
    <n v="0.8"/>
    <n v="-13.895999999999997"/>
  </r>
  <r>
    <n v="9513"/>
    <x v="4766"/>
    <x v="3"/>
    <x v="1109"/>
    <d v="2014-06-04T00:00:00"/>
    <x v="0"/>
    <s v="KT-16480"/>
    <s v="Kean Thornton"/>
    <s v="Consumer"/>
    <s v="United States"/>
    <s v="Dallas"/>
    <x v="5"/>
    <n v="75217"/>
    <x v="2"/>
    <s v="FUR-BO-10001811"/>
    <x v="0"/>
    <x v="0"/>
    <s v="Atlantic Metals Mobile 5-Shelf Bookcases, Custom Colors"/>
    <n v="204.66639999999998"/>
    <n v="1"/>
    <n v="0.32"/>
    <n v="-6.0196000000000254"/>
  </r>
  <r>
    <n v="9514"/>
    <x v="4767"/>
    <x v="0"/>
    <x v="500"/>
    <d v="2013-10-20T00:00:00"/>
    <x v="1"/>
    <s v="BE-11410"/>
    <s v="Bobby Elias"/>
    <s v="Consumer"/>
    <s v="United States"/>
    <s v="Appleton"/>
    <x v="6"/>
    <n v="54915"/>
    <x v="2"/>
    <s v="TEC-AC-10003033"/>
    <x v="2"/>
    <x v="11"/>
    <s v="Plantronics CS510 - Over-the-Head monaural Wireless Headset System"/>
    <n v="1649.75"/>
    <n v="5"/>
    <n v="0"/>
    <n v="544.41749999999979"/>
  </r>
  <r>
    <n v="9515"/>
    <x v="4768"/>
    <x v="2"/>
    <x v="619"/>
    <d v="2011-03-18T00:00:00"/>
    <x v="1"/>
    <s v="NF-18475"/>
    <s v="Neil Französisch"/>
    <s v="Home Office"/>
    <s v="United States"/>
    <s v="Jacksonville"/>
    <x v="2"/>
    <n v="32216"/>
    <x v="0"/>
    <s v="OFF-PA-10000176"/>
    <x v="1"/>
    <x v="10"/>
    <s v="Xerox 1887"/>
    <n v="91.055999999999997"/>
    <n v="6"/>
    <n v="0.2"/>
    <n v="31.869599999999995"/>
  </r>
  <r>
    <n v="9516"/>
    <x v="4769"/>
    <x v="2"/>
    <x v="1223"/>
    <d v="2011-02-25T00:00:00"/>
    <x v="1"/>
    <s v="DL-13315"/>
    <s v="Delfina Latchford"/>
    <s v="Consumer"/>
    <s v="United States"/>
    <s v="Chicago"/>
    <x v="10"/>
    <n v="60653"/>
    <x v="2"/>
    <s v="OFF-AR-10003631"/>
    <x v="1"/>
    <x v="6"/>
    <s v="Staples"/>
    <n v="54.207999999999998"/>
    <n v="14"/>
    <n v="0.2"/>
    <n v="8.808799999999998"/>
  </r>
  <r>
    <n v="9517"/>
    <x v="4770"/>
    <x v="1"/>
    <x v="252"/>
    <d v="2012-08-26T00:00:00"/>
    <x v="0"/>
    <s v="MS-17710"/>
    <s v="Maurice Satty"/>
    <s v="Consumer"/>
    <s v="United States"/>
    <s v="Bowling Green"/>
    <x v="24"/>
    <n v="43402"/>
    <x v="3"/>
    <s v="TEC-PH-10000923"/>
    <x v="2"/>
    <x v="7"/>
    <s v="Belkin SportFit Armband For iPhone 5s/5c, Fuchsia"/>
    <n v="26.981999999999999"/>
    <n v="3"/>
    <n v="0.4"/>
    <n v="4.0472999999999999"/>
  </r>
  <r>
    <n v="9518"/>
    <x v="4770"/>
    <x v="1"/>
    <x v="252"/>
    <d v="2012-08-26T00:00:00"/>
    <x v="0"/>
    <s v="MS-17710"/>
    <s v="Maurice Satty"/>
    <s v="Consumer"/>
    <s v="United States"/>
    <s v="Bowling Green"/>
    <x v="24"/>
    <n v="43402"/>
    <x v="3"/>
    <s v="OFF-LA-10003190"/>
    <x v="1"/>
    <x v="2"/>
    <s v="Avery 474"/>
    <n v="6.911999999999999"/>
    <n v="3"/>
    <n v="0.2"/>
    <n v="2.5056000000000003"/>
  </r>
  <r>
    <n v="9519"/>
    <x v="4770"/>
    <x v="1"/>
    <x v="252"/>
    <d v="2012-08-26T00:00:00"/>
    <x v="0"/>
    <s v="MS-17710"/>
    <s v="Maurice Satty"/>
    <s v="Consumer"/>
    <s v="United States"/>
    <s v="Bowling Green"/>
    <x v="24"/>
    <n v="43402"/>
    <x v="3"/>
    <s v="OFF-ST-10003208"/>
    <x v="1"/>
    <x v="4"/>
    <s v="Adjustable Depth Letter/Legal Cart"/>
    <n v="435.50400000000002"/>
    <n v="3"/>
    <n v="0.2"/>
    <n v="48.994199999999921"/>
  </r>
  <r>
    <n v="9520"/>
    <x v="4771"/>
    <x v="3"/>
    <x v="540"/>
    <d v="2014-05-13T00:00:00"/>
    <x v="0"/>
    <s v="MM-18055"/>
    <s v="Michelle Moray"/>
    <s v="Consumer"/>
    <s v="United States"/>
    <s v="San Francisco"/>
    <x v="1"/>
    <n v="94110"/>
    <x v="1"/>
    <s v="OFF-AP-10000692"/>
    <x v="1"/>
    <x v="9"/>
    <s v="Fellowes Mighty 8 Compact Surge Protector"/>
    <n v="81.08"/>
    <n v="4"/>
    <n v="0"/>
    <n v="22.702400000000004"/>
  </r>
  <r>
    <n v="9521"/>
    <x v="4772"/>
    <x v="0"/>
    <x v="1084"/>
    <d v="2013-02-09T00:00:00"/>
    <x v="1"/>
    <s v="JB-15400"/>
    <s v="Jennifer Braxton"/>
    <s v="Corporate"/>
    <s v="United States"/>
    <s v="Los Angeles"/>
    <x v="1"/>
    <n v="90049"/>
    <x v="1"/>
    <s v="OFF-ST-10004180"/>
    <x v="1"/>
    <x v="4"/>
    <s v="Safco Commercial Shelving"/>
    <n v="93.02"/>
    <n v="2"/>
    <n v="0"/>
    <n v="3.720799999999997"/>
  </r>
  <r>
    <n v="9522"/>
    <x v="4773"/>
    <x v="2"/>
    <x v="174"/>
    <d v="2011-12-25T00:00:00"/>
    <x v="1"/>
    <s v="SG-20605"/>
    <s v="Speros Goranitis"/>
    <s v="Consumer"/>
    <s v="United States"/>
    <s v="Chicago"/>
    <x v="10"/>
    <n v="60623"/>
    <x v="2"/>
    <s v="TEC-PH-10002817"/>
    <x v="2"/>
    <x v="7"/>
    <s v="RCA ViSYS 25425RE1 Corded phone"/>
    <n v="323.97600000000006"/>
    <n v="3"/>
    <n v="0.2"/>
    <n v="36.44729999999997"/>
  </r>
  <r>
    <n v="9523"/>
    <x v="4773"/>
    <x v="2"/>
    <x v="174"/>
    <d v="2011-12-25T00:00:00"/>
    <x v="1"/>
    <s v="SG-20605"/>
    <s v="Speros Goranitis"/>
    <s v="Consumer"/>
    <s v="United States"/>
    <s v="Chicago"/>
    <x v="10"/>
    <n v="60623"/>
    <x v="2"/>
    <s v="OFF-PA-10000295"/>
    <x v="1"/>
    <x v="10"/>
    <s v="Xerox 229"/>
    <n v="15.552000000000003"/>
    <n v="3"/>
    <n v="0.2"/>
    <n v="5.4432"/>
  </r>
  <r>
    <n v="9524"/>
    <x v="4773"/>
    <x v="2"/>
    <x v="174"/>
    <d v="2011-12-25T00:00:00"/>
    <x v="1"/>
    <s v="SG-20605"/>
    <s v="Speros Goranitis"/>
    <s v="Consumer"/>
    <s v="United States"/>
    <s v="Chicago"/>
    <x v="10"/>
    <n v="60623"/>
    <x v="2"/>
    <s v="OFF-ST-10000419"/>
    <x v="1"/>
    <x v="4"/>
    <s v="Rogers Jumbo File, Granite"/>
    <n v="32.591999999999999"/>
    <n v="3"/>
    <n v="0.2"/>
    <n v="-7.7406000000000006"/>
  </r>
  <r>
    <n v="9525"/>
    <x v="4774"/>
    <x v="3"/>
    <x v="256"/>
    <d v="2014-12-07T00:00:00"/>
    <x v="2"/>
    <s v="PB-18805"/>
    <s v="Patrick Bzostek"/>
    <s v="Home Office"/>
    <s v="United States"/>
    <s v="Seattle"/>
    <x v="4"/>
    <n v="98115"/>
    <x v="1"/>
    <s v="OFF-BI-10001524"/>
    <x v="1"/>
    <x v="8"/>
    <s v="GBC Premium Transparent Covers with Diagonal Lined Pattern"/>
    <n v="83.920000000000016"/>
    <n v="5"/>
    <n v="0.2"/>
    <n v="29.371999999999993"/>
  </r>
  <r>
    <n v="9526"/>
    <x v="4774"/>
    <x v="3"/>
    <x v="256"/>
    <d v="2014-12-07T00:00:00"/>
    <x v="2"/>
    <s v="PB-18805"/>
    <s v="Patrick Bzostek"/>
    <s v="Home Office"/>
    <s v="United States"/>
    <s v="Seattle"/>
    <x v="4"/>
    <n v="98115"/>
    <x v="1"/>
    <s v="FUR-FU-10003268"/>
    <x v="0"/>
    <x v="5"/>
    <s v="Eldon Radial Chair Mat for Low to Medium Pile Carpets"/>
    <n v="199.89999999999998"/>
    <n v="5"/>
    <n v="0"/>
    <n v="39.97999999999999"/>
  </r>
  <r>
    <n v="9527"/>
    <x v="4774"/>
    <x v="3"/>
    <x v="256"/>
    <d v="2014-12-07T00:00:00"/>
    <x v="2"/>
    <s v="PB-18805"/>
    <s v="Patrick Bzostek"/>
    <s v="Home Office"/>
    <s v="United States"/>
    <s v="Seattle"/>
    <x v="4"/>
    <n v="98115"/>
    <x v="1"/>
    <s v="TEC-PH-10000148"/>
    <x v="2"/>
    <x v="7"/>
    <s v="Cyber Acoustics AC-202b Speech Recognition Stereo Headset"/>
    <n v="31.176000000000002"/>
    <n v="3"/>
    <n v="0.2"/>
    <n v="-7.0145999999999997"/>
  </r>
  <r>
    <n v="9528"/>
    <x v="4774"/>
    <x v="3"/>
    <x v="256"/>
    <d v="2014-12-07T00:00:00"/>
    <x v="2"/>
    <s v="PB-18805"/>
    <s v="Patrick Bzostek"/>
    <s v="Home Office"/>
    <s v="United States"/>
    <s v="Seattle"/>
    <x v="4"/>
    <n v="98115"/>
    <x v="1"/>
    <s v="OFF-BI-10001543"/>
    <x v="1"/>
    <x v="8"/>
    <s v="GBC VeloBinder Manual Binding System"/>
    <n v="172.75200000000001"/>
    <n v="6"/>
    <n v="0.2"/>
    <n v="60.463200000000015"/>
  </r>
  <r>
    <n v="9529"/>
    <x v="4774"/>
    <x v="3"/>
    <x v="256"/>
    <d v="2014-12-07T00:00:00"/>
    <x v="2"/>
    <s v="PB-18805"/>
    <s v="Patrick Bzostek"/>
    <s v="Home Office"/>
    <s v="United States"/>
    <s v="Seattle"/>
    <x v="4"/>
    <n v="98115"/>
    <x v="1"/>
    <s v="OFF-BI-10002071"/>
    <x v="1"/>
    <x v="8"/>
    <s v="Fellowes Black Plastic Comb Bindings"/>
    <n v="9.2959999999999994"/>
    <n v="2"/>
    <n v="0.2"/>
    <n v="3.0211999999999994"/>
  </r>
  <r>
    <n v="9530"/>
    <x v="4775"/>
    <x v="3"/>
    <x v="668"/>
    <d v="2014-03-26T00:00:00"/>
    <x v="3"/>
    <s v="AC-10615"/>
    <s v="Ann Chong"/>
    <s v="Corporate"/>
    <s v="United States"/>
    <s v="Beaumont"/>
    <x v="5"/>
    <n v="77705"/>
    <x v="2"/>
    <s v="OFF-ST-10002352"/>
    <x v="1"/>
    <x v="4"/>
    <s v="Iris Project Case"/>
    <n v="12.768000000000001"/>
    <n v="2"/>
    <n v="0.2"/>
    <n v="0.95759999999999934"/>
  </r>
  <r>
    <n v="9531"/>
    <x v="4776"/>
    <x v="3"/>
    <x v="141"/>
    <d v="2014-07-13T00:00:00"/>
    <x v="1"/>
    <s v="MR-17545"/>
    <s v="Mathew Reese"/>
    <s v="Home Office"/>
    <s v="United States"/>
    <s v="Seattle"/>
    <x v="4"/>
    <n v="98103"/>
    <x v="1"/>
    <s v="OFF-PA-10003127"/>
    <x v="1"/>
    <x v="10"/>
    <s v="Staples"/>
    <n v="52.76"/>
    <n v="2"/>
    <n v="0"/>
    <n v="24.269599999999997"/>
  </r>
  <r>
    <n v="9532"/>
    <x v="4777"/>
    <x v="3"/>
    <x v="40"/>
    <d v="2014-11-01T00:00:00"/>
    <x v="1"/>
    <s v="BF-11215"/>
    <s v="Benjamin Farhat"/>
    <s v="Home Office"/>
    <s v="United States"/>
    <s v="Dallas"/>
    <x v="5"/>
    <n v="75217"/>
    <x v="2"/>
    <s v="OFF-ST-10000464"/>
    <x v="1"/>
    <x v="4"/>
    <s v="Multi-Use Personal File Cart and Caster Set, Three Stacking Bins"/>
    <n v="55.616"/>
    <n v="2"/>
    <n v="0.2"/>
    <n v="5.5616000000000021"/>
  </r>
  <r>
    <n v="9533"/>
    <x v="4778"/>
    <x v="0"/>
    <x v="189"/>
    <d v="2013-11-01T00:00:00"/>
    <x v="1"/>
    <s v="BW-11200"/>
    <s v="Ben Wallace"/>
    <s v="Consumer"/>
    <s v="United States"/>
    <s v="New York City"/>
    <x v="15"/>
    <n v="10011"/>
    <x v="3"/>
    <s v="FUR-CH-10000553"/>
    <x v="0"/>
    <x v="1"/>
    <s v="Metal Folding Chairs, Beige, 4/Carton"/>
    <n v="427.64400000000001"/>
    <n v="14"/>
    <n v="0.1"/>
    <n v="80.777199999999979"/>
  </r>
  <r>
    <n v="9534"/>
    <x v="4778"/>
    <x v="0"/>
    <x v="189"/>
    <d v="2013-11-01T00:00:00"/>
    <x v="1"/>
    <s v="BW-11200"/>
    <s v="Ben Wallace"/>
    <s v="Consumer"/>
    <s v="United States"/>
    <s v="New York City"/>
    <x v="15"/>
    <n v="10011"/>
    <x v="3"/>
    <s v="OFF-FA-10000134"/>
    <x v="1"/>
    <x v="13"/>
    <s v="Advantus Push Pins, Aluminum Head"/>
    <n v="40.669999999999995"/>
    <n v="7"/>
    <n v="0"/>
    <n v="12.607699999999999"/>
  </r>
  <r>
    <n v="9535"/>
    <x v="4778"/>
    <x v="0"/>
    <x v="189"/>
    <d v="2013-11-01T00:00:00"/>
    <x v="1"/>
    <s v="BW-11200"/>
    <s v="Ben Wallace"/>
    <s v="Consumer"/>
    <s v="United States"/>
    <s v="New York City"/>
    <x v="15"/>
    <n v="10011"/>
    <x v="3"/>
    <s v="OFF-ST-10000636"/>
    <x v="1"/>
    <x v="4"/>
    <s v="Rogers Profile Extra Capacity Storage Tub"/>
    <n v="33.479999999999997"/>
    <n v="2"/>
    <n v="0"/>
    <n v="1.3391999999999982"/>
  </r>
  <r>
    <n v="9536"/>
    <x v="4778"/>
    <x v="0"/>
    <x v="189"/>
    <d v="2013-11-01T00:00:00"/>
    <x v="1"/>
    <s v="BW-11200"/>
    <s v="Ben Wallace"/>
    <s v="Consumer"/>
    <s v="United States"/>
    <s v="New York City"/>
    <x v="15"/>
    <n v="10011"/>
    <x v="3"/>
    <s v="OFF-BI-10002949"/>
    <x v="1"/>
    <x v="8"/>
    <s v="Prestige Round Ring Binders"/>
    <n v="9.7280000000000015"/>
    <n v="2"/>
    <n v="0.2"/>
    <n v="3.283199999999999"/>
  </r>
  <r>
    <n v="9537"/>
    <x v="4779"/>
    <x v="3"/>
    <x v="492"/>
    <d v="2014-06-15T00:00:00"/>
    <x v="0"/>
    <s v="TS-21610"/>
    <s v="Troy Staebel"/>
    <s v="Consumer"/>
    <s v="United States"/>
    <s v="Chicago"/>
    <x v="10"/>
    <n v="60610"/>
    <x v="2"/>
    <s v="FUR-FU-10002364"/>
    <x v="0"/>
    <x v="5"/>
    <s v="Eldon Expressions Wood Desk Accessories, Oak"/>
    <n v="8.8559999999999999"/>
    <n v="3"/>
    <n v="0.6"/>
    <n v="-6.8634000000000013"/>
  </r>
  <r>
    <n v="9538"/>
    <x v="4780"/>
    <x v="0"/>
    <x v="477"/>
    <d v="2013-09-28T00:00:00"/>
    <x v="2"/>
    <s v="AS-10045"/>
    <s v="Aaron Smayling"/>
    <s v="Corporate"/>
    <s v="United States"/>
    <s v="San Francisco"/>
    <x v="1"/>
    <n v="94110"/>
    <x v="1"/>
    <s v="FUR-BO-10002613"/>
    <x v="0"/>
    <x v="0"/>
    <s v="Atlantic Metals Mobile 4-Shelf Bookcases, Custom Colors"/>
    <n v="477.666"/>
    <n v="2"/>
    <n v="0.15"/>
    <n v="84.293999999999969"/>
  </r>
  <r>
    <n v="9539"/>
    <x v="4781"/>
    <x v="3"/>
    <x v="210"/>
    <d v="2014-09-10T00:00:00"/>
    <x v="2"/>
    <s v="AA-10375"/>
    <s v="Allen Armold"/>
    <s v="Consumer"/>
    <s v="United States"/>
    <s v="Providence"/>
    <x v="34"/>
    <n v="2908"/>
    <x v="3"/>
    <s v="OFF-PA-10002659"/>
    <x v="1"/>
    <x v="10"/>
    <s v="Avoid Verbal Orders Carbonless Minifold Book"/>
    <n v="16.899999999999999"/>
    <n v="5"/>
    <n v="0"/>
    <n v="7.7739999999999991"/>
  </r>
  <r>
    <n v="9540"/>
    <x v="4781"/>
    <x v="3"/>
    <x v="210"/>
    <d v="2014-09-10T00:00:00"/>
    <x v="2"/>
    <s v="AA-10375"/>
    <s v="Allen Armold"/>
    <s v="Consumer"/>
    <s v="United States"/>
    <s v="Providence"/>
    <x v="34"/>
    <n v="2908"/>
    <x v="3"/>
    <s v="OFF-PA-10000157"/>
    <x v="1"/>
    <x v="10"/>
    <s v="Xerox 191"/>
    <n v="39.96"/>
    <n v="2"/>
    <n v="0"/>
    <n v="18.781199999999998"/>
  </r>
  <r>
    <n v="9541"/>
    <x v="4782"/>
    <x v="1"/>
    <x v="1224"/>
    <d v="2012-05-16T00:00:00"/>
    <x v="0"/>
    <s v="PS-18970"/>
    <s v="Paul Stevenson"/>
    <s v="Home Office"/>
    <s v="United States"/>
    <s v="Phoenix"/>
    <x v="16"/>
    <n v="85023"/>
    <x v="1"/>
    <s v="FUR-CH-10004540"/>
    <x v="0"/>
    <x v="1"/>
    <s v="Global Chrome Stack Chair"/>
    <n v="191.96800000000002"/>
    <n v="7"/>
    <n v="0.2"/>
    <n v="16.797200000000004"/>
  </r>
  <r>
    <n v="9542"/>
    <x v="4783"/>
    <x v="1"/>
    <x v="705"/>
    <d v="2012-08-10T00:00:00"/>
    <x v="1"/>
    <s v="RP-19270"/>
    <s v="Rachel Payne"/>
    <s v="Corporate"/>
    <s v="United States"/>
    <s v="Houston"/>
    <x v="5"/>
    <n v="77095"/>
    <x v="2"/>
    <s v="OFF-LA-10004544"/>
    <x v="1"/>
    <x v="2"/>
    <s v="Avery 505"/>
    <n v="35.520000000000003"/>
    <n v="3"/>
    <n v="0.2"/>
    <n v="13.320000000000002"/>
  </r>
  <r>
    <n v="9543"/>
    <x v="4783"/>
    <x v="1"/>
    <x v="705"/>
    <d v="2012-08-10T00:00:00"/>
    <x v="1"/>
    <s v="RP-19270"/>
    <s v="Rachel Payne"/>
    <s v="Corporate"/>
    <s v="United States"/>
    <s v="Houston"/>
    <x v="5"/>
    <n v="77095"/>
    <x v="2"/>
    <s v="OFF-BI-10001097"/>
    <x v="1"/>
    <x v="8"/>
    <s v="Avery Hole Reinforcements"/>
    <n v="6.2299999999999986"/>
    <n v="5"/>
    <n v="0.8"/>
    <n v="-9.6565000000000047"/>
  </r>
  <r>
    <n v="9544"/>
    <x v="4783"/>
    <x v="1"/>
    <x v="705"/>
    <d v="2012-08-10T00:00:00"/>
    <x v="1"/>
    <s v="RP-19270"/>
    <s v="Rachel Payne"/>
    <s v="Corporate"/>
    <s v="United States"/>
    <s v="Houston"/>
    <x v="5"/>
    <n v="77095"/>
    <x v="2"/>
    <s v="OFF-PA-10003302"/>
    <x v="1"/>
    <x v="10"/>
    <s v="Xerox 1906"/>
    <n v="56.704000000000001"/>
    <n v="2"/>
    <n v="0.2"/>
    <n v="19.137599999999992"/>
  </r>
  <r>
    <n v="9545"/>
    <x v="4783"/>
    <x v="1"/>
    <x v="705"/>
    <d v="2012-08-10T00:00:00"/>
    <x v="1"/>
    <s v="RP-19270"/>
    <s v="Rachel Payne"/>
    <s v="Corporate"/>
    <s v="United States"/>
    <s v="Houston"/>
    <x v="5"/>
    <n v="77095"/>
    <x v="2"/>
    <s v="FUR-BO-10003965"/>
    <x v="0"/>
    <x v="0"/>
    <s v="O'Sullivan Manor Hill 2-Door Library in Brianna Oak"/>
    <n v="369.19919999999996"/>
    <n v="3"/>
    <n v="0.32"/>
    <n v="-114.01739999999995"/>
  </r>
  <r>
    <n v="9546"/>
    <x v="4784"/>
    <x v="2"/>
    <x v="194"/>
    <d v="2011-11-02T00:00:00"/>
    <x v="1"/>
    <s v="NC-18625"/>
    <s v="Noah Childs"/>
    <s v="Corporate"/>
    <s v="United States"/>
    <s v="Columbus"/>
    <x v="14"/>
    <n v="47201"/>
    <x v="2"/>
    <s v="TEC-AC-10003433"/>
    <x v="2"/>
    <x v="11"/>
    <s v="Maxell 4.7GB DVD+R 5/Pack"/>
    <n v="1.98"/>
    <n v="2"/>
    <n v="0"/>
    <n v="0.89100000000000001"/>
  </r>
  <r>
    <n v="9547"/>
    <x v="4784"/>
    <x v="2"/>
    <x v="194"/>
    <d v="2011-11-02T00:00:00"/>
    <x v="1"/>
    <s v="NC-18625"/>
    <s v="Noah Childs"/>
    <s v="Corporate"/>
    <s v="United States"/>
    <s v="Columbus"/>
    <x v="14"/>
    <n v="47201"/>
    <x v="2"/>
    <s v="OFF-PA-10000482"/>
    <x v="1"/>
    <x v="10"/>
    <s v="Snap-A-Way Black Print Carbonless Ruled Speed Letter, Triplicate"/>
    <n v="75.88"/>
    <n v="2"/>
    <n v="0"/>
    <n v="35.663599999999995"/>
  </r>
  <r>
    <n v="9548"/>
    <x v="4785"/>
    <x v="0"/>
    <x v="1133"/>
    <d v="2013-06-21T00:00:00"/>
    <x v="0"/>
    <s v="SC-20770"/>
    <s v="Stewart Carmichael"/>
    <s v="Corporate"/>
    <s v="United States"/>
    <s v="Philadelphia"/>
    <x v="9"/>
    <n v="19134"/>
    <x v="3"/>
    <s v="OFF-PA-10004610"/>
    <x v="1"/>
    <x v="10"/>
    <s v="Xerox 1900"/>
    <n v="6.8480000000000008"/>
    <n v="2"/>
    <n v="0.2"/>
    <n v="2.1399999999999992"/>
  </r>
  <r>
    <n v="9549"/>
    <x v="4785"/>
    <x v="0"/>
    <x v="1133"/>
    <d v="2013-06-21T00:00:00"/>
    <x v="0"/>
    <s v="SC-20770"/>
    <s v="Stewart Carmichael"/>
    <s v="Corporate"/>
    <s v="United States"/>
    <s v="Philadelphia"/>
    <x v="9"/>
    <n v="19134"/>
    <x v="3"/>
    <s v="OFF-BI-10003910"/>
    <x v="1"/>
    <x v="8"/>
    <s v="DXL Angle-View Binders with Locking Rings by Samsill"/>
    <n v="4.6260000000000003"/>
    <n v="2"/>
    <n v="0.7"/>
    <n v="-3.8549999999999986"/>
  </r>
  <r>
    <n v="9550"/>
    <x v="4785"/>
    <x v="0"/>
    <x v="1133"/>
    <d v="2013-06-21T00:00:00"/>
    <x v="0"/>
    <s v="SC-20770"/>
    <s v="Stewart Carmichael"/>
    <s v="Corporate"/>
    <s v="United States"/>
    <s v="Philadelphia"/>
    <x v="9"/>
    <n v="19134"/>
    <x v="3"/>
    <s v="OFF-AP-10001394"/>
    <x v="1"/>
    <x v="9"/>
    <s v="Harmony Air Purifier"/>
    <n v="453.6"/>
    <n v="3"/>
    <n v="0.2"/>
    <n v="90.71999999999997"/>
  </r>
  <r>
    <n v="9551"/>
    <x v="4786"/>
    <x v="1"/>
    <x v="910"/>
    <d v="2012-05-06T00:00:00"/>
    <x v="2"/>
    <s v="NF-18595"/>
    <s v="Nicole Fjeld"/>
    <s v="Home Office"/>
    <s v="United States"/>
    <s v="San Jose"/>
    <x v="1"/>
    <n v="95123"/>
    <x v="1"/>
    <s v="OFF-BI-10004654"/>
    <x v="1"/>
    <x v="8"/>
    <s v="Avery Binding System Hidden Tab Executive Style Index Sets"/>
    <n v="13.847999999999999"/>
    <n v="3"/>
    <n v="0.2"/>
    <n v="5.1929999999999996"/>
  </r>
  <r>
    <n v="9552"/>
    <x v="4787"/>
    <x v="1"/>
    <x v="113"/>
    <d v="2012-11-14T00:00:00"/>
    <x v="1"/>
    <s v="SC-20020"/>
    <s v="Sam Craven"/>
    <s v="Consumer"/>
    <s v="United States"/>
    <s v="Philadelphia"/>
    <x v="9"/>
    <n v="19140"/>
    <x v="3"/>
    <s v="OFF-ST-10001526"/>
    <x v="1"/>
    <x v="4"/>
    <s v="Iceberg Mobile Mega Data/Printer Cart "/>
    <n v="577.58400000000006"/>
    <n v="6"/>
    <n v="0.2"/>
    <n v="43.318799999999953"/>
  </r>
  <r>
    <n v="9553"/>
    <x v="4788"/>
    <x v="1"/>
    <x v="1051"/>
    <d v="2012-06-03T00:00:00"/>
    <x v="1"/>
    <s v="BD-11560"/>
    <s v="Brendan Dodson"/>
    <s v="Home Office"/>
    <s v="United States"/>
    <s v="Springfield"/>
    <x v="17"/>
    <n v="22153"/>
    <x v="0"/>
    <s v="TEC-AC-10000358"/>
    <x v="2"/>
    <x v="11"/>
    <s v="Imation Secure Drive + Hardware Encrypted USB flash drive - 16 GB"/>
    <n v="151.96"/>
    <n v="4"/>
    <n v="0"/>
    <n v="36.470399999999998"/>
  </r>
  <r>
    <n v="9554"/>
    <x v="4789"/>
    <x v="0"/>
    <x v="897"/>
    <d v="2013-09-28T00:00:00"/>
    <x v="1"/>
    <s v="SM-20950"/>
    <s v="Suzanne McNair"/>
    <s v="Corporate"/>
    <s v="United States"/>
    <s v="Broomfield"/>
    <x v="22"/>
    <n v="80020"/>
    <x v="1"/>
    <s v="FUR-FU-10000246"/>
    <x v="0"/>
    <x v="5"/>
    <s v="Aluminum Document Frame"/>
    <n v="68.432000000000016"/>
    <n v="7"/>
    <n v="0.2"/>
    <n v="8.5539999999999878"/>
  </r>
  <r>
    <n v="9555"/>
    <x v="4790"/>
    <x v="1"/>
    <x v="109"/>
    <d v="2012-12-02T00:00:00"/>
    <x v="1"/>
    <s v="EB-14110"/>
    <s v="Eugene Barchas"/>
    <s v="Consumer"/>
    <s v="United States"/>
    <s v="Columbus"/>
    <x v="24"/>
    <n v="43229"/>
    <x v="3"/>
    <s v="FUR-FU-10003799"/>
    <x v="0"/>
    <x v="5"/>
    <s v="Seth Thomas 13 1/2&quot; Wall Clock"/>
    <n v="71.12"/>
    <n v="5"/>
    <n v="0.2"/>
    <n v="9.7789999999999964"/>
  </r>
  <r>
    <n v="9556"/>
    <x v="4790"/>
    <x v="1"/>
    <x v="109"/>
    <d v="2012-12-02T00:00:00"/>
    <x v="1"/>
    <s v="EB-14110"/>
    <s v="Eugene Barchas"/>
    <s v="Consumer"/>
    <s v="United States"/>
    <s v="Columbus"/>
    <x v="24"/>
    <n v="43229"/>
    <x v="3"/>
    <s v="OFF-FA-10003021"/>
    <x v="1"/>
    <x v="13"/>
    <s v="Staples"/>
    <n v="3.008"/>
    <n v="2"/>
    <n v="0.2"/>
    <n v="0.56399999999999983"/>
  </r>
  <r>
    <n v="9557"/>
    <x v="4791"/>
    <x v="1"/>
    <x v="155"/>
    <d v="2012-12-05T00:00:00"/>
    <x v="0"/>
    <s v="HP-14815"/>
    <s v="Harold Pawlan"/>
    <s v="Home Office"/>
    <s v="United States"/>
    <s v="Concord"/>
    <x v="38"/>
    <n v="3301"/>
    <x v="3"/>
    <s v="OFF-PA-10003656"/>
    <x v="1"/>
    <x v="10"/>
    <s v="Xerox 1935"/>
    <n v="184.66"/>
    <n v="7"/>
    <n v="0"/>
    <n v="84.943599999999989"/>
  </r>
  <r>
    <n v="9558"/>
    <x v="4792"/>
    <x v="2"/>
    <x v="1136"/>
    <d v="2011-10-19T00:00:00"/>
    <x v="0"/>
    <s v="EB-14170"/>
    <s v="Evan Bailliet"/>
    <s v="Consumer"/>
    <s v="United States"/>
    <s v="Houston"/>
    <x v="5"/>
    <n v="77095"/>
    <x v="2"/>
    <s v="FUR-FU-10004586"/>
    <x v="0"/>
    <x v="5"/>
    <s v="G.E. Longer-Life Indoor Recessed Floodlight Bulbs"/>
    <n v="5.3120000000000003"/>
    <n v="2"/>
    <n v="0.6"/>
    <n v="-1.5935999999999995"/>
  </r>
  <r>
    <n v="9559"/>
    <x v="4793"/>
    <x v="0"/>
    <x v="973"/>
    <d v="2013-05-06T00:00:00"/>
    <x v="2"/>
    <s v="SM-20905"/>
    <s v="Susan MacKendrick"/>
    <s v="Consumer"/>
    <s v="United States"/>
    <s v="Newark"/>
    <x v="24"/>
    <n v="43055"/>
    <x v="3"/>
    <s v="TEC-AC-10003832"/>
    <x v="2"/>
    <x v="11"/>
    <s v="Imation 16GB Mini TravelDrive USB 2.0 Flash Drive"/>
    <n v="132.52000000000004"/>
    <n v="5"/>
    <n v="0.2"/>
    <n v="34.786500000000004"/>
  </r>
  <r>
    <n v="9560"/>
    <x v="4793"/>
    <x v="0"/>
    <x v="973"/>
    <d v="2013-05-06T00:00:00"/>
    <x v="2"/>
    <s v="SM-20905"/>
    <s v="Susan MacKendrick"/>
    <s v="Consumer"/>
    <s v="United States"/>
    <s v="Newark"/>
    <x v="24"/>
    <n v="43055"/>
    <x v="3"/>
    <s v="OFF-ST-10002554"/>
    <x v="1"/>
    <x v="4"/>
    <s v="Tennsco Industrial Shelving"/>
    <n v="195.64"/>
    <n v="5"/>
    <n v="0.2"/>
    <n v="-44.018999999999991"/>
  </r>
  <r>
    <n v="9561"/>
    <x v="4793"/>
    <x v="0"/>
    <x v="973"/>
    <d v="2013-05-06T00:00:00"/>
    <x v="2"/>
    <s v="SM-20905"/>
    <s v="Susan MacKendrick"/>
    <s v="Consumer"/>
    <s v="United States"/>
    <s v="Newark"/>
    <x v="24"/>
    <n v="43055"/>
    <x v="3"/>
    <s v="FUR-FU-10001876"/>
    <x v="0"/>
    <x v="5"/>
    <s v="Computer Room Manger, 14&quot;"/>
    <n v="51.967999999999996"/>
    <n v="2"/>
    <n v="0.2"/>
    <n v="10.393599999999998"/>
  </r>
  <r>
    <n v="9562"/>
    <x v="4793"/>
    <x v="0"/>
    <x v="973"/>
    <d v="2013-05-06T00:00:00"/>
    <x v="2"/>
    <s v="SM-20905"/>
    <s v="Susan MacKendrick"/>
    <s v="Consumer"/>
    <s v="United States"/>
    <s v="Newark"/>
    <x v="24"/>
    <n v="43055"/>
    <x v="3"/>
    <s v="TEC-AC-10002637"/>
    <x v="2"/>
    <x v="11"/>
    <s v="Logitech VX Revolution Cordless Laser Mouse for Notebooks (Black)"/>
    <n v="431.97600000000006"/>
    <n v="3"/>
    <n v="0.2"/>
    <n v="-75.59580000000004"/>
  </r>
  <r>
    <n v="9563"/>
    <x v="4793"/>
    <x v="0"/>
    <x v="973"/>
    <d v="2013-05-06T00:00:00"/>
    <x v="2"/>
    <s v="SM-20905"/>
    <s v="Susan MacKendrick"/>
    <s v="Consumer"/>
    <s v="United States"/>
    <s v="Newark"/>
    <x v="24"/>
    <n v="43055"/>
    <x v="3"/>
    <s v="TEC-MA-10003589"/>
    <x v="2"/>
    <x v="15"/>
    <s v="Cisco 8961 IP Phone Charcoal"/>
    <n v="224.93700000000004"/>
    <n v="3"/>
    <n v="0.7"/>
    <n v="-164.9538"/>
  </r>
  <r>
    <n v="9564"/>
    <x v="4793"/>
    <x v="0"/>
    <x v="973"/>
    <d v="2013-05-06T00:00:00"/>
    <x v="2"/>
    <s v="SM-20905"/>
    <s v="Susan MacKendrick"/>
    <s v="Consumer"/>
    <s v="United States"/>
    <s v="Newark"/>
    <x v="24"/>
    <n v="43055"/>
    <x v="3"/>
    <s v="OFF-LA-10000081"/>
    <x v="1"/>
    <x v="2"/>
    <s v="Avery 496"/>
    <n v="6"/>
    <n v="2"/>
    <n v="0.2"/>
    <n v="2.0999999999999996"/>
  </r>
  <r>
    <n v="9565"/>
    <x v="4794"/>
    <x v="1"/>
    <x v="932"/>
    <d v="2012-06-08T00:00:00"/>
    <x v="1"/>
    <s v="CG-12040"/>
    <s v="Catherine Glotzbach"/>
    <s v="Home Office"/>
    <s v="United States"/>
    <s v="Los Angeles"/>
    <x v="1"/>
    <n v="90045"/>
    <x v="1"/>
    <s v="OFF-PA-10001838"/>
    <x v="1"/>
    <x v="10"/>
    <s v="Adams Telephone Message Book W/Dividers/Space For Phone Numbers, 5 1/4&quot;X8 1/2&quot;, 300/Messages"/>
    <n v="11.76"/>
    <n v="2"/>
    <n v="0"/>
    <n v="5.7623999999999995"/>
  </r>
  <r>
    <n v="9566"/>
    <x v="4795"/>
    <x v="2"/>
    <x v="691"/>
    <d v="2011-03-31T00:00:00"/>
    <x v="3"/>
    <s v="TG-21640"/>
    <s v="Trudy Glocke"/>
    <s v="Consumer"/>
    <s v="United States"/>
    <s v="Tampa"/>
    <x v="2"/>
    <n v="33614"/>
    <x v="0"/>
    <s v="FUR-CH-10002965"/>
    <x v="0"/>
    <x v="1"/>
    <s v="Global Leather Highback Executive Chair with Pneumatic Height Adjustment, Black"/>
    <n v="1125.4879999999998"/>
    <n v="7"/>
    <n v="0.2"/>
    <n v="98.480200000000082"/>
  </r>
  <r>
    <n v="9567"/>
    <x v="4795"/>
    <x v="2"/>
    <x v="691"/>
    <d v="2011-03-31T00:00:00"/>
    <x v="3"/>
    <s v="TG-21640"/>
    <s v="Trudy Glocke"/>
    <s v="Consumer"/>
    <s v="United States"/>
    <s v="Tampa"/>
    <x v="2"/>
    <n v="33614"/>
    <x v="0"/>
    <s v="OFF-BI-10001636"/>
    <x v="1"/>
    <x v="8"/>
    <s v="Ibico Plastic and Wire Spiral Binding Combs"/>
    <n v="12.645000000000001"/>
    <n v="5"/>
    <n v="0.7"/>
    <n v="-10.116"/>
  </r>
  <r>
    <n v="9568"/>
    <x v="4795"/>
    <x v="2"/>
    <x v="691"/>
    <d v="2011-03-31T00:00:00"/>
    <x v="3"/>
    <s v="TG-21640"/>
    <s v="Trudy Glocke"/>
    <s v="Consumer"/>
    <s v="United States"/>
    <s v="Tampa"/>
    <x v="2"/>
    <n v="33614"/>
    <x v="0"/>
    <s v="OFF-AR-10004027"/>
    <x v="1"/>
    <x v="6"/>
    <s v="Binney &amp; Smith inkTank Erasable Desk Highlighter, Chisel Tip, Yellow, 12/Box"/>
    <n v="4.032"/>
    <n v="2"/>
    <n v="0.2"/>
    <n v="1.0584000000000002"/>
  </r>
  <r>
    <n v="9569"/>
    <x v="4796"/>
    <x v="3"/>
    <x v="957"/>
    <d v="2014-07-08T00:00:00"/>
    <x v="2"/>
    <s v="DK-12835"/>
    <s v="Damala Kotsonis"/>
    <s v="Corporate"/>
    <s v="United States"/>
    <s v="Fremont"/>
    <x v="8"/>
    <n v="68025"/>
    <x v="2"/>
    <s v="TEC-PH-10002293"/>
    <x v="2"/>
    <x v="7"/>
    <s v="Anker 36W 4-Port USB Wall Charger Travel Power Adapter for iPhone 5s 5c 5"/>
    <n v="79.959999999999994"/>
    <n v="4"/>
    <n v="0"/>
    <n v="22.388800000000003"/>
  </r>
  <r>
    <n v="9570"/>
    <x v="4797"/>
    <x v="1"/>
    <x v="496"/>
    <d v="2012-09-24T00:00:00"/>
    <x v="3"/>
    <s v="MB-17305"/>
    <s v="Maria Bertelson"/>
    <s v="Consumer"/>
    <s v="United States"/>
    <s v="Columbus"/>
    <x v="24"/>
    <n v="43229"/>
    <x v="3"/>
    <s v="OFF-BI-10003196"/>
    <x v="1"/>
    <x v="8"/>
    <s v="Accohide Poly Flexible Ring Binders"/>
    <n v="6.732000000000002"/>
    <n v="6"/>
    <n v="0.7"/>
    <n v="-4.4879999999999978"/>
  </r>
  <r>
    <n v="9571"/>
    <x v="4797"/>
    <x v="1"/>
    <x v="496"/>
    <d v="2012-09-24T00:00:00"/>
    <x v="3"/>
    <s v="MB-17305"/>
    <s v="Maria Bertelson"/>
    <s v="Consumer"/>
    <s v="United States"/>
    <s v="Columbus"/>
    <x v="24"/>
    <n v="43229"/>
    <x v="3"/>
    <s v="OFF-ST-10001172"/>
    <x v="1"/>
    <x v="4"/>
    <s v="Tennsco Lockers, Sand"/>
    <n v="33.568000000000005"/>
    <n v="2"/>
    <n v="0.2"/>
    <n v="1.6783999999999981"/>
  </r>
  <r>
    <n v="9572"/>
    <x v="4797"/>
    <x v="1"/>
    <x v="496"/>
    <d v="2012-09-24T00:00:00"/>
    <x v="3"/>
    <s v="MB-17305"/>
    <s v="Maria Bertelson"/>
    <s v="Consumer"/>
    <s v="United States"/>
    <s v="Columbus"/>
    <x v="24"/>
    <n v="43229"/>
    <x v="3"/>
    <s v="OFF-EN-10003068"/>
    <x v="1"/>
    <x v="12"/>
    <s v="#6 3/4 Gummed Flap White Envelopes"/>
    <n v="15.840000000000002"/>
    <n v="2"/>
    <n v="0.2"/>
    <n v="5.5439999999999987"/>
  </r>
  <r>
    <n v="9573"/>
    <x v="4797"/>
    <x v="1"/>
    <x v="496"/>
    <d v="2012-09-24T00:00:00"/>
    <x v="3"/>
    <s v="MB-17305"/>
    <s v="Maria Bertelson"/>
    <s v="Consumer"/>
    <s v="United States"/>
    <s v="Columbus"/>
    <x v="24"/>
    <n v="43229"/>
    <x v="3"/>
    <s v="OFF-LA-10003510"/>
    <x v="1"/>
    <x v="2"/>
    <s v="Avery 4027 File Folder Labels for Dot Matrix Printers, 5000 Labels per Box, White"/>
    <n v="24.424000000000003"/>
    <n v="1"/>
    <n v="0.2"/>
    <n v="7.9378000000000002"/>
  </r>
  <r>
    <n v="9574"/>
    <x v="4797"/>
    <x v="1"/>
    <x v="496"/>
    <d v="2012-09-24T00:00:00"/>
    <x v="3"/>
    <s v="MB-17305"/>
    <s v="Maria Bertelson"/>
    <s v="Consumer"/>
    <s v="United States"/>
    <s v="Columbus"/>
    <x v="24"/>
    <n v="43229"/>
    <x v="3"/>
    <s v="OFF-AR-10003504"/>
    <x v="1"/>
    <x v="6"/>
    <s v="Newell 347"/>
    <n v="17.12"/>
    <n v="5"/>
    <n v="0.2"/>
    <n v="1.9259999999999975"/>
  </r>
  <r>
    <n v="9575"/>
    <x v="4798"/>
    <x v="1"/>
    <x v="863"/>
    <d v="2012-08-13T00:00:00"/>
    <x v="3"/>
    <s v="SF-20065"/>
    <s v="Sandra Flanagan"/>
    <s v="Consumer"/>
    <s v="United States"/>
    <s v="Pomona"/>
    <x v="1"/>
    <n v="91767"/>
    <x v="1"/>
    <s v="FUR-FU-10001889"/>
    <x v="0"/>
    <x v="5"/>
    <s v="Ultra Door Pull Handle"/>
    <n v="31.56"/>
    <n v="3"/>
    <n v="0"/>
    <n v="10.4148"/>
  </r>
  <r>
    <n v="9576"/>
    <x v="4799"/>
    <x v="1"/>
    <x v="989"/>
    <d v="2012-05-28T00:00:00"/>
    <x v="0"/>
    <s v="PS-18760"/>
    <s v="Pamela Stobb"/>
    <s v="Consumer"/>
    <s v="United States"/>
    <s v="San Antonio"/>
    <x v="5"/>
    <n v="78207"/>
    <x v="2"/>
    <s v="FUR-CH-10000863"/>
    <x v="0"/>
    <x v="1"/>
    <s v="Novimex Swivel Fabric Task Chair"/>
    <n v="105.68599999999999"/>
    <n v="1"/>
    <n v="0.3"/>
    <n v="-28.686199999999999"/>
  </r>
  <r>
    <n v="9577"/>
    <x v="4799"/>
    <x v="1"/>
    <x v="989"/>
    <d v="2012-05-28T00:00:00"/>
    <x v="0"/>
    <s v="PS-18760"/>
    <s v="Pamela Stobb"/>
    <s v="Consumer"/>
    <s v="United States"/>
    <s v="San Antonio"/>
    <x v="5"/>
    <n v="78207"/>
    <x v="2"/>
    <s v="TEC-MA-10004679"/>
    <x v="2"/>
    <x v="15"/>
    <s v="StarTech.com 10/100 VDSL2 Ethernet Extender Kit"/>
    <n v="399.53999999999996"/>
    <n v="2"/>
    <n v="0.4"/>
    <n v="-79.908000000000015"/>
  </r>
  <r>
    <n v="9578"/>
    <x v="4799"/>
    <x v="1"/>
    <x v="989"/>
    <d v="2012-05-28T00:00:00"/>
    <x v="0"/>
    <s v="PS-18760"/>
    <s v="Pamela Stobb"/>
    <s v="Consumer"/>
    <s v="United States"/>
    <s v="San Antonio"/>
    <x v="5"/>
    <n v="78207"/>
    <x v="2"/>
    <s v="FUR-CH-10004754"/>
    <x v="0"/>
    <x v="1"/>
    <s v="Global Stack Chair with Arms, Black"/>
    <n v="104.93"/>
    <n v="5"/>
    <n v="0.3"/>
    <n v="-4.4969999999999999"/>
  </r>
  <r>
    <n v="9579"/>
    <x v="4800"/>
    <x v="3"/>
    <x v="32"/>
    <d v="2014-09-17T00:00:00"/>
    <x v="2"/>
    <s v="RB-19705"/>
    <s v="Roger Barcio"/>
    <s v="Home Office"/>
    <s v="United States"/>
    <s v="New York City"/>
    <x v="15"/>
    <n v="10035"/>
    <x v="3"/>
    <s v="TEC-PH-10004586"/>
    <x v="2"/>
    <x v="7"/>
    <s v="Wilson SignalBoost 841262 DB PRO Amplifier Kit"/>
    <n v="1079.8499999999999"/>
    <n v="3"/>
    <n v="0"/>
    <n v="323.95499999999993"/>
  </r>
  <r>
    <n v="9580"/>
    <x v="4800"/>
    <x v="3"/>
    <x v="32"/>
    <d v="2014-09-17T00:00:00"/>
    <x v="2"/>
    <s v="RB-19705"/>
    <s v="Roger Barcio"/>
    <s v="Home Office"/>
    <s v="United States"/>
    <s v="New York City"/>
    <x v="15"/>
    <n v="10035"/>
    <x v="3"/>
    <s v="OFF-ST-10001370"/>
    <x v="1"/>
    <x v="4"/>
    <s v="Sensible Storage WireTech Storage Systems"/>
    <n v="70.98"/>
    <n v="1"/>
    <n v="0"/>
    <n v="3.5489999999999924"/>
  </r>
  <r>
    <n v="9581"/>
    <x v="4800"/>
    <x v="3"/>
    <x v="32"/>
    <d v="2014-09-17T00:00:00"/>
    <x v="2"/>
    <s v="RB-19705"/>
    <s v="Roger Barcio"/>
    <s v="Home Office"/>
    <s v="United States"/>
    <s v="New York City"/>
    <x v="15"/>
    <n v="10035"/>
    <x v="3"/>
    <s v="OFF-AR-10001988"/>
    <x v="1"/>
    <x v="6"/>
    <s v="Bulldog Table or Wall-Mount Pencil Sharpener"/>
    <n v="29.950000000000003"/>
    <n v="5"/>
    <n v="0"/>
    <n v="8.6854999999999993"/>
  </r>
  <r>
    <n v="9582"/>
    <x v="4800"/>
    <x v="3"/>
    <x v="32"/>
    <d v="2014-09-17T00:00:00"/>
    <x v="2"/>
    <s v="RB-19705"/>
    <s v="Roger Barcio"/>
    <s v="Home Office"/>
    <s v="United States"/>
    <s v="New York City"/>
    <x v="15"/>
    <n v="10035"/>
    <x v="3"/>
    <s v="FUR-CH-10003298"/>
    <x v="0"/>
    <x v="1"/>
    <s v="Office Star - Contemporary Task Swivel chair with Loop Arms, Charcoal"/>
    <n v="589.41"/>
    <n v="5"/>
    <n v="0.1"/>
    <n v="-6.5490000000000492"/>
  </r>
  <r>
    <n v="9583"/>
    <x v="4801"/>
    <x v="0"/>
    <x v="843"/>
    <d v="2013-06-12T00:00:00"/>
    <x v="1"/>
    <s v="RS-19870"/>
    <s v="Roy Skaria"/>
    <s v="Home Office"/>
    <s v="United States"/>
    <s v="Philadelphia"/>
    <x v="9"/>
    <n v="19120"/>
    <x v="3"/>
    <s v="OFF-FA-10002988"/>
    <x v="1"/>
    <x v="13"/>
    <s v="Ideal Clamps"/>
    <n v="9.6479999999999997"/>
    <n v="6"/>
    <n v="0.2"/>
    <n v="3.4973999999999998"/>
  </r>
  <r>
    <n v="9584"/>
    <x v="4802"/>
    <x v="3"/>
    <x v="643"/>
    <d v="2014-06-28T00:00:00"/>
    <x v="0"/>
    <s v="SB-20185"/>
    <s v="Sarah Brown"/>
    <s v="Consumer"/>
    <s v="United States"/>
    <s v="New York City"/>
    <x v="15"/>
    <n v="10024"/>
    <x v="3"/>
    <s v="FUR-BO-10002213"/>
    <x v="0"/>
    <x v="0"/>
    <s v="DMI Eclipse Executive Suite Bookcases"/>
    <n v="400.78400000000005"/>
    <n v="1"/>
    <n v="0.2"/>
    <n v="-5.0098000000000269"/>
  </r>
  <r>
    <n v="9585"/>
    <x v="4803"/>
    <x v="3"/>
    <x v="775"/>
    <d v="2014-08-28T00:00:00"/>
    <x v="2"/>
    <s v="HJ-14875"/>
    <s v="Heather Jas"/>
    <s v="Home Office"/>
    <s v="United States"/>
    <s v="Detroit"/>
    <x v="12"/>
    <n v="48234"/>
    <x v="2"/>
    <s v="OFF-ST-10000344"/>
    <x v="1"/>
    <x v="4"/>
    <s v="Neat Ideas Personal Hanging Folder Files, Black"/>
    <n v="53.72"/>
    <n v="4"/>
    <n v="0"/>
    <n v="13.967199999999998"/>
  </r>
  <r>
    <n v="9586"/>
    <x v="4804"/>
    <x v="0"/>
    <x v="370"/>
    <d v="2013-08-29T00:00:00"/>
    <x v="2"/>
    <s v="SV-20815"/>
    <s v="Stuart Van"/>
    <s v="Corporate"/>
    <s v="United States"/>
    <s v="Miami"/>
    <x v="2"/>
    <n v="33142"/>
    <x v="0"/>
    <s v="OFF-PA-10002319"/>
    <x v="1"/>
    <x v="10"/>
    <s v="Xerox 1944"/>
    <n v="31.007999999999999"/>
    <n v="1"/>
    <n v="0.2"/>
    <n v="11.240400000000001"/>
  </r>
  <r>
    <n v="9587"/>
    <x v="4805"/>
    <x v="0"/>
    <x v="741"/>
    <d v="2013-11-19T00:00:00"/>
    <x v="3"/>
    <s v="BE-11410"/>
    <s v="Bobby Elias"/>
    <s v="Consumer"/>
    <s v="United States"/>
    <s v="Concord"/>
    <x v="1"/>
    <n v="94521"/>
    <x v="1"/>
    <s v="OFF-BI-10002437"/>
    <x v="1"/>
    <x v="8"/>
    <s v="Recycled Premium Regency Composition Covers"/>
    <n v="61.120000000000005"/>
    <n v="5"/>
    <n v="0.2"/>
    <n v="22.155999999999999"/>
  </r>
  <r>
    <n v="9588"/>
    <x v="4806"/>
    <x v="3"/>
    <x v="827"/>
    <d v="2014-04-23T00:00:00"/>
    <x v="1"/>
    <s v="BM-11575"/>
    <s v="Brendan Murry"/>
    <s v="Corporate"/>
    <s v="United States"/>
    <s v="Chicago"/>
    <x v="10"/>
    <n v="60653"/>
    <x v="2"/>
    <s v="OFF-ST-10001418"/>
    <x v="1"/>
    <x v="4"/>
    <s v="Carina Media Storage Towers in Natural &amp; Black"/>
    <n v="195.136"/>
    <n v="4"/>
    <n v="0.2"/>
    <n v="-43.9056"/>
  </r>
  <r>
    <n v="9589"/>
    <x v="4807"/>
    <x v="3"/>
    <x v="283"/>
    <d v="2014-07-29T00:00:00"/>
    <x v="1"/>
    <s v="AZ-10750"/>
    <s v="Annie Zypern"/>
    <s v="Consumer"/>
    <s v="United States"/>
    <s v="Wheeling"/>
    <x v="10"/>
    <n v="60090"/>
    <x v="2"/>
    <s v="OFF-AR-10000380"/>
    <x v="1"/>
    <x v="6"/>
    <s v="Hunt PowerHouse Electric Pencil Sharpener, Blue"/>
    <n v="121.536"/>
    <n v="4"/>
    <n v="0.2"/>
    <n v="15.191999999999979"/>
  </r>
  <r>
    <n v="9590"/>
    <x v="4808"/>
    <x v="2"/>
    <x v="218"/>
    <d v="2011-05-15T00:00:00"/>
    <x v="1"/>
    <s v="HD-14785"/>
    <s v="Harold Dahlen"/>
    <s v="Home Office"/>
    <s v="United States"/>
    <s v="Chicago"/>
    <x v="10"/>
    <n v="60610"/>
    <x v="2"/>
    <s v="OFF-PA-10003036"/>
    <x v="1"/>
    <x v="10"/>
    <s v="Black Print Carbonless 8 1/2&quot; x 8 1/4&quot; Rapid Memo Book"/>
    <n v="17.472000000000001"/>
    <n v="3"/>
    <n v="0.2"/>
    <n v="5.6783999999999981"/>
  </r>
  <r>
    <n v="9591"/>
    <x v="4808"/>
    <x v="2"/>
    <x v="218"/>
    <d v="2011-05-15T00:00:00"/>
    <x v="1"/>
    <s v="HD-14785"/>
    <s v="Harold Dahlen"/>
    <s v="Home Office"/>
    <s v="United States"/>
    <s v="Chicago"/>
    <x v="10"/>
    <n v="60610"/>
    <x v="2"/>
    <s v="OFF-BI-10002026"/>
    <x v="1"/>
    <x v="8"/>
    <s v="Avery Arch Ring Binders"/>
    <n v="104.57999999999998"/>
    <n v="9"/>
    <n v="0.8"/>
    <n v="-172.55700000000007"/>
  </r>
  <r>
    <n v="9592"/>
    <x v="4809"/>
    <x v="0"/>
    <x v="1062"/>
    <d v="2013-08-02T00:00:00"/>
    <x v="1"/>
    <s v="BF-11005"/>
    <s v="Barry Franz"/>
    <s v="Home Office"/>
    <s v="United States"/>
    <s v="Pasadena"/>
    <x v="5"/>
    <n v="77506"/>
    <x v="2"/>
    <s v="FUR-FU-10003691"/>
    <x v="0"/>
    <x v="5"/>
    <s v="Eldon Image Series Desk Accessories, Ebony"/>
    <n v="24.700000000000003"/>
    <n v="5"/>
    <n v="0.6"/>
    <n v="-9.8799999999999955"/>
  </r>
  <r>
    <n v="9593"/>
    <x v="4809"/>
    <x v="0"/>
    <x v="1062"/>
    <d v="2013-08-02T00:00:00"/>
    <x v="1"/>
    <s v="BF-11005"/>
    <s v="Barry Franz"/>
    <s v="Home Office"/>
    <s v="United States"/>
    <s v="Pasadena"/>
    <x v="5"/>
    <n v="77506"/>
    <x v="2"/>
    <s v="FUR-FU-10003806"/>
    <x v="0"/>
    <x v="5"/>
    <s v="Tenex Chairmat w/ Average Lip, 45&quot; x 53&quot;"/>
    <n v="302.72000000000003"/>
    <n v="5"/>
    <n v="0.6"/>
    <n v="-378.40000000000009"/>
  </r>
  <r>
    <n v="9594"/>
    <x v="4810"/>
    <x v="3"/>
    <x v="32"/>
    <d v="2014-09-20T00:00:00"/>
    <x v="1"/>
    <s v="HZ-14950"/>
    <s v="Henia Zydlo"/>
    <s v="Consumer"/>
    <s v="United States"/>
    <s v="New York City"/>
    <x v="15"/>
    <n v="10024"/>
    <x v="3"/>
    <s v="OFF-PA-10002741"/>
    <x v="1"/>
    <x v="10"/>
    <s v="Xerox 1980"/>
    <n v="8.56"/>
    <n v="2"/>
    <n v="0"/>
    <n v="3.8519999999999994"/>
  </r>
  <r>
    <n v="9595"/>
    <x v="4810"/>
    <x v="3"/>
    <x v="32"/>
    <d v="2014-09-20T00:00:00"/>
    <x v="1"/>
    <s v="HZ-14950"/>
    <s v="Henia Zydlo"/>
    <s v="Consumer"/>
    <s v="United States"/>
    <s v="New York City"/>
    <x v="15"/>
    <n v="10024"/>
    <x v="3"/>
    <s v="OFF-PA-10003845"/>
    <x v="1"/>
    <x v="10"/>
    <s v="Xerox 1987"/>
    <n v="11.56"/>
    <n v="2"/>
    <n v="0"/>
    <n v="5.6644000000000005"/>
  </r>
  <r>
    <n v="9596"/>
    <x v="4811"/>
    <x v="3"/>
    <x v="714"/>
    <d v="2014-01-30T00:00:00"/>
    <x v="1"/>
    <s v="KD-16495"/>
    <s v="Keith Dawkins"/>
    <s v="Corporate"/>
    <s v="United States"/>
    <s v="San Jose"/>
    <x v="1"/>
    <n v="95123"/>
    <x v="1"/>
    <s v="OFF-AP-10001492"/>
    <x v="1"/>
    <x v="9"/>
    <s v="Acco Six-Outlet Power Strip, 4' Cord Length"/>
    <n v="25.86"/>
    <n v="3"/>
    <n v="0"/>
    <n v="6.7236000000000002"/>
  </r>
  <r>
    <n v="9597"/>
    <x v="4811"/>
    <x v="3"/>
    <x v="714"/>
    <d v="2014-01-30T00:00:00"/>
    <x v="1"/>
    <s v="KD-16495"/>
    <s v="Keith Dawkins"/>
    <s v="Corporate"/>
    <s v="United States"/>
    <s v="San Jose"/>
    <x v="1"/>
    <n v="95123"/>
    <x v="1"/>
    <s v="OFF-BI-10004318"/>
    <x v="1"/>
    <x v="8"/>
    <s v="Ibico EB-19 Dual Function Manual Binding System"/>
    <n v="276.78400000000005"/>
    <n v="2"/>
    <n v="0.2"/>
    <n v="89.954799999999992"/>
  </r>
  <r>
    <n v="9598"/>
    <x v="4811"/>
    <x v="3"/>
    <x v="714"/>
    <d v="2014-01-30T00:00:00"/>
    <x v="1"/>
    <s v="KD-16495"/>
    <s v="Keith Dawkins"/>
    <s v="Corporate"/>
    <s v="United States"/>
    <s v="San Jose"/>
    <x v="1"/>
    <n v="95123"/>
    <x v="1"/>
    <s v="TEC-PH-10000193"/>
    <x v="2"/>
    <x v="7"/>
    <s v="Jensen SMPS-640 - speaker phone"/>
    <n v="110.352"/>
    <n v="3"/>
    <n v="0.2"/>
    <n v="8.2763999999999953"/>
  </r>
  <r>
    <n v="9599"/>
    <x v="4812"/>
    <x v="1"/>
    <x v="444"/>
    <d v="2012-09-23T00:00:00"/>
    <x v="1"/>
    <s v="FC-14245"/>
    <s v="Frank Carlisle"/>
    <s v="Home Office"/>
    <s v="United States"/>
    <s v="Sacramento"/>
    <x v="1"/>
    <n v="95823"/>
    <x v="1"/>
    <s v="FUR-FU-10003464"/>
    <x v="0"/>
    <x v="5"/>
    <s v="Seth Thomas 8 1/2&quot; Cubicle Clock"/>
    <n v="60.84"/>
    <n v="3"/>
    <n v="0"/>
    <n v="19.468799999999998"/>
  </r>
  <r>
    <n v="9600"/>
    <x v="4813"/>
    <x v="1"/>
    <x v="1225"/>
    <d v="2012-04-18T00:00:00"/>
    <x v="1"/>
    <s v="TP-21130"/>
    <s v="Theone Pippenger"/>
    <s v="Consumer"/>
    <s v="United States"/>
    <s v="Springfield"/>
    <x v="21"/>
    <n v="97477"/>
    <x v="1"/>
    <s v="OFF-AP-10002403"/>
    <x v="1"/>
    <x v="9"/>
    <s v="Acco Smartsocket Color-Coded Six-Outlet AC Adapter Model Surge Protectors"/>
    <n v="35.207999999999998"/>
    <n v="1"/>
    <n v="0.2"/>
    <n v="2.6405999999999992"/>
  </r>
  <r>
    <n v="9601"/>
    <x v="4814"/>
    <x v="3"/>
    <x v="540"/>
    <d v="2014-05-12T00:00:00"/>
    <x v="0"/>
    <s v="EB-13705"/>
    <s v="Ed Braxton"/>
    <s v="Corporate"/>
    <s v="United States"/>
    <s v="Mansfield"/>
    <x v="5"/>
    <n v="76063"/>
    <x v="2"/>
    <s v="OFF-PA-10003848"/>
    <x v="1"/>
    <x v="10"/>
    <s v="Xerox 1997"/>
    <n v="41.472000000000008"/>
    <n v="8"/>
    <n v="0.2"/>
    <n v="14.5152"/>
  </r>
  <r>
    <n v="9602"/>
    <x v="4815"/>
    <x v="0"/>
    <x v="913"/>
    <d v="2013-09-10T00:00:00"/>
    <x v="1"/>
    <s v="JP-15520"/>
    <s v="Jeremy Pistek"/>
    <s v="Consumer"/>
    <s v="United States"/>
    <s v="Jonesboro"/>
    <x v="36"/>
    <n v="72401"/>
    <x v="0"/>
    <s v="OFF-PA-10001357"/>
    <x v="1"/>
    <x v="10"/>
    <s v="Xerox 1886"/>
    <n v="239.5"/>
    <n v="5"/>
    <n v="0"/>
    <n v="114.95999999999998"/>
  </r>
  <r>
    <n v="9603"/>
    <x v="4816"/>
    <x v="2"/>
    <x v="946"/>
    <d v="2011-05-22T00:00:00"/>
    <x v="2"/>
    <s v="TD-20995"/>
    <s v="Tamara Dahlen"/>
    <s v="Consumer"/>
    <s v="United States"/>
    <s v="Virginia Beach"/>
    <x v="17"/>
    <n v="23464"/>
    <x v="0"/>
    <s v="OFF-SU-10004737"/>
    <x v="1"/>
    <x v="14"/>
    <s v="Acme Design Stainless Steel Bent Scissors"/>
    <n v="34.200000000000003"/>
    <n v="5"/>
    <n v="0"/>
    <n v="9.234"/>
  </r>
  <r>
    <n v="9604"/>
    <x v="4817"/>
    <x v="0"/>
    <x v="26"/>
    <d v="2013-06-24T00:00:00"/>
    <x v="1"/>
    <s v="DM-13345"/>
    <s v="Denise Monton"/>
    <s v="Corporate"/>
    <s v="United States"/>
    <s v="Rochester"/>
    <x v="15"/>
    <n v="14609"/>
    <x v="3"/>
    <s v="FUR-TA-10003715"/>
    <x v="0"/>
    <x v="3"/>
    <s v="Hon 2111 Invitation Series Corner Table"/>
    <n v="376.86599999999999"/>
    <n v="3"/>
    <n v="0.4"/>
    <n v="-213.55740000000006"/>
  </r>
  <r>
    <n v="9605"/>
    <x v="4818"/>
    <x v="1"/>
    <x v="121"/>
    <d v="2012-11-05T00:00:00"/>
    <x v="2"/>
    <s v="EG-13900"/>
    <s v="Emily Grady"/>
    <s v="Consumer"/>
    <s v="United States"/>
    <s v="Chesapeake"/>
    <x v="17"/>
    <n v="23320"/>
    <x v="0"/>
    <s v="OFF-AP-10003099"/>
    <x v="1"/>
    <x v="9"/>
    <s v="Eureka Hand Vacuum, Bagless"/>
    <n v="197.72"/>
    <n v="4"/>
    <n v="0"/>
    <n v="55.36160000000001"/>
  </r>
  <r>
    <n v="9606"/>
    <x v="4819"/>
    <x v="3"/>
    <x v="259"/>
    <d v="2014-11-10T00:00:00"/>
    <x v="1"/>
    <s v="HG-14965"/>
    <s v="Henry Goldwyn"/>
    <s v="Corporate"/>
    <s v="United States"/>
    <s v="Lancaster"/>
    <x v="24"/>
    <n v="43130"/>
    <x v="3"/>
    <s v="TEC-AC-10002323"/>
    <x v="2"/>
    <x v="11"/>
    <s v="SanDisk Ultra 32 GB MicroSDHC Class 10 Memory Card"/>
    <n v="70.720000000000013"/>
    <n v="4"/>
    <n v="0.2"/>
    <n v="-6.1879999999999988"/>
  </r>
  <r>
    <n v="9607"/>
    <x v="4819"/>
    <x v="3"/>
    <x v="259"/>
    <d v="2014-11-10T00:00:00"/>
    <x v="1"/>
    <s v="HG-14965"/>
    <s v="Henry Goldwyn"/>
    <s v="Corporate"/>
    <s v="United States"/>
    <s v="Lancaster"/>
    <x v="24"/>
    <n v="43130"/>
    <x v="3"/>
    <s v="OFF-ST-10002344"/>
    <x v="1"/>
    <x v="4"/>
    <s v="Carina 42&quot;Hx23 3/4&quot;W Media Storage Unit"/>
    <n v="194.35200000000003"/>
    <n v="3"/>
    <n v="0.2"/>
    <n v="-43.729199999999992"/>
  </r>
  <r>
    <n v="9608"/>
    <x v="4820"/>
    <x v="3"/>
    <x v="256"/>
    <d v="2014-12-09T00:00:00"/>
    <x v="0"/>
    <s v="BF-11080"/>
    <s v="Bart Folk"/>
    <s v="Consumer"/>
    <s v="United States"/>
    <s v="New York City"/>
    <x v="15"/>
    <n v="10024"/>
    <x v="3"/>
    <s v="OFF-PA-10000007"/>
    <x v="1"/>
    <x v="10"/>
    <s v="Telephone Message Books with Fax/Mobile Section, 4 1/4&quot; x 6&quot;"/>
    <n v="21.6"/>
    <n v="6"/>
    <n v="0"/>
    <n v="9.9359999999999999"/>
  </r>
  <r>
    <n v="9609"/>
    <x v="4820"/>
    <x v="3"/>
    <x v="256"/>
    <d v="2014-12-09T00:00:00"/>
    <x v="0"/>
    <s v="BF-11080"/>
    <s v="Bart Folk"/>
    <s v="Consumer"/>
    <s v="United States"/>
    <s v="New York City"/>
    <x v="15"/>
    <n v="10024"/>
    <x v="3"/>
    <s v="OFF-LA-10000248"/>
    <x v="1"/>
    <x v="2"/>
    <s v="Avery 52"/>
    <n v="11.07"/>
    <n v="3"/>
    <n v="0"/>
    <n v="5.2028999999999996"/>
  </r>
  <r>
    <n v="9610"/>
    <x v="4821"/>
    <x v="0"/>
    <x v="458"/>
    <d v="2013-05-20T00:00:00"/>
    <x v="0"/>
    <s v="SC-20095"/>
    <s v="Sanjit Chand"/>
    <s v="Consumer"/>
    <s v="United States"/>
    <s v="Los Angeles"/>
    <x v="1"/>
    <n v="90045"/>
    <x v="1"/>
    <s v="FUR-FU-10002116"/>
    <x v="0"/>
    <x v="5"/>
    <s v="Tenex Carpeted, Granite-Look or Clear Contemporary Contour Shape Chair Mats"/>
    <n v="282.83999999999997"/>
    <n v="4"/>
    <n v="0"/>
    <n v="19.798799999999972"/>
  </r>
  <r>
    <n v="9611"/>
    <x v="4821"/>
    <x v="0"/>
    <x v="458"/>
    <d v="2013-05-20T00:00:00"/>
    <x v="0"/>
    <s v="SC-20095"/>
    <s v="Sanjit Chand"/>
    <s v="Consumer"/>
    <s v="United States"/>
    <s v="Los Angeles"/>
    <x v="1"/>
    <n v="90045"/>
    <x v="1"/>
    <s v="OFF-LA-10002195"/>
    <x v="1"/>
    <x v="2"/>
    <s v="Avery 481"/>
    <n v="27.72"/>
    <n v="9"/>
    <n v="0"/>
    <n v="13.3056"/>
  </r>
  <r>
    <n v="9612"/>
    <x v="4822"/>
    <x v="3"/>
    <x v="1200"/>
    <d v="2014-10-31T00:00:00"/>
    <x v="1"/>
    <s v="CS-11950"/>
    <s v="Carlos Soltero"/>
    <s v="Consumer"/>
    <s v="United States"/>
    <s v="Jackson"/>
    <x v="35"/>
    <n v="39212"/>
    <x v="0"/>
    <s v="OFF-FA-10000735"/>
    <x v="1"/>
    <x v="13"/>
    <s v="Staples"/>
    <n v="11.68"/>
    <n v="4"/>
    <n v="0"/>
    <n v="5.2559999999999993"/>
  </r>
  <r>
    <n v="9613"/>
    <x v="4823"/>
    <x v="0"/>
    <x v="31"/>
    <d v="2013-09-23T00:00:00"/>
    <x v="1"/>
    <s v="BD-11320"/>
    <s v="Bill Donatelli"/>
    <s v="Consumer"/>
    <s v="United States"/>
    <s v="Woodland"/>
    <x v="1"/>
    <n v="95695"/>
    <x v="1"/>
    <s v="TEC-PH-10001299"/>
    <x v="2"/>
    <x v="7"/>
    <s v="Polycom CX300 Desktop Phone USB VoIP phone"/>
    <n v="239.98400000000004"/>
    <n v="2"/>
    <n v="0.2"/>
    <n v="23.998400000000004"/>
  </r>
  <r>
    <n v="9614"/>
    <x v="4824"/>
    <x v="2"/>
    <x v="7"/>
    <d v="2011-11-13T00:00:00"/>
    <x v="2"/>
    <s v="MZ-17515"/>
    <s v="Mary Zewe"/>
    <s v="Corporate"/>
    <s v="United States"/>
    <s v="Seattle"/>
    <x v="4"/>
    <n v="98115"/>
    <x v="1"/>
    <s v="OFF-AP-10002892"/>
    <x v="1"/>
    <x v="9"/>
    <s v="Belkin F5C206VTEL 6 Outlet Surge"/>
    <n v="22.98"/>
    <n v="1"/>
    <n v="0"/>
    <n v="6.8939999999999984"/>
  </r>
  <r>
    <n v="9615"/>
    <x v="4824"/>
    <x v="2"/>
    <x v="7"/>
    <d v="2011-11-13T00:00:00"/>
    <x v="2"/>
    <s v="MZ-17515"/>
    <s v="Mary Zewe"/>
    <s v="Corporate"/>
    <s v="United States"/>
    <s v="Seattle"/>
    <x v="4"/>
    <n v="98115"/>
    <x v="1"/>
    <s v="TEC-AC-10002718"/>
    <x v="2"/>
    <x v="11"/>
    <s v="Belkin Standard 104 key USB Keyboard"/>
    <n v="102.13"/>
    <n v="7"/>
    <n v="0"/>
    <n v="15.319499999999996"/>
  </r>
  <r>
    <n v="9616"/>
    <x v="4824"/>
    <x v="2"/>
    <x v="7"/>
    <d v="2011-11-13T00:00:00"/>
    <x v="2"/>
    <s v="MZ-17515"/>
    <s v="Mary Zewe"/>
    <s v="Corporate"/>
    <s v="United States"/>
    <s v="Seattle"/>
    <x v="4"/>
    <n v="98115"/>
    <x v="1"/>
    <s v="OFF-BI-10003527"/>
    <x v="1"/>
    <x v="8"/>
    <s v="Fellowes PB500 Electric Punch Plastic Comb Binding Machine with Manual Bind"/>
    <n v="2033.5840000000001"/>
    <n v="2"/>
    <n v="0.2"/>
    <n v="762.59400000000005"/>
  </r>
  <r>
    <n v="9617"/>
    <x v="4825"/>
    <x v="0"/>
    <x v="250"/>
    <d v="2013-08-30T00:00:00"/>
    <x v="1"/>
    <s v="PW-19030"/>
    <s v="Pauline Webber"/>
    <s v="Corporate"/>
    <s v="United States"/>
    <s v="Los Angeles"/>
    <x v="1"/>
    <n v="90049"/>
    <x v="1"/>
    <s v="OFF-AR-10002255"/>
    <x v="1"/>
    <x v="6"/>
    <s v="Newell 346"/>
    <n v="5.76"/>
    <n v="2"/>
    <n v="0"/>
    <n v="1.6703999999999999"/>
  </r>
  <r>
    <n v="9618"/>
    <x v="4826"/>
    <x v="3"/>
    <x v="673"/>
    <d v="2014-11-22T00:00:00"/>
    <x v="1"/>
    <s v="BS-11380"/>
    <s v="Bill Stewart"/>
    <s v="Corporate"/>
    <s v="United States"/>
    <s v="Bowling Green"/>
    <x v="24"/>
    <n v="43402"/>
    <x v="3"/>
    <s v="TEC-CO-10002095"/>
    <x v="2"/>
    <x v="16"/>
    <s v="Hewlett Packard 610 Color Digital Copier / Printer"/>
    <n v="899.98199999999997"/>
    <n v="3"/>
    <n v="0.4"/>
    <n v="74.998499999999922"/>
  </r>
  <r>
    <n v="9619"/>
    <x v="4826"/>
    <x v="3"/>
    <x v="673"/>
    <d v="2014-11-22T00:00:00"/>
    <x v="1"/>
    <s v="BS-11380"/>
    <s v="Bill Stewart"/>
    <s v="Corporate"/>
    <s v="United States"/>
    <s v="Bowling Green"/>
    <x v="24"/>
    <n v="43402"/>
    <x v="3"/>
    <s v="OFF-AR-10004022"/>
    <x v="1"/>
    <x v="6"/>
    <s v="Panasonic KP-380BK Classic Electric Pencil Sharpener"/>
    <n v="86.352000000000004"/>
    <n v="3"/>
    <n v="0.2"/>
    <n v="5.3969999999999914"/>
  </r>
  <r>
    <n v="9620"/>
    <x v="4826"/>
    <x v="3"/>
    <x v="673"/>
    <d v="2014-11-22T00:00:00"/>
    <x v="1"/>
    <s v="BS-11380"/>
    <s v="Bill Stewart"/>
    <s v="Corporate"/>
    <s v="United States"/>
    <s v="Bowling Green"/>
    <x v="24"/>
    <n v="43402"/>
    <x v="3"/>
    <s v="TEC-AC-10002335"/>
    <x v="2"/>
    <x v="11"/>
    <s v="Logitech Media Keyboard K200"/>
    <n v="139.96000000000004"/>
    <n v="5"/>
    <n v="0.2"/>
    <n v="-1.7495000000000118"/>
  </r>
  <r>
    <n v="9621"/>
    <x v="4827"/>
    <x v="2"/>
    <x v="467"/>
    <d v="2011-09-30T00:00:00"/>
    <x v="1"/>
    <s v="DA-13450"/>
    <s v="Dianna Arnett"/>
    <s v="Home Office"/>
    <s v="United States"/>
    <s v="Lancaster"/>
    <x v="24"/>
    <n v="43130"/>
    <x v="3"/>
    <s v="OFF-AP-10001634"/>
    <x v="1"/>
    <x v="9"/>
    <s v="Hoover Commercial Lightweight Upright Vacuum"/>
    <n v="16.704000000000001"/>
    <n v="6"/>
    <n v="0.2"/>
    <n v="1.2527999999999988"/>
  </r>
  <r>
    <n v="9622"/>
    <x v="4827"/>
    <x v="2"/>
    <x v="467"/>
    <d v="2011-09-30T00:00:00"/>
    <x v="1"/>
    <s v="DA-13450"/>
    <s v="Dianna Arnett"/>
    <s v="Home Office"/>
    <s v="United States"/>
    <s v="Lancaster"/>
    <x v="24"/>
    <n v="43130"/>
    <x v="3"/>
    <s v="TEC-AC-10002370"/>
    <x v="2"/>
    <x v="11"/>
    <s v="Maxell CD-R Discs"/>
    <n v="3.1520000000000001"/>
    <n v="2"/>
    <n v="0.2"/>
    <n v="0.47279999999999966"/>
  </r>
  <r>
    <n v="9623"/>
    <x v="4827"/>
    <x v="2"/>
    <x v="467"/>
    <d v="2011-09-30T00:00:00"/>
    <x v="1"/>
    <s v="DA-13450"/>
    <s v="Dianna Arnett"/>
    <s v="Home Office"/>
    <s v="United States"/>
    <s v="Lancaster"/>
    <x v="24"/>
    <n v="43130"/>
    <x v="3"/>
    <s v="OFF-PA-10000174"/>
    <x v="1"/>
    <x v="10"/>
    <s v="Message Book, Wirebound, Four 5 1/2&quot; X 4&quot; Forms/Pg., 200 Dupl. Sets/Book"/>
    <n v="32.896000000000001"/>
    <n v="4"/>
    <n v="0.2"/>
    <n v="11.102399999999996"/>
  </r>
  <r>
    <n v="9624"/>
    <x v="4828"/>
    <x v="3"/>
    <x v="222"/>
    <d v="2014-07-01T00:00:00"/>
    <x v="2"/>
    <s v="ME-17725"/>
    <s v="Max Engle"/>
    <s v="Consumer"/>
    <s v="United States"/>
    <s v="Dallas"/>
    <x v="5"/>
    <n v="75220"/>
    <x v="2"/>
    <s v="OFF-AP-10000240"/>
    <x v="1"/>
    <x v="9"/>
    <s v="Belkin F9G930V10-GRY 9 Outlet Surge"/>
    <n v="21.391999999999992"/>
    <n v="2"/>
    <n v="0.8"/>
    <n v="-54.549600000000012"/>
  </r>
  <r>
    <n v="9625"/>
    <x v="4828"/>
    <x v="3"/>
    <x v="222"/>
    <d v="2014-07-01T00:00:00"/>
    <x v="2"/>
    <s v="ME-17725"/>
    <s v="Max Engle"/>
    <s v="Consumer"/>
    <s v="United States"/>
    <s v="Dallas"/>
    <x v="5"/>
    <n v="75220"/>
    <x v="2"/>
    <s v="FUR-TA-10002855"/>
    <x v="0"/>
    <x v="3"/>
    <s v="Bevis Round Conference Table Top &amp; Single Column Base"/>
    <n v="307.31400000000002"/>
    <n v="3"/>
    <n v="0.3"/>
    <n v="-39.511800000000036"/>
  </r>
  <r>
    <n v="9626"/>
    <x v="4828"/>
    <x v="3"/>
    <x v="222"/>
    <d v="2014-07-01T00:00:00"/>
    <x v="2"/>
    <s v="ME-17725"/>
    <s v="Max Engle"/>
    <s v="Consumer"/>
    <s v="United States"/>
    <s v="Dallas"/>
    <x v="5"/>
    <n v="75220"/>
    <x v="2"/>
    <s v="FUR-BO-10000780"/>
    <x v="0"/>
    <x v="0"/>
    <s v="O'Sullivan Plantations 2-Door Library in Landvery Oak"/>
    <n v="409.99919999999997"/>
    <n v="3"/>
    <n v="0.32"/>
    <n v="-96.470399999999955"/>
  </r>
  <r>
    <n v="9627"/>
    <x v="4829"/>
    <x v="3"/>
    <x v="397"/>
    <d v="2014-09-26T00:00:00"/>
    <x v="2"/>
    <s v="MH-17785"/>
    <s v="Maya Herman"/>
    <s v="Corporate"/>
    <s v="United States"/>
    <s v="Lubbock"/>
    <x v="5"/>
    <n v="79424"/>
    <x v="2"/>
    <s v="OFF-PA-10001846"/>
    <x v="1"/>
    <x v="10"/>
    <s v="Xerox 1899"/>
    <n v="9.2480000000000011"/>
    <n v="2"/>
    <n v="0.2"/>
    <n v="3.3524000000000003"/>
  </r>
  <r>
    <n v="9628"/>
    <x v="4830"/>
    <x v="2"/>
    <x v="533"/>
    <d v="2011-11-27T00:00:00"/>
    <x v="1"/>
    <s v="BT-11440"/>
    <s v="Bobby Trafton"/>
    <s v="Consumer"/>
    <s v="United States"/>
    <s v="Detroit"/>
    <x v="12"/>
    <n v="48227"/>
    <x v="2"/>
    <s v="OFF-BI-10002049"/>
    <x v="1"/>
    <x v="8"/>
    <s v="UniKeep View Case Binders"/>
    <n v="14.669999999999998"/>
    <n v="3"/>
    <n v="0"/>
    <n v="6.7481999999999989"/>
  </r>
  <r>
    <n v="9629"/>
    <x v="4831"/>
    <x v="2"/>
    <x v="286"/>
    <d v="2011-01-19T00:00:00"/>
    <x v="1"/>
    <s v="MM-17920"/>
    <s v="Michael Moore"/>
    <s v="Consumer"/>
    <s v="United States"/>
    <s v="Newark"/>
    <x v="24"/>
    <n v="43055"/>
    <x v="3"/>
    <s v="OFF-PA-10002947"/>
    <x v="1"/>
    <x v="10"/>
    <s v="Xerox 1923"/>
    <n v="37.408000000000001"/>
    <n v="7"/>
    <n v="0.2"/>
    <n v="13.0928"/>
  </r>
  <r>
    <n v="9630"/>
    <x v="4831"/>
    <x v="2"/>
    <x v="286"/>
    <d v="2011-01-19T00:00:00"/>
    <x v="1"/>
    <s v="MM-17920"/>
    <s v="Michael Moore"/>
    <s v="Consumer"/>
    <s v="United States"/>
    <s v="Newark"/>
    <x v="24"/>
    <n v="43055"/>
    <x v="3"/>
    <s v="OFF-BI-10003476"/>
    <x v="1"/>
    <x v="8"/>
    <s v="Avery Metallic Poly Binders"/>
    <n v="3.4380000000000006"/>
    <n v="2"/>
    <n v="0.7"/>
    <n v="-2.5212000000000003"/>
  </r>
  <r>
    <n v="9631"/>
    <x v="4832"/>
    <x v="0"/>
    <x v="1207"/>
    <d v="2013-06-07T00:00:00"/>
    <x v="1"/>
    <s v="NM-18520"/>
    <s v="Neoma Murray"/>
    <s v="Consumer"/>
    <s v="United States"/>
    <s v="New York City"/>
    <x v="15"/>
    <n v="10011"/>
    <x v="3"/>
    <s v="OFF-BI-10002609"/>
    <x v="1"/>
    <x v="8"/>
    <s v="Avery Hidden Tab Dividers for Binding Systems"/>
    <n v="7.1519999999999992"/>
    <n v="3"/>
    <n v="0.2"/>
    <n v="2.3243999999999994"/>
  </r>
  <r>
    <n v="9632"/>
    <x v="4832"/>
    <x v="0"/>
    <x v="1207"/>
    <d v="2013-06-07T00:00:00"/>
    <x v="1"/>
    <s v="NM-18520"/>
    <s v="Neoma Murray"/>
    <s v="Consumer"/>
    <s v="United States"/>
    <s v="New York City"/>
    <x v="15"/>
    <n v="10011"/>
    <x v="3"/>
    <s v="TEC-PH-10003215"/>
    <x v="2"/>
    <x v="7"/>
    <s v="Jackery Bar Premium Fast-charging Portable Charger"/>
    <n v="179.7"/>
    <n v="6"/>
    <n v="0"/>
    <n v="88.052999999999997"/>
  </r>
  <r>
    <n v="9633"/>
    <x v="4833"/>
    <x v="3"/>
    <x v="778"/>
    <d v="2014-02-18T00:00:00"/>
    <x v="1"/>
    <s v="MH-17455"/>
    <s v="Mark Hamilton"/>
    <s v="Consumer"/>
    <s v="United States"/>
    <s v="Minneapolis"/>
    <x v="11"/>
    <n v="55407"/>
    <x v="2"/>
    <s v="OFF-AP-10004785"/>
    <x v="1"/>
    <x v="9"/>
    <s v="Holmes Replacement Filter for HEPA Air Cleaner, Medium Room"/>
    <n v="90.64"/>
    <n v="8"/>
    <n v="0"/>
    <n v="38.975200000000008"/>
  </r>
  <r>
    <n v="9634"/>
    <x v="4834"/>
    <x v="2"/>
    <x v="1005"/>
    <d v="2011-10-17T00:00:00"/>
    <x v="2"/>
    <s v="TC-21295"/>
    <s v="Toby Carlisle"/>
    <s v="Consumer"/>
    <s v="United States"/>
    <s v="Everett"/>
    <x v="31"/>
    <n v="2149"/>
    <x v="3"/>
    <s v="TEC-AC-10000865"/>
    <x v="2"/>
    <x v="11"/>
    <s v="WD My Passport Ultra 500GB Portable External Hard Drive"/>
    <n v="177"/>
    <n v="3"/>
    <n v="0"/>
    <n v="30.089999999999982"/>
  </r>
  <r>
    <n v="9635"/>
    <x v="4834"/>
    <x v="2"/>
    <x v="1005"/>
    <d v="2011-10-17T00:00:00"/>
    <x v="2"/>
    <s v="TC-21295"/>
    <s v="Toby Carlisle"/>
    <s v="Consumer"/>
    <s v="United States"/>
    <s v="Everett"/>
    <x v="31"/>
    <n v="2149"/>
    <x v="3"/>
    <s v="OFF-ST-10000615"/>
    <x v="1"/>
    <x v="4"/>
    <s v="SimpliFile Personal File, Black Granite, 15w x 6-15/16d x 11-1/4h"/>
    <n v="79.45"/>
    <n v="7"/>
    <n v="0"/>
    <n v="22.246000000000006"/>
  </r>
  <r>
    <n v="9636"/>
    <x v="4834"/>
    <x v="2"/>
    <x v="1005"/>
    <d v="2011-10-17T00:00:00"/>
    <x v="2"/>
    <s v="TC-21295"/>
    <s v="Toby Carlisle"/>
    <s v="Consumer"/>
    <s v="United States"/>
    <s v="Everett"/>
    <x v="31"/>
    <n v="2149"/>
    <x v="3"/>
    <s v="FUR-CH-10000749"/>
    <x v="0"/>
    <x v="1"/>
    <s v="Office Star - Ergonomic Mid Back Chair with 2-Way Adjustable Arms"/>
    <n v="1628.82"/>
    <n v="9"/>
    <n v="0"/>
    <n v="260.61120000000017"/>
  </r>
  <r>
    <n v="9637"/>
    <x v="4835"/>
    <x v="2"/>
    <x v="728"/>
    <d v="2011-11-25T00:00:00"/>
    <x v="1"/>
    <s v="MH-17785"/>
    <s v="Maya Herman"/>
    <s v="Corporate"/>
    <s v="United States"/>
    <s v="Seattle"/>
    <x v="4"/>
    <n v="98105"/>
    <x v="1"/>
    <s v="FUR-FU-10003553"/>
    <x v="0"/>
    <x v="5"/>
    <s v="Howard Miller 13-1/2&quot; Diameter Rosebrook Wall Clock"/>
    <n v="137.54"/>
    <n v="2"/>
    <n v="0"/>
    <n v="55.016000000000005"/>
  </r>
  <r>
    <n v="9638"/>
    <x v="4835"/>
    <x v="2"/>
    <x v="728"/>
    <d v="2011-11-25T00:00:00"/>
    <x v="1"/>
    <s v="MH-17785"/>
    <s v="Maya Herman"/>
    <s v="Corporate"/>
    <s v="United States"/>
    <s v="Seattle"/>
    <x v="4"/>
    <n v="98105"/>
    <x v="1"/>
    <s v="FUR-TA-10003008"/>
    <x v="0"/>
    <x v="3"/>
    <s v="Lesro Round Back Collection Coffee Table, End Table"/>
    <n v="730.2"/>
    <n v="4"/>
    <n v="0"/>
    <n v="94.926000000000045"/>
  </r>
  <r>
    <n v="9639"/>
    <x v="4836"/>
    <x v="3"/>
    <x v="105"/>
    <d v="2014-11-16T00:00:00"/>
    <x v="0"/>
    <s v="EP-13915"/>
    <s v="Emily Phan"/>
    <s v="Consumer"/>
    <s v="United States"/>
    <s v="Los Angeles"/>
    <x v="1"/>
    <n v="90032"/>
    <x v="1"/>
    <s v="OFF-PA-10001846"/>
    <x v="1"/>
    <x v="10"/>
    <s v="Xerox 1899"/>
    <n v="11.56"/>
    <n v="2"/>
    <n v="0"/>
    <n v="5.6644000000000005"/>
  </r>
  <r>
    <n v="9640"/>
    <x v="4837"/>
    <x v="1"/>
    <x v="1226"/>
    <d v="2012-01-31T00:00:00"/>
    <x v="0"/>
    <s v="JH-15985"/>
    <s v="Joseph Holt"/>
    <s v="Consumer"/>
    <s v="United States"/>
    <s v="Concord"/>
    <x v="3"/>
    <n v="28027"/>
    <x v="0"/>
    <s v="FUR-TA-10000198"/>
    <x v="0"/>
    <x v="3"/>
    <s v="Chromcraft Bull-Nose Wood Oval Conference Tables &amp; Bases"/>
    <n v="4297.6440000000002"/>
    <n v="13"/>
    <n v="0.4"/>
    <n v="-1862.3124000000003"/>
  </r>
  <r>
    <n v="9641"/>
    <x v="4838"/>
    <x v="2"/>
    <x v="1009"/>
    <d v="2011-03-12T00:00:00"/>
    <x v="1"/>
    <s v="CM-12715"/>
    <s v="Craig Molinari"/>
    <s v="Corporate"/>
    <s v="United States"/>
    <s v="Seattle"/>
    <x v="4"/>
    <n v="98103"/>
    <x v="1"/>
    <s v="OFF-AR-10000390"/>
    <x v="1"/>
    <x v="6"/>
    <s v="Newell Chalk Holder"/>
    <n v="20.65"/>
    <n v="5"/>
    <n v="0"/>
    <n v="9.4989999999999988"/>
  </r>
  <r>
    <n v="9642"/>
    <x v="4838"/>
    <x v="2"/>
    <x v="1009"/>
    <d v="2011-03-12T00:00:00"/>
    <x v="1"/>
    <s v="CM-12715"/>
    <s v="Craig Molinari"/>
    <s v="Corporate"/>
    <s v="United States"/>
    <s v="Seattle"/>
    <x v="4"/>
    <n v="98103"/>
    <x v="1"/>
    <s v="OFF-ST-10000934"/>
    <x v="1"/>
    <x v="4"/>
    <s v="Contico 72&quot;H Heavy-Duty Storage System"/>
    <n v="204.89999999999998"/>
    <n v="5"/>
    <n v="0"/>
    <n v="0"/>
  </r>
  <r>
    <n v="9643"/>
    <x v="4838"/>
    <x v="2"/>
    <x v="1009"/>
    <d v="2011-03-12T00:00:00"/>
    <x v="1"/>
    <s v="CM-12715"/>
    <s v="Craig Molinari"/>
    <s v="Corporate"/>
    <s v="United States"/>
    <s v="Seattle"/>
    <x v="4"/>
    <n v="98103"/>
    <x v="1"/>
    <s v="FUR-CH-10002780"/>
    <x v="0"/>
    <x v="1"/>
    <s v="Office Star - Task Chair with Contemporary Loop Arms"/>
    <n v="436.70400000000006"/>
    <n v="6"/>
    <n v="0.2"/>
    <n v="21.835199999999986"/>
  </r>
  <r>
    <n v="9644"/>
    <x v="4838"/>
    <x v="2"/>
    <x v="1009"/>
    <d v="2011-03-12T00:00:00"/>
    <x v="1"/>
    <s v="CM-12715"/>
    <s v="Craig Molinari"/>
    <s v="Corporate"/>
    <s v="United States"/>
    <s v="Seattle"/>
    <x v="4"/>
    <n v="98103"/>
    <x v="1"/>
    <s v="FUR-CH-10004495"/>
    <x v="0"/>
    <x v="1"/>
    <s v="Global Leather and Oak Executive Chair, Black"/>
    <n v="481.56800000000004"/>
    <n v="2"/>
    <n v="0.2"/>
    <n v="54.17639999999993"/>
  </r>
  <r>
    <n v="9645"/>
    <x v="4839"/>
    <x v="3"/>
    <x v="110"/>
    <d v="2014-06-14T00:00:00"/>
    <x v="1"/>
    <s v="FO-14305"/>
    <s v="Frank Olsen"/>
    <s v="Consumer"/>
    <s v="United States"/>
    <s v="Glendale"/>
    <x v="16"/>
    <n v="85301"/>
    <x v="1"/>
    <s v="TEC-AC-10002006"/>
    <x v="2"/>
    <x v="11"/>
    <s v="Memorex Micro Travel Drive 16 GB"/>
    <n v="89.544000000000011"/>
    <n v="7"/>
    <n v="0.2"/>
    <n v="12.312299999999993"/>
  </r>
  <r>
    <n v="9646"/>
    <x v="4839"/>
    <x v="3"/>
    <x v="110"/>
    <d v="2014-06-14T00:00:00"/>
    <x v="1"/>
    <s v="FO-14305"/>
    <s v="Frank Olsen"/>
    <s v="Consumer"/>
    <s v="United States"/>
    <s v="Glendale"/>
    <x v="16"/>
    <n v="85301"/>
    <x v="1"/>
    <s v="OFF-ST-10002485"/>
    <x v="1"/>
    <x v="4"/>
    <s v="Rogers Deluxe File Chest"/>
    <n v="35.167999999999999"/>
    <n v="2"/>
    <n v="0.2"/>
    <n v="-8.3524000000000012"/>
  </r>
  <r>
    <n v="9647"/>
    <x v="4839"/>
    <x v="3"/>
    <x v="110"/>
    <d v="2014-06-14T00:00:00"/>
    <x v="1"/>
    <s v="FO-14305"/>
    <s v="Frank Olsen"/>
    <s v="Consumer"/>
    <s v="United States"/>
    <s v="Glendale"/>
    <x v="16"/>
    <n v="85301"/>
    <x v="1"/>
    <s v="OFF-BI-10000778"/>
    <x v="1"/>
    <x v="8"/>
    <s v="GBC VeloBinder Electric Binding Machine"/>
    <n v="72.588000000000008"/>
    <n v="2"/>
    <n v="0.7"/>
    <n v="-48.391999999999982"/>
  </r>
  <r>
    <n v="9648"/>
    <x v="4840"/>
    <x v="2"/>
    <x v="84"/>
    <d v="2011-11-24T00:00:00"/>
    <x v="1"/>
    <s v="MW-18220"/>
    <s v="Mitch Webber"/>
    <s v="Consumer"/>
    <s v="United States"/>
    <s v="Coon Rapids"/>
    <x v="11"/>
    <n v="55433"/>
    <x v="2"/>
    <s v="OFF-ST-10000877"/>
    <x v="1"/>
    <x v="4"/>
    <s v="Recycled Steel Personal File for Standard File Folders"/>
    <n v="221.16"/>
    <n v="4"/>
    <n v="0"/>
    <n v="57.501599999999996"/>
  </r>
  <r>
    <n v="9649"/>
    <x v="4840"/>
    <x v="2"/>
    <x v="84"/>
    <d v="2011-11-24T00:00:00"/>
    <x v="1"/>
    <s v="MW-18220"/>
    <s v="Mitch Webber"/>
    <s v="Consumer"/>
    <s v="United States"/>
    <s v="Coon Rapids"/>
    <x v="11"/>
    <n v="55433"/>
    <x v="2"/>
    <s v="TEC-PH-10002103"/>
    <x v="2"/>
    <x v="7"/>
    <s v="Jabra SPEAK 410"/>
    <n v="281.96999999999997"/>
    <n v="3"/>
    <n v="0"/>
    <n v="78.951599999999999"/>
  </r>
  <r>
    <n v="9650"/>
    <x v="4841"/>
    <x v="0"/>
    <x v="491"/>
    <d v="2013-12-01T00:00:00"/>
    <x v="1"/>
    <s v="MS-17365"/>
    <s v="Maribeth Schnelling"/>
    <s v="Consumer"/>
    <s v="United States"/>
    <s v="Los Angeles"/>
    <x v="1"/>
    <n v="90045"/>
    <x v="1"/>
    <s v="FUR-BO-10002213"/>
    <x v="0"/>
    <x v="0"/>
    <s v="DMI Eclipse Executive Suite Bookcases"/>
    <n v="3406.6640000000002"/>
    <n v="8"/>
    <n v="0.15"/>
    <n v="160.31359999999984"/>
  </r>
  <r>
    <n v="9651"/>
    <x v="4841"/>
    <x v="0"/>
    <x v="491"/>
    <d v="2013-12-01T00:00:00"/>
    <x v="1"/>
    <s v="MS-17365"/>
    <s v="Maribeth Schnelling"/>
    <s v="Consumer"/>
    <s v="United States"/>
    <s v="Los Angeles"/>
    <x v="1"/>
    <n v="90045"/>
    <x v="1"/>
    <s v="OFF-AR-10004269"/>
    <x v="1"/>
    <x v="6"/>
    <s v="Newell 31"/>
    <n v="37.17"/>
    <n v="9"/>
    <n v="0"/>
    <n v="10.4076"/>
  </r>
  <r>
    <n v="9652"/>
    <x v="4841"/>
    <x v="0"/>
    <x v="491"/>
    <d v="2013-12-01T00:00:00"/>
    <x v="1"/>
    <s v="MS-17365"/>
    <s v="Maribeth Schnelling"/>
    <s v="Consumer"/>
    <s v="United States"/>
    <s v="Los Angeles"/>
    <x v="1"/>
    <n v="90045"/>
    <x v="1"/>
    <s v="OFF-AP-10000055"/>
    <x v="1"/>
    <x v="9"/>
    <s v="Belkin F9S820V06 8 Outlet Surge"/>
    <n v="64.959999999999994"/>
    <n v="2"/>
    <n v="0"/>
    <n v="19.487999999999992"/>
  </r>
  <r>
    <n v="9653"/>
    <x v="4841"/>
    <x v="0"/>
    <x v="491"/>
    <d v="2013-12-01T00:00:00"/>
    <x v="1"/>
    <s v="MS-17365"/>
    <s v="Maribeth Schnelling"/>
    <s v="Consumer"/>
    <s v="United States"/>
    <s v="Los Angeles"/>
    <x v="1"/>
    <n v="90045"/>
    <x v="1"/>
    <s v="FUR-FU-10002937"/>
    <x v="0"/>
    <x v="5"/>
    <s v="GE 48&quot; Fluorescent Tube, Cool White Energy Saver, 34 Watts, 30/Box"/>
    <n v="595.38"/>
    <n v="6"/>
    <n v="0"/>
    <n v="297.69"/>
  </r>
  <r>
    <n v="9654"/>
    <x v="4842"/>
    <x v="3"/>
    <x v="205"/>
    <d v="2014-01-28T00:00:00"/>
    <x v="1"/>
    <s v="HP-14815"/>
    <s v="Harold Pawlan"/>
    <s v="Home Office"/>
    <s v="United States"/>
    <s v="Tucson"/>
    <x v="16"/>
    <n v="85705"/>
    <x v="1"/>
    <s v="TEC-AC-10001874"/>
    <x v="2"/>
    <x v="11"/>
    <s v="Logitech Wireless Anywhere Mouse MX for PC and Mac"/>
    <n v="95.984000000000009"/>
    <n v="2"/>
    <n v="0.2"/>
    <n v="11.997999999999998"/>
  </r>
  <r>
    <n v="9655"/>
    <x v="4842"/>
    <x v="3"/>
    <x v="205"/>
    <d v="2014-01-28T00:00:00"/>
    <x v="1"/>
    <s v="HP-14815"/>
    <s v="Harold Pawlan"/>
    <s v="Home Office"/>
    <s v="United States"/>
    <s v="Tucson"/>
    <x v="16"/>
    <n v="85705"/>
    <x v="1"/>
    <s v="OFF-BI-10004506"/>
    <x v="1"/>
    <x v="8"/>
    <s v="Wilson Jones data.warehouse D-Ring Binders with DublLock"/>
    <n v="4.9380000000000006"/>
    <n v="2"/>
    <n v="0.7"/>
    <n v="-3.6212"/>
  </r>
  <r>
    <n v="9656"/>
    <x v="4843"/>
    <x v="2"/>
    <x v="358"/>
    <d v="2011-09-29T00:00:00"/>
    <x v="1"/>
    <s v="AS-10090"/>
    <s v="Adam Shillingsburg"/>
    <s v="Consumer"/>
    <s v="United States"/>
    <s v="New York City"/>
    <x v="15"/>
    <n v="10035"/>
    <x v="3"/>
    <s v="FUR-FU-10001876"/>
    <x v="0"/>
    <x v="5"/>
    <s v="Computer Room Manger, 14&quot;"/>
    <n v="97.44"/>
    <n v="3"/>
    <n v="0"/>
    <n v="35.078399999999995"/>
  </r>
  <r>
    <n v="9657"/>
    <x v="4843"/>
    <x v="2"/>
    <x v="358"/>
    <d v="2011-09-29T00:00:00"/>
    <x v="1"/>
    <s v="AS-10090"/>
    <s v="Adam Shillingsburg"/>
    <s v="Consumer"/>
    <s v="United States"/>
    <s v="New York City"/>
    <x v="15"/>
    <n v="10035"/>
    <x v="3"/>
    <s v="OFF-BI-10003355"/>
    <x v="1"/>
    <x v="8"/>
    <s v="Cardinal Holdit Business Card Pockets"/>
    <n v="3.9840000000000004"/>
    <n v="1"/>
    <n v="0.2"/>
    <n v="1.3944000000000001"/>
  </r>
  <r>
    <n v="9658"/>
    <x v="4843"/>
    <x v="2"/>
    <x v="358"/>
    <d v="2011-09-29T00:00:00"/>
    <x v="1"/>
    <s v="AS-10090"/>
    <s v="Adam Shillingsburg"/>
    <s v="Consumer"/>
    <s v="United States"/>
    <s v="New York City"/>
    <x v="15"/>
    <n v="10035"/>
    <x v="3"/>
    <s v="OFF-AR-10003876"/>
    <x v="1"/>
    <x v="6"/>
    <s v="Avery Hi-Liter GlideStik Fluorescent Highlighter, Yellow Ink"/>
    <n v="13.04"/>
    <n v="4"/>
    <n v="0"/>
    <n v="5.7376000000000005"/>
  </r>
  <r>
    <n v="9659"/>
    <x v="4843"/>
    <x v="2"/>
    <x v="358"/>
    <d v="2011-09-29T00:00:00"/>
    <x v="1"/>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x v="4844"/>
    <x v="2"/>
    <x v="959"/>
    <d v="2011-03-30T00:00:00"/>
    <x v="0"/>
    <s v="CS-12505"/>
    <s v="Cindy Stewart"/>
    <s v="Consumer"/>
    <s v="United States"/>
    <s v="Pomona"/>
    <x v="1"/>
    <n v="91767"/>
    <x v="1"/>
    <s v="OFF-LA-10001982"/>
    <x v="1"/>
    <x v="2"/>
    <s v="Smead Alpha-Z Color-Coded Name Labels First Letter Starter Set"/>
    <n v="18.75"/>
    <n v="5"/>
    <n v="0"/>
    <n v="9"/>
  </r>
  <r>
    <n v="9661"/>
    <x v="4845"/>
    <x v="0"/>
    <x v="112"/>
    <d v="2013-06-12T00:00:00"/>
    <x v="1"/>
    <s v="ME-17320"/>
    <s v="Maria Etezadi"/>
    <s v="Home Office"/>
    <s v="United States"/>
    <s v="Santa Barbara"/>
    <x v="1"/>
    <n v="93101"/>
    <x v="1"/>
    <s v="TEC-PH-10001459"/>
    <x v="2"/>
    <x v="7"/>
    <s v="Samsung Galaxy Mega 6.3"/>
    <n v="3023.9280000000003"/>
    <n v="9"/>
    <n v="0.2"/>
    <n v="226.79460000000006"/>
  </r>
  <r>
    <n v="9662"/>
    <x v="4845"/>
    <x v="0"/>
    <x v="112"/>
    <d v="2013-06-12T00:00:00"/>
    <x v="1"/>
    <s v="ME-17320"/>
    <s v="Maria Etezadi"/>
    <s v="Home Office"/>
    <s v="United States"/>
    <s v="Santa Barbara"/>
    <x v="1"/>
    <n v="93101"/>
    <x v="1"/>
    <s v="TEC-AC-10002134"/>
    <x v="2"/>
    <x v="11"/>
    <s v="Rosewill 107 Normal Keys USB Wired Standard Keyboard"/>
    <n v="26.96"/>
    <n v="2"/>
    <n v="0"/>
    <n v="3.7744"/>
  </r>
  <r>
    <n v="9663"/>
    <x v="4845"/>
    <x v="0"/>
    <x v="112"/>
    <d v="2013-06-12T00:00:00"/>
    <x v="1"/>
    <s v="ME-17320"/>
    <s v="Maria Etezadi"/>
    <s v="Home Office"/>
    <s v="United States"/>
    <s v="Santa Barbara"/>
    <x v="1"/>
    <n v="93101"/>
    <x v="1"/>
    <s v="TEC-PH-10001760"/>
    <x v="2"/>
    <x v="7"/>
    <s v="Bose SoundLink Bluetooth Speaker"/>
    <n v="477.6"/>
    <n v="3"/>
    <n v="0.2"/>
    <n v="161.19000000000003"/>
  </r>
  <r>
    <n v="9664"/>
    <x v="4846"/>
    <x v="3"/>
    <x v="515"/>
    <d v="2014-09-06T00:00:00"/>
    <x v="1"/>
    <s v="MS-17770"/>
    <s v="Maxwell Schwartz"/>
    <s v="Consumer"/>
    <s v="United States"/>
    <s v="San Francisco"/>
    <x v="1"/>
    <n v="94109"/>
    <x v="1"/>
    <s v="OFF-ST-10001511"/>
    <x v="1"/>
    <x v="4"/>
    <s v="Space Solutions Commercial Steel Shelving"/>
    <n v="193.95000000000002"/>
    <n v="3"/>
    <n v="0"/>
    <n v="9.6974999999999838"/>
  </r>
  <r>
    <n v="9665"/>
    <x v="4847"/>
    <x v="1"/>
    <x v="214"/>
    <d v="2012-12-07T00:00:00"/>
    <x v="3"/>
    <s v="KH-16690"/>
    <s v="Kristen Hastings"/>
    <s v="Corporate"/>
    <s v="United States"/>
    <s v="Riverside"/>
    <x v="1"/>
    <n v="92503"/>
    <x v="1"/>
    <s v="OFF-PA-10003953"/>
    <x v="1"/>
    <x v="10"/>
    <s v="Xerox 218"/>
    <n v="12.96"/>
    <n v="2"/>
    <n v="0"/>
    <n v="6.2208000000000006"/>
  </r>
  <r>
    <n v="9666"/>
    <x v="4848"/>
    <x v="3"/>
    <x v="673"/>
    <d v="2014-11-21T00:00:00"/>
    <x v="1"/>
    <s v="LC-16885"/>
    <s v="Lena Creighton"/>
    <s v="Consumer"/>
    <s v="United States"/>
    <s v="Los Angeles"/>
    <x v="1"/>
    <n v="90049"/>
    <x v="1"/>
    <s v="FUR-FU-10003268"/>
    <x v="0"/>
    <x v="5"/>
    <s v="Eldon Radial Chair Mat for Low to Medium Pile Carpets"/>
    <n v="119.94"/>
    <n v="3"/>
    <n v="0"/>
    <n v="23.987999999999996"/>
  </r>
  <r>
    <n v="9667"/>
    <x v="4848"/>
    <x v="3"/>
    <x v="673"/>
    <d v="2014-11-21T00:00:00"/>
    <x v="1"/>
    <s v="LC-16885"/>
    <s v="Lena Creighton"/>
    <s v="Consumer"/>
    <s v="United States"/>
    <s v="Los Angeles"/>
    <x v="1"/>
    <n v="90049"/>
    <x v="1"/>
    <s v="FUR-FU-10001847"/>
    <x v="0"/>
    <x v="5"/>
    <s v="Eldon Image Series Black Desk Accessories"/>
    <n v="12.419999999999998"/>
    <n v="3"/>
    <n v="0"/>
    <n v="4.4711999999999996"/>
  </r>
  <r>
    <n v="9668"/>
    <x v="4849"/>
    <x v="0"/>
    <x v="131"/>
    <d v="2013-04-28T00:00:00"/>
    <x v="1"/>
    <s v="AF-10870"/>
    <s v="Art Ferguson"/>
    <s v="Consumer"/>
    <s v="United States"/>
    <s v="San Clemente"/>
    <x v="1"/>
    <n v="92672"/>
    <x v="1"/>
    <s v="OFF-BI-10002764"/>
    <x v="1"/>
    <x v="8"/>
    <s v="Recycled Pressboard Report Cover with Reinforced Top Hinge"/>
    <n v="18.088000000000001"/>
    <n v="7"/>
    <n v="0.2"/>
    <n v="6.5569000000000006"/>
  </r>
  <r>
    <n v="9669"/>
    <x v="4849"/>
    <x v="0"/>
    <x v="131"/>
    <d v="2013-04-28T00:00:00"/>
    <x v="1"/>
    <s v="AF-10870"/>
    <s v="Art Ferguson"/>
    <s v="Consumer"/>
    <s v="United States"/>
    <s v="San Clemente"/>
    <x v="1"/>
    <n v="92672"/>
    <x v="1"/>
    <s v="OFF-EN-10004386"/>
    <x v="1"/>
    <x v="12"/>
    <s v="Recycled Interoffice Envelopes with String and Button Closure, 10 x 13"/>
    <n v="71.97"/>
    <n v="3"/>
    <n v="0"/>
    <n v="35.984999999999999"/>
  </r>
  <r>
    <n v="9670"/>
    <x v="4850"/>
    <x v="3"/>
    <x v="459"/>
    <d v="2014-04-07T00:00:00"/>
    <x v="1"/>
    <s v="AH-10465"/>
    <s v="Amy Hunt"/>
    <s v="Consumer"/>
    <s v="United States"/>
    <s v="Decatur"/>
    <x v="19"/>
    <n v="35601"/>
    <x v="0"/>
    <s v="OFF-LA-10001569"/>
    <x v="1"/>
    <x v="2"/>
    <s v="Avery 499"/>
    <n v="14.940000000000001"/>
    <n v="3"/>
    <n v="0"/>
    <n v="6.8723999999999998"/>
  </r>
  <r>
    <n v="9671"/>
    <x v="4851"/>
    <x v="1"/>
    <x v="863"/>
    <d v="2012-08-15T00:00:00"/>
    <x v="2"/>
    <s v="GK-14620"/>
    <s v="Grace Kelly"/>
    <s v="Corporate"/>
    <s v="United States"/>
    <s v="Greensboro"/>
    <x v="3"/>
    <n v="27405"/>
    <x v="0"/>
    <s v="OFF-AR-10001446"/>
    <x v="1"/>
    <x v="6"/>
    <s v="Newell 309"/>
    <n v="64.680000000000007"/>
    <n v="7"/>
    <n v="0.2"/>
    <n v="8.0849999999999973"/>
  </r>
  <r>
    <n v="9672"/>
    <x v="4852"/>
    <x v="3"/>
    <x v="38"/>
    <d v="2014-11-20T00:00:00"/>
    <x v="1"/>
    <s v="KL-16645"/>
    <s v="Ken Lonsdale"/>
    <s v="Consumer"/>
    <s v="United States"/>
    <s v="Dublin"/>
    <x v="1"/>
    <n v="94568"/>
    <x v="1"/>
    <s v="TEC-PH-10003442"/>
    <x v="2"/>
    <x v="7"/>
    <s v="Samsung Replacement EH64AVFWE Premium Headset"/>
    <n v="22"/>
    <n v="5"/>
    <n v="0.2"/>
    <n v="1.375"/>
  </r>
  <r>
    <n v="9673"/>
    <x v="4853"/>
    <x v="0"/>
    <x v="443"/>
    <d v="2013-12-29T00:00:00"/>
    <x v="1"/>
    <s v="FM-14290"/>
    <s v="Frank Merwin"/>
    <s v="Home Office"/>
    <s v="United States"/>
    <s v="Philadelphia"/>
    <x v="9"/>
    <n v="19143"/>
    <x v="3"/>
    <s v="OFF-PA-10000477"/>
    <x v="1"/>
    <x v="10"/>
    <s v="Xerox 1952"/>
    <n v="7.9680000000000009"/>
    <n v="2"/>
    <n v="0.2"/>
    <n v="2.6892000000000005"/>
  </r>
  <r>
    <n v="9674"/>
    <x v="4853"/>
    <x v="0"/>
    <x v="443"/>
    <d v="2013-12-29T00:00:00"/>
    <x v="1"/>
    <s v="FM-14290"/>
    <s v="Frank Merwin"/>
    <s v="Home Office"/>
    <s v="United States"/>
    <s v="Philadelphia"/>
    <x v="9"/>
    <n v="19143"/>
    <x v="3"/>
    <s v="TEC-PH-10002645"/>
    <x v="2"/>
    <x v="7"/>
    <s v="LG G2"/>
    <n v="1499.9699999999998"/>
    <n v="5"/>
    <n v="0.4"/>
    <n v="-374.99250000000006"/>
  </r>
  <r>
    <n v="9675"/>
    <x v="4854"/>
    <x v="2"/>
    <x v="192"/>
    <d v="2011-07-24T00:00:00"/>
    <x v="0"/>
    <s v="JL-15850"/>
    <s v="John Lucas"/>
    <s v="Consumer"/>
    <s v="United States"/>
    <s v="Houston"/>
    <x v="5"/>
    <n v="77095"/>
    <x v="2"/>
    <s v="OFF-ST-10003123"/>
    <x v="1"/>
    <x v="4"/>
    <s v="Fellowes Bases and Tops For Staxonsteel/High-Stak Systems"/>
    <n v="26.632000000000001"/>
    <n v="1"/>
    <n v="0.2"/>
    <n v="1.331599999999999"/>
  </r>
  <r>
    <n v="9676"/>
    <x v="4855"/>
    <x v="0"/>
    <x v="715"/>
    <d v="2013-05-11T00:00:00"/>
    <x v="1"/>
    <s v="GM-14500"/>
    <s v="Gene McClure"/>
    <s v="Consumer"/>
    <s v="United States"/>
    <s v="Bakersfield"/>
    <x v="1"/>
    <n v="93309"/>
    <x v="1"/>
    <s v="FUR-FU-10001617"/>
    <x v="0"/>
    <x v="5"/>
    <s v="Executive Impressions 8-1/2&quot; Career Panel/Partition Cubicle Clock"/>
    <n v="41.6"/>
    <n v="4"/>
    <n v="0"/>
    <n v="14.143999999999998"/>
  </r>
  <r>
    <n v="9677"/>
    <x v="4856"/>
    <x v="2"/>
    <x v="683"/>
    <d v="2011-12-03T00:00:00"/>
    <x v="1"/>
    <s v="MC-17635"/>
    <s v="Matthew Clasen"/>
    <s v="Corporate"/>
    <s v="United States"/>
    <s v="Richmond"/>
    <x v="14"/>
    <n v="47374"/>
    <x v="2"/>
    <s v="OFF-EN-10003862"/>
    <x v="1"/>
    <x v="12"/>
    <s v="Laser &amp; Ink Jet Business Envelopes"/>
    <n v="64.02"/>
    <n v="6"/>
    <n v="0"/>
    <n v="29.449199999999998"/>
  </r>
  <r>
    <n v="9678"/>
    <x v="4857"/>
    <x v="0"/>
    <x v="724"/>
    <d v="2013-04-24T00:00:00"/>
    <x v="1"/>
    <s v="CS-12490"/>
    <s v="Cindy Schnelling"/>
    <s v="Corporate"/>
    <s v="United States"/>
    <s v="New York City"/>
    <x v="15"/>
    <n v="10009"/>
    <x v="3"/>
    <s v="OFF-AR-10001573"/>
    <x v="1"/>
    <x v="6"/>
    <s v="American Pencil"/>
    <n v="6.99"/>
    <n v="3"/>
    <n v="0"/>
    <n v="2.027099999999999"/>
  </r>
  <r>
    <n v="9679"/>
    <x v="4857"/>
    <x v="0"/>
    <x v="724"/>
    <d v="2013-04-24T00:00:00"/>
    <x v="1"/>
    <s v="CS-12490"/>
    <s v="Cindy Schnelling"/>
    <s v="Corporate"/>
    <s v="United States"/>
    <s v="New York City"/>
    <x v="15"/>
    <n v="10009"/>
    <x v="3"/>
    <s v="OFF-SU-10004290"/>
    <x v="1"/>
    <x v="14"/>
    <s v="Acme Design Line 8&quot; Stainless Steel Bent Scissors w/Champagne Handles, 3-1/8&quot; Cut"/>
    <n v="6.84"/>
    <n v="1"/>
    <n v="0"/>
    <n v="1.8468"/>
  </r>
  <r>
    <n v="9680"/>
    <x v="4858"/>
    <x v="1"/>
    <x v="17"/>
    <d v="2012-12-31T00:00:00"/>
    <x v="1"/>
    <s v="AH-10030"/>
    <s v="Aaron Hawkins"/>
    <s v="Corporate"/>
    <s v="United States"/>
    <s v="San Francisco"/>
    <x v="1"/>
    <n v="94122"/>
    <x v="1"/>
    <s v="OFF-ST-10000046"/>
    <x v="1"/>
    <x v="4"/>
    <s v="Fellowes Super Stor/Drawer Files"/>
    <n v="323.10000000000002"/>
    <n v="2"/>
    <n v="0"/>
    <n v="61.38900000000001"/>
  </r>
  <r>
    <n v="9681"/>
    <x v="4858"/>
    <x v="1"/>
    <x v="17"/>
    <d v="2012-12-31T00:00:00"/>
    <x v="1"/>
    <s v="AH-10030"/>
    <s v="Aaron Hawkins"/>
    <s v="Corporate"/>
    <s v="United States"/>
    <s v="San Francisco"/>
    <x v="1"/>
    <n v="94122"/>
    <x v="1"/>
    <s v="TEC-PH-10003505"/>
    <x v="2"/>
    <x v="7"/>
    <s v="Geemarc AmpliPOWER60"/>
    <n v="668.16"/>
    <n v="9"/>
    <n v="0.2"/>
    <n v="75.167999999999921"/>
  </r>
  <r>
    <n v="9682"/>
    <x v="4859"/>
    <x v="3"/>
    <x v="1096"/>
    <d v="2014-12-19T00:00:00"/>
    <x v="1"/>
    <s v="EP-13915"/>
    <s v="Emily Phan"/>
    <s v="Consumer"/>
    <s v="United States"/>
    <s v="San Francisco"/>
    <x v="1"/>
    <n v="94122"/>
    <x v="1"/>
    <s v="OFF-LA-10004559"/>
    <x v="1"/>
    <x v="2"/>
    <s v="Avery 49"/>
    <n v="8.64"/>
    <n v="3"/>
    <n v="0"/>
    <n v="4.2336"/>
  </r>
  <r>
    <n v="9683"/>
    <x v="4859"/>
    <x v="3"/>
    <x v="1096"/>
    <d v="2014-12-19T00:00:00"/>
    <x v="1"/>
    <s v="EP-13915"/>
    <s v="Emily Phan"/>
    <s v="Consumer"/>
    <s v="United States"/>
    <s v="San Francisco"/>
    <x v="1"/>
    <n v="94122"/>
    <x v="1"/>
    <s v="OFF-PA-10003172"/>
    <x v="1"/>
    <x v="10"/>
    <s v="Xerox 1996"/>
    <n v="38.880000000000003"/>
    <n v="6"/>
    <n v="0"/>
    <n v="18.662400000000002"/>
  </r>
  <r>
    <n v="9684"/>
    <x v="4859"/>
    <x v="3"/>
    <x v="1096"/>
    <d v="2014-12-19T00:00:00"/>
    <x v="1"/>
    <s v="EP-13915"/>
    <s v="Emily Phan"/>
    <s v="Consumer"/>
    <s v="United States"/>
    <s v="San Francisco"/>
    <x v="1"/>
    <n v="94122"/>
    <x v="1"/>
    <s v="FUR-FU-10001473"/>
    <x v="0"/>
    <x v="5"/>
    <s v="Eldon Executive Woodline II Desk Accessories, Mahogany"/>
    <n v="201.04"/>
    <n v="8"/>
    <n v="0"/>
    <n v="54.280799999999999"/>
  </r>
  <r>
    <n v="9685"/>
    <x v="4859"/>
    <x v="3"/>
    <x v="1096"/>
    <d v="2014-12-19T00:00:00"/>
    <x v="1"/>
    <s v="EP-13915"/>
    <s v="Emily Phan"/>
    <s v="Consumer"/>
    <s v="United States"/>
    <s v="San Francisco"/>
    <x v="1"/>
    <n v="94122"/>
    <x v="1"/>
    <s v="OFF-PA-10000232"/>
    <x v="1"/>
    <x v="10"/>
    <s v="Xerox 1975"/>
    <n v="12.96"/>
    <n v="2"/>
    <n v="0"/>
    <n v="6.3504000000000005"/>
  </r>
  <r>
    <n v="9686"/>
    <x v="4860"/>
    <x v="3"/>
    <x v="460"/>
    <d v="2014-01-05T00:00:00"/>
    <x v="0"/>
    <s v="FW-14395"/>
    <s v="Fred Wasserman"/>
    <s v="Corporate"/>
    <s v="United States"/>
    <s v="Los Angeles"/>
    <x v="1"/>
    <n v="90032"/>
    <x v="1"/>
    <s v="TEC-AC-10000682"/>
    <x v="2"/>
    <x v="11"/>
    <s v="Kensington K72356US Mouse-in-a-Box USB Desktop Mouse"/>
    <n v="16.59"/>
    <n v="1"/>
    <n v="0"/>
    <n v="5.8064999999999998"/>
  </r>
  <r>
    <n v="9687"/>
    <x v="4861"/>
    <x v="3"/>
    <x v="1109"/>
    <d v="2014-06-04T00:00:00"/>
    <x v="1"/>
    <s v="KA-16525"/>
    <s v="Kelly Andreada"/>
    <s v="Consumer"/>
    <s v="United States"/>
    <s v="San Diego"/>
    <x v="1"/>
    <n v="92037"/>
    <x v="1"/>
    <s v="OFF-AR-10003405"/>
    <x v="1"/>
    <x v="6"/>
    <s v="Dixon My First Ticonderoga Pencil, #2"/>
    <n v="35.099999999999994"/>
    <n v="6"/>
    <n v="0"/>
    <n v="10.178999999999997"/>
  </r>
  <r>
    <n v="9688"/>
    <x v="4862"/>
    <x v="3"/>
    <x v="1033"/>
    <d v="2014-10-07T00:00:00"/>
    <x v="1"/>
    <s v="SC-20050"/>
    <s v="Sample Company A"/>
    <s v="Home Office"/>
    <s v="United States"/>
    <s v="Arlington"/>
    <x v="5"/>
    <n v="76017"/>
    <x v="2"/>
    <s v="OFF-BI-10000301"/>
    <x v="1"/>
    <x v="8"/>
    <s v="GBC Instant Report Kit"/>
    <n v="11.645999999999997"/>
    <n v="9"/>
    <n v="0.8"/>
    <n v="-17.469000000000005"/>
  </r>
  <r>
    <n v="9689"/>
    <x v="4863"/>
    <x v="3"/>
    <x v="308"/>
    <d v="2014-06-28T00:00:00"/>
    <x v="1"/>
    <s v="PG-18895"/>
    <s v="Paul Gonzalez"/>
    <s v="Consumer"/>
    <s v="United States"/>
    <s v="Richmond"/>
    <x v="17"/>
    <n v="23223"/>
    <x v="0"/>
    <s v="OFF-PA-10001534"/>
    <x v="1"/>
    <x v="10"/>
    <s v="Xerox 230"/>
    <n v="32.400000000000006"/>
    <n v="5"/>
    <n v="0"/>
    <n v="15.552000000000001"/>
  </r>
  <r>
    <n v="9690"/>
    <x v="4863"/>
    <x v="3"/>
    <x v="308"/>
    <d v="2014-06-28T00:00:00"/>
    <x v="1"/>
    <s v="PG-18895"/>
    <s v="Paul Gonzalez"/>
    <s v="Consumer"/>
    <s v="United States"/>
    <s v="Richmond"/>
    <x v="17"/>
    <n v="23223"/>
    <x v="0"/>
    <s v="TEC-PH-10003691"/>
    <x v="2"/>
    <x v="7"/>
    <s v="BlackBerry Q10"/>
    <n v="503.96"/>
    <n v="4"/>
    <n v="0"/>
    <n v="125.99000000000001"/>
  </r>
  <r>
    <n v="9691"/>
    <x v="4864"/>
    <x v="3"/>
    <x v="1095"/>
    <d v="2014-04-06T00:00:00"/>
    <x v="2"/>
    <s v="TA-21385"/>
    <s v="Tom Ashbrook"/>
    <s v="Home Office"/>
    <s v="United States"/>
    <s v="New York City"/>
    <x v="15"/>
    <n v="10035"/>
    <x v="3"/>
    <s v="OFF-AR-10001545"/>
    <x v="1"/>
    <x v="6"/>
    <s v="Newell 326"/>
    <n v="7.04"/>
    <n v="4"/>
    <n v="0"/>
    <n v="2.0415999999999999"/>
  </r>
  <r>
    <n v="9692"/>
    <x v="4865"/>
    <x v="1"/>
    <x v="50"/>
    <d v="2012-11-17T00:00:00"/>
    <x v="1"/>
    <s v="PO-18850"/>
    <s v="Patrick O'Brill"/>
    <s v="Consumer"/>
    <s v="United States"/>
    <s v="Houston"/>
    <x v="5"/>
    <n v="77041"/>
    <x v="2"/>
    <s v="FUR-BO-10001811"/>
    <x v="0"/>
    <x v="0"/>
    <s v="Atlantic Metals Mobile 5-Shelf Bookcases, Custom Colors"/>
    <n v="613.99919999999997"/>
    <n v="3"/>
    <n v="0.32"/>
    <n v="-18.058800000000076"/>
  </r>
  <r>
    <n v="9693"/>
    <x v="4866"/>
    <x v="1"/>
    <x v="834"/>
    <d v="2012-09-02T00:00:00"/>
    <x v="1"/>
    <s v="SM-20950"/>
    <s v="Suzanne McNair"/>
    <s v="Corporate"/>
    <s v="United States"/>
    <s v="Fairfield"/>
    <x v="29"/>
    <n v="6824"/>
    <x v="3"/>
    <s v="OFF-ST-10001837"/>
    <x v="1"/>
    <x v="4"/>
    <s v="SAFCO Mobile Desk Side File, Wire Frame"/>
    <n v="470.35999999999996"/>
    <n v="11"/>
    <n v="0"/>
    <n v="122.2936"/>
  </r>
  <r>
    <n v="9694"/>
    <x v="4867"/>
    <x v="3"/>
    <x v="241"/>
    <d v="2014-09-29T00:00:00"/>
    <x v="0"/>
    <s v="NK-18490"/>
    <s v="Neil Knudson"/>
    <s v="Home Office"/>
    <s v="United States"/>
    <s v="San Francisco"/>
    <x v="1"/>
    <n v="94110"/>
    <x v="1"/>
    <s v="OFF-PA-10000551"/>
    <x v="1"/>
    <x v="10"/>
    <s v="Array Memo Cubes"/>
    <n v="31.08"/>
    <n v="6"/>
    <n v="0"/>
    <n v="15.229199999999999"/>
  </r>
  <r>
    <n v="9695"/>
    <x v="4867"/>
    <x v="3"/>
    <x v="241"/>
    <d v="2014-09-29T00:00:00"/>
    <x v="0"/>
    <s v="NK-18490"/>
    <s v="Neil Knudson"/>
    <s v="Home Office"/>
    <s v="United States"/>
    <s v="San Francisco"/>
    <x v="1"/>
    <n v="94110"/>
    <x v="1"/>
    <s v="OFF-SU-10001574"/>
    <x v="1"/>
    <x v="14"/>
    <s v="Acme Value Line Scissors"/>
    <n v="7.3"/>
    <n v="2"/>
    <n v="0"/>
    <n v="2.1899999999999995"/>
  </r>
  <r>
    <n v="9696"/>
    <x v="4868"/>
    <x v="0"/>
    <x v="25"/>
    <d v="2013-12-15T00:00:00"/>
    <x v="2"/>
    <s v="SC-20695"/>
    <s v="Steve Chapman"/>
    <s v="Corporate"/>
    <s v="United States"/>
    <s v="Springfield"/>
    <x v="24"/>
    <n v="45503"/>
    <x v="3"/>
    <s v="OFF-AP-10002892"/>
    <x v="1"/>
    <x v="9"/>
    <s v="Belkin F5C206VTEL 6 Outlet Surge"/>
    <n v="73.536000000000001"/>
    <n v="4"/>
    <n v="0.2"/>
    <n v="9.1919999999999931"/>
  </r>
  <r>
    <n v="9697"/>
    <x v="4869"/>
    <x v="2"/>
    <x v="1227"/>
    <d v="2011-06-15T00:00:00"/>
    <x v="0"/>
    <s v="HK-14890"/>
    <s v="Heather Kirkland"/>
    <s v="Corporate"/>
    <s v="United States"/>
    <s v="Detroit"/>
    <x v="12"/>
    <n v="48234"/>
    <x v="2"/>
    <s v="OFF-LA-10003930"/>
    <x v="1"/>
    <x v="2"/>
    <s v="Dot Matrix Printer Tape Reel Labels, White, 5000/Box"/>
    <n v="491.55"/>
    <n v="5"/>
    <n v="0"/>
    <n v="240.8595"/>
  </r>
  <r>
    <n v="9698"/>
    <x v="4870"/>
    <x v="0"/>
    <x v="21"/>
    <d v="2013-03-12T00:00:00"/>
    <x v="3"/>
    <s v="BT-11485"/>
    <s v="Brad Thomas"/>
    <s v="Home Office"/>
    <s v="United States"/>
    <s v="Philadelphia"/>
    <x v="9"/>
    <n v="19140"/>
    <x v="3"/>
    <s v="FUR-FU-10001037"/>
    <x v="0"/>
    <x v="5"/>
    <s v="DAX Charcoal/Nickel-Tone Document Frame, 5 x 7"/>
    <n v="30.336000000000002"/>
    <n v="4"/>
    <n v="0.2"/>
    <n v="9.48"/>
  </r>
  <r>
    <n v="9699"/>
    <x v="4871"/>
    <x v="3"/>
    <x v="934"/>
    <d v="2014-12-20T00:00:00"/>
    <x v="1"/>
    <s v="KM-16660"/>
    <s v="Khloe Miller"/>
    <s v="Consumer"/>
    <s v="United States"/>
    <s v="Inglewood"/>
    <x v="1"/>
    <n v="90301"/>
    <x v="1"/>
    <s v="OFF-PA-10004569"/>
    <x v="1"/>
    <x v="10"/>
    <s v="Wirebound Message Books, Two 4 1/4&quot; x 5&quot; Forms per Page"/>
    <n v="22.830000000000002"/>
    <n v="3"/>
    <n v="0"/>
    <n v="10.7301"/>
  </r>
  <r>
    <n v="9700"/>
    <x v="4871"/>
    <x v="3"/>
    <x v="934"/>
    <d v="2014-12-20T00:00:00"/>
    <x v="1"/>
    <s v="KM-16660"/>
    <s v="Khloe Miller"/>
    <s v="Consumer"/>
    <s v="United States"/>
    <s v="Inglewood"/>
    <x v="1"/>
    <n v="90301"/>
    <x v="1"/>
    <s v="OFF-AP-10000027"/>
    <x v="1"/>
    <x v="9"/>
    <s v="Hoover Commercial SteamVac"/>
    <n v="54.32"/>
    <n v="4"/>
    <n v="0"/>
    <n v="16.295999999999999"/>
  </r>
  <r>
    <n v="9701"/>
    <x v="4871"/>
    <x v="3"/>
    <x v="934"/>
    <d v="2014-12-20T00:00:00"/>
    <x v="1"/>
    <s v="KM-16660"/>
    <s v="Khloe Miller"/>
    <s v="Consumer"/>
    <s v="United States"/>
    <s v="Inglewood"/>
    <x v="1"/>
    <n v="90301"/>
    <x v="1"/>
    <s v="TEC-PH-10000675"/>
    <x v="2"/>
    <x v="7"/>
    <s v="Panasonic KX TS3282B Corded phone"/>
    <n v="196.77600000000001"/>
    <n v="3"/>
    <n v="0.2"/>
    <n v="14.758199999999995"/>
  </r>
  <r>
    <n v="9702"/>
    <x v="4872"/>
    <x v="0"/>
    <x v="859"/>
    <d v="2013-11-05T00:00:00"/>
    <x v="1"/>
    <s v="SP-20920"/>
    <s v="Susan Pistek"/>
    <s v="Consumer"/>
    <s v="United States"/>
    <s v="San Luis Obispo"/>
    <x v="1"/>
    <n v="93405"/>
    <x v="1"/>
    <s v="OFF-FA-10003059"/>
    <x v="1"/>
    <x v="13"/>
    <s v="Assorted Color Push Pins"/>
    <n v="3.62"/>
    <n v="2"/>
    <n v="0"/>
    <n v="1.1945999999999999"/>
  </r>
  <r>
    <n v="9703"/>
    <x v="4873"/>
    <x v="3"/>
    <x v="689"/>
    <d v="2014-08-05T00:00:00"/>
    <x v="1"/>
    <s v="LB-16795"/>
    <s v="Laurel Beltran"/>
    <s v="Home Office"/>
    <s v="United States"/>
    <s v="Wilmington"/>
    <x v="13"/>
    <n v="19805"/>
    <x v="3"/>
    <s v="OFF-PA-10003256"/>
    <x v="1"/>
    <x v="10"/>
    <s v="Avery Personal Creations Heavyweight Cards"/>
    <n v="11.54"/>
    <n v="1"/>
    <n v="0"/>
    <n v="5.5391999999999992"/>
  </r>
  <r>
    <n v="9704"/>
    <x v="4873"/>
    <x v="3"/>
    <x v="689"/>
    <d v="2014-08-05T00:00:00"/>
    <x v="1"/>
    <s v="LB-16795"/>
    <s v="Laurel Beltran"/>
    <s v="Home Office"/>
    <s v="United States"/>
    <s v="Wilmington"/>
    <x v="13"/>
    <n v="19805"/>
    <x v="3"/>
    <s v="OFF-BI-10003656"/>
    <x v="1"/>
    <x v="8"/>
    <s v="Fellowes PB200 Plastic Comb Binding Machine"/>
    <n v="849.95"/>
    <n v="5"/>
    <n v="0"/>
    <n v="390.97699999999998"/>
  </r>
  <r>
    <n v="9705"/>
    <x v="4873"/>
    <x v="3"/>
    <x v="689"/>
    <d v="2014-08-05T00:00:00"/>
    <x v="1"/>
    <s v="LB-16795"/>
    <s v="Laurel Beltran"/>
    <s v="Home Office"/>
    <s v="United States"/>
    <s v="Wilmington"/>
    <x v="13"/>
    <n v="19805"/>
    <x v="3"/>
    <s v="OFF-BI-10002897"/>
    <x v="1"/>
    <x v="8"/>
    <s v="Black Avery Memo-Size 3-Ring Binder, 5 1/2&quot; x 8 1/2&quot;"/>
    <n v="11.01"/>
    <n v="3"/>
    <n v="0"/>
    <n v="5.3948999999999998"/>
  </r>
  <r>
    <n v="9706"/>
    <x v="4874"/>
    <x v="3"/>
    <x v="15"/>
    <d v="2014-10-24T00:00:00"/>
    <x v="1"/>
    <s v="JS-16030"/>
    <s v="Joy Smith"/>
    <s v="Consumer"/>
    <s v="United States"/>
    <s v="San Francisco"/>
    <x v="1"/>
    <n v="94122"/>
    <x v="1"/>
    <s v="OFF-BI-10004826"/>
    <x v="1"/>
    <x v="8"/>
    <s v="JM Magazine Binder"/>
    <n v="39.624000000000009"/>
    <n v="3"/>
    <n v="0.2"/>
    <n v="13.868400000000001"/>
  </r>
  <r>
    <n v="9707"/>
    <x v="4875"/>
    <x v="0"/>
    <x v="147"/>
    <d v="2013-10-28T00:00:00"/>
    <x v="1"/>
    <s v="CS-11950"/>
    <s v="Carlos Soltero"/>
    <s v="Consumer"/>
    <s v="United States"/>
    <s v="Los Angeles"/>
    <x v="1"/>
    <n v="90045"/>
    <x v="1"/>
    <s v="FUR-CH-10004626"/>
    <x v="0"/>
    <x v="1"/>
    <s v="Office Star Flex Back Scooter Chair with Aluminum Finish Frame"/>
    <n v="242.13600000000002"/>
    <n v="3"/>
    <n v="0.2"/>
    <n v="12.106799999999993"/>
  </r>
  <r>
    <n v="9708"/>
    <x v="4875"/>
    <x v="0"/>
    <x v="147"/>
    <d v="2013-10-28T00:00:00"/>
    <x v="1"/>
    <s v="CS-11950"/>
    <s v="Carlos Soltero"/>
    <s v="Consumer"/>
    <s v="United States"/>
    <s v="Los Angeles"/>
    <x v="1"/>
    <n v="90045"/>
    <x v="1"/>
    <s v="OFF-AR-10000390"/>
    <x v="1"/>
    <x v="6"/>
    <s v="Newell Chalk Holder"/>
    <n v="12.39"/>
    <n v="3"/>
    <n v="0"/>
    <n v="5.6993999999999998"/>
  </r>
  <r>
    <n v="9709"/>
    <x v="4875"/>
    <x v="0"/>
    <x v="147"/>
    <d v="2013-10-28T00:00:00"/>
    <x v="1"/>
    <s v="CS-11950"/>
    <s v="Carlos Soltero"/>
    <s v="Consumer"/>
    <s v="United States"/>
    <s v="Los Angeles"/>
    <x v="1"/>
    <n v="90045"/>
    <x v="1"/>
    <s v="FUR-FU-10003731"/>
    <x v="0"/>
    <x v="5"/>
    <s v="Eldon Expressions Wood and Plastic Desk Accessories, Oak"/>
    <n v="19.96"/>
    <n v="2"/>
    <n v="0"/>
    <n v="5.5888000000000009"/>
  </r>
  <r>
    <n v="9710"/>
    <x v="4875"/>
    <x v="0"/>
    <x v="147"/>
    <d v="2013-10-28T00:00:00"/>
    <x v="1"/>
    <s v="CS-11950"/>
    <s v="Carlos Soltero"/>
    <s v="Consumer"/>
    <s v="United States"/>
    <s v="Los Angeles"/>
    <x v="1"/>
    <n v="90045"/>
    <x v="1"/>
    <s v="OFF-ST-10002743"/>
    <x v="1"/>
    <x v="4"/>
    <s v="SAFCO Boltless Steel Shelving"/>
    <n v="340.92"/>
    <n v="3"/>
    <n v="0"/>
    <n v="3.4091999999999842"/>
  </r>
  <r>
    <n v="9711"/>
    <x v="4876"/>
    <x v="2"/>
    <x v="1127"/>
    <d v="2011-11-10T00:00:00"/>
    <x v="1"/>
    <s v="MD-17350"/>
    <s v="Maribeth Dona"/>
    <s v="Consumer"/>
    <s v="United States"/>
    <s v="Philadelphia"/>
    <x v="9"/>
    <n v="19143"/>
    <x v="3"/>
    <s v="FUR-FU-10001468"/>
    <x v="0"/>
    <x v="5"/>
    <s v="Tenex Antistatic Computer Chair Mats"/>
    <n v="273.56799999999998"/>
    <n v="2"/>
    <n v="0.2"/>
    <n v="-34.196000000000026"/>
  </r>
  <r>
    <n v="9712"/>
    <x v="4876"/>
    <x v="2"/>
    <x v="1127"/>
    <d v="2011-11-10T00:00:00"/>
    <x v="1"/>
    <s v="MD-17350"/>
    <s v="Maribeth Dona"/>
    <s v="Consumer"/>
    <s v="United States"/>
    <s v="Philadelphia"/>
    <x v="9"/>
    <n v="19143"/>
    <x v="3"/>
    <s v="OFF-BI-10003684"/>
    <x v="1"/>
    <x v="8"/>
    <s v="Wilson Jones Legal Size Ring Binders"/>
    <n v="13.194000000000001"/>
    <n v="2"/>
    <n v="0.7"/>
    <n v="-8.7959999999999958"/>
  </r>
  <r>
    <n v="9713"/>
    <x v="4876"/>
    <x v="2"/>
    <x v="1127"/>
    <d v="2011-11-10T00:00:00"/>
    <x v="1"/>
    <s v="MD-17350"/>
    <s v="Maribeth Dona"/>
    <s v="Consumer"/>
    <s v="United States"/>
    <s v="Philadelphia"/>
    <x v="9"/>
    <n v="19143"/>
    <x v="3"/>
    <s v="OFF-ST-10003716"/>
    <x v="1"/>
    <x v="4"/>
    <s v="Tennsco Double-Tier Lockers"/>
    <n v="1080.096"/>
    <n v="6"/>
    <n v="0.2"/>
    <n v="-94.508399999999995"/>
  </r>
  <r>
    <n v="9714"/>
    <x v="4876"/>
    <x v="2"/>
    <x v="1127"/>
    <d v="2011-11-10T00:00:00"/>
    <x v="1"/>
    <s v="MD-17350"/>
    <s v="Maribeth Dona"/>
    <s v="Consumer"/>
    <s v="United States"/>
    <s v="Philadelphia"/>
    <x v="9"/>
    <n v="19143"/>
    <x v="3"/>
    <s v="TEC-AC-10001101"/>
    <x v="2"/>
    <x v="11"/>
    <s v="Sony 16GB Class 10 Micro SDHC R40 Memory Card"/>
    <n v="51.56"/>
    <n v="5"/>
    <n v="0.2"/>
    <n v="-6.4450000000000021"/>
  </r>
  <r>
    <n v="9715"/>
    <x v="4876"/>
    <x v="2"/>
    <x v="1127"/>
    <d v="2011-11-10T00:00:00"/>
    <x v="1"/>
    <s v="MD-17350"/>
    <s v="Maribeth Dona"/>
    <s v="Consumer"/>
    <s v="United States"/>
    <s v="Philadelphia"/>
    <x v="9"/>
    <n v="19143"/>
    <x v="3"/>
    <s v="TEC-AC-10004864"/>
    <x v="2"/>
    <x v="11"/>
    <s v="Memorex Micro Travel Drive 32 GB"/>
    <n v="58.415999999999997"/>
    <n v="2"/>
    <n v="0.2"/>
    <n v="16.794600000000003"/>
  </r>
  <r>
    <n v="9716"/>
    <x v="4877"/>
    <x v="0"/>
    <x v="77"/>
    <d v="2013-11-13T00:00:00"/>
    <x v="1"/>
    <s v="LD-17005"/>
    <s v="Lisa DeCherney"/>
    <s v="Consumer"/>
    <s v="United States"/>
    <s v="San Francisco"/>
    <x v="1"/>
    <n v="94122"/>
    <x v="1"/>
    <s v="OFF-BI-10001543"/>
    <x v="1"/>
    <x v="8"/>
    <s v="GBC VeloBinder Manual Binding System"/>
    <n v="57.584000000000003"/>
    <n v="2"/>
    <n v="0.2"/>
    <n v="20.154400000000003"/>
  </r>
  <r>
    <n v="9717"/>
    <x v="4878"/>
    <x v="0"/>
    <x v="399"/>
    <d v="2013-08-15T00:00:00"/>
    <x v="0"/>
    <s v="DB-13270"/>
    <s v="Deborah Brumfield"/>
    <s v="Home Office"/>
    <s v="United States"/>
    <s v="Philadelphia"/>
    <x v="9"/>
    <n v="19134"/>
    <x v="3"/>
    <s v="OFF-AR-10000914"/>
    <x v="1"/>
    <x v="6"/>
    <s v="Boston 16765 Mini Stand Up Battery Pencil Sharpener"/>
    <n v="37.312000000000005"/>
    <n v="4"/>
    <n v="0.2"/>
    <n v="2.7984000000000027"/>
  </r>
  <r>
    <n v="9718"/>
    <x v="4879"/>
    <x v="0"/>
    <x v="198"/>
    <d v="2013-06-01T00:00:00"/>
    <x v="3"/>
    <s v="AT-10735"/>
    <s v="Annie Thurman"/>
    <s v="Consumer"/>
    <s v="United States"/>
    <s v="Houston"/>
    <x v="5"/>
    <n v="77041"/>
    <x v="2"/>
    <s v="TEC-PH-10002293"/>
    <x v="2"/>
    <x v="7"/>
    <s v="Anker 36W 4-Port USB Wall Charger Travel Power Adapter for iPhone 5s 5c 5"/>
    <n v="79.959999999999994"/>
    <n v="5"/>
    <n v="0.2"/>
    <n v="7.9960000000000058"/>
  </r>
  <r>
    <n v="9719"/>
    <x v="4879"/>
    <x v="0"/>
    <x v="198"/>
    <d v="2013-06-01T00:00:00"/>
    <x v="3"/>
    <s v="AT-10735"/>
    <s v="Annie Thurman"/>
    <s v="Consumer"/>
    <s v="United States"/>
    <s v="Houston"/>
    <x v="5"/>
    <n v="77041"/>
    <x v="2"/>
    <s v="TEC-AC-10000109"/>
    <x v="2"/>
    <x v="11"/>
    <s v="Sony Micro Vault Click 16 GB USB 2.0 Flash Drive"/>
    <n v="223.96"/>
    <n v="5"/>
    <n v="0.2"/>
    <n v="11.198000000000015"/>
  </r>
  <r>
    <n v="9720"/>
    <x v="4880"/>
    <x v="3"/>
    <x v="105"/>
    <d v="2014-11-15T00:00:00"/>
    <x v="0"/>
    <s v="DK-13375"/>
    <s v="Dennis Kane"/>
    <s v="Consumer"/>
    <s v="United States"/>
    <s v="Lancaster"/>
    <x v="9"/>
    <n v="17602"/>
    <x v="3"/>
    <s v="OFF-ST-10002574"/>
    <x v="1"/>
    <x v="4"/>
    <s v="SAFCO Commercial Wire Shelving, Black"/>
    <n v="221.024"/>
    <n v="2"/>
    <n v="0.2"/>
    <n v="-55.256"/>
  </r>
  <r>
    <n v="9721"/>
    <x v="4881"/>
    <x v="0"/>
    <x v="897"/>
    <d v="2013-09-27T00:00:00"/>
    <x v="1"/>
    <s v="CS-12250"/>
    <s v="Chris Selesnick"/>
    <s v="Corporate"/>
    <s v="United States"/>
    <s v="Green Bay"/>
    <x v="6"/>
    <n v="54302"/>
    <x v="2"/>
    <s v="FUR-FU-10002445"/>
    <x v="0"/>
    <x v="5"/>
    <s v="DAX Two-Tone Rosewood/Black Document Frame, Desktop, 5 x 7"/>
    <n v="18.96"/>
    <n v="2"/>
    <n v="0"/>
    <n v="7.5840000000000014"/>
  </r>
  <r>
    <n v="9722"/>
    <x v="4882"/>
    <x v="0"/>
    <x v="595"/>
    <d v="2013-02-20T00:00:00"/>
    <x v="1"/>
    <s v="JF-15565"/>
    <s v="Jill Fjeld"/>
    <s v="Consumer"/>
    <s v="United States"/>
    <s v="New York City"/>
    <x v="15"/>
    <n v="10024"/>
    <x v="3"/>
    <s v="FUR-CH-10001802"/>
    <x v="0"/>
    <x v="1"/>
    <s v="Hon Every-Day Chair Series Swivel Task Chairs"/>
    <n v="326.64600000000002"/>
    <n v="3"/>
    <n v="0.1"/>
    <n v="39.923399999999994"/>
  </r>
  <r>
    <n v="9723"/>
    <x v="4882"/>
    <x v="0"/>
    <x v="595"/>
    <d v="2013-02-20T00:00:00"/>
    <x v="1"/>
    <s v="JF-15565"/>
    <s v="Jill Fjeld"/>
    <s v="Consumer"/>
    <s v="United States"/>
    <s v="New York City"/>
    <x v="15"/>
    <n v="10024"/>
    <x v="3"/>
    <s v="TEC-AC-10003628"/>
    <x v="2"/>
    <x v="11"/>
    <s v="Logitech 910-002974 M325 Wireless Mouse for Web Scrolling"/>
    <n v="89.97"/>
    <n v="3"/>
    <n v="0"/>
    <n v="39.586800000000011"/>
  </r>
  <r>
    <n v="9724"/>
    <x v="4883"/>
    <x v="2"/>
    <x v="1091"/>
    <d v="2011-12-26T00:00:00"/>
    <x v="1"/>
    <s v="TW-21025"/>
    <s v="Tamara Willingham"/>
    <s v="Home Office"/>
    <s v="United States"/>
    <s v="New York City"/>
    <x v="15"/>
    <n v="10011"/>
    <x v="3"/>
    <s v="OFF-BI-10003984"/>
    <x v="1"/>
    <x v="8"/>
    <s v="Lock-Up Easel 'Spel-Binder'"/>
    <n v="296.71200000000005"/>
    <n v="13"/>
    <n v="0.2"/>
    <n v="100.14029999999998"/>
  </r>
  <r>
    <n v="9725"/>
    <x v="4884"/>
    <x v="1"/>
    <x v="901"/>
    <d v="2012-12-11T00:00:00"/>
    <x v="1"/>
    <s v="TB-21250"/>
    <s v="Tim Brockman"/>
    <s v="Consumer"/>
    <s v="United States"/>
    <s v="Bloomington"/>
    <x v="10"/>
    <n v="61701"/>
    <x v="2"/>
    <s v="OFF-EN-10004459"/>
    <x v="1"/>
    <x v="12"/>
    <s v="Security-Tint Envelopes"/>
    <n v="12.224"/>
    <n v="2"/>
    <n v="0.2"/>
    <n v="4.4311999999999996"/>
  </r>
  <r>
    <n v="9726"/>
    <x v="4885"/>
    <x v="3"/>
    <x v="697"/>
    <d v="2014-09-21T00:00:00"/>
    <x v="2"/>
    <s v="SC-20380"/>
    <s v="Shahid Collister"/>
    <s v="Consumer"/>
    <s v="United States"/>
    <s v="Boise"/>
    <x v="45"/>
    <n v="83704"/>
    <x v="1"/>
    <s v="TEC-AC-10001109"/>
    <x v="2"/>
    <x v="11"/>
    <s v="Logitech Trackman Marble Mouse"/>
    <n v="89.97"/>
    <n v="3"/>
    <n v="0"/>
    <n v="37.787400000000005"/>
  </r>
  <r>
    <n v="9727"/>
    <x v="4886"/>
    <x v="3"/>
    <x v="574"/>
    <d v="2014-12-05T00:00:00"/>
    <x v="2"/>
    <s v="KM-16720"/>
    <s v="Kunst Miller"/>
    <s v="Consumer"/>
    <s v="United States"/>
    <s v="Lowell"/>
    <x v="31"/>
    <n v="1852"/>
    <x v="3"/>
    <s v="OFF-AP-10001293"/>
    <x v="1"/>
    <x v="9"/>
    <s v="Belkin 8 Outlet Surge Protector"/>
    <n v="286.85999999999996"/>
    <n v="7"/>
    <n v="0"/>
    <n v="80.320799999999991"/>
  </r>
  <r>
    <n v="9728"/>
    <x v="4886"/>
    <x v="3"/>
    <x v="574"/>
    <d v="2014-12-05T00:00:00"/>
    <x v="2"/>
    <s v="KM-16720"/>
    <s v="Kunst Miller"/>
    <s v="Consumer"/>
    <s v="United States"/>
    <s v="Lowell"/>
    <x v="31"/>
    <n v="1852"/>
    <x v="3"/>
    <s v="TEC-PH-10004977"/>
    <x v="2"/>
    <x v="7"/>
    <s v="GE 30524EE4"/>
    <n v="979.95"/>
    <n v="5"/>
    <n v="0"/>
    <n v="284.18549999999993"/>
  </r>
  <r>
    <n v="9729"/>
    <x v="4886"/>
    <x v="3"/>
    <x v="574"/>
    <d v="2014-12-05T00:00:00"/>
    <x v="2"/>
    <s v="KM-16720"/>
    <s v="Kunst Miller"/>
    <s v="Consumer"/>
    <s v="United States"/>
    <s v="Lowell"/>
    <x v="31"/>
    <n v="1852"/>
    <x v="3"/>
    <s v="OFF-SU-10001935"/>
    <x v="1"/>
    <x v="14"/>
    <s v="Staples"/>
    <n v="4.3600000000000003"/>
    <n v="2"/>
    <n v="0"/>
    <n v="0.17439999999999944"/>
  </r>
  <r>
    <n v="9730"/>
    <x v="4887"/>
    <x v="2"/>
    <x v="411"/>
    <d v="2011-10-04T00:00:00"/>
    <x v="1"/>
    <s v="EB-14170"/>
    <s v="Evan Bailliet"/>
    <s v="Consumer"/>
    <s v="United States"/>
    <s v="Seattle"/>
    <x v="4"/>
    <n v="98115"/>
    <x v="1"/>
    <s v="OFF-BI-10001308"/>
    <x v="1"/>
    <x v="8"/>
    <s v="GBC Standard Plastic Binding Systems' Combs"/>
    <n v="10.048000000000002"/>
    <n v="2"/>
    <n v="0.2"/>
    <n v="3.1399999999999988"/>
  </r>
  <r>
    <n v="9731"/>
    <x v="4887"/>
    <x v="2"/>
    <x v="411"/>
    <d v="2011-10-04T00:00:00"/>
    <x v="1"/>
    <s v="EB-14170"/>
    <s v="Evan Bailliet"/>
    <s v="Consumer"/>
    <s v="United States"/>
    <s v="Seattle"/>
    <x v="4"/>
    <n v="98115"/>
    <x v="1"/>
    <s v="OFF-ST-10000046"/>
    <x v="1"/>
    <x v="4"/>
    <s v="Fellowes Super Stor/Drawer Files"/>
    <n v="807.75"/>
    <n v="5"/>
    <n v="0"/>
    <n v="153.47250000000003"/>
  </r>
  <r>
    <n v="9732"/>
    <x v="4888"/>
    <x v="3"/>
    <x v="237"/>
    <d v="2014-11-20T00:00:00"/>
    <x v="1"/>
    <s v="JE-15715"/>
    <s v="Joe Elijah"/>
    <s v="Consumer"/>
    <s v="United States"/>
    <s v="Los Angeles"/>
    <x v="1"/>
    <n v="90049"/>
    <x v="1"/>
    <s v="OFF-AR-10003504"/>
    <x v="1"/>
    <x v="6"/>
    <s v="Newell 347"/>
    <n v="34.24"/>
    <n v="8"/>
    <n v="0"/>
    <n v="9.9295999999999971"/>
  </r>
  <r>
    <n v="9733"/>
    <x v="4889"/>
    <x v="2"/>
    <x v="1071"/>
    <d v="2011-08-25T00:00:00"/>
    <x v="1"/>
    <s v="NC-18535"/>
    <s v="Nick Crebassa"/>
    <s v="Corporate"/>
    <s v="United States"/>
    <s v="Hampton"/>
    <x v="17"/>
    <n v="23666"/>
    <x v="0"/>
    <s v="FUR-CH-10001797"/>
    <x v="0"/>
    <x v="1"/>
    <s v="Safco Chair Connectors, 6/Carton"/>
    <n v="500.23999999999995"/>
    <n v="13"/>
    <n v="0"/>
    <n v="145.06959999999992"/>
  </r>
  <r>
    <n v="9734"/>
    <x v="4889"/>
    <x v="2"/>
    <x v="1071"/>
    <d v="2011-08-25T00:00:00"/>
    <x v="1"/>
    <s v="NC-18535"/>
    <s v="Nick Crebassa"/>
    <s v="Corporate"/>
    <s v="United States"/>
    <s v="Hampton"/>
    <x v="17"/>
    <n v="23666"/>
    <x v="0"/>
    <s v="OFF-PA-10000246"/>
    <x v="1"/>
    <x v="10"/>
    <s v="Riverleaf Stik-Withit Designer Note Cubes"/>
    <n v="20.12"/>
    <n v="2"/>
    <n v="0"/>
    <n v="9.2552000000000003"/>
  </r>
  <r>
    <n v="9735"/>
    <x v="4889"/>
    <x v="2"/>
    <x v="1071"/>
    <d v="2011-08-25T00:00:00"/>
    <x v="1"/>
    <s v="NC-18535"/>
    <s v="Nick Crebassa"/>
    <s v="Corporate"/>
    <s v="United States"/>
    <s v="Hampton"/>
    <x v="17"/>
    <n v="23666"/>
    <x v="0"/>
    <s v="OFF-BI-10001359"/>
    <x v="1"/>
    <x v="8"/>
    <s v="GBC DocuBind TL300 Electric Binding System"/>
    <n v="896.99"/>
    <n v="1"/>
    <n v="0"/>
    <n v="421.58529999999996"/>
  </r>
  <r>
    <n v="9736"/>
    <x v="4890"/>
    <x v="2"/>
    <x v="84"/>
    <d v="2011-11-22T00:00:00"/>
    <x v="0"/>
    <s v="AD-10180"/>
    <s v="Alan Dominguez"/>
    <s v="Home Office"/>
    <s v="United States"/>
    <s v="Philadelphia"/>
    <x v="9"/>
    <n v="19134"/>
    <x v="3"/>
    <s v="OFF-PA-10001583"/>
    <x v="1"/>
    <x v="10"/>
    <s v="1/4 Fold Party Design Invitations &amp; White Envelopes, 24 8-1/2&quot; X 11&quot; Cards, 25 Env./Pack"/>
    <n v="5.88"/>
    <n v="1"/>
    <n v="0.2"/>
    <n v="1.9844999999999995"/>
  </r>
  <r>
    <n v="9737"/>
    <x v="4891"/>
    <x v="1"/>
    <x v="685"/>
    <d v="2012-07-03T00:00:00"/>
    <x v="1"/>
    <s v="NF-18475"/>
    <s v="Neil Französisch"/>
    <s v="Home Office"/>
    <s v="United States"/>
    <s v="Omaha"/>
    <x v="8"/>
    <n v="68104"/>
    <x v="2"/>
    <s v="TEC-PH-10004667"/>
    <x v="2"/>
    <x v="7"/>
    <s v="Cisco 8x8 Inc. 6753i IP Business Phone System"/>
    <n v="269.98"/>
    <n v="2"/>
    <n v="0"/>
    <n v="72.894599999999997"/>
  </r>
  <r>
    <n v="9738"/>
    <x v="4892"/>
    <x v="3"/>
    <x v="633"/>
    <d v="2014-03-22T00:00:00"/>
    <x v="1"/>
    <s v="KD-16615"/>
    <s v="Ken Dana"/>
    <s v="Corporate"/>
    <s v="United States"/>
    <s v="Los Angeles"/>
    <x v="1"/>
    <n v="90032"/>
    <x v="1"/>
    <s v="OFF-ST-10002615"/>
    <x v="1"/>
    <x v="4"/>
    <s v="Dual Level, Single-Width Filing Carts"/>
    <n v="310.12"/>
    <n v="2"/>
    <n v="0"/>
    <n v="80.631200000000007"/>
  </r>
  <r>
    <n v="9739"/>
    <x v="4892"/>
    <x v="3"/>
    <x v="633"/>
    <d v="2014-03-22T00:00:00"/>
    <x v="1"/>
    <s v="KD-16615"/>
    <s v="Ken Dana"/>
    <s v="Corporate"/>
    <s v="United States"/>
    <s v="Los Angeles"/>
    <x v="1"/>
    <n v="90032"/>
    <x v="1"/>
    <s v="OFF-BI-10004236"/>
    <x v="1"/>
    <x v="8"/>
    <s v="XtraLife ClearVue Slant-D Ring Binder, White, 3&quot;"/>
    <n v="70.463999999999999"/>
    <n v="6"/>
    <n v="0.2"/>
    <n v="22.900799999999997"/>
  </r>
  <r>
    <n v="9740"/>
    <x v="4892"/>
    <x v="3"/>
    <x v="633"/>
    <d v="2014-03-22T00:00:00"/>
    <x v="1"/>
    <s v="KD-16615"/>
    <s v="Ken Dana"/>
    <s v="Corporate"/>
    <s v="United States"/>
    <s v="Los Angeles"/>
    <x v="1"/>
    <n v="90032"/>
    <x v="1"/>
    <s v="OFF-BI-10001757"/>
    <x v="1"/>
    <x v="8"/>
    <s v="Pressboard Hanging Data Binders for Unburst Sheets"/>
    <n v="19.68"/>
    <n v="5"/>
    <n v="0.2"/>
    <n v="6.8879999999999981"/>
  </r>
  <r>
    <n v="9741"/>
    <x v="4892"/>
    <x v="3"/>
    <x v="633"/>
    <d v="2014-03-22T00:00:00"/>
    <x v="1"/>
    <s v="KD-16615"/>
    <s v="Ken Dana"/>
    <s v="Corporate"/>
    <s v="United States"/>
    <s v="Los Angeles"/>
    <x v="1"/>
    <n v="90032"/>
    <x v="1"/>
    <s v="OFF-AP-10001154"/>
    <x v="1"/>
    <x v="9"/>
    <s v="Bionaire Personal Warm Mist Humidifier/Vaporizer"/>
    <n v="140.67000000000002"/>
    <n v="3"/>
    <n v="0"/>
    <n v="54.861300000000007"/>
  </r>
  <r>
    <n v="9742"/>
    <x v="4893"/>
    <x v="1"/>
    <x v="627"/>
    <d v="2012-11-12T00:00:00"/>
    <x v="1"/>
    <s v="QJ-19255"/>
    <s v="Quincy Jones"/>
    <s v="Corporate"/>
    <s v="United States"/>
    <s v="Burlington"/>
    <x v="42"/>
    <s v="05408"/>
    <x v="3"/>
    <s v="FUR-BO-10004834"/>
    <x v="0"/>
    <x v="0"/>
    <s v="Riverside Palais Royal Lawyers Bookcase, Royale Cherry Finish"/>
    <n v="4404.8999999999996"/>
    <n v="5"/>
    <n v="0"/>
    <n v="1013.1270000000001"/>
  </r>
  <r>
    <n v="9743"/>
    <x v="4894"/>
    <x v="3"/>
    <x v="354"/>
    <d v="2014-12-03T00:00:00"/>
    <x v="1"/>
    <s v="EP-13915"/>
    <s v="Emily Phan"/>
    <s v="Consumer"/>
    <s v="United States"/>
    <s v="San Diego"/>
    <x v="1"/>
    <n v="92037"/>
    <x v="1"/>
    <s v="OFF-LA-10001074"/>
    <x v="1"/>
    <x v="2"/>
    <s v="Round Specialty Laser Printer Labels"/>
    <n v="62.65"/>
    <n v="5"/>
    <n v="0"/>
    <n v="29.445499999999996"/>
  </r>
  <r>
    <n v="9744"/>
    <x v="4895"/>
    <x v="0"/>
    <x v="950"/>
    <d v="2013-06-23T00:00:00"/>
    <x v="1"/>
    <s v="JJ-15445"/>
    <s v="Jennifer Jackson"/>
    <s v="Consumer"/>
    <s v="United States"/>
    <s v="Newark"/>
    <x v="13"/>
    <n v="19711"/>
    <x v="3"/>
    <s v="OFF-LA-10001641"/>
    <x v="1"/>
    <x v="2"/>
    <s v="Avery 518"/>
    <n v="9.4499999999999993"/>
    <n v="3"/>
    <n v="0"/>
    <n v="4.5359999999999996"/>
  </r>
  <r>
    <n v="9745"/>
    <x v="4896"/>
    <x v="3"/>
    <x v="276"/>
    <d v="2014-01-26T00:00:00"/>
    <x v="1"/>
    <s v="BE-11410"/>
    <s v="Bobby Elias"/>
    <s v="Consumer"/>
    <s v="United States"/>
    <s v="Aurora"/>
    <x v="10"/>
    <n v="60505"/>
    <x v="2"/>
    <s v="OFF-EN-10002230"/>
    <x v="1"/>
    <x v="12"/>
    <s v="Airmail Envelopes"/>
    <n v="268.57600000000002"/>
    <n v="4"/>
    <n v="0.2"/>
    <n v="90.64439999999999"/>
  </r>
  <r>
    <n v="9746"/>
    <x v="4897"/>
    <x v="3"/>
    <x v="221"/>
    <d v="2014-11-25T00:00:00"/>
    <x v="3"/>
    <s v="BP-11290"/>
    <s v="Beth Paige"/>
    <s v="Consumer"/>
    <s v="United States"/>
    <s v="Los Angeles"/>
    <x v="1"/>
    <n v="90008"/>
    <x v="1"/>
    <s v="FUR-TA-10000617"/>
    <x v="0"/>
    <x v="3"/>
    <s v="Hon Practical Foundations 30 x 60 Training Table, Light Gray/Charcoal"/>
    <n v="364.08000000000004"/>
    <n v="2"/>
    <n v="0.2"/>
    <n v="9.1020000000000039"/>
  </r>
  <r>
    <n v="9747"/>
    <x v="4897"/>
    <x v="3"/>
    <x v="221"/>
    <d v="2014-11-25T00:00:00"/>
    <x v="3"/>
    <s v="BP-11290"/>
    <s v="Beth Paige"/>
    <s v="Consumer"/>
    <s v="United States"/>
    <s v="Los Angeles"/>
    <x v="1"/>
    <n v="90008"/>
    <x v="1"/>
    <s v="FUR-TA-10001676"/>
    <x v="0"/>
    <x v="3"/>
    <s v="Hon 61000 Series Interactive Training Tables"/>
    <n v="71.088000000000008"/>
    <n v="2"/>
    <n v="0.2"/>
    <n v="-1.7772000000000041"/>
  </r>
  <r>
    <n v="9748"/>
    <x v="4898"/>
    <x v="2"/>
    <x v="7"/>
    <d v="2011-11-15T00:00:00"/>
    <x v="1"/>
    <s v="BH-11710"/>
    <s v="Brosina Hoffman"/>
    <s v="Consumer"/>
    <s v="United States"/>
    <s v="Chicago"/>
    <x v="10"/>
    <n v="60653"/>
    <x v="2"/>
    <s v="FUR-FU-10000175"/>
    <x v="0"/>
    <x v="5"/>
    <s v="DAX Wood Document Frame."/>
    <n v="10.984000000000002"/>
    <n v="2"/>
    <n v="0.6"/>
    <n v="-7.9634"/>
  </r>
  <r>
    <n v="9749"/>
    <x v="4898"/>
    <x v="2"/>
    <x v="7"/>
    <d v="2011-11-15T00:00:00"/>
    <x v="1"/>
    <s v="BH-11710"/>
    <s v="Brosina Hoffman"/>
    <s v="Consumer"/>
    <s v="United States"/>
    <s v="Chicago"/>
    <x v="10"/>
    <n v="60653"/>
    <x v="2"/>
    <s v="FUR-CH-10003379"/>
    <x v="0"/>
    <x v="1"/>
    <s v="Global Commerce Series High-Back Swivel/Tilt Chairs"/>
    <n v="797.94399999999996"/>
    <n v="4"/>
    <n v="0.3"/>
    <n v="-56.995999999999981"/>
  </r>
  <r>
    <n v="9750"/>
    <x v="4899"/>
    <x v="0"/>
    <x v="758"/>
    <d v="2013-03-09T00:00:00"/>
    <x v="1"/>
    <s v="EM-13810"/>
    <s v="Eleni McCrary"/>
    <s v="Corporate"/>
    <s v="United States"/>
    <s v="Dover"/>
    <x v="38"/>
    <n v="3820"/>
    <x v="3"/>
    <s v="TEC-AC-10002567"/>
    <x v="2"/>
    <x v="11"/>
    <s v="Logitech G602 Wireless Gaming Mouse"/>
    <n v="159.97999999999999"/>
    <n v="2"/>
    <n v="0"/>
    <n v="57.592799999999997"/>
  </r>
  <r>
    <n v="9751"/>
    <x v="4900"/>
    <x v="0"/>
    <x v="1228"/>
    <d v="2013-10-16T00:00:00"/>
    <x v="1"/>
    <s v="EP-13915"/>
    <s v="Emily Phan"/>
    <s v="Consumer"/>
    <s v="United States"/>
    <s v="Chicago"/>
    <x v="10"/>
    <n v="60610"/>
    <x v="2"/>
    <s v="OFF-AR-10003183"/>
    <x v="1"/>
    <x v="6"/>
    <s v="Avery Fluorescent Highlighter Four-Color Set"/>
    <n v="5.3440000000000003"/>
    <n v="2"/>
    <n v="0.2"/>
    <n v="0.66799999999999948"/>
  </r>
  <r>
    <n v="9752"/>
    <x v="4900"/>
    <x v="0"/>
    <x v="1228"/>
    <d v="2013-10-16T00:00:00"/>
    <x v="1"/>
    <s v="EP-13915"/>
    <s v="Emily Phan"/>
    <s v="Consumer"/>
    <s v="United States"/>
    <s v="Chicago"/>
    <x v="10"/>
    <n v="60610"/>
    <x v="2"/>
    <s v="OFF-AR-10001446"/>
    <x v="1"/>
    <x v="6"/>
    <s v="Newell 309"/>
    <n v="27.72"/>
    <n v="3"/>
    <n v="0.2"/>
    <n v="3.4649999999999999"/>
  </r>
  <r>
    <n v="9753"/>
    <x v="4901"/>
    <x v="0"/>
    <x v="949"/>
    <d v="2013-07-03T00:00:00"/>
    <x v="2"/>
    <s v="NZ-18565"/>
    <s v="Nick Zandusky"/>
    <s v="Home Office"/>
    <s v="United States"/>
    <s v="Seattle"/>
    <x v="4"/>
    <n v="98115"/>
    <x v="1"/>
    <s v="OFF-BI-10000145"/>
    <x v="1"/>
    <x v="8"/>
    <s v="Zipper Ring Binder Pockets"/>
    <n v="2.4960000000000004"/>
    <n v="1"/>
    <n v="0.2"/>
    <n v="0.90479999999999983"/>
  </r>
  <r>
    <n v="9754"/>
    <x v="4902"/>
    <x v="3"/>
    <x v="996"/>
    <d v="2014-03-30T00:00:00"/>
    <x v="0"/>
    <s v="LC-16870"/>
    <s v="Lena Cacioppo"/>
    <s v="Consumer"/>
    <s v="United States"/>
    <s v="Richmond"/>
    <x v="17"/>
    <n v="23223"/>
    <x v="0"/>
    <s v="OFF-LA-10000476"/>
    <x v="1"/>
    <x v="2"/>
    <s v="Avery 05222 Permanent Self-Adhesive File Folder Labels for Typewriters, on Rolls, White, 250/Roll"/>
    <n v="8.26"/>
    <n v="2"/>
    <n v="0"/>
    <n v="3.7995999999999999"/>
  </r>
  <r>
    <n v="9755"/>
    <x v="4902"/>
    <x v="3"/>
    <x v="996"/>
    <d v="2014-03-30T00:00:00"/>
    <x v="0"/>
    <s v="LC-16870"/>
    <s v="Lena Cacioppo"/>
    <s v="Consumer"/>
    <s v="United States"/>
    <s v="Richmond"/>
    <x v="17"/>
    <n v="23223"/>
    <x v="0"/>
    <s v="OFF-BI-10001679"/>
    <x v="1"/>
    <x v="8"/>
    <s v="GBC Instant Index System for Binding Systems"/>
    <n v="17.760000000000002"/>
    <n v="2"/>
    <n v="0"/>
    <n v="8.8800000000000008"/>
  </r>
  <r>
    <n v="9756"/>
    <x v="4902"/>
    <x v="3"/>
    <x v="996"/>
    <d v="2014-03-30T00:00:00"/>
    <x v="0"/>
    <s v="LC-16870"/>
    <s v="Lena Cacioppo"/>
    <s v="Consumer"/>
    <s v="United States"/>
    <s v="Richmond"/>
    <x v="17"/>
    <n v="23223"/>
    <x v="0"/>
    <s v="OFF-ST-10001128"/>
    <x v="1"/>
    <x v="4"/>
    <s v="Carina Mini System Audio Rack, Model AR050B"/>
    <n v="332.94"/>
    <n v="3"/>
    <n v="0"/>
    <n v="9.9882000000000204"/>
  </r>
  <r>
    <n v="9757"/>
    <x v="4902"/>
    <x v="3"/>
    <x v="996"/>
    <d v="2014-03-30T00:00:00"/>
    <x v="0"/>
    <s v="LC-16870"/>
    <s v="Lena Cacioppo"/>
    <s v="Consumer"/>
    <s v="United States"/>
    <s v="Richmond"/>
    <x v="17"/>
    <n v="23223"/>
    <x v="0"/>
    <s v="FUR-TA-10002533"/>
    <x v="0"/>
    <x v="3"/>
    <s v="BPI Conference Tables"/>
    <n v="292.10000000000002"/>
    <n v="2"/>
    <n v="0"/>
    <n v="58.419999999999987"/>
  </r>
  <r>
    <n v="9758"/>
    <x v="4902"/>
    <x v="3"/>
    <x v="996"/>
    <d v="2014-03-30T00:00:00"/>
    <x v="0"/>
    <s v="LC-16870"/>
    <s v="Lena Cacioppo"/>
    <s v="Consumer"/>
    <s v="United States"/>
    <s v="Richmond"/>
    <x v="17"/>
    <n v="23223"/>
    <x v="0"/>
    <s v="TEC-PH-10004006"/>
    <x v="2"/>
    <x v="7"/>
    <s v="Panasonic KX - TS880B Telephone"/>
    <n v="206.1"/>
    <n v="5"/>
    <n v="0"/>
    <n v="55.647000000000006"/>
  </r>
  <r>
    <n v="9759"/>
    <x v="4902"/>
    <x v="3"/>
    <x v="996"/>
    <d v="2014-03-30T00:00:00"/>
    <x v="0"/>
    <s v="LC-16870"/>
    <s v="Lena Cacioppo"/>
    <s v="Consumer"/>
    <s v="United States"/>
    <s v="Richmond"/>
    <x v="17"/>
    <n v="23223"/>
    <x v="0"/>
    <s v="OFF-PA-10002615"/>
    <x v="1"/>
    <x v="10"/>
    <s v="Ampad Gold Fibre Wirebound Steno Books, 6&quot; x 9&quot;, Gregg Ruled"/>
    <n v="17.64"/>
    <n v="4"/>
    <n v="0"/>
    <n v="8.1143999999999998"/>
  </r>
  <r>
    <n v="9760"/>
    <x v="4903"/>
    <x v="0"/>
    <x v="731"/>
    <d v="2013-11-06T00:00:00"/>
    <x v="1"/>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x v="4904"/>
    <x v="3"/>
    <x v="259"/>
    <d v="2014-11-09T00:00:00"/>
    <x v="1"/>
    <s v="KM-16375"/>
    <s v="Katherine Murray"/>
    <s v="Home Office"/>
    <s v="United States"/>
    <s v="Springdale"/>
    <x v="36"/>
    <n v="72762"/>
    <x v="0"/>
    <s v="OFF-AR-10000657"/>
    <x v="1"/>
    <x v="6"/>
    <s v="Binney &amp; Smith inkTank Desk Highlighter, Chisel Tip, Yellow, 12/Box"/>
    <n v="4.3"/>
    <n v="2"/>
    <n v="0"/>
    <n v="1.4189999999999996"/>
  </r>
  <r>
    <n v="9762"/>
    <x v="4905"/>
    <x v="2"/>
    <x v="1047"/>
    <d v="2011-02-19T00:00:00"/>
    <x v="1"/>
    <s v="ML-17395"/>
    <s v="Marina Lichtenstein"/>
    <s v="Corporate"/>
    <s v="United States"/>
    <s v="Seattle"/>
    <x v="4"/>
    <n v="98103"/>
    <x v="1"/>
    <s v="TEC-AC-10000736"/>
    <x v="2"/>
    <x v="11"/>
    <s v="Logitech G600 MMO Gaming Mouse"/>
    <n v="239.96999999999997"/>
    <n v="3"/>
    <n v="0"/>
    <n v="86.389199999999988"/>
  </r>
  <r>
    <n v="9763"/>
    <x v="4905"/>
    <x v="2"/>
    <x v="1047"/>
    <d v="2011-02-19T00:00:00"/>
    <x v="1"/>
    <s v="ML-17395"/>
    <s v="Marina Lichtenstein"/>
    <s v="Corporate"/>
    <s v="United States"/>
    <s v="Seattle"/>
    <x v="4"/>
    <n v="98103"/>
    <x v="1"/>
    <s v="OFF-AP-10001293"/>
    <x v="1"/>
    <x v="9"/>
    <s v="Belkin 8 Outlet Surge Protector"/>
    <n v="81.96"/>
    <n v="2"/>
    <n v="0"/>
    <n v="22.948799999999999"/>
  </r>
  <r>
    <n v="9764"/>
    <x v="4905"/>
    <x v="2"/>
    <x v="1047"/>
    <d v="2011-02-19T00:00:00"/>
    <x v="1"/>
    <s v="ML-17395"/>
    <s v="Marina Lichtenstein"/>
    <s v="Corporate"/>
    <s v="United States"/>
    <s v="Seattle"/>
    <x v="4"/>
    <n v="98103"/>
    <x v="1"/>
    <s v="OFF-SU-10000157"/>
    <x v="1"/>
    <x v="14"/>
    <s v="Compact Automatic Electric Letter Opener"/>
    <n v="238.62"/>
    <n v="2"/>
    <n v="0"/>
    <n v="4.7724000000000046"/>
  </r>
  <r>
    <n v="9765"/>
    <x v="4906"/>
    <x v="2"/>
    <x v="1229"/>
    <d v="2011-06-23T00:00:00"/>
    <x v="1"/>
    <s v="MC-18100"/>
    <s v="Mick Crebagga"/>
    <s v="Consumer"/>
    <s v="United States"/>
    <s v="Los Angeles"/>
    <x v="1"/>
    <n v="90036"/>
    <x v="1"/>
    <s v="TEC-PH-10000215"/>
    <x v="2"/>
    <x v="7"/>
    <s v="Plantronics Cordless Phone Headset with In-line Volume - M214C"/>
    <n v="139.80000000000001"/>
    <n v="5"/>
    <n v="0.2"/>
    <n v="12.232500000000009"/>
  </r>
  <r>
    <n v="9766"/>
    <x v="4907"/>
    <x v="3"/>
    <x v="1230"/>
    <d v="2014-03-07T00:00:00"/>
    <x v="1"/>
    <s v="DB-13660"/>
    <s v="Duane Benoit"/>
    <s v="Consumer"/>
    <s v="United States"/>
    <s v="Middletown"/>
    <x v="29"/>
    <n v="6457"/>
    <x v="3"/>
    <s v="OFF-BI-10001757"/>
    <x v="1"/>
    <x v="8"/>
    <s v="Pressboard Hanging Data Binders for Unburst Sheets"/>
    <n v="9.84"/>
    <n v="2"/>
    <n v="0"/>
    <n v="4.7231999999999994"/>
  </r>
  <r>
    <n v="9767"/>
    <x v="4907"/>
    <x v="3"/>
    <x v="1230"/>
    <d v="2014-03-07T00:00:00"/>
    <x v="1"/>
    <s v="DB-13660"/>
    <s v="Duane Benoit"/>
    <s v="Consumer"/>
    <s v="United States"/>
    <s v="Middletown"/>
    <x v="29"/>
    <n v="6457"/>
    <x v="3"/>
    <s v="OFF-PA-10002137"/>
    <x v="1"/>
    <x v="10"/>
    <s v="Southworth 100% Résumé Paper, 24lb."/>
    <n v="7.78"/>
    <n v="1"/>
    <n v="0"/>
    <n v="3.5009999999999994"/>
  </r>
  <r>
    <n v="9768"/>
    <x v="4908"/>
    <x v="3"/>
    <x v="34"/>
    <d v="2014-12-16T00:00:00"/>
    <x v="1"/>
    <s v="LW-17215"/>
    <s v="Luke Weiss"/>
    <s v="Consumer"/>
    <s v="United States"/>
    <s v="Grand Rapids"/>
    <x v="12"/>
    <n v="49505"/>
    <x v="2"/>
    <s v="OFF-BI-10000088"/>
    <x v="1"/>
    <x v="8"/>
    <s v="GBC Imprintable Covers"/>
    <n v="54.900000000000006"/>
    <n v="5"/>
    <n v="0"/>
    <n v="26.901000000000003"/>
  </r>
  <r>
    <n v="9769"/>
    <x v="4909"/>
    <x v="3"/>
    <x v="226"/>
    <d v="2014-12-15T00:00:00"/>
    <x v="1"/>
    <s v="TC-21535"/>
    <s v="Tracy Collins"/>
    <s v="Home Office"/>
    <s v="United States"/>
    <s v="San Francisco"/>
    <x v="1"/>
    <n v="94122"/>
    <x v="1"/>
    <s v="OFF-PA-10000380"/>
    <x v="1"/>
    <x v="10"/>
    <s v="REDIFORM Incoming/Outgoing Call Register, 11&quot; X 8 1/2&quot;, 100 Messages"/>
    <n v="50.04"/>
    <n v="6"/>
    <n v="0"/>
    <n v="25.02"/>
  </r>
  <r>
    <n v="9770"/>
    <x v="4910"/>
    <x v="0"/>
    <x v="390"/>
    <d v="2013-12-01T00:00:00"/>
    <x v="1"/>
    <s v="SC-20050"/>
    <s v="Sample Company A"/>
    <s v="Home Office"/>
    <s v="United States"/>
    <s v="Hialeah"/>
    <x v="2"/>
    <n v="33012"/>
    <x v="0"/>
    <s v="FUR-BO-10001619"/>
    <x v="0"/>
    <x v="0"/>
    <s v="O'Sullivan Cherrywood Estates Traditional Bookcase"/>
    <n v="339.92000000000007"/>
    <n v="5"/>
    <n v="0.2"/>
    <n v="8.4979999999999762"/>
  </r>
  <r>
    <n v="9771"/>
    <x v="4910"/>
    <x v="0"/>
    <x v="390"/>
    <d v="2013-12-01T00:00:00"/>
    <x v="1"/>
    <s v="SC-20050"/>
    <s v="Sample Company A"/>
    <s v="Home Office"/>
    <s v="United States"/>
    <s v="Hialeah"/>
    <x v="2"/>
    <n v="33012"/>
    <x v="0"/>
    <s v="OFF-PA-10001609"/>
    <x v="1"/>
    <x v="10"/>
    <s v="Tops Wirebound Message Log Books"/>
    <n v="10.528"/>
    <n v="4"/>
    <n v="0.2"/>
    <n v="3.4215999999999993"/>
  </r>
  <r>
    <n v="9772"/>
    <x v="4910"/>
    <x v="0"/>
    <x v="390"/>
    <d v="2013-12-01T00:00:00"/>
    <x v="1"/>
    <s v="SC-20050"/>
    <s v="Sample Company A"/>
    <s v="Home Office"/>
    <s v="United States"/>
    <s v="Hialeah"/>
    <x v="2"/>
    <n v="33012"/>
    <x v="0"/>
    <s v="OFF-AP-10002765"/>
    <x v="1"/>
    <x v="9"/>
    <s v="Fellowes Advanced Computer Series Surge Protectors"/>
    <n v="42.384"/>
    <n v="2"/>
    <n v="0.2"/>
    <n v="4.2384000000000022"/>
  </r>
  <r>
    <n v="9773"/>
    <x v="4911"/>
    <x v="0"/>
    <x v="894"/>
    <d v="2013-07-04T00:00:00"/>
    <x v="3"/>
    <s v="FM-14215"/>
    <s v="Filia McAdams"/>
    <s v="Corporate"/>
    <s v="United States"/>
    <s v="Philadelphia"/>
    <x v="9"/>
    <n v="19143"/>
    <x v="3"/>
    <s v="OFF-PA-10000167"/>
    <x v="1"/>
    <x v="10"/>
    <s v="Xerox 1925"/>
    <n v="123.92000000000002"/>
    <n v="5"/>
    <n v="0.2"/>
    <n v="38.724999999999994"/>
  </r>
  <r>
    <n v="9774"/>
    <x v="4912"/>
    <x v="0"/>
    <x v="190"/>
    <d v="2013-07-04T00:00:00"/>
    <x v="1"/>
    <s v="PF-19225"/>
    <s v="Phillip Flathmann"/>
    <s v="Consumer"/>
    <s v="United States"/>
    <s v="Atlanta"/>
    <x v="32"/>
    <n v="30318"/>
    <x v="0"/>
    <s v="TEC-PH-10004434"/>
    <x v="2"/>
    <x v="7"/>
    <s v="Cisco IP Phone 7961G VoIP phone - Dark gray"/>
    <n v="135.94999999999999"/>
    <n v="1"/>
    <n v="0"/>
    <n v="39.425499999999985"/>
  </r>
  <r>
    <n v="9775"/>
    <x v="4913"/>
    <x v="2"/>
    <x v="711"/>
    <d v="2011-07-30T00:00:00"/>
    <x v="1"/>
    <s v="LF-17185"/>
    <s v="Luke Foster"/>
    <s v="Consumer"/>
    <s v="United States"/>
    <s v="San Antonio"/>
    <x v="5"/>
    <n v="78207"/>
    <x v="2"/>
    <s v="OFF-BI-10004995"/>
    <x v="1"/>
    <x v="8"/>
    <s v="GBC DocuBind P400 Electric Binding System"/>
    <n v="2177.5839999999994"/>
    <n v="8"/>
    <n v="0.8"/>
    <n v="-3701.8928000000014"/>
  </r>
  <r>
    <n v="9776"/>
    <x v="4913"/>
    <x v="2"/>
    <x v="711"/>
    <d v="2011-07-30T00:00:00"/>
    <x v="1"/>
    <s v="LF-17185"/>
    <s v="Luke Foster"/>
    <s v="Consumer"/>
    <s v="United States"/>
    <s v="San Antonio"/>
    <x v="5"/>
    <n v="78207"/>
    <x v="2"/>
    <s v="FUR-FU-10004666"/>
    <x v="0"/>
    <x v="5"/>
    <s v="DAX Clear Channel Poster Frame"/>
    <n v="17.496000000000002"/>
    <n v="3"/>
    <n v="0.6"/>
    <n v="-10.060199999999998"/>
  </r>
  <r>
    <n v="9777"/>
    <x v="4913"/>
    <x v="2"/>
    <x v="711"/>
    <d v="2011-07-30T00:00:00"/>
    <x v="1"/>
    <s v="LF-17185"/>
    <s v="Luke Foster"/>
    <s v="Consumer"/>
    <s v="United States"/>
    <s v="San Antonio"/>
    <x v="5"/>
    <n v="78207"/>
    <x v="2"/>
    <s v="OFF-BI-10001524"/>
    <x v="1"/>
    <x v="8"/>
    <s v="GBC Premium Transparent Covers with Diagonal Lined Pattern"/>
    <n v="16.783999999999995"/>
    <n v="4"/>
    <n v="0.8"/>
    <n v="-26.854400000000012"/>
  </r>
  <r>
    <n v="9778"/>
    <x v="4913"/>
    <x v="2"/>
    <x v="711"/>
    <d v="2011-07-30T00:00:00"/>
    <x v="1"/>
    <s v="LF-17185"/>
    <s v="Luke Foster"/>
    <s v="Consumer"/>
    <s v="United States"/>
    <s v="San Antonio"/>
    <x v="5"/>
    <n v="78207"/>
    <x v="2"/>
    <s v="TEC-AC-10002076"/>
    <x v="2"/>
    <x v="11"/>
    <s v="Microsoft Natural Keyboard Elite"/>
    <n v="431.13600000000002"/>
    <n v="9"/>
    <n v="0.2"/>
    <n v="-26.946000000000012"/>
  </r>
  <r>
    <n v="9779"/>
    <x v="4913"/>
    <x v="2"/>
    <x v="711"/>
    <d v="2011-07-30T00:00:00"/>
    <x v="1"/>
    <s v="LF-17185"/>
    <s v="Luke Foster"/>
    <s v="Consumer"/>
    <s v="United States"/>
    <s v="San Antonio"/>
    <x v="5"/>
    <n v="78207"/>
    <x v="2"/>
    <s v="OFF-BI-10001679"/>
    <x v="1"/>
    <x v="8"/>
    <s v="GBC Instant Index System for Binding Systems"/>
    <n v="8.879999999999999"/>
    <n v="5"/>
    <n v="0.8"/>
    <n v="-13.32"/>
  </r>
  <r>
    <n v="9780"/>
    <x v="4913"/>
    <x v="2"/>
    <x v="711"/>
    <d v="2011-07-30T00:00:00"/>
    <x v="1"/>
    <s v="LF-17185"/>
    <s v="Luke Foster"/>
    <s v="Consumer"/>
    <s v="United States"/>
    <s v="San Antonio"/>
    <x v="5"/>
    <n v="78207"/>
    <x v="2"/>
    <s v="OFF-AP-10003281"/>
    <x v="1"/>
    <x v="9"/>
    <s v="Acco 6 Outlet Guardian Standard Surge Suppressor"/>
    <n v="4.8359999999999985"/>
    <n v="2"/>
    <n v="0.8"/>
    <n v="-12.090000000000003"/>
  </r>
  <r>
    <n v="9781"/>
    <x v="4914"/>
    <x v="0"/>
    <x v="749"/>
    <d v="2013-09-19T00:00:00"/>
    <x v="1"/>
    <s v="CL-12565"/>
    <s v="Clay Ludtke"/>
    <s v="Consumer"/>
    <s v="United States"/>
    <s v="Long Beach"/>
    <x v="15"/>
    <n v="11561"/>
    <x v="3"/>
    <s v="TEC-PH-10001944"/>
    <x v="2"/>
    <x v="7"/>
    <s v="Wi-Ex zBoost YX540 Cellular Phone Signal Booster"/>
    <n v="437.84999999999997"/>
    <n v="3"/>
    <n v="0"/>
    <n v="131.35499999999996"/>
  </r>
  <r>
    <n v="9782"/>
    <x v="4914"/>
    <x v="0"/>
    <x v="749"/>
    <d v="2013-09-19T00:00:00"/>
    <x v="1"/>
    <s v="CL-12565"/>
    <s v="Clay Ludtke"/>
    <s v="Consumer"/>
    <s v="United States"/>
    <s v="Long Beach"/>
    <x v="15"/>
    <n v="11561"/>
    <x v="3"/>
    <s v="OFF-BI-10004390"/>
    <x v="1"/>
    <x v="8"/>
    <s v="GBC DocuBind 200 Manual Binding Machine"/>
    <n v="673.5680000000001"/>
    <n v="2"/>
    <n v="0.2"/>
    <n v="252.58799999999999"/>
  </r>
  <r>
    <n v="9783"/>
    <x v="4915"/>
    <x v="1"/>
    <x v="70"/>
    <d v="2012-06-02T00:00:00"/>
    <x v="0"/>
    <s v="EM-13825"/>
    <s v="Elizabeth Moffitt"/>
    <s v="Corporate"/>
    <s v="United States"/>
    <s v="Paterson"/>
    <x v="30"/>
    <n v="7501"/>
    <x v="3"/>
    <s v="OFF-PA-10002120"/>
    <x v="1"/>
    <x v="10"/>
    <s v="Xerox 1889"/>
    <n v="274.8"/>
    <n v="5"/>
    <n v="0"/>
    <n v="134.65199999999999"/>
  </r>
  <r>
    <n v="9784"/>
    <x v="4915"/>
    <x v="1"/>
    <x v="70"/>
    <d v="2012-06-02T00:00:00"/>
    <x v="0"/>
    <s v="EM-13825"/>
    <s v="Elizabeth Moffitt"/>
    <s v="Corporate"/>
    <s v="United States"/>
    <s v="Paterson"/>
    <x v="30"/>
    <n v="7501"/>
    <x v="3"/>
    <s v="OFF-ST-10004340"/>
    <x v="1"/>
    <x v="4"/>
    <s v="Fellowes Mobile File Cart, Black"/>
    <n v="62.18"/>
    <n v="1"/>
    <n v="0"/>
    <n v="16.788600000000002"/>
  </r>
  <r>
    <n v="9785"/>
    <x v="4915"/>
    <x v="1"/>
    <x v="70"/>
    <d v="2012-06-02T00:00:00"/>
    <x v="0"/>
    <s v="EM-13825"/>
    <s v="Elizabeth Moffitt"/>
    <s v="Corporate"/>
    <s v="United States"/>
    <s v="Paterson"/>
    <x v="30"/>
    <n v="7501"/>
    <x v="3"/>
    <s v="FUR-FU-10001847"/>
    <x v="0"/>
    <x v="5"/>
    <s v="Eldon Image Series Black Desk Accessories"/>
    <n v="8.2799999999999994"/>
    <n v="2"/>
    <n v="0"/>
    <n v="2.9807999999999995"/>
  </r>
  <r>
    <n v="9786"/>
    <x v="4916"/>
    <x v="1"/>
    <x v="1231"/>
    <d v="2012-05-13T00:00:00"/>
    <x v="1"/>
    <s v="ME-17725"/>
    <s v="Max Engle"/>
    <s v="Consumer"/>
    <s v="United States"/>
    <s v="Louisville"/>
    <x v="0"/>
    <n v="40214"/>
    <x v="0"/>
    <s v="OFF-BI-10000962"/>
    <x v="1"/>
    <x v="8"/>
    <s v="Acco Flexible ACCOHIDE Square Ring Data Binder, Dark Blue, 11 1/2&quot; X 14&quot; 7/8&quot;"/>
    <n v="48.81"/>
    <n v="3"/>
    <n v="0"/>
    <n v="23.916899999999998"/>
  </r>
  <r>
    <n v="9787"/>
    <x v="4917"/>
    <x v="2"/>
    <x v="1127"/>
    <d v="2011-11-05T00:00:00"/>
    <x v="3"/>
    <s v="BG-11035"/>
    <s v="Barry Gonzalez"/>
    <s v="Consumer"/>
    <s v="United States"/>
    <s v="Hampton"/>
    <x v="17"/>
    <n v="23666"/>
    <x v="0"/>
    <s v="FUR-CH-10004754"/>
    <x v="0"/>
    <x v="1"/>
    <s v="Global Stack Chair with Arms, Black"/>
    <n v="149.9"/>
    <n v="5"/>
    <n v="0"/>
    <n v="40.472999999999999"/>
  </r>
  <r>
    <n v="9788"/>
    <x v="4918"/>
    <x v="3"/>
    <x v="996"/>
    <d v="2014-04-02T00:00:00"/>
    <x v="1"/>
    <s v="CJ-12010"/>
    <s v="Caroline Jumper"/>
    <s v="Consumer"/>
    <s v="United States"/>
    <s v="Houston"/>
    <x v="5"/>
    <n v="77070"/>
    <x v="2"/>
    <s v="FUR-BO-10001811"/>
    <x v="0"/>
    <x v="0"/>
    <s v="Atlantic Metals Mobile 5-Shelf Bookcases, Custom Colors"/>
    <n v="1023.3319999999999"/>
    <n v="5"/>
    <n v="0.32"/>
    <n v="-30.098000000000127"/>
  </r>
  <r>
    <n v="9789"/>
    <x v="4918"/>
    <x v="3"/>
    <x v="996"/>
    <d v="2014-04-02T00:00:00"/>
    <x v="1"/>
    <s v="CJ-12010"/>
    <s v="Caroline Jumper"/>
    <s v="Consumer"/>
    <s v="United States"/>
    <s v="Houston"/>
    <x v="5"/>
    <n v="77070"/>
    <x v="2"/>
    <s v="FUR-CH-10004063"/>
    <x v="0"/>
    <x v="1"/>
    <s v="Global Deluxe High-Back Manager's Chair"/>
    <n v="600.55799999999999"/>
    <n v="3"/>
    <n v="0.3"/>
    <n v="-8.5794000000000779"/>
  </r>
  <r>
    <n v="9790"/>
    <x v="4918"/>
    <x v="3"/>
    <x v="996"/>
    <d v="2014-04-02T00:00:00"/>
    <x v="1"/>
    <s v="CJ-12010"/>
    <s v="Caroline Jumper"/>
    <s v="Consumer"/>
    <s v="United States"/>
    <s v="Houston"/>
    <x v="5"/>
    <n v="77070"/>
    <x v="2"/>
    <s v="TEC-AC-10004901"/>
    <x v="2"/>
    <x v="11"/>
    <s v="Kensington SlimBlade Notebook Wireless Mouse with Nano Receiver "/>
    <n v="39.992000000000004"/>
    <n v="1"/>
    <n v="0.2"/>
    <n v="6.9985999999999997"/>
  </r>
  <r>
    <n v="9791"/>
    <x v="4918"/>
    <x v="3"/>
    <x v="996"/>
    <d v="2014-04-02T00:00:00"/>
    <x v="1"/>
    <s v="CJ-12010"/>
    <s v="Caroline Jumper"/>
    <s v="Consumer"/>
    <s v="United States"/>
    <s v="Houston"/>
    <x v="5"/>
    <n v="77070"/>
    <x v="2"/>
    <s v="FUR-CH-10001714"/>
    <x v="0"/>
    <x v="1"/>
    <s v="Global Leather &amp; Oak Executive Chair, Burgundy"/>
    <n v="211.24599999999998"/>
    <n v="2"/>
    <n v="0.3"/>
    <n v="-66.391599999999983"/>
  </r>
  <r>
    <n v="9792"/>
    <x v="4919"/>
    <x v="2"/>
    <x v="371"/>
    <d v="2011-05-23T00:00:00"/>
    <x v="0"/>
    <s v="KH-16360"/>
    <s v="Katherine Hughes"/>
    <s v="Consumer"/>
    <s v="United States"/>
    <s v="Houston"/>
    <x v="5"/>
    <n v="77070"/>
    <x v="2"/>
    <s v="OFF-EN-10003134"/>
    <x v="1"/>
    <x v="12"/>
    <s v="Staples"/>
    <n v="56.063999999999993"/>
    <n v="6"/>
    <n v="0.2"/>
    <n v="21.024000000000001"/>
  </r>
  <r>
    <n v="9793"/>
    <x v="4919"/>
    <x v="2"/>
    <x v="371"/>
    <d v="2011-05-23T00:00:00"/>
    <x v="0"/>
    <s v="KH-16360"/>
    <s v="Katherine Hughes"/>
    <s v="Consumer"/>
    <s v="United States"/>
    <s v="Houston"/>
    <x v="5"/>
    <n v="77070"/>
    <x v="2"/>
    <s v="FUR-CH-10003396"/>
    <x v="0"/>
    <x v="1"/>
    <s v="Global Deluxe Steno Chair"/>
    <n v="107.77200000000001"/>
    <n v="2"/>
    <n v="0.3"/>
    <n v="-29.252400000000009"/>
  </r>
  <r>
    <n v="9794"/>
    <x v="4919"/>
    <x v="2"/>
    <x v="371"/>
    <d v="2011-05-23T00:00:00"/>
    <x v="0"/>
    <s v="KH-16360"/>
    <s v="Katherine Hughes"/>
    <s v="Consumer"/>
    <s v="United States"/>
    <s v="Houston"/>
    <x v="5"/>
    <n v="77070"/>
    <x v="2"/>
    <s v="OFF-PA-10001560"/>
    <x v="1"/>
    <x v="10"/>
    <s v="Adams Telephone Message Books, 5 1/4” x 11”"/>
    <n v="4.8320000000000007"/>
    <n v="1"/>
    <n v="0.2"/>
    <n v="1.6307999999999998"/>
  </r>
  <r>
    <n v="9795"/>
    <x v="4919"/>
    <x v="2"/>
    <x v="371"/>
    <d v="2011-05-23T00:00:00"/>
    <x v="0"/>
    <s v="KH-16360"/>
    <s v="Katherine Hughes"/>
    <s v="Consumer"/>
    <s v="United States"/>
    <s v="Houston"/>
    <x v="5"/>
    <n v="77070"/>
    <x v="2"/>
    <s v="OFF-BI-10000977"/>
    <x v="1"/>
    <x v="8"/>
    <s v="Ibico Plastic Spiral Binding Combs"/>
    <n v="18.239999999999995"/>
    <n v="3"/>
    <n v="0.8"/>
    <n v="-31.00800000000001"/>
  </r>
  <r>
    <n v="9796"/>
    <x v="4920"/>
    <x v="0"/>
    <x v="206"/>
    <d v="2013-05-29T00:00:00"/>
    <x v="1"/>
    <s v="SH-19975"/>
    <s v="Sally Hughsby"/>
    <s v="Corporate"/>
    <s v="United States"/>
    <s v="Chicago"/>
    <x v="10"/>
    <n v="60610"/>
    <x v="2"/>
    <s v="OFF-BI-10003429"/>
    <x v="1"/>
    <x v="8"/>
    <s v="Cardinal HOLDit! Binder Insert Strips,Extra Strips"/>
    <n v="3.7979999999999992"/>
    <n v="3"/>
    <n v="0.8"/>
    <n v="-5.8869000000000007"/>
  </r>
  <r>
    <n v="9797"/>
    <x v="4921"/>
    <x v="1"/>
    <x v="1026"/>
    <d v="2012-01-17T00:00:00"/>
    <x v="1"/>
    <s v="CS-12490"/>
    <s v="Cindy Schnelling"/>
    <s v="Corporate"/>
    <s v="United States"/>
    <s v="Toledo"/>
    <x v="24"/>
    <n v="43615"/>
    <x v="3"/>
    <s v="OFF-AR-10001374"/>
    <x v="1"/>
    <x v="6"/>
    <s v="BIC Brite Liner Highlighters, Chisel Tip"/>
    <n v="10.368000000000002"/>
    <n v="2"/>
    <n v="0.2"/>
    <n v="1.5551999999999992"/>
  </r>
  <r>
    <n v="9798"/>
    <x v="4921"/>
    <x v="1"/>
    <x v="1026"/>
    <d v="2012-01-17T00:00:00"/>
    <x v="1"/>
    <s v="CS-12490"/>
    <s v="Cindy Schnelling"/>
    <s v="Corporate"/>
    <s v="United States"/>
    <s v="Toledo"/>
    <x v="24"/>
    <n v="43615"/>
    <x v="3"/>
    <s v="TEC-PH-10004977"/>
    <x v="2"/>
    <x v="7"/>
    <s v="GE 30524EE4"/>
    <n v="235.18799999999999"/>
    <n v="2"/>
    <n v="0.4"/>
    <n v="-43.117800000000045"/>
  </r>
  <r>
    <n v="9799"/>
    <x v="4921"/>
    <x v="1"/>
    <x v="1026"/>
    <d v="2012-01-17T00:00:00"/>
    <x v="1"/>
    <s v="CS-12490"/>
    <s v="Cindy Schnelling"/>
    <s v="Corporate"/>
    <s v="United States"/>
    <s v="Toledo"/>
    <x v="24"/>
    <n v="43615"/>
    <x v="3"/>
    <s v="TEC-PH-10000912"/>
    <x v="2"/>
    <x v="7"/>
    <s v="Anker 24W Portable Micro USB Car Charger"/>
    <n v="26.376000000000001"/>
    <n v="4"/>
    <n v="0.4"/>
    <n v="2.6375999999999991"/>
  </r>
  <r>
    <n v="9800"/>
    <x v="4921"/>
    <x v="1"/>
    <x v="1026"/>
    <d v="2012-01-17T00:00:00"/>
    <x v="1"/>
    <s v="CS-12490"/>
    <s v="Cindy Schnelling"/>
    <s v="Corporate"/>
    <s v="United States"/>
    <s v="Toledo"/>
    <x v="24"/>
    <n v="43615"/>
    <x v="3"/>
    <s v="TEC-AC-10000487"/>
    <x v="2"/>
    <x v="11"/>
    <s v="SanDisk Cruzer 4 GB USB Flash Drive"/>
    <n v="10.384"/>
    <n v="2"/>
    <n v="0.2"/>
    <n v="2.2065999999999999"/>
  </r>
  <r>
    <n v="9801"/>
    <x v="4921"/>
    <x v="1"/>
    <x v="1026"/>
    <d v="2012-01-17T00:00:00"/>
    <x v="1"/>
    <s v="CS-12490"/>
    <s v="Cindy Schnelling"/>
    <s v="Corporate"/>
    <s v="United States"/>
    <s v="Toledo"/>
    <x v="24"/>
    <n v="43615"/>
    <x v="3"/>
    <s v="TEC-PH-10002262"/>
    <x v="2"/>
    <x v="7"/>
    <s v="LG Electronics Tone+ HBS-730 Bluetooth Headset"/>
    <n v="107.11799999999999"/>
    <n v="3"/>
    <n v="0.4"/>
    <n v="-21.423599999999993"/>
  </r>
  <r>
    <n v="9802"/>
    <x v="4922"/>
    <x v="3"/>
    <x v="365"/>
    <d v="2014-10-07T00:00:00"/>
    <x v="1"/>
    <s v="JK-15730"/>
    <s v="Joe Kamberova"/>
    <s v="Consumer"/>
    <s v="United States"/>
    <s v="Lodi"/>
    <x v="1"/>
    <n v="95240"/>
    <x v="1"/>
    <s v="OFF-SU-10000898"/>
    <x v="1"/>
    <x v="14"/>
    <s v="Acme Hot Forged Carbon Steel Scissors with Nickel-Plated Handles, 3 7/8&quot; Cut, 8&quot;L"/>
    <n v="97.3"/>
    <n v="7"/>
    <n v="0"/>
    <n v="28.216999999999992"/>
  </r>
  <r>
    <n v="9803"/>
    <x v="4923"/>
    <x v="1"/>
    <x v="1074"/>
    <d v="2012-07-20T00:00:00"/>
    <x v="0"/>
    <s v="PJ-19015"/>
    <s v="Pauline Johnson"/>
    <s v="Consumer"/>
    <s v="United States"/>
    <s v="New York City"/>
    <x v="15"/>
    <n v="10024"/>
    <x v="3"/>
    <s v="OFF-BI-10004182"/>
    <x v="1"/>
    <x v="8"/>
    <s v="Economy Binders"/>
    <n v="3.3280000000000003"/>
    <n v="2"/>
    <n v="0.2"/>
    <n v="1.2064000000000001"/>
  </r>
  <r>
    <n v="9804"/>
    <x v="4923"/>
    <x v="1"/>
    <x v="1074"/>
    <d v="2012-07-20T00:00:00"/>
    <x v="0"/>
    <s v="PJ-19015"/>
    <s v="Pauline Johnson"/>
    <s v="Consumer"/>
    <s v="United States"/>
    <s v="New York City"/>
    <x v="15"/>
    <n v="10024"/>
    <x v="3"/>
    <s v="TEC-PH-10002468"/>
    <x v="2"/>
    <x v="7"/>
    <s v="Plantronics CS 50-USB - headset - Convertible, Monaural"/>
    <n v="135.99"/>
    <n v="1"/>
    <n v="0"/>
    <n v="36.717300000000009"/>
  </r>
  <r>
    <n v="9805"/>
    <x v="4923"/>
    <x v="1"/>
    <x v="1074"/>
    <d v="2012-07-20T00:00:00"/>
    <x v="0"/>
    <s v="PJ-19015"/>
    <s v="Pauline Johnson"/>
    <s v="Consumer"/>
    <s v="United States"/>
    <s v="New York City"/>
    <x v="15"/>
    <n v="10024"/>
    <x v="3"/>
    <s v="FUR-FU-10002364"/>
    <x v="0"/>
    <x v="5"/>
    <s v="Eldon Expressions Wood Desk Accessories, Oak"/>
    <n v="7.38"/>
    <n v="1"/>
    <n v="0"/>
    <n v="2.1401999999999992"/>
  </r>
  <r>
    <n v="9806"/>
    <x v="4924"/>
    <x v="0"/>
    <x v="147"/>
    <d v="2013-10-27T00:00:00"/>
    <x v="1"/>
    <s v="AP-10720"/>
    <s v="Anne Pryor"/>
    <s v="Home Office"/>
    <s v="United States"/>
    <s v="Fort Lauderdale"/>
    <x v="2"/>
    <n v="33311"/>
    <x v="0"/>
    <s v="FUR-FU-10002878"/>
    <x v="0"/>
    <x v="5"/>
    <s v="Seth Thomas 14&quot; Day/Date Wall Clock"/>
    <n v="45.568000000000005"/>
    <n v="2"/>
    <n v="0.2"/>
    <n v="9.6832000000000011"/>
  </r>
  <r>
    <n v="9807"/>
    <x v="4924"/>
    <x v="0"/>
    <x v="147"/>
    <d v="2013-10-27T00:00:00"/>
    <x v="1"/>
    <s v="AP-10720"/>
    <s v="Anne Pryor"/>
    <s v="Home Office"/>
    <s v="United States"/>
    <s v="Fort Lauderdale"/>
    <x v="2"/>
    <n v="33311"/>
    <x v="0"/>
    <s v="OFF-BI-10004817"/>
    <x v="1"/>
    <x v="8"/>
    <s v="GBC Personal VeloBind Strips"/>
    <n v="28.752000000000006"/>
    <n v="8"/>
    <n v="0.7"/>
    <n v="-21.084799999999994"/>
  </r>
  <r>
    <n v="9808"/>
    <x v="4925"/>
    <x v="3"/>
    <x v="944"/>
    <d v="2014-08-02T00:00:00"/>
    <x v="0"/>
    <s v="JW-15955"/>
    <s v="Joni Wasserman"/>
    <s v="Consumer"/>
    <s v="United States"/>
    <s v="Raleigh"/>
    <x v="3"/>
    <n v="27604"/>
    <x v="0"/>
    <s v="FUR-CH-10001146"/>
    <x v="0"/>
    <x v="1"/>
    <s v="Global Value Mid-Back Manager's Chair, Gray"/>
    <n v="194.84800000000001"/>
    <n v="4"/>
    <n v="0.2"/>
    <n v="12.177999999999983"/>
  </r>
  <r>
    <n v="9809"/>
    <x v="4926"/>
    <x v="3"/>
    <x v="246"/>
    <d v="2014-07-27T00:00:00"/>
    <x v="1"/>
    <s v="PT-19090"/>
    <s v="Pete Takahito"/>
    <s v="Consumer"/>
    <s v="United States"/>
    <s v="Chicago"/>
    <x v="10"/>
    <n v="60623"/>
    <x v="2"/>
    <s v="OFF-BI-10001116"/>
    <x v="1"/>
    <x v="8"/>
    <s v="Wilson Jones 1&quot; Hanging DublLock Ring Binders"/>
    <n v="2.1119999999999997"/>
    <n v="2"/>
    <n v="0.8"/>
    <n v="-3.3792"/>
  </r>
  <r>
    <n v="9810"/>
    <x v="4927"/>
    <x v="2"/>
    <x v="845"/>
    <d v="2011-11-11T00:00:00"/>
    <x v="0"/>
    <s v="TB-21595"/>
    <s v="Troy Blackwell"/>
    <s v="Consumer"/>
    <s v="United States"/>
    <s v="Portland"/>
    <x v="21"/>
    <n v="97206"/>
    <x v="1"/>
    <s v="OFF-PA-10000304"/>
    <x v="1"/>
    <x v="10"/>
    <s v="Xerox 1995"/>
    <n v="25.920000000000005"/>
    <n v="5"/>
    <n v="0.2"/>
    <n v="9.0719999999999992"/>
  </r>
  <r>
    <n v="9811"/>
    <x v="4927"/>
    <x v="2"/>
    <x v="845"/>
    <d v="2011-11-11T00:00:00"/>
    <x v="0"/>
    <s v="TB-21595"/>
    <s v="Troy Blackwell"/>
    <s v="Consumer"/>
    <s v="United States"/>
    <s v="Portland"/>
    <x v="21"/>
    <n v="97206"/>
    <x v="1"/>
    <s v="OFF-AR-10002240"/>
    <x v="1"/>
    <x v="6"/>
    <s v="Panasonic KP-150 Electric Pencil Sharpener"/>
    <n v="120.76800000000001"/>
    <n v="4"/>
    <n v="0.2"/>
    <n v="9.0575999999999972"/>
  </r>
  <r>
    <n v="9812"/>
    <x v="4928"/>
    <x v="0"/>
    <x v="581"/>
    <d v="2013-12-01T00:00:00"/>
    <x v="2"/>
    <s v="CB-12025"/>
    <s v="Cassandra Brandow"/>
    <s v="Consumer"/>
    <s v="United States"/>
    <s v="East Orange"/>
    <x v="30"/>
    <n v="7017"/>
    <x v="3"/>
    <s v="OFF-PA-10001246"/>
    <x v="1"/>
    <x v="10"/>
    <s v="Xerox 215"/>
    <n v="25.92"/>
    <n v="4"/>
    <n v="0"/>
    <n v="12.441600000000001"/>
  </r>
  <r>
    <n v="9813"/>
    <x v="4928"/>
    <x v="0"/>
    <x v="581"/>
    <d v="2013-12-01T00:00:00"/>
    <x v="2"/>
    <s v="CB-12025"/>
    <s v="Cassandra Brandow"/>
    <s v="Consumer"/>
    <s v="United States"/>
    <s v="East Orange"/>
    <x v="30"/>
    <n v="7017"/>
    <x v="3"/>
    <s v="OFF-AR-10000658"/>
    <x v="1"/>
    <x v="6"/>
    <s v="Newell 324"/>
    <n v="34.650000000000006"/>
    <n v="3"/>
    <n v="0"/>
    <n v="9.702"/>
  </r>
  <r>
    <n v="9814"/>
    <x v="4928"/>
    <x v="0"/>
    <x v="581"/>
    <d v="2013-12-01T00:00:00"/>
    <x v="2"/>
    <s v="CB-12025"/>
    <s v="Cassandra Brandow"/>
    <s v="Consumer"/>
    <s v="United States"/>
    <s v="East Orange"/>
    <x v="30"/>
    <n v="7017"/>
    <x v="3"/>
    <s v="OFF-PA-10000100"/>
    <x v="1"/>
    <x v="10"/>
    <s v="Xerox 1945"/>
    <n v="204.95000000000002"/>
    <n v="5"/>
    <n v="0"/>
    <n v="100.4255"/>
  </r>
  <r>
    <n v="9815"/>
    <x v="4928"/>
    <x v="0"/>
    <x v="581"/>
    <d v="2013-12-01T00:00:00"/>
    <x v="2"/>
    <s v="CB-12025"/>
    <s v="Cassandra Brandow"/>
    <s v="Consumer"/>
    <s v="United States"/>
    <s v="East Orange"/>
    <x v="30"/>
    <n v="7017"/>
    <x v="3"/>
    <s v="OFF-BI-10004233"/>
    <x v="1"/>
    <x v="8"/>
    <s v="GBC Pre-Punched Binding Paper, Plastic, White, 8-1/2&quot; x 11&quot;"/>
    <n v="79.95"/>
    <n v="5"/>
    <n v="0"/>
    <n v="38.376000000000005"/>
  </r>
  <r>
    <n v="9816"/>
    <x v="4929"/>
    <x v="1"/>
    <x v="1214"/>
    <d v="2012-06-12T00:00:00"/>
    <x v="1"/>
    <s v="AG-10495"/>
    <s v="Andrew Gjertsen"/>
    <s v="Corporate"/>
    <s v="United States"/>
    <s v="Saint Petersburg"/>
    <x v="2"/>
    <n v="33710"/>
    <x v="0"/>
    <s v="OFF-PA-10002581"/>
    <x v="1"/>
    <x v="10"/>
    <s v="Xerox 1951"/>
    <n v="173.48800000000003"/>
    <n v="7"/>
    <n v="0.2"/>
    <n v="54.214999999999982"/>
  </r>
  <r>
    <n v="9817"/>
    <x v="4929"/>
    <x v="1"/>
    <x v="1214"/>
    <d v="2012-06-12T00:00:00"/>
    <x v="1"/>
    <s v="AG-10495"/>
    <s v="Andrew Gjertsen"/>
    <s v="Corporate"/>
    <s v="United States"/>
    <s v="Saint Petersburg"/>
    <x v="2"/>
    <n v="33710"/>
    <x v="0"/>
    <s v="OFF-ST-10000046"/>
    <x v="1"/>
    <x v="4"/>
    <s v="Fellowes Super Stor/Drawer Files"/>
    <n v="516.96"/>
    <n v="4"/>
    <n v="0.2"/>
    <n v="-6.4619999999999891"/>
  </r>
  <r>
    <n v="9818"/>
    <x v="4929"/>
    <x v="1"/>
    <x v="1214"/>
    <d v="2012-06-12T00:00:00"/>
    <x v="1"/>
    <s v="AG-10495"/>
    <s v="Andrew Gjertsen"/>
    <s v="Corporate"/>
    <s v="United States"/>
    <s v="Saint Petersburg"/>
    <x v="2"/>
    <n v="33710"/>
    <x v="0"/>
    <s v="FUR-FU-10001185"/>
    <x v="0"/>
    <x v="5"/>
    <s v="Advantus Employee of the Month Certificate Frame, 11 x 13-1/2"/>
    <n v="173.208"/>
    <n v="7"/>
    <n v="0.2"/>
    <n v="45.467100000000009"/>
  </r>
  <r>
    <n v="9819"/>
    <x v="4929"/>
    <x v="1"/>
    <x v="1214"/>
    <d v="2012-06-12T00:00:00"/>
    <x v="1"/>
    <s v="AG-10495"/>
    <s v="Andrew Gjertsen"/>
    <s v="Corporate"/>
    <s v="United States"/>
    <s v="Saint Petersburg"/>
    <x v="2"/>
    <n v="33710"/>
    <x v="0"/>
    <s v="OFF-AR-10003856"/>
    <x v="1"/>
    <x v="6"/>
    <s v="Newell 344"/>
    <n v="4.4479999999999995"/>
    <n v="2"/>
    <n v="0.2"/>
    <n v="0.3335999999999999"/>
  </r>
  <r>
    <n v="9820"/>
    <x v="4929"/>
    <x v="1"/>
    <x v="1214"/>
    <d v="2012-06-12T00:00:00"/>
    <x v="1"/>
    <s v="AG-10495"/>
    <s v="Andrew Gjertsen"/>
    <s v="Corporate"/>
    <s v="United States"/>
    <s v="Saint Petersburg"/>
    <x v="2"/>
    <n v="33710"/>
    <x v="0"/>
    <s v="OFF-LA-10001982"/>
    <x v="1"/>
    <x v="2"/>
    <s v="Smead Alpha-Z Color-Coded Name Labels First Letter Starter Set"/>
    <n v="9"/>
    <n v="3"/>
    <n v="0.2"/>
    <n v="3.1499999999999995"/>
  </r>
  <r>
    <n v="9821"/>
    <x v="4929"/>
    <x v="1"/>
    <x v="1214"/>
    <d v="2012-06-12T00:00:00"/>
    <x v="1"/>
    <s v="AG-10495"/>
    <s v="Andrew Gjertsen"/>
    <s v="Corporate"/>
    <s v="United States"/>
    <s v="Saint Petersburg"/>
    <x v="2"/>
    <n v="33710"/>
    <x v="0"/>
    <s v="OFF-PA-10001215"/>
    <x v="1"/>
    <x v="10"/>
    <s v="Xerox 1963"/>
    <n v="42.24"/>
    <n v="10"/>
    <n v="0.2"/>
    <n v="13.199999999999998"/>
  </r>
  <r>
    <n v="9822"/>
    <x v="4929"/>
    <x v="1"/>
    <x v="1214"/>
    <d v="2012-06-12T00:00:00"/>
    <x v="1"/>
    <s v="AG-10495"/>
    <s v="Andrew Gjertsen"/>
    <s v="Corporate"/>
    <s v="United States"/>
    <s v="Saint Petersburg"/>
    <x v="2"/>
    <n v="33710"/>
    <x v="0"/>
    <s v="OFF-BI-10002429"/>
    <x v="1"/>
    <x v="8"/>
    <s v="Premier Elliptical Ring Binder, Black"/>
    <n v="18.264000000000003"/>
    <n v="2"/>
    <n v="0.7"/>
    <n v="-13.393599999999999"/>
  </r>
  <r>
    <n v="9823"/>
    <x v="4930"/>
    <x v="2"/>
    <x v="860"/>
    <d v="2011-08-19T00:00:00"/>
    <x v="1"/>
    <s v="BD-11605"/>
    <s v="Brian Dahlen"/>
    <s v="Consumer"/>
    <s v="United States"/>
    <s v="San Francisco"/>
    <x v="1"/>
    <n v="94122"/>
    <x v="1"/>
    <s v="OFF-AP-10003287"/>
    <x v="1"/>
    <x v="9"/>
    <s v="Tripp Lite TLP810NET Broadband Surge for Modem/Fax"/>
    <n v="152.91"/>
    <n v="3"/>
    <n v="0"/>
    <n v="42.814799999999998"/>
  </r>
  <r>
    <n v="9824"/>
    <x v="4930"/>
    <x v="2"/>
    <x v="860"/>
    <d v="2011-08-19T00:00:00"/>
    <x v="1"/>
    <s v="BD-11605"/>
    <s v="Brian Dahlen"/>
    <s v="Consumer"/>
    <s v="United States"/>
    <s v="San Francisco"/>
    <x v="1"/>
    <n v="94122"/>
    <x v="1"/>
    <s v="OFF-PA-10000167"/>
    <x v="1"/>
    <x v="10"/>
    <s v="Xerox 1925"/>
    <n v="92.94"/>
    <n v="3"/>
    <n v="0"/>
    <n v="41.822999999999993"/>
  </r>
  <r>
    <n v="9825"/>
    <x v="4930"/>
    <x v="2"/>
    <x v="860"/>
    <d v="2011-08-19T00:00:00"/>
    <x v="1"/>
    <s v="BD-11605"/>
    <s v="Brian Dahlen"/>
    <s v="Consumer"/>
    <s v="United States"/>
    <s v="San Francisco"/>
    <x v="1"/>
    <n v="94122"/>
    <x v="1"/>
    <s v="OFF-BI-10002309"/>
    <x v="1"/>
    <x v="8"/>
    <s v="Avery Heavy-Duty EZD  Binder With Locking Rings"/>
    <n v="17.856000000000002"/>
    <n v="4"/>
    <n v="0.2"/>
    <n v="6.2495999999999992"/>
  </r>
  <r>
    <n v="9826"/>
    <x v="4930"/>
    <x v="2"/>
    <x v="860"/>
    <d v="2011-08-19T00:00:00"/>
    <x v="1"/>
    <s v="BD-11605"/>
    <s v="Brian Dahlen"/>
    <s v="Consumer"/>
    <s v="United States"/>
    <s v="San Francisco"/>
    <x v="1"/>
    <n v="94122"/>
    <x v="1"/>
    <s v="OFF-BI-10003638"/>
    <x v="1"/>
    <x v="8"/>
    <s v="GBC Durable Plastic Covers"/>
    <n v="46.440000000000005"/>
    <n v="3"/>
    <n v="0.2"/>
    <n v="15.092999999999998"/>
  </r>
  <r>
    <n v="9827"/>
    <x v="4930"/>
    <x v="2"/>
    <x v="860"/>
    <d v="2011-08-19T00:00:00"/>
    <x v="1"/>
    <s v="BD-11605"/>
    <s v="Brian Dahlen"/>
    <s v="Consumer"/>
    <s v="United States"/>
    <s v="San Francisco"/>
    <x v="1"/>
    <n v="94122"/>
    <x v="1"/>
    <s v="FUR-CH-10003833"/>
    <x v="0"/>
    <x v="1"/>
    <s v="Novimex Fabric Task Chair"/>
    <n v="195.136"/>
    <n v="4"/>
    <n v="0.2"/>
    <n v="-12.196000000000005"/>
  </r>
  <r>
    <n v="9828"/>
    <x v="4931"/>
    <x v="3"/>
    <x v="249"/>
    <d v="2014-06-27T00:00:00"/>
    <x v="1"/>
    <s v="JS-15685"/>
    <s v="Jim Sink"/>
    <s v="Corporate"/>
    <s v="United States"/>
    <s v="New York City"/>
    <x v="15"/>
    <n v="10035"/>
    <x v="3"/>
    <s v="OFF-ST-10001511"/>
    <x v="1"/>
    <x v="4"/>
    <s v="Space Solutions Commercial Steel Shelving"/>
    <n v="129.30000000000001"/>
    <n v="2"/>
    <n v="0"/>
    <n v="6.4649999999999892"/>
  </r>
  <r>
    <n v="9829"/>
    <x v="4931"/>
    <x v="3"/>
    <x v="249"/>
    <d v="2014-06-27T00:00:00"/>
    <x v="1"/>
    <s v="JS-15685"/>
    <s v="Jim Sink"/>
    <s v="Corporate"/>
    <s v="United States"/>
    <s v="New York City"/>
    <x v="15"/>
    <n v="10035"/>
    <x v="3"/>
    <s v="OFF-BI-10004728"/>
    <x v="1"/>
    <x v="8"/>
    <s v="Wilson Jones Turn Tabs Binder Tool for Ring Binders"/>
    <n v="11.568000000000001"/>
    <n v="3"/>
    <n v="0.2"/>
    <n v="3.7595999999999998"/>
  </r>
  <r>
    <n v="9830"/>
    <x v="4932"/>
    <x v="3"/>
    <x v="11"/>
    <d v="2014-07-24T00:00:00"/>
    <x v="1"/>
    <s v="NF-18385"/>
    <s v="Natalie Fritzler"/>
    <s v="Consumer"/>
    <s v="United States"/>
    <s v="Charlotte"/>
    <x v="3"/>
    <n v="28205"/>
    <x v="0"/>
    <s v="FUR-CH-10004218"/>
    <x v="0"/>
    <x v="1"/>
    <s v="Global Fabric Manager's Chair, Dark Gray"/>
    <n v="242.35200000000003"/>
    <n v="3"/>
    <n v="0.2"/>
    <n v="15.147000000000006"/>
  </r>
  <r>
    <n v="9831"/>
    <x v="4933"/>
    <x v="2"/>
    <x v="757"/>
    <d v="2011-12-18T00:00:00"/>
    <x v="0"/>
    <s v="SC-20305"/>
    <s v="Sean Christensen"/>
    <s v="Consumer"/>
    <s v="United States"/>
    <s v="Beaumont"/>
    <x v="5"/>
    <n v="77705"/>
    <x v="2"/>
    <s v="TEC-AC-10004171"/>
    <x v="2"/>
    <x v="11"/>
    <s v="Razer Kraken 7.1 Surround Sound Over Ear USB Gaming Headset"/>
    <n v="319.96800000000002"/>
    <n v="4"/>
    <n v="0.2"/>
    <n v="95.990400000000008"/>
  </r>
  <r>
    <n v="9832"/>
    <x v="4933"/>
    <x v="2"/>
    <x v="757"/>
    <d v="2011-12-18T00:00:00"/>
    <x v="0"/>
    <s v="SC-20305"/>
    <s v="Sean Christensen"/>
    <s v="Consumer"/>
    <s v="United States"/>
    <s v="Beaumont"/>
    <x v="5"/>
    <n v="77705"/>
    <x v="2"/>
    <s v="FUR-FU-10001706"/>
    <x v="0"/>
    <x v="5"/>
    <s v="Longer-Life Soft White Bulbs"/>
    <n v="8.6240000000000023"/>
    <n v="7"/>
    <n v="0.6"/>
    <n v="-2.5872000000000011"/>
  </r>
  <r>
    <n v="9833"/>
    <x v="4934"/>
    <x v="2"/>
    <x v="598"/>
    <d v="2011-05-22T00:00:00"/>
    <x v="0"/>
    <s v="GA-14515"/>
    <s v="George Ashbrook"/>
    <s v="Consumer"/>
    <s v="United States"/>
    <s v="Dallas"/>
    <x v="5"/>
    <n v="75220"/>
    <x v="2"/>
    <s v="OFF-PA-10001526"/>
    <x v="1"/>
    <x v="10"/>
    <s v="Xerox 1949"/>
    <n v="3.9840000000000004"/>
    <n v="1"/>
    <n v="0.2"/>
    <n v="1.4442000000000004"/>
  </r>
  <r>
    <n v="9834"/>
    <x v="4935"/>
    <x v="3"/>
    <x v="32"/>
    <d v="2014-09-20T00:00:00"/>
    <x v="1"/>
    <s v="CY-12745"/>
    <s v="Craig Yedwab"/>
    <s v="Corporate"/>
    <s v="United States"/>
    <s v="Springfield"/>
    <x v="24"/>
    <n v="45503"/>
    <x v="3"/>
    <s v="TEC-AC-10002001"/>
    <x v="2"/>
    <x v="11"/>
    <s v="Logitech Wireless Gaming Headset G930"/>
    <n v="895.94400000000019"/>
    <n v="7"/>
    <n v="0.2"/>
    <n v="190.38810000000001"/>
  </r>
  <r>
    <n v="9835"/>
    <x v="4936"/>
    <x v="0"/>
    <x v="1155"/>
    <d v="2013-10-13T00:00:00"/>
    <x v="2"/>
    <s v="WB-21850"/>
    <s v="William Brown"/>
    <s v="Consumer"/>
    <s v="United States"/>
    <s v="La Porte"/>
    <x v="5"/>
    <n v="77571"/>
    <x v="2"/>
    <s v="FUR-FU-10004963"/>
    <x v="0"/>
    <x v="5"/>
    <s v="Eldon 400 Class Desk Accessories, Black Carbon"/>
    <n v="14"/>
    <n v="4"/>
    <n v="0.6"/>
    <n v="-6.2999999999999972"/>
  </r>
  <r>
    <n v="9836"/>
    <x v="4936"/>
    <x v="0"/>
    <x v="1155"/>
    <d v="2013-10-13T00:00:00"/>
    <x v="2"/>
    <s v="WB-21850"/>
    <s v="William Brown"/>
    <s v="Consumer"/>
    <s v="United States"/>
    <s v="La Porte"/>
    <x v="5"/>
    <n v="77571"/>
    <x v="2"/>
    <s v="OFF-BI-10001597"/>
    <x v="1"/>
    <x v="8"/>
    <s v="Wilson Jones Ledger-Size, Piano-Hinge Binder, 2&quot;, Blue"/>
    <n v="16.391999999999996"/>
    <n v="2"/>
    <n v="0.8"/>
    <n v="-26.227200000000003"/>
  </r>
  <r>
    <n v="9837"/>
    <x v="4937"/>
    <x v="0"/>
    <x v="477"/>
    <d v="2013-10-02T00:00:00"/>
    <x v="1"/>
    <s v="DL-12865"/>
    <s v="Dan Lawera"/>
    <s v="Consumer"/>
    <s v="United States"/>
    <s v="Long Beach"/>
    <x v="1"/>
    <n v="90805"/>
    <x v="1"/>
    <s v="OFF-PA-10000141"/>
    <x v="1"/>
    <x v="10"/>
    <s v="Ampad Evidence Wirebond Steno Books, 6&quot; x 9&quot;"/>
    <n v="10.9"/>
    <n v="5"/>
    <n v="0"/>
    <n v="5.1229999999999993"/>
  </r>
  <r>
    <n v="9838"/>
    <x v="4937"/>
    <x v="0"/>
    <x v="477"/>
    <d v="2013-10-02T00:00:00"/>
    <x v="1"/>
    <s v="DL-12865"/>
    <s v="Dan Lawera"/>
    <s v="Consumer"/>
    <s v="United States"/>
    <s v="Long Beach"/>
    <x v="1"/>
    <n v="90805"/>
    <x v="1"/>
    <s v="OFF-LA-10003923"/>
    <x v="1"/>
    <x v="2"/>
    <s v="Alphabetical Labels for Top Tab Filing"/>
    <n v="29.6"/>
    <n v="2"/>
    <n v="0"/>
    <n v="14.8"/>
  </r>
  <r>
    <n v="9839"/>
    <x v="4937"/>
    <x v="0"/>
    <x v="477"/>
    <d v="2013-10-02T00:00:00"/>
    <x v="1"/>
    <s v="DL-12865"/>
    <s v="Dan Lawera"/>
    <s v="Consumer"/>
    <s v="United States"/>
    <s v="Long Beach"/>
    <x v="1"/>
    <n v="90805"/>
    <x v="1"/>
    <s v="OFF-LA-10001771"/>
    <x v="1"/>
    <x v="2"/>
    <s v="Avery 513"/>
    <n v="4.9800000000000004"/>
    <n v="1"/>
    <n v="0"/>
    <n v="2.2907999999999999"/>
  </r>
  <r>
    <n v="9840"/>
    <x v="4937"/>
    <x v="0"/>
    <x v="477"/>
    <d v="2013-10-02T00:00:00"/>
    <x v="1"/>
    <s v="DL-12865"/>
    <s v="Dan Lawera"/>
    <s v="Consumer"/>
    <s v="United States"/>
    <s v="Long Beach"/>
    <x v="1"/>
    <n v="90805"/>
    <x v="1"/>
    <s v="TEC-CO-10001943"/>
    <x v="2"/>
    <x v="16"/>
    <s v="Canon PC-428 Personal Copier"/>
    <n v="479.97600000000006"/>
    <n v="3"/>
    <n v="0.2"/>
    <n v="161.99189999999999"/>
  </r>
  <r>
    <n v="9841"/>
    <x v="4937"/>
    <x v="0"/>
    <x v="477"/>
    <d v="2013-10-02T00:00:00"/>
    <x v="1"/>
    <s v="DL-12865"/>
    <s v="Dan Lawera"/>
    <s v="Consumer"/>
    <s v="United States"/>
    <s v="Long Beach"/>
    <x v="1"/>
    <n v="90805"/>
    <x v="1"/>
    <s v="TEC-PH-10003356"/>
    <x v="2"/>
    <x v="7"/>
    <s v="SmartStand Mobile Device Holder, Assorted Colors"/>
    <n v="44.736000000000004"/>
    <n v="8"/>
    <n v="0.2"/>
    <n v="4.4736000000000011"/>
  </r>
  <r>
    <n v="9842"/>
    <x v="4937"/>
    <x v="0"/>
    <x v="477"/>
    <d v="2013-10-02T00:00:00"/>
    <x v="1"/>
    <s v="DL-12865"/>
    <s v="Dan Lawera"/>
    <s v="Consumer"/>
    <s v="United States"/>
    <s v="Long Beach"/>
    <x v="1"/>
    <n v="90805"/>
    <x v="1"/>
    <s v="OFF-AR-10002255"/>
    <x v="1"/>
    <x v="6"/>
    <s v="Newell 346"/>
    <n v="5.76"/>
    <n v="2"/>
    <n v="0"/>
    <n v="1.6703999999999999"/>
  </r>
  <r>
    <n v="9843"/>
    <x v="4937"/>
    <x v="0"/>
    <x v="477"/>
    <d v="2013-10-02T00:00:00"/>
    <x v="1"/>
    <s v="DL-12865"/>
    <s v="Dan Lawera"/>
    <s v="Consumer"/>
    <s v="United States"/>
    <s v="Long Beach"/>
    <x v="1"/>
    <n v="90805"/>
    <x v="1"/>
    <s v="FUR-CH-10000665"/>
    <x v="0"/>
    <x v="1"/>
    <s v="Global Airflow Leather Mesh Back Chair, Black"/>
    <n v="483.13599999999997"/>
    <n v="4"/>
    <n v="0.2"/>
    <n v="60.391999999999939"/>
  </r>
  <r>
    <n v="9844"/>
    <x v="4938"/>
    <x v="2"/>
    <x v="561"/>
    <d v="2011-06-06T00:00:00"/>
    <x v="2"/>
    <s v="RE-19450"/>
    <s v="Richard Eichhorn"/>
    <s v="Consumer"/>
    <s v="United States"/>
    <s v="Decatur"/>
    <x v="10"/>
    <n v="62521"/>
    <x v="2"/>
    <s v="OFF-LA-10001771"/>
    <x v="1"/>
    <x v="2"/>
    <s v="Avery 513"/>
    <n v="15.936000000000002"/>
    <n v="4"/>
    <n v="0.2"/>
    <n v="5.1791999999999998"/>
  </r>
  <r>
    <n v="9845"/>
    <x v="4938"/>
    <x v="2"/>
    <x v="561"/>
    <d v="2011-06-06T00:00:00"/>
    <x v="2"/>
    <s v="RE-19450"/>
    <s v="Richard Eichhorn"/>
    <s v="Consumer"/>
    <s v="United States"/>
    <s v="Decatur"/>
    <x v="10"/>
    <n v="62521"/>
    <x v="2"/>
    <s v="FUR-FU-10001475"/>
    <x v="0"/>
    <x v="5"/>
    <s v="Contract Clock, 14&quot;, Brown"/>
    <n v="61.543999999999997"/>
    <n v="7"/>
    <n v="0.6"/>
    <n v="-40.003599999999999"/>
  </r>
  <r>
    <n v="9846"/>
    <x v="4938"/>
    <x v="2"/>
    <x v="561"/>
    <d v="2011-06-06T00:00:00"/>
    <x v="2"/>
    <s v="RE-19450"/>
    <s v="Richard Eichhorn"/>
    <s v="Consumer"/>
    <s v="United States"/>
    <s v="Decatur"/>
    <x v="10"/>
    <n v="62521"/>
    <x v="2"/>
    <s v="OFF-ST-10000877"/>
    <x v="1"/>
    <x v="4"/>
    <s v="Recycled Steel Personal File for Standard File Folders"/>
    <n v="132.696"/>
    <n v="3"/>
    <n v="0.2"/>
    <n v="9.9521999999999977"/>
  </r>
  <r>
    <n v="9847"/>
    <x v="4939"/>
    <x v="3"/>
    <x v="264"/>
    <d v="2014-09-05T00:00:00"/>
    <x v="0"/>
    <s v="MH-17290"/>
    <s v="Marc Harrigan"/>
    <s v="Home Office"/>
    <s v="United States"/>
    <s v="Los Angeles"/>
    <x v="1"/>
    <n v="90008"/>
    <x v="1"/>
    <s v="OFF-AP-10001492"/>
    <x v="1"/>
    <x v="9"/>
    <s v="Acco Six-Outlet Power Strip, 4' Cord Length"/>
    <n v="43.099999999999994"/>
    <n v="5"/>
    <n v="0"/>
    <n v="11.206"/>
  </r>
  <r>
    <n v="9848"/>
    <x v="4939"/>
    <x v="3"/>
    <x v="264"/>
    <d v="2014-09-05T00:00:00"/>
    <x v="0"/>
    <s v="MH-17290"/>
    <s v="Marc Harrigan"/>
    <s v="Home Office"/>
    <s v="United States"/>
    <s v="Los Angeles"/>
    <x v="1"/>
    <n v="90008"/>
    <x v="1"/>
    <s v="FUR-FU-10004188"/>
    <x v="0"/>
    <x v="5"/>
    <s v="Luxo Professional Combination Clamp-On Lamps"/>
    <n v="511.5"/>
    <n v="5"/>
    <n v="0"/>
    <n v="132.99"/>
  </r>
  <r>
    <n v="9849"/>
    <x v="4939"/>
    <x v="3"/>
    <x v="264"/>
    <d v="2014-09-05T00:00:00"/>
    <x v="0"/>
    <s v="MH-17290"/>
    <s v="Marc Harrigan"/>
    <s v="Home Office"/>
    <s v="United States"/>
    <s v="Los Angeles"/>
    <x v="1"/>
    <n v="90008"/>
    <x v="1"/>
    <s v="OFF-BI-10004330"/>
    <x v="1"/>
    <x v="8"/>
    <s v="GBC Velobind Prepunched Cover Sets, Regency Series"/>
    <n v="147.91999999999999"/>
    <n v="5"/>
    <n v="0.2"/>
    <n v="46.224999999999987"/>
  </r>
  <r>
    <n v="9850"/>
    <x v="4940"/>
    <x v="2"/>
    <x v="791"/>
    <d v="2011-04-18T00:00:00"/>
    <x v="1"/>
    <s v="EH-13765"/>
    <s v="Edward Hooks"/>
    <s v="Corporate"/>
    <s v="United States"/>
    <s v="Lodi"/>
    <x v="1"/>
    <n v="95240"/>
    <x v="1"/>
    <s v="OFF-AR-10002987"/>
    <x v="1"/>
    <x v="6"/>
    <s v="Prismacolor Color Pencil Set"/>
    <n v="39.68"/>
    <n v="2"/>
    <n v="0"/>
    <n v="16.268800000000002"/>
  </r>
  <r>
    <n v="9851"/>
    <x v="4941"/>
    <x v="0"/>
    <x v="440"/>
    <d v="2013-05-07T00:00:00"/>
    <x v="1"/>
    <s v="EH-13765"/>
    <s v="Edward Hooks"/>
    <s v="Corporate"/>
    <s v="United States"/>
    <s v="New York City"/>
    <x v="15"/>
    <n v="10009"/>
    <x v="3"/>
    <s v="FUR-FU-10000732"/>
    <x v="0"/>
    <x v="5"/>
    <s v="Eldon 200 Class Desk Accessories"/>
    <n v="12.56"/>
    <n v="2"/>
    <n v="0"/>
    <n v="4.0191999999999997"/>
  </r>
  <r>
    <n v="9852"/>
    <x v="4941"/>
    <x v="0"/>
    <x v="440"/>
    <d v="2013-05-07T00:00:00"/>
    <x v="1"/>
    <s v="EH-13765"/>
    <s v="Edward Hooks"/>
    <s v="Corporate"/>
    <s v="United States"/>
    <s v="New York City"/>
    <x v="15"/>
    <n v="10009"/>
    <x v="3"/>
    <s v="OFF-BI-10001670"/>
    <x v="1"/>
    <x v="8"/>
    <s v="Vinyl Sectional Post Binders"/>
    <n v="90.480000000000018"/>
    <n v="3"/>
    <n v="0.2"/>
    <n v="33.93"/>
  </r>
  <r>
    <n v="9853"/>
    <x v="4941"/>
    <x v="0"/>
    <x v="440"/>
    <d v="2013-05-07T00:00:00"/>
    <x v="1"/>
    <s v="EH-13765"/>
    <s v="Edward Hooks"/>
    <s v="Corporate"/>
    <s v="United States"/>
    <s v="New York City"/>
    <x v="15"/>
    <n v="10009"/>
    <x v="3"/>
    <s v="OFF-PA-10000533"/>
    <x v="1"/>
    <x v="10"/>
    <s v="Southworth Parchment Paper &amp; Envelopes"/>
    <n v="13.08"/>
    <n v="2"/>
    <n v="0"/>
    <n v="6.0167999999999999"/>
  </r>
  <r>
    <n v="9854"/>
    <x v="4941"/>
    <x v="0"/>
    <x v="440"/>
    <d v="2013-05-07T00:00:00"/>
    <x v="1"/>
    <s v="EH-13765"/>
    <s v="Edward Hooks"/>
    <s v="Corporate"/>
    <s v="United States"/>
    <s v="New York City"/>
    <x v="15"/>
    <n v="10009"/>
    <x v="3"/>
    <s v="FUR-FU-10002253"/>
    <x v="0"/>
    <x v="5"/>
    <s v="Howard Miller 13&quot; Diameter Pewter Finish Round Wall Clock"/>
    <n v="214.7"/>
    <n v="5"/>
    <n v="0"/>
    <n v="83.733000000000004"/>
  </r>
  <r>
    <n v="9855"/>
    <x v="4942"/>
    <x v="3"/>
    <x v="249"/>
    <d v="2014-06-24T00:00:00"/>
    <x v="1"/>
    <s v="GA-14515"/>
    <s v="George Ashbrook"/>
    <s v="Consumer"/>
    <s v="United States"/>
    <s v="San Francisco"/>
    <x v="1"/>
    <n v="94109"/>
    <x v="1"/>
    <s v="FUR-FU-10002396"/>
    <x v="0"/>
    <x v="5"/>
    <s v="DAX Copper Panel Document Frame, 5 x 7 Size"/>
    <n v="50.32"/>
    <n v="4"/>
    <n v="0"/>
    <n v="21.134400000000003"/>
  </r>
  <r>
    <n v="9856"/>
    <x v="4942"/>
    <x v="3"/>
    <x v="249"/>
    <d v="2014-06-24T00:00:00"/>
    <x v="1"/>
    <s v="GA-14515"/>
    <s v="George Ashbrook"/>
    <s v="Consumer"/>
    <s v="United States"/>
    <s v="San Francisco"/>
    <x v="1"/>
    <n v="94109"/>
    <x v="1"/>
    <s v="OFF-PA-10004438"/>
    <x v="1"/>
    <x v="10"/>
    <s v="Xerox 1907"/>
    <n v="24.56"/>
    <n v="2"/>
    <n v="0"/>
    <n v="11.543199999999999"/>
  </r>
  <r>
    <n v="9857"/>
    <x v="4943"/>
    <x v="2"/>
    <x v="1232"/>
    <d v="2011-11-11T00:00:00"/>
    <x v="1"/>
    <s v="GA-14515"/>
    <s v="George Ashbrook"/>
    <s v="Consumer"/>
    <s v="United States"/>
    <s v="Columbus"/>
    <x v="32"/>
    <n v="31907"/>
    <x v="0"/>
    <s v="OFF-PA-10000587"/>
    <x v="1"/>
    <x v="10"/>
    <s v="Array Parchment Paper, Assorted Colors"/>
    <n v="43.68"/>
    <n v="6"/>
    <n v="0"/>
    <n v="20.9664"/>
  </r>
  <r>
    <n v="9858"/>
    <x v="4944"/>
    <x v="1"/>
    <x v="514"/>
    <d v="2012-03-30T00:00:00"/>
    <x v="1"/>
    <s v="EB-13840"/>
    <s v="Ellis Ballard"/>
    <s v="Corporate"/>
    <s v="United States"/>
    <s v="Seattle"/>
    <x v="4"/>
    <n v="98103"/>
    <x v="1"/>
    <s v="FUR-TA-10001889"/>
    <x v="0"/>
    <x v="3"/>
    <s v="Bush Advantage Collection Racetrack Conference Table"/>
    <n v="3393.68"/>
    <n v="8"/>
    <n v="0"/>
    <n v="610.86239999999998"/>
  </r>
  <r>
    <n v="9859"/>
    <x v="4945"/>
    <x v="3"/>
    <x v="424"/>
    <d v="2014-01-21T00:00:00"/>
    <x v="1"/>
    <s v="HR-14770"/>
    <s v="Hallie Redmond"/>
    <s v="Home Office"/>
    <s v="United States"/>
    <s v="Richmond"/>
    <x v="14"/>
    <n v="47374"/>
    <x v="2"/>
    <s v="OFF-ST-10001590"/>
    <x v="1"/>
    <x v="4"/>
    <s v="Tenex Personal Project File with Scoop Front Design, Black"/>
    <n v="67.400000000000006"/>
    <n v="5"/>
    <n v="0"/>
    <n v="17.523999999999997"/>
  </r>
  <r>
    <n v="9860"/>
    <x v="4945"/>
    <x v="3"/>
    <x v="424"/>
    <d v="2014-01-21T00:00:00"/>
    <x v="1"/>
    <s v="HR-14770"/>
    <s v="Hallie Redmond"/>
    <s v="Home Office"/>
    <s v="United States"/>
    <s v="Richmond"/>
    <x v="14"/>
    <n v="47374"/>
    <x v="2"/>
    <s v="OFF-FA-10003472"/>
    <x v="1"/>
    <x v="13"/>
    <s v="Bagged Rubber Bands"/>
    <n v="2.52"/>
    <n v="2"/>
    <n v="0"/>
    <n v="0.1008"/>
  </r>
  <r>
    <n v="9861"/>
    <x v="4945"/>
    <x v="3"/>
    <x v="424"/>
    <d v="2014-01-21T00:00:00"/>
    <x v="1"/>
    <s v="HR-14770"/>
    <s v="Hallie Redmond"/>
    <s v="Home Office"/>
    <s v="United States"/>
    <s v="Richmond"/>
    <x v="14"/>
    <n v="47374"/>
    <x v="2"/>
    <s v="TEC-PH-10000169"/>
    <x v="2"/>
    <x v="7"/>
    <s v="ARKON Windshield Dashboard Air Vent Car Mount Holder"/>
    <n v="67.8"/>
    <n v="4"/>
    <n v="0"/>
    <n v="1.3559999999999945"/>
  </r>
  <r>
    <n v="9862"/>
    <x v="4945"/>
    <x v="3"/>
    <x v="424"/>
    <d v="2014-01-21T00:00:00"/>
    <x v="1"/>
    <s v="HR-14770"/>
    <s v="Hallie Redmond"/>
    <s v="Home Office"/>
    <s v="United States"/>
    <s v="Richmond"/>
    <x v="14"/>
    <n v="47374"/>
    <x v="2"/>
    <s v="OFF-ST-10002562"/>
    <x v="1"/>
    <x v="4"/>
    <s v="Staples"/>
    <n v="18.760000000000002"/>
    <n v="2"/>
    <n v="0"/>
    <n v="5.2528000000000006"/>
  </r>
  <r>
    <n v="9863"/>
    <x v="4945"/>
    <x v="3"/>
    <x v="424"/>
    <d v="2014-01-21T00:00:00"/>
    <x v="1"/>
    <s v="HR-14770"/>
    <s v="Hallie Redmond"/>
    <s v="Home Office"/>
    <s v="United States"/>
    <s v="Richmond"/>
    <x v="14"/>
    <n v="47374"/>
    <x v="2"/>
    <s v="TEC-AC-10001445"/>
    <x v="2"/>
    <x v="11"/>
    <s v="Imation USB 2.0 Swivel Flash Drive USB flash drive - 4 GB - Pink"/>
    <n v="12.12"/>
    <n v="4"/>
    <n v="0"/>
    <n v="2.5451999999999995"/>
  </r>
  <r>
    <n v="9864"/>
    <x v="4945"/>
    <x v="3"/>
    <x v="424"/>
    <d v="2014-01-21T00:00:00"/>
    <x v="1"/>
    <s v="HR-14770"/>
    <s v="Hallie Redmond"/>
    <s v="Home Office"/>
    <s v="United States"/>
    <s v="Richmond"/>
    <x v="14"/>
    <n v="47374"/>
    <x v="2"/>
    <s v="OFF-PA-10004156"/>
    <x v="1"/>
    <x v="10"/>
    <s v="Xerox 188"/>
    <n v="11.34"/>
    <n v="1"/>
    <n v="0"/>
    <n v="5.5565999999999995"/>
  </r>
  <r>
    <n v="9865"/>
    <x v="4945"/>
    <x v="3"/>
    <x v="424"/>
    <d v="2014-01-21T00:00:00"/>
    <x v="1"/>
    <s v="HR-14770"/>
    <s v="Hallie Redmond"/>
    <s v="Home Office"/>
    <s v="United States"/>
    <s v="Richmond"/>
    <x v="14"/>
    <n v="47374"/>
    <x v="2"/>
    <s v="TEC-AC-10004469"/>
    <x v="2"/>
    <x v="11"/>
    <s v="Microsoft Sculpt Comfort Mouse"/>
    <n v="159.80000000000001"/>
    <n v="4"/>
    <n v="0"/>
    <n v="70.312000000000012"/>
  </r>
  <r>
    <n v="9866"/>
    <x v="4945"/>
    <x v="3"/>
    <x v="424"/>
    <d v="2014-01-21T00:00:00"/>
    <x v="1"/>
    <s v="HR-14770"/>
    <s v="Hallie Redmond"/>
    <s v="Home Office"/>
    <s v="United States"/>
    <s v="Richmond"/>
    <x v="14"/>
    <n v="47374"/>
    <x v="2"/>
    <s v="FUR-FU-10001037"/>
    <x v="0"/>
    <x v="5"/>
    <s v="DAX Charcoal/Nickel-Tone Document Frame, 5 x 7"/>
    <n v="18.96"/>
    <n v="2"/>
    <n v="0"/>
    <n v="8.532"/>
  </r>
  <r>
    <n v="9867"/>
    <x v="4946"/>
    <x v="1"/>
    <x v="514"/>
    <d v="2012-03-28T00:00:00"/>
    <x v="0"/>
    <s v="SM-20950"/>
    <s v="Suzanne McNair"/>
    <s v="Corporate"/>
    <s v="United States"/>
    <s v="New York City"/>
    <x v="15"/>
    <n v="10009"/>
    <x v="3"/>
    <s v="OFF-ST-10002615"/>
    <x v="1"/>
    <x v="4"/>
    <s v="Dual Level, Single-Width Filing Carts"/>
    <n v="1085.42"/>
    <n v="7"/>
    <n v="0"/>
    <n v="282.20920000000001"/>
  </r>
  <r>
    <n v="9868"/>
    <x v="4946"/>
    <x v="1"/>
    <x v="514"/>
    <d v="2012-03-28T00:00:00"/>
    <x v="0"/>
    <s v="SM-20950"/>
    <s v="Suzanne McNair"/>
    <s v="Corporate"/>
    <s v="United States"/>
    <s v="New York City"/>
    <x v="15"/>
    <n v="10009"/>
    <x v="3"/>
    <s v="OFF-AP-10000595"/>
    <x v="1"/>
    <x v="9"/>
    <s v="Disposable Triple-Filter Dust Bags"/>
    <n v="13.11"/>
    <n v="3"/>
    <n v="0"/>
    <n v="3.4086000000000003"/>
  </r>
  <r>
    <n v="9869"/>
    <x v="4947"/>
    <x v="2"/>
    <x v="301"/>
    <d v="2011-11-03T00:00:00"/>
    <x v="2"/>
    <s v="EA-14035"/>
    <s v="Erin Ashbrook"/>
    <s v="Corporate"/>
    <s v="United States"/>
    <s v="Mason"/>
    <x v="24"/>
    <n v="45040"/>
    <x v="3"/>
    <s v="FUR-FU-10002253"/>
    <x v="0"/>
    <x v="5"/>
    <s v="Howard Miller 13&quot; Diameter Pewter Finish Round Wall Clock"/>
    <n v="68.703999999999994"/>
    <n v="2"/>
    <n v="0.2"/>
    <n v="16.317200000000003"/>
  </r>
  <r>
    <n v="9870"/>
    <x v="4947"/>
    <x v="2"/>
    <x v="301"/>
    <d v="2011-11-03T00:00:00"/>
    <x v="2"/>
    <s v="EA-14035"/>
    <s v="Erin Ashbrook"/>
    <s v="Corporate"/>
    <s v="United States"/>
    <s v="Mason"/>
    <x v="24"/>
    <n v="45040"/>
    <x v="3"/>
    <s v="OFF-BI-10000494"/>
    <x v="1"/>
    <x v="8"/>
    <s v="Acco Economy Flexible Poly Round Ring Binder"/>
    <n v="3.1320000000000001"/>
    <n v="2"/>
    <n v="0.7"/>
    <n v="-2.6099999999999994"/>
  </r>
  <r>
    <n v="9871"/>
    <x v="4947"/>
    <x v="2"/>
    <x v="301"/>
    <d v="2011-11-03T00:00:00"/>
    <x v="2"/>
    <s v="EA-14035"/>
    <s v="Erin Ashbrook"/>
    <s v="Corporate"/>
    <s v="United States"/>
    <s v="Mason"/>
    <x v="24"/>
    <n v="45040"/>
    <x v="3"/>
    <s v="OFF-BI-10001658"/>
    <x v="1"/>
    <x v="8"/>
    <s v="GBC Standard Therm-A-Bind Covers"/>
    <n v="22.428000000000004"/>
    <n v="3"/>
    <n v="0.7"/>
    <n v="-17.942399999999992"/>
  </r>
  <r>
    <n v="9872"/>
    <x v="4948"/>
    <x v="3"/>
    <x v="833"/>
    <d v="2014-10-07T00:00:00"/>
    <x v="3"/>
    <s v="MH-17455"/>
    <s v="Mark Hamilton"/>
    <s v="Consumer"/>
    <s v="United States"/>
    <s v="Chicago"/>
    <x v="10"/>
    <n v="60623"/>
    <x v="2"/>
    <s v="OFF-ST-10003208"/>
    <x v="1"/>
    <x v="4"/>
    <s v="Adjustable Depth Letter/Legal Cart"/>
    <n v="290.33600000000001"/>
    <n v="2"/>
    <n v="0.2"/>
    <n v="32.662799999999947"/>
  </r>
  <r>
    <n v="9873"/>
    <x v="4948"/>
    <x v="3"/>
    <x v="833"/>
    <d v="2014-10-07T00:00:00"/>
    <x v="3"/>
    <s v="MH-17455"/>
    <s v="Mark Hamilton"/>
    <s v="Consumer"/>
    <s v="United States"/>
    <s v="Chicago"/>
    <x v="10"/>
    <n v="60623"/>
    <x v="2"/>
    <s v="OFF-AR-10004790"/>
    <x v="1"/>
    <x v="6"/>
    <s v="Staples"/>
    <n v="19.152000000000001"/>
    <n v="2"/>
    <n v="0.2"/>
    <n v="1.1969999999999992"/>
  </r>
  <r>
    <n v="9874"/>
    <x v="4949"/>
    <x v="0"/>
    <x v="107"/>
    <d v="2013-12-15T00:00:00"/>
    <x v="1"/>
    <s v="SL-20155"/>
    <s v="Sara Luxemburg"/>
    <s v="Home Office"/>
    <s v="United States"/>
    <s v="New York City"/>
    <x v="15"/>
    <n v="10024"/>
    <x v="3"/>
    <s v="OFF-PA-10004609"/>
    <x v="1"/>
    <x v="10"/>
    <s v="Xerox 221"/>
    <n v="6.48"/>
    <n v="1"/>
    <n v="0"/>
    <n v="3.1104000000000003"/>
  </r>
  <r>
    <n v="9875"/>
    <x v="4950"/>
    <x v="0"/>
    <x v="897"/>
    <d v="2013-09-25T00:00:00"/>
    <x v="0"/>
    <s v="NP-18685"/>
    <s v="Nora Pelletier"/>
    <s v="Home Office"/>
    <s v="United States"/>
    <s v="Parma"/>
    <x v="24"/>
    <n v="44134"/>
    <x v="3"/>
    <s v="OFF-EN-10003055"/>
    <x v="1"/>
    <x v="12"/>
    <s v="Blue String-Tie &amp; Button Interoffice Envelopes, 10 x 13"/>
    <n v="63.967999999999996"/>
    <n v="2"/>
    <n v="0.2"/>
    <n v="19.989999999999995"/>
  </r>
  <r>
    <n v="9876"/>
    <x v="4951"/>
    <x v="1"/>
    <x v="1233"/>
    <d v="2013-01-05T00:00:00"/>
    <x v="1"/>
    <s v="RF-19840"/>
    <s v="Roy Französisch"/>
    <s v="Consumer"/>
    <s v="United States"/>
    <s v="New York City"/>
    <x v="15"/>
    <n v="10035"/>
    <x v="3"/>
    <s v="OFF-SU-10003936"/>
    <x v="1"/>
    <x v="14"/>
    <s v="Acme Serrated Blade Letter Opener"/>
    <n v="6.36"/>
    <n v="2"/>
    <n v="0"/>
    <n v="6.3600000000000101E-2"/>
  </r>
  <r>
    <n v="9877"/>
    <x v="4952"/>
    <x v="3"/>
    <x v="693"/>
    <d v="2014-04-22T00:00:00"/>
    <x v="2"/>
    <s v="BE-11455"/>
    <s v="Brad Eason"/>
    <s v="Home Office"/>
    <s v="United States"/>
    <s v="Cleveland"/>
    <x v="24"/>
    <n v="44105"/>
    <x v="3"/>
    <s v="OFF-ST-10000078"/>
    <x v="1"/>
    <x v="4"/>
    <s v="Tennsco 6- and 18-Compartment Lockers"/>
    <n v="848.5440000000001"/>
    <n v="4"/>
    <n v="0.2"/>
    <n v="-21.213600000000099"/>
  </r>
  <r>
    <n v="9878"/>
    <x v="4952"/>
    <x v="3"/>
    <x v="693"/>
    <d v="2014-04-22T00:00:00"/>
    <x v="2"/>
    <s v="BE-11455"/>
    <s v="Brad Eason"/>
    <s v="Home Office"/>
    <s v="United States"/>
    <s v="Cleveland"/>
    <x v="24"/>
    <n v="44105"/>
    <x v="3"/>
    <s v="OFF-BI-10000174"/>
    <x v="1"/>
    <x v="8"/>
    <s v="Wilson Jones Clip &amp; Carry Folder Binder Tool for Ring Binders, Clear"/>
    <n v="8.7000000000000011"/>
    <n v="5"/>
    <n v="0.7"/>
    <n v="-6.379999999999999"/>
  </r>
  <r>
    <n v="9879"/>
    <x v="4952"/>
    <x v="3"/>
    <x v="693"/>
    <d v="2014-04-22T00:00:00"/>
    <x v="2"/>
    <s v="BE-11455"/>
    <s v="Brad Eason"/>
    <s v="Home Office"/>
    <s v="United States"/>
    <s v="Cleveland"/>
    <x v="24"/>
    <n v="44105"/>
    <x v="3"/>
    <s v="TEC-PH-10004080"/>
    <x v="2"/>
    <x v="7"/>
    <s v="Avaya 5410 Digital phone"/>
    <n v="122.38199999999999"/>
    <n v="3"/>
    <n v="0.4"/>
    <n v="-24.476399999999998"/>
  </r>
  <r>
    <n v="9880"/>
    <x v="4953"/>
    <x v="0"/>
    <x v="1036"/>
    <d v="2013-08-26T00:00:00"/>
    <x v="1"/>
    <s v="JK-15370"/>
    <s v="Jay Kimmel"/>
    <s v="Consumer"/>
    <s v="United States"/>
    <s v="New York City"/>
    <x v="15"/>
    <n v="10035"/>
    <x v="3"/>
    <s v="FUR-CH-10002961"/>
    <x v="0"/>
    <x v="1"/>
    <s v="Leather Task Chair, Black"/>
    <n v="573.17399999999998"/>
    <n v="7"/>
    <n v="0.1"/>
    <n v="63.685999999999979"/>
  </r>
  <r>
    <n v="9881"/>
    <x v="4954"/>
    <x v="1"/>
    <x v="352"/>
    <d v="2012-05-31T00:00:00"/>
    <x v="2"/>
    <s v="CC-12100"/>
    <s v="Chad Cunningham"/>
    <s v="Home Office"/>
    <s v="United States"/>
    <s v="Cleveland"/>
    <x v="24"/>
    <n v="44105"/>
    <x v="3"/>
    <s v="OFF-PA-10000474"/>
    <x v="1"/>
    <x v="10"/>
    <s v="Staples"/>
    <n v="85.055999999999997"/>
    <n v="3"/>
    <n v="0.2"/>
    <n v="28.706399999999991"/>
  </r>
  <r>
    <n v="9882"/>
    <x v="4955"/>
    <x v="2"/>
    <x v="1132"/>
    <d v="2011-08-13T00:00:00"/>
    <x v="2"/>
    <s v="LL-16840"/>
    <s v="Lauren Leatherbury"/>
    <s v="Consumer"/>
    <s v="United States"/>
    <s v="Woodstock"/>
    <x v="32"/>
    <n v="30188"/>
    <x v="0"/>
    <s v="OFF-BI-10000138"/>
    <x v="1"/>
    <x v="8"/>
    <s v="Acco Translucent Poly Ring Binders"/>
    <n v="14.04"/>
    <n v="3"/>
    <n v="0"/>
    <n v="6.7392000000000003"/>
  </r>
  <r>
    <n v="9883"/>
    <x v="4955"/>
    <x v="2"/>
    <x v="1132"/>
    <d v="2011-08-13T00:00:00"/>
    <x v="2"/>
    <s v="LL-16840"/>
    <s v="Lauren Leatherbury"/>
    <s v="Consumer"/>
    <s v="United States"/>
    <s v="Woodstock"/>
    <x v="32"/>
    <n v="30188"/>
    <x v="0"/>
    <s v="TEC-AC-10000023"/>
    <x v="2"/>
    <x v="11"/>
    <s v="Maxell 74 Minute CD-R Spindle, 50/Pack"/>
    <n v="272.61"/>
    <n v="13"/>
    <n v="0"/>
    <n v="98.139599999999987"/>
  </r>
  <r>
    <n v="9884"/>
    <x v="4956"/>
    <x v="2"/>
    <x v="1234"/>
    <d v="2011-04-08T00:00:00"/>
    <x v="1"/>
    <s v="KE-16420"/>
    <s v="Katrina Edelman"/>
    <s v="Corporate"/>
    <s v="United States"/>
    <s v="Los Angeles"/>
    <x v="1"/>
    <n v="90008"/>
    <x v="1"/>
    <s v="OFF-EN-10001415"/>
    <x v="1"/>
    <x v="12"/>
    <s v="Staples"/>
    <n v="11.16"/>
    <n v="2"/>
    <n v="0"/>
    <n v="5.58"/>
  </r>
  <r>
    <n v="9885"/>
    <x v="4956"/>
    <x v="2"/>
    <x v="1234"/>
    <d v="2011-04-08T00:00:00"/>
    <x v="1"/>
    <s v="KE-16420"/>
    <s v="Katrina Edelman"/>
    <s v="Corporate"/>
    <s v="United States"/>
    <s v="Los Angeles"/>
    <x v="1"/>
    <n v="90008"/>
    <x v="1"/>
    <s v="TEC-AC-10001284"/>
    <x v="2"/>
    <x v="11"/>
    <s v="Enermax Briskie RF Wireless Keyboard and Mouse Combo"/>
    <n v="62.31"/>
    <n v="3"/>
    <n v="0"/>
    <n v="22.4316"/>
  </r>
  <r>
    <n v="9886"/>
    <x v="4956"/>
    <x v="2"/>
    <x v="1234"/>
    <d v="2011-04-08T00:00:00"/>
    <x v="1"/>
    <s v="KE-16420"/>
    <s v="Katrina Edelman"/>
    <s v="Corporate"/>
    <s v="United States"/>
    <s v="Los Angeles"/>
    <x v="1"/>
    <n v="90008"/>
    <x v="1"/>
    <s v="TEC-AC-10000736"/>
    <x v="2"/>
    <x v="11"/>
    <s v="Logitech G600 MMO Gaming Mouse"/>
    <n v="159.97999999999999"/>
    <n v="2"/>
    <n v="0"/>
    <n v="57.592799999999997"/>
  </r>
  <r>
    <n v="9887"/>
    <x v="4957"/>
    <x v="2"/>
    <x v="1213"/>
    <d v="2011-01-28T00:00:00"/>
    <x v="1"/>
    <s v="SG-20605"/>
    <s v="Speros Goranitis"/>
    <s v="Consumer"/>
    <s v="United States"/>
    <s v="Lafayette"/>
    <x v="14"/>
    <n v="47905"/>
    <x v="2"/>
    <s v="OFF-FA-10003467"/>
    <x v="1"/>
    <x v="13"/>
    <s v="Alliance Big Bands Rubber Bands, 12/Pack"/>
    <n v="5.9399999999999995"/>
    <n v="3"/>
    <n v="0"/>
    <n v="0"/>
  </r>
  <r>
    <n v="9888"/>
    <x v="4958"/>
    <x v="3"/>
    <x v="386"/>
    <d v="2014-10-16T00:00:00"/>
    <x v="2"/>
    <s v="CA-12265"/>
    <s v="Christina Anderson"/>
    <s v="Consumer"/>
    <s v="United States"/>
    <s v="New York City"/>
    <x v="15"/>
    <n v="10024"/>
    <x v="3"/>
    <s v="OFF-PA-10000477"/>
    <x v="1"/>
    <x v="10"/>
    <s v="Xerox 1952"/>
    <n v="9.9600000000000009"/>
    <n v="2"/>
    <n v="0"/>
    <n v="4.6812000000000005"/>
  </r>
  <r>
    <n v="9889"/>
    <x v="4959"/>
    <x v="1"/>
    <x v="816"/>
    <d v="2012-08-12T00:00:00"/>
    <x v="1"/>
    <s v="RD-19585"/>
    <s v="Rob Dowd"/>
    <s v="Consumer"/>
    <s v="United States"/>
    <s v="Utica"/>
    <x v="15"/>
    <n v="13501"/>
    <x v="3"/>
    <s v="TEC-AC-10000736"/>
    <x v="2"/>
    <x v="11"/>
    <s v="Logitech G600 MMO Gaming Mouse"/>
    <n v="79.989999999999995"/>
    <n v="1"/>
    <n v="0"/>
    <n v="28.796399999999998"/>
  </r>
  <r>
    <n v="9890"/>
    <x v="4960"/>
    <x v="3"/>
    <x v="498"/>
    <d v="2014-03-21T00:00:00"/>
    <x v="2"/>
    <s v="VG-21805"/>
    <s v="Vivek Grady"/>
    <s v="Corporate"/>
    <s v="United States"/>
    <s v="Lakewood"/>
    <x v="30"/>
    <n v="8701"/>
    <x v="3"/>
    <s v="OFF-AR-10002467"/>
    <x v="1"/>
    <x v="6"/>
    <s v="Dixon Ticonderoga Pencils"/>
    <n v="8.94"/>
    <n v="3"/>
    <n v="0"/>
    <n v="2.4138000000000006"/>
  </r>
  <r>
    <n v="9891"/>
    <x v="4961"/>
    <x v="0"/>
    <x v="197"/>
    <d v="2013-07-29T00:00:00"/>
    <x v="0"/>
    <s v="SH-19975"/>
    <s v="Sally Hughsby"/>
    <s v="Corporate"/>
    <s v="United States"/>
    <s v="Milwaukee"/>
    <x v="6"/>
    <n v="53209"/>
    <x v="2"/>
    <s v="OFF-PA-10004996"/>
    <x v="1"/>
    <x v="10"/>
    <s v="Speediset Carbonless Redi-Letter 7&quot; x 8 1/2&quot;"/>
    <n v="20.62"/>
    <n v="2"/>
    <n v="0"/>
    <n v="9.6913999999999998"/>
  </r>
  <r>
    <n v="9892"/>
    <x v="4961"/>
    <x v="0"/>
    <x v="197"/>
    <d v="2013-07-29T00:00:00"/>
    <x v="0"/>
    <s v="SH-19975"/>
    <s v="Sally Hughsby"/>
    <s v="Corporate"/>
    <s v="United States"/>
    <s v="Milwaukee"/>
    <x v="6"/>
    <n v="53209"/>
    <x v="2"/>
    <s v="TEC-AC-10003116"/>
    <x v="2"/>
    <x v="11"/>
    <s v="Memorex Froggy Flash Drive 8 GB"/>
    <n v="124.25"/>
    <n v="7"/>
    <n v="0"/>
    <n v="48.457499999999996"/>
  </r>
  <r>
    <n v="9893"/>
    <x v="4961"/>
    <x v="0"/>
    <x v="197"/>
    <d v="2013-07-29T00:00:00"/>
    <x v="0"/>
    <s v="SH-19975"/>
    <s v="Sally Hughsby"/>
    <s v="Corporate"/>
    <s v="United States"/>
    <s v="Milwaukee"/>
    <x v="6"/>
    <n v="53209"/>
    <x v="2"/>
    <s v="TEC-PH-10002262"/>
    <x v="2"/>
    <x v="7"/>
    <s v="LG Electronics Tone+ HBS-730 Bluetooth Headset"/>
    <n v="297.55"/>
    <n v="5"/>
    <n v="0"/>
    <n v="83.314000000000021"/>
  </r>
  <r>
    <n v="9894"/>
    <x v="4961"/>
    <x v="0"/>
    <x v="197"/>
    <d v="2013-07-29T00:00:00"/>
    <x v="0"/>
    <s v="SH-19975"/>
    <s v="Sally Hughsby"/>
    <s v="Corporate"/>
    <s v="United States"/>
    <s v="Milwaukee"/>
    <x v="6"/>
    <n v="53209"/>
    <x v="2"/>
    <s v="FUR-CH-10004626"/>
    <x v="0"/>
    <x v="1"/>
    <s v="Office Star Flex Back Scooter Chair with Aluminum Finish Frame"/>
    <n v="403.56"/>
    <n v="4"/>
    <n v="0"/>
    <n v="96.854399999999998"/>
  </r>
  <r>
    <n v="9895"/>
    <x v="4961"/>
    <x v="0"/>
    <x v="197"/>
    <d v="2013-07-29T00:00:00"/>
    <x v="0"/>
    <s v="SH-19975"/>
    <s v="Sally Hughsby"/>
    <s v="Corporate"/>
    <s v="United States"/>
    <s v="Milwaukee"/>
    <x v="6"/>
    <n v="53209"/>
    <x v="2"/>
    <s v="FUR-FU-10001756"/>
    <x v="0"/>
    <x v="5"/>
    <s v="Eldon Expressions Desk Accessory, Wood Photo Frame, Mahogany"/>
    <n v="95.199999999999989"/>
    <n v="5"/>
    <n v="0"/>
    <n v="27.60799999999999"/>
  </r>
  <r>
    <n v="9896"/>
    <x v="4962"/>
    <x v="2"/>
    <x v="467"/>
    <d v="2011-10-01T00:00:00"/>
    <x v="1"/>
    <s v="MM-17920"/>
    <s v="Michael Moore"/>
    <s v="Consumer"/>
    <s v="United States"/>
    <s v="Chicago"/>
    <x v="10"/>
    <n v="60623"/>
    <x v="2"/>
    <s v="TEC-AC-10004859"/>
    <x v="2"/>
    <x v="11"/>
    <s v="Maxell Pro 80 Minute CD-R, 10/Pack"/>
    <n v="153.82400000000001"/>
    <n v="11"/>
    <n v="0.2"/>
    <n v="38.456000000000003"/>
  </r>
  <r>
    <n v="9897"/>
    <x v="4963"/>
    <x v="2"/>
    <x v="1103"/>
    <d v="2011-06-20T00:00:00"/>
    <x v="0"/>
    <s v="JF-15415"/>
    <s v="Jennifer Ferguson"/>
    <s v="Consumer"/>
    <s v="United States"/>
    <s v="Chicago"/>
    <x v="10"/>
    <n v="60653"/>
    <x v="2"/>
    <s v="OFF-PA-10001725"/>
    <x v="1"/>
    <x v="10"/>
    <s v="Xerox 1892"/>
    <n v="62.015999999999998"/>
    <n v="2"/>
    <n v="0.2"/>
    <n v="22.480800000000002"/>
  </r>
  <r>
    <n v="9898"/>
    <x v="4964"/>
    <x v="0"/>
    <x v="112"/>
    <d v="2013-06-11T00:00:00"/>
    <x v="1"/>
    <s v="LP-17095"/>
    <s v="Liz Preis"/>
    <s v="Consumer"/>
    <s v="United States"/>
    <s v="Fairfield"/>
    <x v="24"/>
    <n v="45014"/>
    <x v="3"/>
    <s v="FUR-FU-10004306"/>
    <x v="0"/>
    <x v="5"/>
    <s v="Electrix Halogen Magnifier Lamp"/>
    <n v="466.32000000000005"/>
    <n v="3"/>
    <n v="0.2"/>
    <n v="34.97399999999999"/>
  </r>
  <r>
    <n v="9899"/>
    <x v="4964"/>
    <x v="0"/>
    <x v="112"/>
    <d v="2013-06-11T00:00:00"/>
    <x v="1"/>
    <s v="LP-17095"/>
    <s v="Liz Preis"/>
    <s v="Consumer"/>
    <s v="United States"/>
    <s v="Fairfield"/>
    <x v="24"/>
    <n v="45014"/>
    <x v="3"/>
    <s v="FUR-FU-10004845"/>
    <x v="0"/>
    <x v="5"/>
    <s v="Deflect-o EconoMat Nonstudded, No Bevel Mat"/>
    <n v="82.64"/>
    <n v="2"/>
    <n v="0.2"/>
    <n v="0"/>
  </r>
  <r>
    <n v="9900"/>
    <x v="4965"/>
    <x v="2"/>
    <x v="1176"/>
    <d v="2011-04-03T00:00:00"/>
    <x v="1"/>
    <s v="MP-18175"/>
    <s v="Mike Pelletier"/>
    <s v="Home Office"/>
    <s v="United States"/>
    <s v="Springfield"/>
    <x v="24"/>
    <n v="45503"/>
    <x v="3"/>
    <s v="FUR-TA-10000198"/>
    <x v="0"/>
    <x v="3"/>
    <s v="Chromcraft Bull-Nose Wood Oval Conference Tables &amp; Bases"/>
    <n v="330.58800000000002"/>
    <n v="1"/>
    <n v="0.4"/>
    <n v="-143.25480000000002"/>
  </r>
  <r>
    <n v="9901"/>
    <x v="4966"/>
    <x v="3"/>
    <x v="170"/>
    <d v="2014-08-26T00:00:00"/>
    <x v="1"/>
    <s v="SC-20845"/>
    <s v="Sung Chung"/>
    <s v="Consumer"/>
    <s v="United States"/>
    <s v="Louisville"/>
    <x v="22"/>
    <n v="80027"/>
    <x v="1"/>
    <s v="OFF-ST-10000036"/>
    <x v="1"/>
    <x v="4"/>
    <s v="Recycled Data-Pak for Archival Bound Computer Printouts, 12-1/2 x 12-1/2 x 16"/>
    <n v="237.09600000000003"/>
    <n v="3"/>
    <n v="0.2"/>
    <n v="20.745899999999985"/>
  </r>
  <r>
    <n v="9902"/>
    <x v="4966"/>
    <x v="3"/>
    <x v="170"/>
    <d v="2014-08-26T00:00:00"/>
    <x v="1"/>
    <s v="SC-20845"/>
    <s v="Sung Chung"/>
    <s v="Consumer"/>
    <s v="United States"/>
    <s v="Louisville"/>
    <x v="22"/>
    <n v="80027"/>
    <x v="1"/>
    <s v="FUR-FU-10001037"/>
    <x v="0"/>
    <x v="5"/>
    <s v="DAX Charcoal/Nickel-Tone Document Frame, 5 x 7"/>
    <n v="22.752000000000002"/>
    <n v="3"/>
    <n v="0.2"/>
    <n v="7.1099999999999994"/>
  </r>
  <r>
    <n v="9903"/>
    <x v="4966"/>
    <x v="3"/>
    <x v="170"/>
    <d v="2014-08-26T00:00:00"/>
    <x v="1"/>
    <s v="SC-20845"/>
    <s v="Sung Chung"/>
    <s v="Consumer"/>
    <s v="United States"/>
    <s v="Louisville"/>
    <x v="22"/>
    <n v="80027"/>
    <x v="1"/>
    <s v="OFF-PA-10001950"/>
    <x v="1"/>
    <x v="10"/>
    <s v="Southworth 25% Cotton Antique Laid Paper &amp; Envelopes"/>
    <n v="6.6720000000000006"/>
    <n v="1"/>
    <n v="0.2"/>
    <n v="2.0849999999999991"/>
  </r>
  <r>
    <n v="9904"/>
    <x v="4967"/>
    <x v="2"/>
    <x v="607"/>
    <d v="2011-11-18T00:00:00"/>
    <x v="1"/>
    <s v="DP-13000"/>
    <s v="Darren Powers"/>
    <s v="Consumer"/>
    <s v="United States"/>
    <s v="Carrollton"/>
    <x v="5"/>
    <n v="75007"/>
    <x v="2"/>
    <s v="FUR-FU-10004587"/>
    <x v="0"/>
    <x v="5"/>
    <s v="GE General Use Halogen Bulbs, 100 Watts, 1 Bulb per Pack"/>
    <n v="25.128000000000004"/>
    <n v="3"/>
    <n v="0.6"/>
    <n v="-6.9101999999999997"/>
  </r>
  <r>
    <n v="9905"/>
    <x v="4967"/>
    <x v="2"/>
    <x v="607"/>
    <d v="2011-11-18T00:00:00"/>
    <x v="1"/>
    <s v="DP-13000"/>
    <s v="Darren Powers"/>
    <s v="Consumer"/>
    <s v="United States"/>
    <s v="Carrollton"/>
    <x v="5"/>
    <n v="75007"/>
    <x v="2"/>
    <s v="TEC-AC-10002567"/>
    <x v="2"/>
    <x v="11"/>
    <s v="Logitech G602 Wireless Gaming Mouse"/>
    <n v="127.98399999999999"/>
    <n v="2"/>
    <n v="0.2"/>
    <n v="25.596799999999998"/>
  </r>
  <r>
    <n v="9906"/>
    <x v="4968"/>
    <x v="1"/>
    <x v="1023"/>
    <d v="2012-09-15T00:00:00"/>
    <x v="2"/>
    <s v="KD-16615"/>
    <s v="Ken Dana"/>
    <s v="Corporate"/>
    <s v="United States"/>
    <s v="Anaheim"/>
    <x v="1"/>
    <n v="92804"/>
    <x v="1"/>
    <s v="FUR-FU-10004973"/>
    <x v="0"/>
    <x v="5"/>
    <s v="Flat Face Poster Frame"/>
    <n v="131.88"/>
    <n v="7"/>
    <n v="0"/>
    <n v="55.389600000000002"/>
  </r>
  <r>
    <n v="9907"/>
    <x v="4968"/>
    <x v="1"/>
    <x v="1023"/>
    <d v="2012-09-15T00:00:00"/>
    <x v="2"/>
    <s v="KD-16615"/>
    <s v="Ken Dana"/>
    <s v="Corporate"/>
    <s v="United States"/>
    <s v="Anaheim"/>
    <x v="1"/>
    <n v="92804"/>
    <x v="1"/>
    <s v="OFF-BI-10001628"/>
    <x v="1"/>
    <x v="8"/>
    <s v="Acco Data Flex Cable Posts For Top &amp; Bottom Load Binders, 6&quot; Capacity"/>
    <n v="25.031999999999996"/>
    <n v="3"/>
    <n v="0.2"/>
    <n v="7.822499999999998"/>
  </r>
  <r>
    <n v="9908"/>
    <x v="4968"/>
    <x v="1"/>
    <x v="1023"/>
    <d v="2012-09-15T00:00:00"/>
    <x v="2"/>
    <s v="KD-16615"/>
    <s v="Ken Dana"/>
    <s v="Corporate"/>
    <s v="United States"/>
    <s v="Anaheim"/>
    <x v="1"/>
    <n v="92804"/>
    <x v="1"/>
    <s v="FUR-CH-10000155"/>
    <x v="0"/>
    <x v="1"/>
    <s v="Global Comet Stacking Armless Chair"/>
    <n v="717.72"/>
    <n v="3"/>
    <n v="0.2"/>
    <n v="71.77200000000002"/>
  </r>
  <r>
    <n v="9909"/>
    <x v="4968"/>
    <x v="1"/>
    <x v="1023"/>
    <d v="2012-09-15T00:00:00"/>
    <x v="2"/>
    <s v="KD-16615"/>
    <s v="Ken Dana"/>
    <s v="Corporate"/>
    <s v="United States"/>
    <s v="Anaheim"/>
    <x v="1"/>
    <n v="92804"/>
    <x v="1"/>
    <s v="FUR-FU-10002379"/>
    <x v="0"/>
    <x v="5"/>
    <s v="Eldon Econocleat Chair Mats for Low Pile Carpets"/>
    <n v="207.35"/>
    <n v="5"/>
    <n v="0"/>
    <n v="24.881999999999991"/>
  </r>
  <r>
    <n v="9910"/>
    <x v="4968"/>
    <x v="1"/>
    <x v="1023"/>
    <d v="2012-09-15T00:00:00"/>
    <x v="2"/>
    <s v="KD-16615"/>
    <s v="Ken Dana"/>
    <s v="Corporate"/>
    <s v="United States"/>
    <s v="Anaheim"/>
    <x v="1"/>
    <n v="92804"/>
    <x v="1"/>
    <s v="FUR-FU-10004018"/>
    <x v="0"/>
    <x v="5"/>
    <s v="Tensor Computer Mounted Lamp"/>
    <n v="44.67"/>
    <n v="3"/>
    <n v="0"/>
    <n v="12.060900000000002"/>
  </r>
  <r>
    <n v="9911"/>
    <x v="4968"/>
    <x v="1"/>
    <x v="1023"/>
    <d v="2012-09-15T00:00:00"/>
    <x v="2"/>
    <s v="KD-16615"/>
    <s v="Ken Dana"/>
    <s v="Corporate"/>
    <s v="United States"/>
    <s v="Anaheim"/>
    <x v="1"/>
    <n v="92804"/>
    <x v="1"/>
    <s v="OFF-PA-10000994"/>
    <x v="1"/>
    <x v="10"/>
    <s v="Xerox 1915"/>
    <n v="209.7"/>
    <n v="2"/>
    <n v="0"/>
    <n v="100.65599999999999"/>
  </r>
  <r>
    <n v="9912"/>
    <x v="4969"/>
    <x v="2"/>
    <x v="267"/>
    <d v="2011-04-09T00:00:00"/>
    <x v="1"/>
    <s v="RP-19855"/>
    <s v="Roy Phan"/>
    <s v="Corporate"/>
    <s v="United States"/>
    <s v="Richmond"/>
    <x v="0"/>
    <n v="40475"/>
    <x v="0"/>
    <s v="OFF-BI-10002852"/>
    <x v="1"/>
    <x v="8"/>
    <s v="Ibico Standard Transparent Covers"/>
    <n v="115.36"/>
    <n v="7"/>
    <n v="0"/>
    <n v="56.526400000000002"/>
  </r>
  <r>
    <n v="9913"/>
    <x v="4970"/>
    <x v="1"/>
    <x v="998"/>
    <d v="2012-10-12T00:00:00"/>
    <x v="2"/>
    <s v="KN-16390"/>
    <s v="Katherine Nockton"/>
    <s v="Corporate"/>
    <s v="United States"/>
    <s v="Santa Barbara"/>
    <x v="1"/>
    <n v="93101"/>
    <x v="1"/>
    <s v="FUR-CH-10001714"/>
    <x v="0"/>
    <x v="1"/>
    <s v="Global Leather &amp; Oak Executive Chair, Burgundy"/>
    <n v="362.13599999999997"/>
    <n v="3"/>
    <n v="0.2"/>
    <n v="-54.320399999999978"/>
  </r>
  <r>
    <n v="9914"/>
    <x v="4970"/>
    <x v="1"/>
    <x v="998"/>
    <d v="2012-10-12T00:00:00"/>
    <x v="2"/>
    <s v="KN-16390"/>
    <s v="Katherine Nockton"/>
    <s v="Corporate"/>
    <s v="United States"/>
    <s v="Santa Barbara"/>
    <x v="1"/>
    <n v="93101"/>
    <x v="1"/>
    <s v="OFF-LA-10000414"/>
    <x v="1"/>
    <x v="2"/>
    <s v="Avery 503"/>
    <n v="31.049999999999997"/>
    <n v="3"/>
    <n v="0"/>
    <n v="14.904"/>
  </r>
  <r>
    <n v="9915"/>
    <x v="4971"/>
    <x v="3"/>
    <x v="926"/>
    <d v="2014-02-01T00:00:00"/>
    <x v="0"/>
    <s v="TM-21010"/>
    <s v="Tamara Manning"/>
    <s v="Consumer"/>
    <s v="United States"/>
    <s v="Marion"/>
    <x v="23"/>
    <n v="52302"/>
    <x v="2"/>
    <s v="OFF-PA-10003848"/>
    <x v="1"/>
    <x v="10"/>
    <s v="Xerox 1997"/>
    <n v="12.96"/>
    <n v="2"/>
    <n v="0"/>
    <n v="6.2208000000000006"/>
  </r>
  <r>
    <n v="9916"/>
    <x v="4971"/>
    <x v="3"/>
    <x v="926"/>
    <d v="2014-02-01T00:00:00"/>
    <x v="0"/>
    <s v="TM-21010"/>
    <s v="Tamara Manning"/>
    <s v="Consumer"/>
    <s v="United States"/>
    <s v="Marion"/>
    <x v="23"/>
    <n v="52302"/>
    <x v="2"/>
    <s v="OFF-PA-10000176"/>
    <x v="1"/>
    <x v="10"/>
    <s v="Xerox 1887"/>
    <n v="94.85"/>
    <n v="5"/>
    <n v="0"/>
    <n v="45.527999999999992"/>
  </r>
  <r>
    <n v="9917"/>
    <x v="4971"/>
    <x v="3"/>
    <x v="926"/>
    <d v="2014-02-01T00:00:00"/>
    <x v="0"/>
    <s v="TM-21010"/>
    <s v="Tamara Manning"/>
    <s v="Consumer"/>
    <s v="United States"/>
    <s v="Marion"/>
    <x v="23"/>
    <n v="52302"/>
    <x v="2"/>
    <s v="OFF-ST-10001590"/>
    <x v="1"/>
    <x v="4"/>
    <s v="Tenex Personal Project File with Scoop Front Design, Black"/>
    <n v="13.48"/>
    <n v="1"/>
    <n v="0"/>
    <n v="3.5047999999999995"/>
  </r>
  <r>
    <n v="9918"/>
    <x v="4971"/>
    <x v="3"/>
    <x v="926"/>
    <d v="2014-02-01T00:00:00"/>
    <x v="0"/>
    <s v="TM-21010"/>
    <s v="Tamara Manning"/>
    <s v="Consumer"/>
    <s v="United States"/>
    <s v="Marion"/>
    <x v="23"/>
    <n v="52302"/>
    <x v="2"/>
    <s v="FUR-FU-10000010"/>
    <x v="0"/>
    <x v="5"/>
    <s v="DAX Value U-Channel Document Frames, Easel Back"/>
    <n v="14.91"/>
    <n v="3"/>
    <n v="0"/>
    <n v="4.6220999999999997"/>
  </r>
  <r>
    <n v="9919"/>
    <x v="4972"/>
    <x v="1"/>
    <x v="496"/>
    <d v="2012-09-29T00:00:00"/>
    <x v="1"/>
    <s v="JF-15190"/>
    <s v="Jamie Frazer"/>
    <s v="Consumer"/>
    <s v="United States"/>
    <s v="New York City"/>
    <x v="15"/>
    <n v="10035"/>
    <x v="3"/>
    <s v="OFF-EN-10003055"/>
    <x v="1"/>
    <x v="12"/>
    <s v="Blue String-Tie &amp; Button Interoffice Envelopes, 10 x 13"/>
    <n v="39.979999999999997"/>
    <n v="1"/>
    <n v="0"/>
    <n v="17.990999999999996"/>
  </r>
  <r>
    <n v="9920"/>
    <x v="4973"/>
    <x v="0"/>
    <x v="543"/>
    <d v="2013-03-20T00:00:00"/>
    <x v="1"/>
    <s v="MY-18295"/>
    <s v="Muhammed Yedwab"/>
    <s v="Corporate"/>
    <s v="United States"/>
    <s v="Bryan"/>
    <x v="5"/>
    <n v="77803"/>
    <x v="2"/>
    <s v="FUR-CH-10000863"/>
    <x v="0"/>
    <x v="1"/>
    <s v="Novimex Swivel Fabric Task Chair"/>
    <n v="528.42999999999995"/>
    <n v="5"/>
    <n v="0.3"/>
    <n v="-143.43099999999998"/>
  </r>
  <r>
    <n v="9921"/>
    <x v="4973"/>
    <x v="0"/>
    <x v="543"/>
    <d v="2013-03-20T00:00:00"/>
    <x v="1"/>
    <s v="MY-18295"/>
    <s v="Muhammed Yedwab"/>
    <s v="Corporate"/>
    <s v="United States"/>
    <s v="Bryan"/>
    <x v="5"/>
    <n v="77803"/>
    <x v="2"/>
    <s v="OFF-BI-10004233"/>
    <x v="1"/>
    <x v="8"/>
    <s v="GBC Pre-Punched Binding Paper, Plastic, White, 8-1/2&quot; x 11&quot;"/>
    <n v="22.385999999999996"/>
    <n v="7"/>
    <n v="0.8"/>
    <n v="-35.817600000000013"/>
  </r>
  <r>
    <n v="9922"/>
    <x v="4974"/>
    <x v="2"/>
    <x v="156"/>
    <d v="2011-11-30T00:00:00"/>
    <x v="1"/>
    <s v="AT-10435"/>
    <s v="Alyssa Tate"/>
    <s v="Home Office"/>
    <s v="United States"/>
    <s v="Akron"/>
    <x v="24"/>
    <n v="44312"/>
    <x v="3"/>
    <s v="OFF-BI-10003350"/>
    <x v="1"/>
    <x v="8"/>
    <s v="Acco Expandable Hanging Binders"/>
    <n v="5.7420000000000009"/>
    <n v="3"/>
    <n v="0.7"/>
    <n v="-4.5935999999999986"/>
  </r>
  <r>
    <n v="9923"/>
    <x v="4975"/>
    <x v="3"/>
    <x v="636"/>
    <d v="2014-05-11T00:00:00"/>
    <x v="1"/>
    <s v="JF-15490"/>
    <s v="Jeremy Farry"/>
    <s v="Consumer"/>
    <s v="United States"/>
    <s v="Chicago"/>
    <x v="10"/>
    <n v="60653"/>
    <x v="2"/>
    <s v="TEC-AC-10001990"/>
    <x v="2"/>
    <x v="11"/>
    <s v="Kensington Orbit Wireless Mobile Trackball for PC and Mac"/>
    <n v="191.96800000000002"/>
    <n v="4"/>
    <n v="0.2"/>
    <n v="28.79519999999998"/>
  </r>
  <r>
    <n v="9924"/>
    <x v="4976"/>
    <x v="1"/>
    <x v="305"/>
    <d v="2012-03-23T00:00:00"/>
    <x v="2"/>
    <s v="DH-13075"/>
    <s v="Dave Hallsten"/>
    <s v="Corporate"/>
    <s v="United States"/>
    <s v="New York City"/>
    <x v="15"/>
    <n v="10035"/>
    <x v="3"/>
    <s v="OFF-BI-10003982"/>
    <x v="1"/>
    <x v="8"/>
    <s v="Wilson Jones Century Plastic Molded Ring Binders"/>
    <n v="49.847999999999999"/>
    <n v="3"/>
    <n v="0.2"/>
    <n v="16.823699999999999"/>
  </r>
  <r>
    <n v="9925"/>
    <x v="4976"/>
    <x v="1"/>
    <x v="305"/>
    <d v="2012-03-23T00:00:00"/>
    <x v="2"/>
    <s v="DH-13075"/>
    <s v="Dave Hallsten"/>
    <s v="Corporate"/>
    <s v="United States"/>
    <s v="New York City"/>
    <x v="15"/>
    <n v="10035"/>
    <x v="3"/>
    <s v="OFF-EN-10004386"/>
    <x v="1"/>
    <x v="12"/>
    <s v="Recycled Interoffice Envelopes with String and Button Closure, 10 x 13"/>
    <n v="23.99"/>
    <n v="1"/>
    <n v="0"/>
    <n v="11.994999999999999"/>
  </r>
  <r>
    <n v="9926"/>
    <x v="4976"/>
    <x v="1"/>
    <x v="305"/>
    <d v="2012-03-23T00:00:00"/>
    <x v="2"/>
    <s v="DH-13075"/>
    <s v="Dave Hallsten"/>
    <s v="Corporate"/>
    <s v="United States"/>
    <s v="New York City"/>
    <x v="15"/>
    <n v="10035"/>
    <x v="3"/>
    <s v="OFF-BI-10003656"/>
    <x v="1"/>
    <x v="8"/>
    <s v="Fellowes PB200 Plastic Comb Binding Machine"/>
    <n v="1087.9360000000001"/>
    <n v="8"/>
    <n v="0.2"/>
    <n v="353.5791999999999"/>
  </r>
  <r>
    <n v="9927"/>
    <x v="4976"/>
    <x v="1"/>
    <x v="305"/>
    <d v="2012-03-23T00:00:00"/>
    <x v="2"/>
    <s v="DH-13075"/>
    <s v="Dave Hallsten"/>
    <s v="Corporate"/>
    <s v="United States"/>
    <s v="New York City"/>
    <x v="15"/>
    <n v="10035"/>
    <x v="3"/>
    <s v="TEC-PH-10002310"/>
    <x v="2"/>
    <x v="7"/>
    <s v="Panasonic KX T7731-B Digital phone"/>
    <n v="199.98"/>
    <n v="2"/>
    <n v="0"/>
    <n v="53.994599999999991"/>
  </r>
  <r>
    <n v="9928"/>
    <x v="4976"/>
    <x v="1"/>
    <x v="305"/>
    <d v="2012-03-23T00:00:00"/>
    <x v="2"/>
    <s v="DH-13075"/>
    <s v="Dave Hallsten"/>
    <s v="Corporate"/>
    <s v="United States"/>
    <s v="New York City"/>
    <x v="15"/>
    <n v="10035"/>
    <x v="3"/>
    <s v="OFF-ST-10001172"/>
    <x v="1"/>
    <x v="4"/>
    <s v="Tennsco Lockers, Sand"/>
    <n v="83.92"/>
    <n v="4"/>
    <n v="0"/>
    <n v="20.140799999999999"/>
  </r>
  <r>
    <n v="9929"/>
    <x v="4977"/>
    <x v="0"/>
    <x v="913"/>
    <d v="2013-09-05T00:00:00"/>
    <x v="3"/>
    <s v="IM-15055"/>
    <s v="Ionia McGrath"/>
    <s v="Consumer"/>
    <s v="United States"/>
    <s v="San Francisco"/>
    <x v="1"/>
    <n v="94122"/>
    <x v="1"/>
    <s v="FUR-FU-10000260"/>
    <x v="0"/>
    <x v="5"/>
    <s v="6&quot; Cubicle Wall Clock, Black"/>
    <n v="24.27"/>
    <n v="3"/>
    <n v="0"/>
    <n v="8.7371999999999996"/>
  </r>
  <r>
    <n v="9930"/>
    <x v="4977"/>
    <x v="0"/>
    <x v="913"/>
    <d v="2013-09-05T00:00:00"/>
    <x v="3"/>
    <s v="IM-15055"/>
    <s v="Ionia McGrath"/>
    <s v="Consumer"/>
    <s v="United States"/>
    <s v="San Francisco"/>
    <x v="1"/>
    <n v="94122"/>
    <x v="1"/>
    <s v="TEC-CO-10003763"/>
    <x v="2"/>
    <x v="16"/>
    <s v="Canon PC1060 Personal Laser Copier"/>
    <n v="2799.9600000000005"/>
    <n v="5"/>
    <n v="0.2"/>
    <n v="944.98649999999986"/>
  </r>
  <r>
    <n v="9931"/>
    <x v="4978"/>
    <x v="1"/>
    <x v="50"/>
    <d v="2012-11-17T00:00:00"/>
    <x v="1"/>
    <s v="KH-16510"/>
    <s v="Keith Herrera"/>
    <s v="Consumer"/>
    <s v="United States"/>
    <s v="San Bernardino"/>
    <x v="1"/>
    <n v="92404"/>
    <x v="1"/>
    <s v="OFF-BI-10001267"/>
    <x v="1"/>
    <x v="8"/>
    <s v="Universal Recycled Hanging Pressboard Report Binders, Letter Size"/>
    <n v="9.8719999999999999"/>
    <n v="2"/>
    <n v="0.2"/>
    <n v="3.4551999999999996"/>
  </r>
  <r>
    <n v="9932"/>
    <x v="4978"/>
    <x v="1"/>
    <x v="50"/>
    <d v="2012-11-17T00:00:00"/>
    <x v="1"/>
    <s v="KH-16510"/>
    <s v="Keith Herrera"/>
    <s v="Consumer"/>
    <s v="United States"/>
    <s v="San Bernardino"/>
    <x v="1"/>
    <n v="92404"/>
    <x v="1"/>
    <s v="FUR-BO-10004357"/>
    <x v="0"/>
    <x v="0"/>
    <s v="O'Sullivan Living Dimensions 3-Shelf Bookcases"/>
    <n v="683.33199999999999"/>
    <n v="4"/>
    <n v="0.15"/>
    <n v="-40.196000000000055"/>
  </r>
  <r>
    <n v="9933"/>
    <x v="4978"/>
    <x v="1"/>
    <x v="50"/>
    <d v="2012-11-17T00:00:00"/>
    <x v="1"/>
    <s v="KH-16510"/>
    <s v="Keith Herrera"/>
    <s v="Consumer"/>
    <s v="United States"/>
    <s v="San Bernardino"/>
    <x v="1"/>
    <n v="92404"/>
    <x v="1"/>
    <s v="OFF-PA-10004610"/>
    <x v="1"/>
    <x v="10"/>
    <s v="Xerox 1900"/>
    <n v="29.96"/>
    <n v="7"/>
    <n v="0"/>
    <n v="13.481999999999998"/>
  </r>
  <r>
    <n v="9934"/>
    <x v="4979"/>
    <x v="2"/>
    <x v="384"/>
    <d v="2011-07-14T00:00:00"/>
    <x v="2"/>
    <s v="JK-15205"/>
    <s v="Jamie Kunitz"/>
    <s v="Consumer"/>
    <s v="United States"/>
    <s v="Niagara Falls"/>
    <x v="15"/>
    <n v="14304"/>
    <x v="3"/>
    <s v="TEC-PH-10004912"/>
    <x v="2"/>
    <x v="7"/>
    <s v="Cisco SPA112 2 Port Phone Adapter"/>
    <n v="164.85000000000002"/>
    <n v="3"/>
    <n v="0"/>
    <n v="47.806499999999993"/>
  </r>
  <r>
    <n v="9935"/>
    <x v="4980"/>
    <x v="0"/>
    <x v="281"/>
    <d v="2013-04-13T00:00:00"/>
    <x v="1"/>
    <s v="AS-10240"/>
    <s v="Alan Shonely"/>
    <s v="Consumer"/>
    <s v="United States"/>
    <s v="Philadelphia"/>
    <x v="9"/>
    <n v="19120"/>
    <x v="3"/>
    <s v="OFF-AP-10003278"/>
    <x v="1"/>
    <x v="9"/>
    <s v="Belkin 7-Outlet SurgeMaster Home Series"/>
    <n v="33.528000000000006"/>
    <n v="3"/>
    <n v="0.2"/>
    <n v="2.5146000000000015"/>
  </r>
  <r>
    <n v="9936"/>
    <x v="4980"/>
    <x v="0"/>
    <x v="281"/>
    <d v="2013-04-13T00:00:00"/>
    <x v="1"/>
    <s v="AS-10240"/>
    <s v="Alan Shonely"/>
    <s v="Consumer"/>
    <s v="United States"/>
    <s v="Philadelphia"/>
    <x v="9"/>
    <n v="19120"/>
    <x v="3"/>
    <s v="OFF-ST-10001627"/>
    <x v="1"/>
    <x v="4"/>
    <s v="Eldon Jumbo ProFile Portable File Boxes Graphite/Black"/>
    <n v="36.744"/>
    <n v="3"/>
    <n v="0.2"/>
    <n v="3.6744000000000039"/>
  </r>
  <r>
    <n v="9937"/>
    <x v="4981"/>
    <x v="3"/>
    <x v="92"/>
    <d v="2014-06-29T00:00:00"/>
    <x v="1"/>
    <s v="SC-20575"/>
    <s v="Sonia Cooley"/>
    <s v="Consumer"/>
    <s v="United States"/>
    <s v="Cranston"/>
    <x v="34"/>
    <n v="2920"/>
    <x v="3"/>
    <s v="OFF-BI-10002735"/>
    <x v="1"/>
    <x v="8"/>
    <s v="GBC Prestige Therm-A-Bind Covers"/>
    <n v="102.93"/>
    <n v="3"/>
    <n v="0"/>
    <n v="48.377100000000006"/>
  </r>
  <r>
    <n v="9938"/>
    <x v="4982"/>
    <x v="0"/>
    <x v="1235"/>
    <d v="2013-06-07T00:00:00"/>
    <x v="0"/>
    <s v="CP-12340"/>
    <s v="Christine Phan"/>
    <s v="Corporate"/>
    <s v="United States"/>
    <s v="Los Angeles"/>
    <x v="1"/>
    <n v="90049"/>
    <x v="1"/>
    <s v="FUR-TA-10001676"/>
    <x v="0"/>
    <x v="3"/>
    <s v="Hon 61000 Series Interactive Training Tables"/>
    <n v="71.088000000000008"/>
    <n v="2"/>
    <n v="0.2"/>
    <n v="-1.7772000000000041"/>
  </r>
  <r>
    <n v="9939"/>
    <x v="4983"/>
    <x v="0"/>
    <x v="939"/>
    <d v="2013-12-18T00:00:00"/>
    <x v="1"/>
    <s v="NS-18640"/>
    <s v="Noel Staavos"/>
    <s v="Corporate"/>
    <s v="United States"/>
    <s v="New York City"/>
    <x v="15"/>
    <n v="10009"/>
    <x v="3"/>
    <s v="FUR-FU-10004864"/>
    <x v="0"/>
    <x v="5"/>
    <s v="Eldon 500 Class Desk Accessories"/>
    <n v="60.35"/>
    <n v="5"/>
    <n v="0"/>
    <n v="19.915500000000002"/>
  </r>
  <r>
    <n v="9940"/>
    <x v="4983"/>
    <x v="0"/>
    <x v="939"/>
    <d v="2013-12-18T00:00:00"/>
    <x v="1"/>
    <s v="NS-18640"/>
    <s v="Noel Staavos"/>
    <s v="Corporate"/>
    <s v="United States"/>
    <s v="New York City"/>
    <x v="15"/>
    <n v="10009"/>
    <x v="3"/>
    <s v="OFF-SU-10000952"/>
    <x v="1"/>
    <x v="14"/>
    <s v="Fiskars Home &amp; Office Scissors"/>
    <n v="35.520000000000003"/>
    <n v="4"/>
    <n v="0"/>
    <n v="9.9456000000000024"/>
  </r>
  <r>
    <n v="9941"/>
    <x v="4983"/>
    <x v="0"/>
    <x v="939"/>
    <d v="2013-12-18T00:00:00"/>
    <x v="1"/>
    <s v="NS-18640"/>
    <s v="Noel Staavos"/>
    <s v="Corporate"/>
    <s v="United States"/>
    <s v="New York City"/>
    <x v="15"/>
    <n v="10009"/>
    <x v="3"/>
    <s v="OFF-AR-10000462"/>
    <x v="1"/>
    <x v="6"/>
    <s v="Sanford Pocket Accent Highlighters"/>
    <n v="11.200000000000001"/>
    <n v="7"/>
    <n v="0"/>
    <n v="4.8160000000000007"/>
  </r>
  <r>
    <n v="9942"/>
    <x v="4984"/>
    <x v="3"/>
    <x v="221"/>
    <d v="2014-12-01T00:00:00"/>
    <x v="1"/>
    <s v="JL-15835"/>
    <s v="John Lee"/>
    <s v="Consumer"/>
    <s v="United States"/>
    <s v="San Francisco"/>
    <x v="1"/>
    <n v="94122"/>
    <x v="1"/>
    <s v="TEC-AC-10001772"/>
    <x v="2"/>
    <x v="11"/>
    <s v="Memorex Mini Travel Drive 16 GB USB 2.0 Flash Drive"/>
    <n v="223.58"/>
    <n v="14"/>
    <n v="0"/>
    <n v="87.196200000000005"/>
  </r>
  <r>
    <n v="9943"/>
    <x v="4985"/>
    <x v="2"/>
    <x v="129"/>
    <d v="2012-01-03T00:00:00"/>
    <x v="1"/>
    <s v="MD-17350"/>
    <s v="Maribeth Dona"/>
    <s v="Consumer"/>
    <s v="United States"/>
    <s v="Anaheim"/>
    <x v="1"/>
    <n v="92804"/>
    <x v="1"/>
    <s v="OFF-ST-10001128"/>
    <x v="1"/>
    <x v="4"/>
    <s v="Carina Mini System Audio Rack, Model AR050B"/>
    <n v="998.82"/>
    <n v="9"/>
    <n v="0"/>
    <n v="29.964600000000061"/>
  </r>
  <r>
    <n v="9944"/>
    <x v="4985"/>
    <x v="2"/>
    <x v="129"/>
    <d v="2012-01-03T00:00:00"/>
    <x v="1"/>
    <s v="MD-17350"/>
    <s v="Maribeth Dona"/>
    <s v="Consumer"/>
    <s v="United States"/>
    <s v="Anaheim"/>
    <x v="1"/>
    <n v="92804"/>
    <x v="1"/>
    <s v="OFF-SU-10002537"/>
    <x v="1"/>
    <x v="14"/>
    <s v="Acme Box Cutter Scissors"/>
    <n v="51.150000000000006"/>
    <n v="5"/>
    <n v="0"/>
    <n v="13.299000000000003"/>
  </r>
  <r>
    <n v="9945"/>
    <x v="4986"/>
    <x v="1"/>
    <x v="1236"/>
    <d v="2012-04-17T00:00:00"/>
    <x v="0"/>
    <s v="RD-19660"/>
    <s v="Robert Dilbeck"/>
    <s v="Home Office"/>
    <s v="United States"/>
    <s v="Seattle"/>
    <x v="4"/>
    <n v="98103"/>
    <x v="1"/>
    <s v="OFF-ST-10000419"/>
    <x v="1"/>
    <x v="4"/>
    <s v="Rogers Jumbo File, Granite"/>
    <n v="40.74"/>
    <n v="3"/>
    <n v="0"/>
    <n v="0.4073999999999991"/>
  </r>
  <r>
    <n v="9946"/>
    <x v="4987"/>
    <x v="2"/>
    <x v="1086"/>
    <d v="2011-03-06T00:00:00"/>
    <x v="1"/>
    <s v="NH-18610"/>
    <s v="Nicole Hansen"/>
    <s v="Corporate"/>
    <s v="United States"/>
    <s v="Philadelphia"/>
    <x v="9"/>
    <n v="19120"/>
    <x v="3"/>
    <s v="OFF-PA-10000327"/>
    <x v="1"/>
    <x v="10"/>
    <s v="Xerox 1971"/>
    <n v="3.4240000000000004"/>
    <n v="1"/>
    <n v="0.2"/>
    <n v="1.0699999999999996"/>
  </r>
  <r>
    <n v="9947"/>
    <x v="4987"/>
    <x v="2"/>
    <x v="1086"/>
    <d v="2011-03-06T00:00:00"/>
    <x v="1"/>
    <s v="NH-18610"/>
    <s v="Nicole Hansen"/>
    <s v="Corporate"/>
    <s v="United States"/>
    <s v="Philadelphia"/>
    <x v="9"/>
    <n v="19120"/>
    <x v="3"/>
    <s v="TEC-AC-10004353"/>
    <x v="2"/>
    <x v="11"/>
    <s v="Hypercom P1300 Pinpad"/>
    <n v="151.20000000000002"/>
    <n v="3"/>
    <n v="0.2"/>
    <n v="32.130000000000003"/>
  </r>
  <r>
    <n v="9948"/>
    <x v="4988"/>
    <x v="3"/>
    <x v="702"/>
    <d v="2014-06-04T00:00:00"/>
    <x v="0"/>
    <s v="HW-14935"/>
    <s v="Helen Wasserman"/>
    <s v="Corporate"/>
    <s v="United States"/>
    <s v="Indianapolis"/>
    <x v="14"/>
    <n v="46203"/>
    <x v="2"/>
    <s v="FUR-CH-10003746"/>
    <x v="0"/>
    <x v="1"/>
    <s v="Hon 4070 Series Pagoda Round Back Stacking Chairs"/>
    <n v="1925.88"/>
    <n v="6"/>
    <n v="0"/>
    <n v="539.24639999999999"/>
  </r>
  <r>
    <n v="9949"/>
    <x v="4988"/>
    <x v="3"/>
    <x v="702"/>
    <d v="2014-06-04T00:00:00"/>
    <x v="0"/>
    <s v="HW-14935"/>
    <s v="Helen Wasserman"/>
    <s v="Corporate"/>
    <s v="United States"/>
    <s v="Indianapolis"/>
    <x v="14"/>
    <n v="46203"/>
    <x v="2"/>
    <s v="OFF-AP-10002945"/>
    <x v="1"/>
    <x v="9"/>
    <s v="Honeywell Enviracaire Portable HEPA Air Cleaner for 17' x 22' Room"/>
    <n v="2405.1999999999998"/>
    <n v="8"/>
    <n v="0"/>
    <n v="793.71599999999989"/>
  </r>
  <r>
    <n v="9950"/>
    <x v="4988"/>
    <x v="3"/>
    <x v="702"/>
    <d v="2014-06-04T00:00:00"/>
    <x v="0"/>
    <s v="HW-14935"/>
    <s v="Helen Wasserman"/>
    <s v="Corporate"/>
    <s v="United States"/>
    <s v="Indianapolis"/>
    <x v="14"/>
    <n v="46203"/>
    <x v="2"/>
    <s v="TEC-AC-10004568"/>
    <x v="2"/>
    <x v="11"/>
    <s v="Maxell LTO Ultrium - 800 GB"/>
    <n v="83.97"/>
    <n v="3"/>
    <n v="0"/>
    <n v="15.954299999999993"/>
  </r>
  <r>
    <n v="9951"/>
    <x v="4988"/>
    <x v="3"/>
    <x v="702"/>
    <d v="2014-06-04T00:00:00"/>
    <x v="0"/>
    <s v="HW-14935"/>
    <s v="Helen Wasserman"/>
    <s v="Corporate"/>
    <s v="United States"/>
    <s v="Indianapolis"/>
    <x v="14"/>
    <n v="46203"/>
    <x v="2"/>
    <s v="TEC-AC-10001714"/>
    <x v="2"/>
    <x v="11"/>
    <s v="Logitech MX Performance Wireless Mouse"/>
    <n v="39.89"/>
    <n v="1"/>
    <n v="0"/>
    <n v="14.7593"/>
  </r>
  <r>
    <n v="9952"/>
    <x v="4988"/>
    <x v="3"/>
    <x v="702"/>
    <d v="2014-06-04T00:00:00"/>
    <x v="0"/>
    <s v="HW-14935"/>
    <s v="Helen Wasserman"/>
    <s v="Corporate"/>
    <s v="United States"/>
    <s v="Indianapolis"/>
    <x v="14"/>
    <n v="46203"/>
    <x v="2"/>
    <s v="OFF-BI-10002072"/>
    <x v="1"/>
    <x v="8"/>
    <s v="Cardinal Slant-D Ring Binders"/>
    <n v="17.38"/>
    <n v="2"/>
    <n v="0"/>
    <n v="8.69"/>
  </r>
  <r>
    <n v="9953"/>
    <x v="4989"/>
    <x v="1"/>
    <x v="639"/>
    <d v="2012-12-16T00:00:00"/>
    <x v="0"/>
    <s v="DB-12970"/>
    <s v="Darren Budd"/>
    <s v="Corporate"/>
    <s v="United States"/>
    <s v="Los Angeles"/>
    <x v="1"/>
    <n v="90045"/>
    <x v="1"/>
    <s v="OFF-BI-10001153"/>
    <x v="1"/>
    <x v="8"/>
    <s v="Ibico Recycled Grain-Textured Covers"/>
    <n v="55.264000000000003"/>
    <n v="2"/>
    <n v="0.2"/>
    <n v="20.723999999999997"/>
  </r>
  <r>
    <n v="9954"/>
    <x v="4989"/>
    <x v="1"/>
    <x v="639"/>
    <d v="2012-12-16T00:00:00"/>
    <x v="0"/>
    <s v="DB-12970"/>
    <s v="Darren Budd"/>
    <s v="Corporate"/>
    <s v="United States"/>
    <s v="Los Angeles"/>
    <x v="1"/>
    <n v="90045"/>
    <x v="1"/>
    <s v="OFF-PA-10004983"/>
    <x v="1"/>
    <x v="10"/>
    <s v="Xerox 23"/>
    <n v="6.48"/>
    <n v="1"/>
    <n v="0"/>
    <n v="3.1104000000000003"/>
  </r>
  <r>
    <n v="9955"/>
    <x v="4989"/>
    <x v="1"/>
    <x v="639"/>
    <d v="2012-12-16T00:00:00"/>
    <x v="0"/>
    <s v="DB-12970"/>
    <s v="Darren Budd"/>
    <s v="Corporate"/>
    <s v="United States"/>
    <s v="Los Angeles"/>
    <x v="1"/>
    <n v="90045"/>
    <x v="1"/>
    <s v="OFF-BI-10000948"/>
    <x v="1"/>
    <x v="8"/>
    <s v="GBC Laser Imprintable Binding System Covers, Desert Sand"/>
    <n v="34.248000000000005"/>
    <n v="3"/>
    <n v="0.2"/>
    <n v="11.558699999999998"/>
  </r>
  <r>
    <n v="9956"/>
    <x v="4989"/>
    <x v="1"/>
    <x v="639"/>
    <d v="2012-12-16T00:00:00"/>
    <x v="0"/>
    <s v="DB-12970"/>
    <s v="Darren Budd"/>
    <s v="Corporate"/>
    <s v="United States"/>
    <s v="Los Angeles"/>
    <x v="1"/>
    <n v="90045"/>
    <x v="1"/>
    <s v="FUR-TA-10002622"/>
    <x v="0"/>
    <x v="3"/>
    <s v="Bush Andora Conference Table, Maple/Graphite Gray Finish"/>
    <n v="273.56799999999998"/>
    <n v="2"/>
    <n v="0.2"/>
    <n v="10.258800000000008"/>
  </r>
  <r>
    <n v="9957"/>
    <x v="4990"/>
    <x v="2"/>
    <x v="7"/>
    <d v="2011-11-17T00:00:00"/>
    <x v="1"/>
    <s v="KN-16705"/>
    <s v="Kristina Nunn"/>
    <s v="Home Office"/>
    <s v="United States"/>
    <s v="New Rochelle"/>
    <x v="15"/>
    <n v="10801"/>
    <x v="3"/>
    <s v="OFF-PA-10001776"/>
    <x v="1"/>
    <x v="10"/>
    <s v="Wirebound Message Books, Four 2 3/4&quot; x 5&quot; Forms per Page, 600 Sets per Book"/>
    <n v="46.349999999999994"/>
    <n v="5"/>
    <n v="0"/>
    <n v="21.784499999999998"/>
  </r>
  <r>
    <n v="9958"/>
    <x v="4990"/>
    <x v="2"/>
    <x v="7"/>
    <d v="2011-11-17T00:00:00"/>
    <x v="1"/>
    <s v="KN-16705"/>
    <s v="Kristina Nunn"/>
    <s v="Home Office"/>
    <s v="United States"/>
    <s v="New Rochelle"/>
    <x v="15"/>
    <n v="10801"/>
    <x v="3"/>
    <s v="OFF-PA-10004039"/>
    <x v="1"/>
    <x v="10"/>
    <s v="Xerox 1882"/>
    <n v="223.92"/>
    <n v="4"/>
    <n v="0"/>
    <n v="109.7208"/>
  </r>
  <r>
    <n v="9959"/>
    <x v="4990"/>
    <x v="2"/>
    <x v="7"/>
    <d v="2011-11-17T00:00:00"/>
    <x v="1"/>
    <s v="KN-16705"/>
    <s v="Kristina Nunn"/>
    <s v="Home Office"/>
    <s v="United States"/>
    <s v="New Rochelle"/>
    <x v="15"/>
    <n v="10801"/>
    <x v="3"/>
    <s v="OFF-SU-10001574"/>
    <x v="1"/>
    <x v="14"/>
    <s v="Acme Value Line Scissors"/>
    <n v="7.3"/>
    <n v="2"/>
    <n v="0"/>
    <n v="2.1899999999999995"/>
  </r>
  <r>
    <n v="9960"/>
    <x v="4991"/>
    <x v="3"/>
    <x v="833"/>
    <d v="2014-10-12T00:00:00"/>
    <x v="1"/>
    <s v="AJ-10945"/>
    <s v="Ashley Jarboe"/>
    <s v="Consumer"/>
    <s v="United States"/>
    <s v="Chandler"/>
    <x v="16"/>
    <n v="85224"/>
    <x v="1"/>
    <s v="OFF-AR-10001761"/>
    <x v="1"/>
    <x v="6"/>
    <s v="Avery Hi-Liter Smear-Safe Highlighters"/>
    <n v="9.3439999999999994"/>
    <n v="2"/>
    <n v="0.2"/>
    <n v="1.8687999999999998"/>
  </r>
  <r>
    <n v="9961"/>
    <x v="4992"/>
    <x v="3"/>
    <x v="118"/>
    <d v="2014-09-19T00:00:00"/>
    <x v="0"/>
    <s v="CL-12700"/>
    <s v="Craig Leslie"/>
    <s v="Home Office"/>
    <s v="United States"/>
    <s v="Florence"/>
    <x v="0"/>
    <n v="41042"/>
    <x v="0"/>
    <s v="TEC-AC-10002305"/>
    <x v="2"/>
    <x v="11"/>
    <s v="KeyTronic E03601U1 - Keyboard - Beige"/>
    <n v="18"/>
    <n v="1"/>
    <n v="0"/>
    <n v="3.2399999999999984"/>
  </r>
  <r>
    <n v="9962"/>
    <x v="4993"/>
    <x v="1"/>
    <x v="531"/>
    <d v="2012-03-22T00:00:00"/>
    <x v="2"/>
    <s v="CM-12655"/>
    <s v="Corinna Mitchell"/>
    <s v="Home Office"/>
    <s v="United States"/>
    <s v="Houston"/>
    <x v="5"/>
    <n v="77041"/>
    <x v="2"/>
    <s v="OFF-PA-10000675"/>
    <x v="1"/>
    <x v="10"/>
    <s v="Xerox 1919"/>
    <n v="65.584000000000003"/>
    <n v="2"/>
    <n v="0.2"/>
    <n v="23.7742"/>
  </r>
  <r>
    <n v="9963"/>
    <x v="4993"/>
    <x v="1"/>
    <x v="531"/>
    <d v="2012-03-22T00:00:00"/>
    <x v="2"/>
    <s v="CM-12655"/>
    <s v="Corinna Mitchell"/>
    <s v="Home Office"/>
    <s v="United States"/>
    <s v="Houston"/>
    <x v="5"/>
    <n v="77041"/>
    <x v="2"/>
    <s v="FUR-BO-10004218"/>
    <x v="0"/>
    <x v="0"/>
    <s v="Bush Heritage Pine Collection 5-Shelf Bookcase, Albany Pine Finish, *Special Order"/>
    <n v="383.46559999999994"/>
    <n v="4"/>
    <n v="0.32"/>
    <n v="-67.670400000000001"/>
  </r>
  <r>
    <n v="9964"/>
    <x v="4994"/>
    <x v="1"/>
    <x v="353"/>
    <d v="2012-07-26T00:00:00"/>
    <x v="3"/>
    <s v="AS-10240"/>
    <s v="Alan Shonely"/>
    <s v="Consumer"/>
    <s v="United States"/>
    <s v="Philadelphia"/>
    <x v="9"/>
    <n v="19140"/>
    <x v="3"/>
    <s v="OFF-PA-10003072"/>
    <x v="1"/>
    <x v="10"/>
    <s v="Eureka Recycled Copy Paper 8 1/2&quot; x 11&quot;, Ream"/>
    <n v="10.368000000000002"/>
    <n v="2"/>
    <n v="0.2"/>
    <n v="3.6288"/>
  </r>
  <r>
    <n v="9965"/>
    <x v="4995"/>
    <x v="0"/>
    <x v="5"/>
    <d v="2013-12-11T00:00:00"/>
    <x v="0"/>
    <s v="HE-14800"/>
    <s v="Harold Engle"/>
    <s v="Corporate"/>
    <s v="United States"/>
    <s v="Newark"/>
    <x v="13"/>
    <n v="19711"/>
    <x v="3"/>
    <s v="FUR-FU-10002671"/>
    <x v="0"/>
    <x v="5"/>
    <s v="Electrix 20W Halogen Replacement Bulb for Zoom-In Desk Lamp"/>
    <n v="13.4"/>
    <n v="1"/>
    <n v="0"/>
    <n v="6.4319999999999995"/>
  </r>
  <r>
    <n v="9966"/>
    <x v="4995"/>
    <x v="0"/>
    <x v="5"/>
    <d v="2013-12-11T00:00:00"/>
    <x v="0"/>
    <s v="HE-14800"/>
    <s v="Harold Engle"/>
    <s v="Corporate"/>
    <s v="United States"/>
    <s v="Newark"/>
    <x v="13"/>
    <n v="19711"/>
    <x v="3"/>
    <s v="OFF-PA-10000349"/>
    <x v="1"/>
    <x v="10"/>
    <s v="Staples"/>
    <n v="4.9800000000000004"/>
    <n v="1"/>
    <n v="0"/>
    <n v="2.3406000000000002"/>
  </r>
  <r>
    <n v="9967"/>
    <x v="4995"/>
    <x v="0"/>
    <x v="5"/>
    <d v="2013-12-11T00:00:00"/>
    <x v="0"/>
    <s v="HE-14800"/>
    <s v="Harold Engle"/>
    <s v="Corporate"/>
    <s v="United States"/>
    <s v="Newark"/>
    <x v="13"/>
    <n v="19711"/>
    <x v="3"/>
    <s v="OFF-EN-10004483"/>
    <x v="1"/>
    <x v="12"/>
    <s v="#10 White Business Envelopes,4 1/8 x 9 1/2"/>
    <n v="109.69"/>
    <n v="7"/>
    <n v="0"/>
    <n v="51.554299999999991"/>
  </r>
  <r>
    <n v="9968"/>
    <x v="4996"/>
    <x v="3"/>
    <x v="157"/>
    <d v="2014-12-18T00:00:00"/>
    <x v="1"/>
    <s v="RB-19435"/>
    <s v="Richard Bierner"/>
    <s v="Consumer"/>
    <s v="United States"/>
    <s v="Plainfield"/>
    <x v="30"/>
    <n v="7060"/>
    <x v="3"/>
    <s v="OFF-BI-10004209"/>
    <x v="1"/>
    <x v="8"/>
    <s v="Fellowes Twister Kit, Gray/Clear, 3/pkg"/>
    <n v="40.199999999999996"/>
    <n v="5"/>
    <n v="0"/>
    <n v="18.089999999999996"/>
  </r>
  <r>
    <n v="9969"/>
    <x v="4996"/>
    <x v="3"/>
    <x v="157"/>
    <d v="2014-12-18T00:00:00"/>
    <x v="1"/>
    <s v="RB-19435"/>
    <s v="Richard Bierner"/>
    <s v="Consumer"/>
    <s v="United States"/>
    <s v="Plainfield"/>
    <x v="30"/>
    <n v="7060"/>
    <x v="3"/>
    <s v="OFF-BI-10004600"/>
    <x v="1"/>
    <x v="8"/>
    <s v="Ibico Ibimaster 300 Manual Binding System"/>
    <n v="735.98"/>
    <n v="2"/>
    <n v="0"/>
    <n v="331.19099999999997"/>
  </r>
  <r>
    <n v="9970"/>
    <x v="4996"/>
    <x v="3"/>
    <x v="157"/>
    <d v="2014-12-18T00:00:00"/>
    <x v="1"/>
    <s v="RB-19435"/>
    <s v="Richard Bierner"/>
    <s v="Consumer"/>
    <s v="United States"/>
    <s v="Plainfield"/>
    <x v="30"/>
    <n v="7060"/>
    <x v="3"/>
    <s v="OFF-AP-10003622"/>
    <x v="1"/>
    <x v="9"/>
    <s v="Bravo II Megaboss 12-Amp Hard Body Upright, Replacement Belts, 2 Belts per Pack"/>
    <n v="22.75"/>
    <n v="7"/>
    <n v="0"/>
    <n v="6.5974999999999993"/>
  </r>
  <r>
    <n v="9971"/>
    <x v="4997"/>
    <x v="1"/>
    <x v="1141"/>
    <d v="2012-07-02T00:00:00"/>
    <x v="1"/>
    <s v="MP-17470"/>
    <s v="Mark Packer"/>
    <s v="Home Office"/>
    <s v="United States"/>
    <s v="Smyrna"/>
    <x v="32"/>
    <n v="30080"/>
    <x v="0"/>
    <s v="OFF-BI-10002867"/>
    <x v="1"/>
    <x v="8"/>
    <s v="GBC Recycled Regency Composition Covers"/>
    <n v="119.56"/>
    <n v="2"/>
    <n v="0"/>
    <n v="54.997599999999991"/>
  </r>
  <r>
    <n v="9972"/>
    <x v="4997"/>
    <x v="1"/>
    <x v="1141"/>
    <d v="2012-07-02T00:00:00"/>
    <x v="1"/>
    <s v="MP-17470"/>
    <s v="Mark Packer"/>
    <s v="Home Office"/>
    <s v="United States"/>
    <s v="Smyrna"/>
    <x v="32"/>
    <n v="30080"/>
    <x v="0"/>
    <s v="OFF-AR-10000538"/>
    <x v="1"/>
    <x v="6"/>
    <s v="Boston Model 1800 Electric Pencil Sharpener, Gray"/>
    <n v="140.75"/>
    <n v="5"/>
    <n v="0"/>
    <n v="42.22499999999998"/>
  </r>
  <r>
    <n v="9973"/>
    <x v="4998"/>
    <x v="0"/>
    <x v="108"/>
    <d v="2013-09-18T00:00:00"/>
    <x v="1"/>
    <s v="RC-19960"/>
    <s v="Ryan Crowe"/>
    <s v="Consumer"/>
    <s v="United States"/>
    <s v="Houston"/>
    <x v="5"/>
    <n v="77041"/>
    <x v="2"/>
    <s v="OFF-EN-10000056"/>
    <x v="1"/>
    <x v="12"/>
    <s v="Cameo Buff Policy Envelopes"/>
    <n v="99.567999999999998"/>
    <n v="2"/>
    <n v="0.2"/>
    <n v="33.604199999999992"/>
  </r>
  <r>
    <n v="9974"/>
    <x v="4999"/>
    <x v="0"/>
    <x v="409"/>
    <d v="2013-12-11T00:00:00"/>
    <x v="1"/>
    <s v="AP-10720"/>
    <s v="Anne Pryor"/>
    <s v="Home Office"/>
    <s v="United States"/>
    <s v="Los Angeles"/>
    <x v="1"/>
    <n v="90032"/>
    <x v="1"/>
    <s v="TEC-PH-10004080"/>
    <x v="2"/>
    <x v="7"/>
    <s v="Avaya 5410 Digital phone"/>
    <n v="271.95999999999998"/>
    <n v="5"/>
    <n v="0.2"/>
    <n v="27.195999999999998"/>
  </r>
  <r>
    <n v="9975"/>
    <x v="4999"/>
    <x v="0"/>
    <x v="409"/>
    <d v="2013-12-11T00:00:00"/>
    <x v="1"/>
    <s v="AP-10720"/>
    <s v="Anne Pryor"/>
    <s v="Home Office"/>
    <s v="United States"/>
    <s v="Los Angeles"/>
    <x v="1"/>
    <n v="90032"/>
    <x v="1"/>
    <s v="OFF-AR-10004752"/>
    <x v="1"/>
    <x v="6"/>
    <s v="Blackstonian Pencils"/>
    <n v="18.689999999999998"/>
    <n v="7"/>
    <n v="0"/>
    <n v="5.2332000000000001"/>
  </r>
  <r>
    <n v="9976"/>
    <x v="4999"/>
    <x v="0"/>
    <x v="409"/>
    <d v="2013-12-11T00:00:00"/>
    <x v="1"/>
    <s v="AP-10720"/>
    <s v="Anne Pryor"/>
    <s v="Home Office"/>
    <s v="United States"/>
    <s v="Los Angeles"/>
    <x v="1"/>
    <n v="90032"/>
    <x v="1"/>
    <s v="OFF-PA-10000743"/>
    <x v="1"/>
    <x v="10"/>
    <s v="Xerox 1977"/>
    <n v="13.36"/>
    <n v="2"/>
    <n v="0"/>
    <n v="6.4127999999999998"/>
  </r>
  <r>
    <n v="9977"/>
    <x v="4999"/>
    <x v="0"/>
    <x v="409"/>
    <d v="2013-12-11T00:00:00"/>
    <x v="1"/>
    <s v="AP-10720"/>
    <s v="Anne Pryor"/>
    <s v="Home Office"/>
    <s v="United States"/>
    <s v="Los Angeles"/>
    <x v="1"/>
    <n v="90032"/>
    <x v="1"/>
    <s v="TEC-PH-10002496"/>
    <x v="2"/>
    <x v="7"/>
    <s v="Cisco SPA301"/>
    <n v="249.58400000000003"/>
    <n v="2"/>
    <n v="0.2"/>
    <n v="31.197999999999986"/>
  </r>
  <r>
    <n v="9978"/>
    <x v="4999"/>
    <x v="0"/>
    <x v="409"/>
    <d v="2013-12-11T00:00:00"/>
    <x v="1"/>
    <s v="AP-10720"/>
    <s v="Anne Pryor"/>
    <s v="Home Office"/>
    <s v="United States"/>
    <s v="Los Angeles"/>
    <x v="1"/>
    <n v="90032"/>
    <x v="1"/>
    <s v="OFF-FA-10003467"/>
    <x v="1"/>
    <x v="13"/>
    <s v="Alliance Big Bands Rubber Bands, 12/Pack"/>
    <n v="13.86"/>
    <n v="7"/>
    <n v="0"/>
    <n v="0"/>
  </r>
  <r>
    <n v="9979"/>
    <x v="4999"/>
    <x v="0"/>
    <x v="409"/>
    <d v="2013-12-11T00:00:00"/>
    <x v="1"/>
    <s v="AP-10720"/>
    <s v="Anne Pryor"/>
    <s v="Home Office"/>
    <s v="United States"/>
    <s v="Los Angeles"/>
    <x v="1"/>
    <n v="90032"/>
    <x v="1"/>
    <s v="OFF-BI-10003727"/>
    <x v="1"/>
    <x v="8"/>
    <s v="Avery Durable Slant Ring Binders With Label Holder"/>
    <n v="13.375999999999999"/>
    <n v="4"/>
    <n v="0.2"/>
    <n v="4.6815999999999995"/>
  </r>
  <r>
    <n v="9980"/>
    <x v="4999"/>
    <x v="0"/>
    <x v="409"/>
    <d v="2013-12-11T00:00:00"/>
    <x v="1"/>
    <s v="AP-10720"/>
    <s v="Anne Pryor"/>
    <s v="Home Office"/>
    <s v="United States"/>
    <s v="Los Angeles"/>
    <x v="1"/>
    <n v="90032"/>
    <x v="1"/>
    <s v="OFF-BI-10002026"/>
    <x v="1"/>
    <x v="8"/>
    <s v="Ibico Recycled Linen-Style Covers"/>
    <n v="437.47200000000009"/>
    <n v="14"/>
    <n v="0.2"/>
    <n v="153.11519999999999"/>
  </r>
  <r>
    <n v="9981"/>
    <x v="5000"/>
    <x v="1"/>
    <x v="684"/>
    <d v="2012-09-09T00:00:00"/>
    <x v="0"/>
    <s v="SW-20455"/>
    <s v="Shaun Weien"/>
    <s v="Consumer"/>
    <s v="United States"/>
    <s v="Lafayette"/>
    <x v="28"/>
    <n v="70506"/>
    <x v="0"/>
    <s v="FUR-TA-10001039"/>
    <x v="0"/>
    <x v="3"/>
    <s v="KI Adjustable-Height Table"/>
    <n v="85.98"/>
    <n v="1"/>
    <n v="0"/>
    <n v="22.354800000000004"/>
  </r>
  <r>
    <n v="9982"/>
    <x v="5001"/>
    <x v="3"/>
    <x v="646"/>
    <d v="2014-08-07T00:00:00"/>
    <x v="2"/>
    <s v="TB-21055"/>
    <s v="Ted Butterfield"/>
    <s v="Consumer"/>
    <s v="United States"/>
    <s v="Fairfield"/>
    <x v="24"/>
    <n v="45014"/>
    <x v="3"/>
    <s v="OFF-LA-10004484"/>
    <x v="1"/>
    <x v="2"/>
    <s v="Avery 476"/>
    <n v="16.520000000000003"/>
    <n v="5"/>
    <n v="0.2"/>
    <n v="5.368999999999998"/>
  </r>
  <r>
    <n v="9983"/>
    <x v="5002"/>
    <x v="0"/>
    <x v="897"/>
    <d v="2013-09-29T00:00:00"/>
    <x v="1"/>
    <s v="RC-19960"/>
    <s v="Ryan Crowe"/>
    <s v="Consumer"/>
    <s v="United States"/>
    <s v="Grand Rapids"/>
    <x v="12"/>
    <n v="49505"/>
    <x v="2"/>
    <s v="OFF-PA-10002195"/>
    <x v="1"/>
    <x v="10"/>
    <s v="RSVP Cards &amp; Envelopes, Blank White, 8-1/2&quot; X 11&quot;, 24 Cards/25 Envelopes/Set"/>
    <n v="35.56"/>
    <n v="7"/>
    <n v="0"/>
    <n v="16.713200000000001"/>
  </r>
  <r>
    <n v="9984"/>
    <x v="5002"/>
    <x v="0"/>
    <x v="897"/>
    <d v="2013-09-29T00:00:00"/>
    <x v="1"/>
    <s v="RC-19960"/>
    <s v="Ryan Crowe"/>
    <s v="Consumer"/>
    <s v="United States"/>
    <s v="Grand Rapids"/>
    <x v="12"/>
    <n v="49505"/>
    <x v="2"/>
    <s v="TEC-PH-10001305"/>
    <x v="2"/>
    <x v="7"/>
    <s v="Panasonic KX TS208W Corded phone"/>
    <n v="97.98"/>
    <n v="2"/>
    <n v="0"/>
    <n v="27.434400000000011"/>
  </r>
  <r>
    <n v="9985"/>
    <x v="5003"/>
    <x v="1"/>
    <x v="961"/>
    <d v="2012-05-23T00:00:00"/>
    <x v="1"/>
    <s v="DV-13465"/>
    <s v="Dianna Vittorini"/>
    <s v="Consumer"/>
    <s v="United States"/>
    <s v="Long Beach"/>
    <x v="15"/>
    <n v="11561"/>
    <x v="3"/>
    <s v="OFF-LA-10003766"/>
    <x v="1"/>
    <x v="2"/>
    <s v="Self-Adhesive Removable Labels"/>
    <n v="31.5"/>
    <n v="10"/>
    <n v="0"/>
    <n v="15.120000000000001"/>
  </r>
  <r>
    <n v="9986"/>
    <x v="5003"/>
    <x v="1"/>
    <x v="961"/>
    <d v="2012-05-23T00:00:00"/>
    <x v="1"/>
    <s v="DV-13465"/>
    <s v="Dianna Vittorini"/>
    <s v="Consumer"/>
    <s v="United States"/>
    <s v="Long Beach"/>
    <x v="15"/>
    <n v="11561"/>
    <x v="3"/>
    <s v="OFF-SU-10000898"/>
    <x v="1"/>
    <x v="14"/>
    <s v="Acme Hot Forged Carbon Steel Scissors with Nickel-Plated Handles, 3 7/8&quot; Cut, 8&quot;L"/>
    <n v="55.6"/>
    <n v="4"/>
    <n v="0"/>
    <n v="16.123999999999995"/>
  </r>
  <r>
    <n v="9987"/>
    <x v="5004"/>
    <x v="0"/>
    <x v="321"/>
    <d v="2013-10-04T00:00:00"/>
    <x v="1"/>
    <s v="ML-17410"/>
    <s v="Maris LaWare"/>
    <s v="Consumer"/>
    <s v="United States"/>
    <s v="Los Angeles"/>
    <x v="1"/>
    <n v="90008"/>
    <x v="1"/>
    <s v="TEC-AC-10003399"/>
    <x v="2"/>
    <x v="11"/>
    <s v="Memorex Mini Travel Drive 64 GB USB 2.0 Flash Drive"/>
    <n v="36.24"/>
    <n v="1"/>
    <n v="0"/>
    <n v="15.220800000000001"/>
  </r>
  <r>
    <n v="9988"/>
    <x v="5005"/>
    <x v="3"/>
    <x v="701"/>
    <d v="2014-11-22T00:00:00"/>
    <x v="1"/>
    <s v="RA-19885"/>
    <s v="Ruben Ausman"/>
    <s v="Corporate"/>
    <s v="United States"/>
    <s v="Athens"/>
    <x v="32"/>
    <n v="30605"/>
    <x v="0"/>
    <s v="TEC-AC-10001539"/>
    <x v="2"/>
    <x v="11"/>
    <s v="Logitech G430 Surround Sound Gaming Headset with Dolby 7.1 Technology"/>
    <n v="79.989999999999995"/>
    <n v="1"/>
    <n v="0"/>
    <n v="28.796399999999998"/>
  </r>
  <r>
    <n v="9989"/>
    <x v="5005"/>
    <x v="3"/>
    <x v="701"/>
    <d v="2014-11-22T00:00:00"/>
    <x v="1"/>
    <s v="RA-19885"/>
    <s v="Ruben Ausman"/>
    <s v="Corporate"/>
    <s v="United States"/>
    <s v="Athens"/>
    <x v="32"/>
    <n v="30605"/>
    <x v="0"/>
    <s v="TEC-PH-10004006"/>
    <x v="2"/>
    <x v="7"/>
    <s v="Panasonic KX - TS880B Telephone"/>
    <n v="206.1"/>
    <n v="5"/>
    <n v="0"/>
    <n v="55.647000000000006"/>
  </r>
  <r>
    <n v="9990"/>
    <x v="5006"/>
    <x v="2"/>
    <x v="1237"/>
    <d v="2011-01-24T00:00:00"/>
    <x v="0"/>
    <s v="TB-21400"/>
    <s v="Tom Boeckenhauer"/>
    <s v="Consumer"/>
    <s v="United States"/>
    <s v="Miami"/>
    <x v="2"/>
    <n v="33180"/>
    <x v="0"/>
    <s v="FUR-FU-10001889"/>
    <x v="0"/>
    <x v="5"/>
    <s v="Ultra Door Pull Handle"/>
    <n v="25.248000000000001"/>
    <n v="3"/>
    <n v="0.2"/>
    <n v="4.1027999999999993"/>
  </r>
  <r>
    <n v="9991"/>
    <x v="5007"/>
    <x v="3"/>
    <x v="425"/>
    <d v="2014-03-04T00:00:00"/>
    <x v="1"/>
    <s v="DB-13060"/>
    <s v="Dave Brooks"/>
    <s v="Consumer"/>
    <s v="United States"/>
    <s v="Costa Mesa"/>
    <x v="1"/>
    <n v="92627"/>
    <x v="1"/>
    <s v="FUR-FU-10000747"/>
    <x v="0"/>
    <x v="5"/>
    <s v="Tenex B1-RE Series Chair Mats for Low Pile Carpets"/>
    <n v="91.96"/>
    <n v="2"/>
    <n v="0"/>
    <n v="15.633199999999988"/>
  </r>
  <r>
    <n v="9992"/>
    <x v="5007"/>
    <x v="3"/>
    <x v="425"/>
    <d v="2014-03-04T00:00:00"/>
    <x v="1"/>
    <s v="DB-13060"/>
    <s v="Dave Brooks"/>
    <s v="Consumer"/>
    <s v="United States"/>
    <s v="Costa Mesa"/>
    <x v="1"/>
    <n v="92627"/>
    <x v="1"/>
    <s v="TEC-PH-10003645"/>
    <x v="2"/>
    <x v="7"/>
    <s v="Aastra 57i VoIP phone"/>
    <n v="258.57600000000002"/>
    <n v="2"/>
    <n v="0.2"/>
    <n v="19.393200000000007"/>
  </r>
  <r>
    <n v="9993"/>
    <x v="5007"/>
    <x v="3"/>
    <x v="425"/>
    <d v="2014-03-04T00:00:00"/>
    <x v="1"/>
    <s v="DB-13060"/>
    <s v="Dave Brooks"/>
    <s v="Consumer"/>
    <s v="United States"/>
    <s v="Costa Mesa"/>
    <x v="1"/>
    <n v="92627"/>
    <x v="1"/>
    <s v="OFF-PA-10004041"/>
    <x v="1"/>
    <x v="10"/>
    <s v="It's Hot Message Books with Stickers, 2 3/4&quot; x 5&quot;"/>
    <n v="29.6"/>
    <n v="4"/>
    <n v="0"/>
    <n v="13.32"/>
  </r>
  <r>
    <n v="9994"/>
    <x v="5008"/>
    <x v="3"/>
    <x v="464"/>
    <d v="2014-05-10T00:00:00"/>
    <x v="0"/>
    <s v="CC-12220"/>
    <s v="Chris Cortes"/>
    <s v="Consumer"/>
    <s v="United States"/>
    <s v="Westminster"/>
    <x v="1"/>
    <n v="92683"/>
    <x v="1"/>
    <s v="OFF-AP-10002684"/>
    <x v="1"/>
    <x v="9"/>
    <s v="Acco 7-Outlet Masterpiece Power Center, Wihtout Fax/Phone Line Protection"/>
    <n v="243.16"/>
    <n v="2"/>
    <n v="0"/>
    <n v="72.947999999999979"/>
  </r>
  <r>
    <m/>
    <x v="5009"/>
    <x v="4"/>
    <x v="1238"/>
    <m/>
    <x v="4"/>
    <m/>
    <m/>
    <m/>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FEEC61-9494-466D-8609-3314BAC7DCB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30">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dataField="1" showAll="0"/>
    <pivotField axis="axisRow"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
      <pivotArea outline="0" collapsedLevelsAreSubtotals="1" fieldPosition="0"/>
    </format>
    <format dxfId="1">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86ECB8-0D08-4AB5-8BA0-E8C19F5AD80C}"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30">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4"/>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06EB11-CFCC-406B-919B-611DD4BD36F4}"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30">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0"/>
          </reference>
          <reference field="15"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E3A452-6286-4237-A700-A5CE0949D1C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30">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1ED7F9-AE10-418D-8738-8E6DF457CF7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6" firstHeaderRow="1" firstDataRow="1" firstDataCol="1"/>
  <pivotFields count="30">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dataField="1" showAll="0"/>
    <pivotField axis="axisRow" showAll="0" defaultSubtotal="0">
      <items count="14">
        <item h="1" x="0"/>
        <item x="1"/>
        <item x="2"/>
        <item x="3"/>
        <item x="4"/>
        <item x="5"/>
        <item x="6"/>
        <item x="7"/>
        <item x="8"/>
        <item x="9"/>
        <item x="10"/>
        <item x="11"/>
        <item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F2A33D-1DED-461B-8776-8F6DB721CD6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16" firstHeaderRow="1" firstDataRow="1" firstDataCol="1"/>
  <pivotFields count="30">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showAll="0"/>
    <pivotField dataField="1" showAll="0"/>
    <pivotField showAll="0"/>
    <pivotField showAll="0"/>
    <pivotField axis="axisRow" showAll="0" defaultSubtotal="0">
      <items count="14">
        <item h="1" x="0"/>
        <item x="1"/>
        <item x="2"/>
        <item x="3"/>
        <item x="4"/>
        <item x="5"/>
        <item x="6"/>
        <item x="7"/>
        <item x="8"/>
        <item x="9"/>
        <item x="10"/>
        <item x="11"/>
        <item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326C56-130A-417B-96EB-48718A6B701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30">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showAll="0"/>
    <pivotField axis="axisRow" showAll="0" defaultSubtotal="0">
      <items count="14">
        <item h="1" x="0"/>
        <item x="1"/>
        <item x="2"/>
        <item x="3"/>
        <item x="4"/>
        <item x="5"/>
        <item x="6"/>
        <item x="7"/>
        <item x="8"/>
        <item x="9"/>
        <item x="10"/>
        <item x="11"/>
        <item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0C95DD-9A7D-4840-A238-8B07234CACE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30">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axis="axisRow" showAll="0" defaultSubtotal="0">
      <items count="14">
        <item h="1" x="0"/>
        <item x="1"/>
        <item x="2"/>
        <item x="3"/>
        <item x="4"/>
        <item x="5"/>
        <item x="6"/>
        <item x="7"/>
        <item x="8"/>
        <item x="9"/>
        <item x="10"/>
        <item x="11"/>
        <item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D88AD1-FFC5-42D5-8125-8EBDDF82DCF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N16" firstHeaderRow="1" firstDataRow="1" firstDataCol="1"/>
  <pivotFields count="30">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Field5" fld="29"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FC1B56-BBF0-4F44-9BFF-CE92B50E9C97}"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30">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dataField="1" showAll="0"/>
    <pivotField showAll="0"/>
    <pivotField dataField="1" showAll="0"/>
    <pivotField showAll="0" defaultSubtotal="0"/>
    <pivotField showAll="0" defaultSubtotal="0"/>
    <pivotField axis="axisRow" showAll="0" defaultSubtotal="0">
      <items count="7">
        <item h="1" x="0"/>
        <item x="1"/>
        <item x="2"/>
        <item x="3"/>
        <item x="4"/>
        <item x="5"/>
        <item x="6"/>
      </items>
    </pivotField>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profit margin" fld="26" baseField="24" baseItem="1"/>
    <dataField name="Sum of Quantity" fld="19" baseField="0" baseItem="0"/>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2CC8358-E122-4E9B-933D-B7C93080B74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30">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58E6CE0-7F80-4F96-9211-A63E4133499A}" sourceName="Sub-Category">
  <pivotTables>
    <pivotTable tabId="8" name="PivotTable14"/>
    <pivotTable tabId="3" name="PivotTable2"/>
    <pivotTable tabId="9" name="PivotTable17"/>
    <pivotTable tabId="16" name="PivotTable3"/>
    <pivotTable tabId="10" name="PivotTable1"/>
    <pivotTable tabId="15" name="PivotTable11"/>
    <pivotTable tabId="15" name="PivotTable2"/>
    <pivotTable tabId="15" name="PivotTable7"/>
    <pivotTable tabId="15" name="PivotTable8"/>
    <pivotTable tabId="15" name="PivotTable9"/>
    <pivotTable tabId="20" name="PivotTable1"/>
  </pivotTables>
  <data>
    <tabular pivotCacheId="1542771814">
      <items count="18">
        <i x="11" s="1"/>
        <i x="9" s="1"/>
        <i x="6" s="1"/>
        <i x="8" s="1"/>
        <i x="0" s="1"/>
        <i x="1" s="1"/>
        <i x="16" s="1"/>
        <i x="12" s="1"/>
        <i x="13" s="1"/>
        <i x="5" s="1"/>
        <i x="2" s="1"/>
        <i x="15" s="1"/>
        <i x="10" s="1"/>
        <i x="7" s="1"/>
        <i x="4" s="1"/>
        <i x="14" s="1"/>
        <i x="3" s="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4ADDF2D-1FF9-4BE2-8FDA-2989A5536C6C}" sourceName="Year">
  <pivotTables>
    <pivotTable tabId="8" name="PivotTable14"/>
    <pivotTable tabId="3" name="PivotTable2"/>
    <pivotTable tabId="9" name="PivotTable17"/>
    <pivotTable tabId="16" name="PivotTable3"/>
    <pivotTable tabId="10" name="PivotTable1"/>
    <pivotTable tabId="15" name="PivotTable11"/>
    <pivotTable tabId="15" name="PivotTable2"/>
    <pivotTable tabId="15" name="PivotTable7"/>
    <pivotTable tabId="15" name="PivotTable8"/>
    <pivotTable tabId="15" name="PivotTable9"/>
    <pivotTable tabId="20" name="PivotTable1"/>
  </pivotTables>
  <data>
    <tabular pivotCacheId="1542771814">
      <items count="5">
        <i x="2" s="1"/>
        <i x="1" s="1"/>
        <i x="0" s="1"/>
        <i x="3"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0434602-A03B-4A7F-892B-4037D87A4088}" sourceName="Region">
  <pivotTables>
    <pivotTable tabId="8" name="PivotTable14"/>
    <pivotTable tabId="3" name="PivotTable2"/>
    <pivotTable tabId="9" name="PivotTable17"/>
    <pivotTable tabId="16" name="PivotTable3"/>
    <pivotTable tabId="10" name="PivotTable1"/>
    <pivotTable tabId="15" name="PivotTable11"/>
    <pivotTable tabId="15" name="PivotTable2"/>
    <pivotTable tabId="15" name="PivotTable7"/>
    <pivotTable tabId="15" name="PivotTable8"/>
    <pivotTable tabId="15" name="PivotTable9"/>
  </pivotTables>
  <data>
    <tabular pivotCacheId="1542771814">
      <items count="5">
        <i x="3" s="1"/>
        <i x="1" s="1"/>
        <i x="0" s="1"/>
        <i x="2"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355D2A22-B7A0-4D54-95A8-0389BBB0EF95}" cache="Slicer_Sub_Category" caption="Sub-Category" startItem="11" style="SlicerStyleLight1" rowHeight="234950"/>
  <slicer name="Year" xr10:uid="{4D0743DB-E5A6-4544-AD21-6F43FC2F69AD}" cache="Slicer_Year" caption="Year" style="SlicerStyleLight1" rowHeight="234950"/>
  <slicer name="Region" xr10:uid="{F9E45942-45F8-4424-9DC2-5632F2A12D5D}" cache="Slicer_Region" caption="Region"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2" xr10:uid="{367B6888-E6D0-468A-9175-359297F2F2E9}" cache="Slicer_Sub_Category" caption="Sub-Category" startItem="10" rowHeight="234950"/>
  <slicer name="Year 2" xr10:uid="{3B213AFA-36B5-4CE3-B340-BE1B05478F6E}" cache="Slicer_Year" caption="Year" rowHeight="234950"/>
  <slicer name="Region 2" xr10:uid="{1A73BD80-E57F-4BAD-908F-6409FBA6F36B}" cache="Slicer_Region" caption="Region" startItem="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2.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E9A4A-717C-4854-B20D-E35606A76ABF}">
  <dimension ref="A3:C16"/>
  <sheetViews>
    <sheetView workbookViewId="0">
      <selection activeCell="P23" sqref="P23"/>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10934</v>
      </c>
      <c r="B3" s="9" t="s">
        <v>10932</v>
      </c>
      <c r="C3" s="10" t="s">
        <v>10933</v>
      </c>
    </row>
    <row r="4" spans="1:3" x14ac:dyDescent="0.3">
      <c r="A4" s="8" t="s">
        <v>10936</v>
      </c>
      <c r="B4" s="9">
        <v>95365.937600000019</v>
      </c>
      <c r="C4" s="10">
        <v>9199.2699999999986</v>
      </c>
    </row>
    <row r="5" spans="1:3" x14ac:dyDescent="0.3">
      <c r="A5" s="6" t="s">
        <v>10937</v>
      </c>
      <c r="B5" s="11">
        <v>60172.649400000024</v>
      </c>
      <c r="C5" s="12">
        <v>10288.898699999991</v>
      </c>
    </row>
    <row r="6" spans="1:3" x14ac:dyDescent="0.3">
      <c r="A6" s="6" t="s">
        <v>10938</v>
      </c>
      <c r="B6" s="11">
        <v>199252.98399999991</v>
      </c>
      <c r="C6" s="12">
        <v>26806.573700000015</v>
      </c>
    </row>
    <row r="7" spans="1:3" x14ac:dyDescent="0.3">
      <c r="A7" s="6" t="s">
        <v>10939</v>
      </c>
      <c r="B7" s="11">
        <v>141851.5674</v>
      </c>
      <c r="C7" s="12">
        <v>13437.806799999998</v>
      </c>
    </row>
    <row r="8" spans="1:3" x14ac:dyDescent="0.3">
      <c r="A8" s="6" t="s">
        <v>10940</v>
      </c>
      <c r="B8" s="11">
        <v>156122.28669999994</v>
      </c>
      <c r="C8" s="12">
        <v>22308.51279999999</v>
      </c>
    </row>
    <row r="9" spans="1:3" x14ac:dyDescent="0.3">
      <c r="A9" s="6" t="s">
        <v>10941</v>
      </c>
      <c r="B9" s="11">
        <v>147082.61130000011</v>
      </c>
      <c r="C9" s="12">
        <v>20899.334500000012</v>
      </c>
    </row>
    <row r="10" spans="1:3" x14ac:dyDescent="0.3">
      <c r="A10" s="6" t="s">
        <v>10942</v>
      </c>
      <c r="B10" s="11">
        <v>149580.83800000031</v>
      </c>
      <c r="C10" s="12">
        <v>13535.38299999998</v>
      </c>
    </row>
    <row r="11" spans="1:3" x14ac:dyDescent="0.3">
      <c r="A11" s="6" t="s">
        <v>10943</v>
      </c>
      <c r="B11" s="11">
        <v>159589.45099999988</v>
      </c>
      <c r="C11" s="12">
        <v>21896.715399999972</v>
      </c>
    </row>
    <row r="12" spans="1:3" x14ac:dyDescent="0.3">
      <c r="A12" s="6" t="s">
        <v>10944</v>
      </c>
      <c r="B12" s="11">
        <v>309770.09970000025</v>
      </c>
      <c r="C12" s="12">
        <v>37293.192500000034</v>
      </c>
    </row>
    <row r="13" spans="1:3" x14ac:dyDescent="0.3">
      <c r="A13" s="6" t="s">
        <v>10945</v>
      </c>
      <c r="B13" s="11">
        <v>197115.20170000009</v>
      </c>
      <c r="C13" s="12">
        <v>31469.663800000035</v>
      </c>
    </row>
    <row r="14" spans="1:3" x14ac:dyDescent="0.3">
      <c r="A14" s="6" t="s">
        <v>10946</v>
      </c>
      <c r="B14" s="11">
        <v>349120.07400000008</v>
      </c>
      <c r="C14" s="12">
        <v>35825.536599999927</v>
      </c>
    </row>
    <row r="15" spans="1:3" x14ac:dyDescent="0.3">
      <c r="A15" s="6" t="s">
        <v>10947</v>
      </c>
      <c r="B15" s="11">
        <v>332177.15950000001</v>
      </c>
      <c r="C15" s="12">
        <v>43436.13390000003</v>
      </c>
    </row>
    <row r="16" spans="1:3" x14ac:dyDescent="0.3">
      <c r="A16" s="7" t="s">
        <v>10935</v>
      </c>
      <c r="B16" s="13">
        <v>2297200.8603000008</v>
      </c>
      <c r="C16" s="1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1A18B-8ADE-4B8D-8346-D63871EB094C}">
  <dimension ref="A3:E7"/>
  <sheetViews>
    <sheetView workbookViewId="0">
      <selection activeCell="O23" sqref="O23"/>
    </sheetView>
  </sheetViews>
  <sheetFormatPr defaultRowHeight="14.4" x14ac:dyDescent="0.3"/>
  <cols>
    <col min="1" max="1" width="13.109375" bestFit="1" customWidth="1"/>
    <col min="2" max="2" width="11.6640625" bestFit="1" customWidth="1"/>
    <col min="4" max="4" width="14.5546875" customWidth="1"/>
    <col min="5" max="5" width="9.33203125" bestFit="1" customWidth="1"/>
  </cols>
  <sheetData>
    <row r="3" spans="1:5" x14ac:dyDescent="0.3">
      <c r="A3" s="5" t="s">
        <v>10934</v>
      </c>
      <c r="B3" s="4" t="s">
        <v>10933</v>
      </c>
      <c r="D3" s="15" t="s">
        <v>10948</v>
      </c>
      <c r="E3" s="15" t="s">
        <v>10949</v>
      </c>
    </row>
    <row r="4" spans="1:5" x14ac:dyDescent="0.3">
      <c r="A4" s="8" t="s">
        <v>32</v>
      </c>
      <c r="B4" s="16">
        <v>18451.272799999992</v>
      </c>
      <c r="D4" t="str">
        <f>A4</f>
        <v>Furniture</v>
      </c>
      <c r="E4" s="18">
        <f>GETPIVOTDATA("Profit",$A$3,"Category",A4)</f>
        <v>18451.272799999992</v>
      </c>
    </row>
    <row r="5" spans="1:5" x14ac:dyDescent="0.3">
      <c r="A5" s="6" t="s">
        <v>46</v>
      </c>
      <c r="B5" s="30">
        <v>122490.8008000001</v>
      </c>
      <c r="D5" t="str">
        <f>A5</f>
        <v>Office Supplies</v>
      </c>
      <c r="E5" s="18">
        <f>GETPIVOTDATA("Profit",$A$3,"Category",A5)</f>
        <v>122490.8008000001</v>
      </c>
    </row>
    <row r="6" spans="1:5" x14ac:dyDescent="0.3">
      <c r="A6" s="6" t="s">
        <v>71</v>
      </c>
      <c r="B6" s="30">
        <v>145454.9480999998</v>
      </c>
      <c r="D6" t="str">
        <f>A6</f>
        <v>Technology</v>
      </c>
      <c r="E6" s="18">
        <f>GETPIVOTDATA("Profit",$A$3,"Category",A6)</f>
        <v>145454.9480999998</v>
      </c>
    </row>
    <row r="7" spans="1:5" x14ac:dyDescent="0.3">
      <c r="A7" s="7" t="s">
        <v>10935</v>
      </c>
      <c r="B7" s="17">
        <v>286397.02169999992</v>
      </c>
      <c r="D7" t="str">
        <f>A7</f>
        <v>Grand Total</v>
      </c>
      <c r="E7" s="18">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DE3AC-BE4C-48E8-B734-1221EFB752EF}">
  <dimension ref="A3:B7"/>
  <sheetViews>
    <sheetView workbookViewId="0">
      <selection activeCell="N12" sqref="N12"/>
    </sheetView>
  </sheetViews>
  <sheetFormatPr defaultRowHeight="14.4" x14ac:dyDescent="0.3"/>
  <cols>
    <col min="1" max="1" width="13.109375" bestFit="1" customWidth="1"/>
    <col min="2" max="2" width="11.21875" bestFit="1" customWidth="1"/>
  </cols>
  <sheetData>
    <row r="3" spans="1:2" x14ac:dyDescent="0.3">
      <c r="A3" s="5" t="s">
        <v>10934</v>
      </c>
      <c r="B3" s="4" t="s">
        <v>10932</v>
      </c>
    </row>
    <row r="4" spans="1:2" x14ac:dyDescent="0.3">
      <c r="A4" s="8" t="s">
        <v>32</v>
      </c>
      <c r="B4" s="19">
        <v>0.32300170530281774</v>
      </c>
    </row>
    <row r="5" spans="1:2" x14ac:dyDescent="0.3">
      <c r="A5" s="6" t="s">
        <v>46</v>
      </c>
      <c r="B5" s="31">
        <v>0.31301008302169103</v>
      </c>
    </row>
    <row r="6" spans="1:2" x14ac:dyDescent="0.3">
      <c r="A6" s="6" t="s">
        <v>71</v>
      </c>
      <c r="B6" s="31">
        <v>0.36398821167549117</v>
      </c>
    </row>
    <row r="7" spans="1:2" x14ac:dyDescent="0.3">
      <c r="A7" s="7" t="s">
        <v>10935</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8F03F-EC70-4A10-A5DE-D44B7DD36B88}">
  <dimension ref="A3:E53"/>
  <sheetViews>
    <sheetView workbookViewId="0">
      <selection activeCell="G18" sqref="G18"/>
    </sheetView>
  </sheetViews>
  <sheetFormatPr defaultRowHeight="14.4" x14ac:dyDescent="0.3"/>
  <cols>
    <col min="1" max="1" width="17.33203125" bestFit="1" customWidth="1"/>
    <col min="2" max="2" width="12" bestFit="1" customWidth="1"/>
    <col min="4" max="4" width="16.5546875" customWidth="1"/>
    <col min="5" max="5" width="12.77734375" customWidth="1"/>
  </cols>
  <sheetData>
    <row r="3" spans="1:5" x14ac:dyDescent="0.3">
      <c r="A3" s="5" t="s">
        <v>10934</v>
      </c>
      <c r="B3" s="4" t="s">
        <v>10932</v>
      </c>
      <c r="D3" t="s">
        <v>10950</v>
      </c>
      <c r="E3" t="s">
        <v>10951</v>
      </c>
    </row>
    <row r="4" spans="1:5" x14ac:dyDescent="0.3">
      <c r="A4" s="8" t="s">
        <v>358</v>
      </c>
      <c r="B4" s="38">
        <v>19510.639999999992</v>
      </c>
      <c r="D4" t="str">
        <f>A4</f>
        <v>Alabama</v>
      </c>
      <c r="E4" s="18">
        <f>GETPIVOTDATA("Sales",$A$3,"State",A4)</f>
        <v>19510.639999999992</v>
      </c>
    </row>
    <row r="5" spans="1:5" x14ac:dyDescent="0.3">
      <c r="A5" s="6" t="s">
        <v>310</v>
      </c>
      <c r="B5" s="39">
        <v>35282.000999999997</v>
      </c>
      <c r="D5" t="str">
        <f t="shared" ref="D5:D53" si="0">A5</f>
        <v>Arizona</v>
      </c>
      <c r="E5" s="18">
        <f t="shared" ref="E5:E52" si="1">GETPIVOTDATA("Sales",$A$3,"State",A5)</f>
        <v>35282.000999999997</v>
      </c>
    </row>
    <row r="6" spans="1:5" x14ac:dyDescent="0.3">
      <c r="A6" s="6" t="s">
        <v>1707</v>
      </c>
      <c r="B6" s="39">
        <v>11678.129999999997</v>
      </c>
      <c r="D6" t="str">
        <f t="shared" si="0"/>
        <v>Arkansas</v>
      </c>
      <c r="E6" s="18">
        <f t="shared" si="1"/>
        <v>11678.129999999997</v>
      </c>
    </row>
    <row r="7" spans="1:5" x14ac:dyDescent="0.3">
      <c r="A7" s="6" t="s">
        <v>43</v>
      </c>
      <c r="B7" s="39">
        <v>457687.63150000101</v>
      </c>
      <c r="D7" t="str">
        <f t="shared" si="0"/>
        <v>California</v>
      </c>
      <c r="E7" s="18">
        <f t="shared" si="1"/>
        <v>457687.63150000101</v>
      </c>
    </row>
    <row r="8" spans="1:5" x14ac:dyDescent="0.3">
      <c r="A8" s="6" t="s">
        <v>457</v>
      </c>
      <c r="B8" s="39">
        <v>32108.117999999995</v>
      </c>
      <c r="D8" t="str">
        <f t="shared" si="0"/>
        <v>Colorado</v>
      </c>
      <c r="E8" s="18">
        <f t="shared" si="1"/>
        <v>32108.117999999995</v>
      </c>
    </row>
    <row r="9" spans="1:5" x14ac:dyDescent="0.3">
      <c r="A9" s="6" t="s">
        <v>747</v>
      </c>
      <c r="B9" s="39">
        <v>13384.356999999996</v>
      </c>
      <c r="D9" t="str">
        <f t="shared" si="0"/>
        <v>Connecticut</v>
      </c>
      <c r="E9" s="18">
        <f t="shared" si="1"/>
        <v>13384.356999999996</v>
      </c>
    </row>
    <row r="10" spans="1:5" x14ac:dyDescent="0.3">
      <c r="A10" s="6" t="s">
        <v>245</v>
      </c>
      <c r="B10" s="39">
        <v>27451.068999999992</v>
      </c>
      <c r="D10" t="str">
        <f t="shared" si="0"/>
        <v>Delaware</v>
      </c>
      <c r="E10" s="18">
        <f t="shared" si="1"/>
        <v>27451.068999999992</v>
      </c>
    </row>
    <row r="11" spans="1:5" x14ac:dyDescent="0.3">
      <c r="A11" s="6" t="s">
        <v>3034</v>
      </c>
      <c r="B11" s="39">
        <v>2865.0199999999995</v>
      </c>
      <c r="D11" t="str">
        <f t="shared" si="0"/>
        <v>District of Columbia</v>
      </c>
      <c r="E11" s="18">
        <f t="shared" si="1"/>
        <v>2865.0199999999995</v>
      </c>
    </row>
    <row r="12" spans="1:5" x14ac:dyDescent="0.3">
      <c r="A12" s="6" t="s">
        <v>54</v>
      </c>
      <c r="B12" s="39">
        <v>89473.707999999999</v>
      </c>
      <c r="D12" t="str">
        <f t="shared" si="0"/>
        <v>Florida</v>
      </c>
      <c r="E12" s="18">
        <f t="shared" si="1"/>
        <v>89473.707999999999</v>
      </c>
    </row>
    <row r="13" spans="1:5" x14ac:dyDescent="0.3">
      <c r="A13" s="6" t="s">
        <v>1272</v>
      </c>
      <c r="B13" s="39">
        <v>49095.840000000004</v>
      </c>
      <c r="D13" t="str">
        <f t="shared" si="0"/>
        <v>Georgia</v>
      </c>
      <c r="E13" s="18">
        <f t="shared" si="1"/>
        <v>49095.840000000004</v>
      </c>
    </row>
    <row r="14" spans="1:5" x14ac:dyDescent="0.3">
      <c r="A14" s="6" t="s">
        <v>6260</v>
      </c>
      <c r="B14" s="39">
        <v>4382.4860000000017</v>
      </c>
      <c r="D14" t="str">
        <f t="shared" si="0"/>
        <v>Idaho</v>
      </c>
      <c r="E14" s="18">
        <f t="shared" si="1"/>
        <v>4382.4860000000017</v>
      </c>
    </row>
    <row r="15" spans="1:5" x14ac:dyDescent="0.3">
      <c r="A15" s="6" t="s">
        <v>211</v>
      </c>
      <c r="B15" s="39">
        <v>80166.10099999985</v>
      </c>
      <c r="D15" t="str">
        <f t="shared" si="0"/>
        <v>Illinois</v>
      </c>
      <c r="E15" s="18">
        <f t="shared" si="1"/>
        <v>80166.10099999985</v>
      </c>
    </row>
    <row r="16" spans="1:5" x14ac:dyDescent="0.3">
      <c r="A16" s="6" t="s">
        <v>254</v>
      </c>
      <c r="B16" s="39">
        <v>53555.360000000001</v>
      </c>
      <c r="D16" t="str">
        <f t="shared" si="0"/>
        <v>Indiana</v>
      </c>
      <c r="E16" s="18">
        <f t="shared" si="1"/>
        <v>53555.360000000001</v>
      </c>
    </row>
    <row r="17" spans="1:5" x14ac:dyDescent="0.3">
      <c r="A17" s="6" t="s">
        <v>489</v>
      </c>
      <c r="B17" s="39">
        <v>4579.7599999999993</v>
      </c>
      <c r="D17" t="str">
        <f t="shared" si="0"/>
        <v>Iowa</v>
      </c>
      <c r="E17" s="18">
        <f t="shared" si="1"/>
        <v>4579.7599999999993</v>
      </c>
    </row>
    <row r="18" spans="1:5" x14ac:dyDescent="0.3">
      <c r="A18" s="6" t="s">
        <v>4530</v>
      </c>
      <c r="B18" s="39">
        <v>2914.31</v>
      </c>
      <c r="D18" t="str">
        <f t="shared" si="0"/>
        <v>Kansas</v>
      </c>
      <c r="E18" s="18">
        <f t="shared" si="1"/>
        <v>2914.31</v>
      </c>
    </row>
    <row r="19" spans="1:5" x14ac:dyDescent="0.3">
      <c r="A19" s="6" t="s">
        <v>29</v>
      </c>
      <c r="B19" s="39">
        <v>36591.749999999971</v>
      </c>
      <c r="D19" t="str">
        <f t="shared" si="0"/>
        <v>Kentucky</v>
      </c>
      <c r="E19" s="18">
        <f t="shared" si="1"/>
        <v>36591.749999999971</v>
      </c>
    </row>
    <row r="20" spans="1:5" x14ac:dyDescent="0.3">
      <c r="A20" s="6" t="s">
        <v>736</v>
      </c>
      <c r="B20" s="39">
        <v>9217.0299999999988</v>
      </c>
      <c r="D20" t="str">
        <f t="shared" si="0"/>
        <v>Louisiana</v>
      </c>
      <c r="E20" s="18">
        <f t="shared" si="1"/>
        <v>9217.0299999999988</v>
      </c>
    </row>
    <row r="21" spans="1:5" x14ac:dyDescent="0.3">
      <c r="A21" s="6" t="s">
        <v>5235</v>
      </c>
      <c r="B21" s="39">
        <v>1270.53</v>
      </c>
      <c r="D21" t="str">
        <f t="shared" si="0"/>
        <v>Maine</v>
      </c>
      <c r="E21" s="18">
        <f t="shared" si="1"/>
        <v>1270.53</v>
      </c>
    </row>
    <row r="22" spans="1:5" x14ac:dyDescent="0.3">
      <c r="A22" s="6" t="s">
        <v>2735</v>
      </c>
      <c r="B22" s="39">
        <v>23705.523000000005</v>
      </c>
      <c r="D22" t="str">
        <f t="shared" si="0"/>
        <v>Maryland</v>
      </c>
      <c r="E22" s="18">
        <f t="shared" si="1"/>
        <v>23705.523000000005</v>
      </c>
    </row>
    <row r="23" spans="1:5" x14ac:dyDescent="0.3">
      <c r="A23" s="6" t="s">
        <v>1245</v>
      </c>
      <c r="B23" s="39">
        <v>28634.43399999999</v>
      </c>
      <c r="D23" t="str">
        <f t="shared" si="0"/>
        <v>Massachusetts</v>
      </c>
      <c r="E23" s="18">
        <f t="shared" si="1"/>
        <v>28634.43399999999</v>
      </c>
    </row>
    <row r="24" spans="1:5" x14ac:dyDescent="0.3">
      <c r="A24" s="6" t="s">
        <v>238</v>
      </c>
      <c r="B24" s="39">
        <v>76269.614000000016</v>
      </c>
      <c r="D24" t="str">
        <f t="shared" si="0"/>
        <v>Michigan</v>
      </c>
      <c r="E24" s="18">
        <f t="shared" si="1"/>
        <v>76269.614000000016</v>
      </c>
    </row>
    <row r="25" spans="1:5" x14ac:dyDescent="0.3">
      <c r="A25" s="6" t="s">
        <v>229</v>
      </c>
      <c r="B25" s="39">
        <v>29863.149999999994</v>
      </c>
      <c r="D25" t="str">
        <f t="shared" si="0"/>
        <v>Minnesota</v>
      </c>
      <c r="E25" s="18">
        <f t="shared" si="1"/>
        <v>29863.149999999994</v>
      </c>
    </row>
    <row r="26" spans="1:5" x14ac:dyDescent="0.3">
      <c r="A26" s="6" t="s">
        <v>1487</v>
      </c>
      <c r="B26" s="39">
        <v>10771.34</v>
      </c>
      <c r="D26" t="str">
        <f t="shared" si="0"/>
        <v>Mississippi</v>
      </c>
      <c r="E26" s="18">
        <f t="shared" si="1"/>
        <v>10771.34</v>
      </c>
    </row>
    <row r="27" spans="1:5" x14ac:dyDescent="0.3">
      <c r="A27" s="6" t="s">
        <v>596</v>
      </c>
      <c r="B27" s="39">
        <v>22205.149999999998</v>
      </c>
      <c r="D27" t="str">
        <f t="shared" si="0"/>
        <v>Missouri</v>
      </c>
      <c r="E27" s="18">
        <f t="shared" si="1"/>
        <v>22205.149999999998</v>
      </c>
    </row>
    <row r="28" spans="1:5" x14ac:dyDescent="0.3">
      <c r="A28" s="6" t="s">
        <v>1762</v>
      </c>
      <c r="B28" s="39">
        <v>5589.3519999999971</v>
      </c>
      <c r="D28" t="str">
        <f t="shared" si="0"/>
        <v>Montana</v>
      </c>
      <c r="E28" s="18">
        <f t="shared" si="1"/>
        <v>5589.3519999999971</v>
      </c>
    </row>
    <row r="29" spans="1:5" x14ac:dyDescent="0.3">
      <c r="A29" s="6" t="s">
        <v>138</v>
      </c>
      <c r="B29" s="39">
        <v>7464.9299999999985</v>
      </c>
      <c r="D29" t="str">
        <f t="shared" si="0"/>
        <v>Nebraska</v>
      </c>
      <c r="E29" s="18">
        <f t="shared" si="1"/>
        <v>7464.9299999999985</v>
      </c>
    </row>
    <row r="30" spans="1:5" x14ac:dyDescent="0.3">
      <c r="A30" s="6" t="s">
        <v>1392</v>
      </c>
      <c r="B30" s="39">
        <v>16729.101999999999</v>
      </c>
      <c r="D30" t="str">
        <f t="shared" si="0"/>
        <v>Nevada</v>
      </c>
      <c r="E30" s="18">
        <f t="shared" si="1"/>
        <v>16729.101999999999</v>
      </c>
    </row>
    <row r="31" spans="1:5" x14ac:dyDescent="0.3">
      <c r="A31" s="6" t="s">
        <v>2694</v>
      </c>
      <c r="B31" s="39">
        <v>7292.5239999999994</v>
      </c>
      <c r="D31" t="str">
        <f t="shared" si="0"/>
        <v>New Hampshire</v>
      </c>
      <c r="E31" s="18">
        <f t="shared" si="1"/>
        <v>7292.5239999999994</v>
      </c>
    </row>
    <row r="32" spans="1:5" x14ac:dyDescent="0.3">
      <c r="A32" s="6" t="s">
        <v>788</v>
      </c>
      <c r="B32" s="39">
        <v>35764.312000000013</v>
      </c>
      <c r="D32" t="str">
        <f t="shared" si="0"/>
        <v>New Jersey</v>
      </c>
      <c r="E32" s="18">
        <f t="shared" si="1"/>
        <v>35764.312000000013</v>
      </c>
    </row>
    <row r="33" spans="1:5" x14ac:dyDescent="0.3">
      <c r="A33" s="6" t="s">
        <v>668</v>
      </c>
      <c r="B33" s="39">
        <v>4783.5220000000008</v>
      </c>
      <c r="D33" t="str">
        <f t="shared" si="0"/>
        <v>New Mexico</v>
      </c>
      <c r="E33" s="18">
        <f t="shared" si="1"/>
        <v>4783.5220000000008</v>
      </c>
    </row>
    <row r="34" spans="1:5" x14ac:dyDescent="0.3">
      <c r="A34" s="6" t="s">
        <v>267</v>
      </c>
      <c r="B34" s="39">
        <v>310876.27099999978</v>
      </c>
      <c r="D34" t="str">
        <f t="shared" si="0"/>
        <v>New York</v>
      </c>
      <c r="E34" s="18">
        <f t="shared" si="1"/>
        <v>310876.27099999978</v>
      </c>
    </row>
    <row r="35" spans="1:5" x14ac:dyDescent="0.3">
      <c r="A35" s="6" t="s">
        <v>88</v>
      </c>
      <c r="B35" s="39">
        <v>55603.163999999968</v>
      </c>
      <c r="D35" t="str">
        <f t="shared" si="0"/>
        <v>North Carolina</v>
      </c>
      <c r="E35" s="18">
        <f t="shared" si="1"/>
        <v>55603.163999999968</v>
      </c>
    </row>
    <row r="36" spans="1:5" x14ac:dyDescent="0.3">
      <c r="A36" s="6" t="s">
        <v>7449</v>
      </c>
      <c r="B36" s="39">
        <v>919.91</v>
      </c>
      <c r="D36" t="str">
        <f t="shared" si="0"/>
        <v>North Dakota</v>
      </c>
      <c r="E36" s="18">
        <f t="shared" si="1"/>
        <v>919.91</v>
      </c>
    </row>
    <row r="37" spans="1:5" x14ac:dyDescent="0.3">
      <c r="A37" s="6" t="s">
        <v>498</v>
      </c>
      <c r="B37" s="39">
        <v>78258.135999999926</v>
      </c>
      <c r="D37" t="str">
        <f t="shared" si="0"/>
        <v>Ohio</v>
      </c>
      <c r="E37" s="18">
        <f t="shared" si="1"/>
        <v>78258.135999999926</v>
      </c>
    </row>
    <row r="38" spans="1:5" x14ac:dyDescent="0.3">
      <c r="A38" s="6" t="s">
        <v>649</v>
      </c>
      <c r="B38" s="39">
        <v>19683.390000000003</v>
      </c>
      <c r="D38" t="str">
        <f t="shared" si="0"/>
        <v>Oklahoma</v>
      </c>
      <c r="E38" s="18">
        <f t="shared" si="1"/>
        <v>19683.390000000003</v>
      </c>
    </row>
    <row r="39" spans="1:5" x14ac:dyDescent="0.3">
      <c r="A39" s="6" t="s">
        <v>420</v>
      </c>
      <c r="B39" s="39">
        <v>17431.149999999991</v>
      </c>
      <c r="D39" t="str">
        <f t="shared" si="0"/>
        <v>Oregon</v>
      </c>
      <c r="E39" s="18">
        <f t="shared" si="1"/>
        <v>17431.149999999991</v>
      </c>
    </row>
    <row r="40" spans="1:5" x14ac:dyDescent="0.3">
      <c r="A40" s="6" t="s">
        <v>147</v>
      </c>
      <c r="B40" s="39">
        <v>116511.91400000003</v>
      </c>
      <c r="D40" t="str">
        <f t="shared" si="0"/>
        <v>Pennsylvania</v>
      </c>
      <c r="E40" s="18">
        <f t="shared" si="1"/>
        <v>116511.91400000003</v>
      </c>
    </row>
    <row r="41" spans="1:5" x14ac:dyDescent="0.3">
      <c r="A41" s="6" t="s">
        <v>1399</v>
      </c>
      <c r="B41" s="39">
        <v>22627.955999999995</v>
      </c>
      <c r="D41" t="str">
        <f t="shared" si="0"/>
        <v>Rhode Island</v>
      </c>
      <c r="E41" s="18">
        <f t="shared" si="1"/>
        <v>22627.955999999995</v>
      </c>
    </row>
    <row r="42" spans="1:5" x14ac:dyDescent="0.3">
      <c r="A42" s="6" t="s">
        <v>383</v>
      </c>
      <c r="B42" s="39">
        <v>8481.7099999999991</v>
      </c>
      <c r="D42" t="str">
        <f t="shared" si="0"/>
        <v>South Carolina</v>
      </c>
      <c r="E42" s="18">
        <f t="shared" si="1"/>
        <v>8481.7099999999991</v>
      </c>
    </row>
    <row r="43" spans="1:5" x14ac:dyDescent="0.3">
      <c r="A43" s="6" t="s">
        <v>5326</v>
      </c>
      <c r="B43" s="39">
        <v>1315.5600000000002</v>
      </c>
      <c r="D43" t="str">
        <f t="shared" si="0"/>
        <v>South Dakota</v>
      </c>
      <c r="E43" s="18">
        <f t="shared" si="1"/>
        <v>1315.5600000000002</v>
      </c>
    </row>
    <row r="44" spans="1:5" x14ac:dyDescent="0.3">
      <c r="A44" s="6" t="s">
        <v>335</v>
      </c>
      <c r="B44" s="39">
        <v>30661.872999999981</v>
      </c>
      <c r="D44" t="str">
        <f t="shared" si="0"/>
        <v>Tennessee</v>
      </c>
      <c r="E44" s="18">
        <f t="shared" si="1"/>
        <v>30661.872999999981</v>
      </c>
    </row>
    <row r="45" spans="1:5" x14ac:dyDescent="0.3">
      <c r="A45" s="6" t="s">
        <v>104</v>
      </c>
      <c r="B45" s="39">
        <v>170188.04580000002</v>
      </c>
      <c r="D45" t="str">
        <f t="shared" si="0"/>
        <v>Texas</v>
      </c>
      <c r="E45" s="18">
        <f t="shared" si="1"/>
        <v>170188.04580000002</v>
      </c>
    </row>
    <row r="46" spans="1:5" x14ac:dyDescent="0.3">
      <c r="A46" s="6" t="s">
        <v>121</v>
      </c>
      <c r="B46" s="39">
        <v>11220.055999999999</v>
      </c>
      <c r="D46" t="str">
        <f t="shared" si="0"/>
        <v>Utah</v>
      </c>
      <c r="E46" s="18">
        <f t="shared" si="1"/>
        <v>11220.055999999999</v>
      </c>
    </row>
    <row r="47" spans="1:5" x14ac:dyDescent="0.3">
      <c r="A47" s="6" t="s">
        <v>5203</v>
      </c>
      <c r="B47" s="39">
        <v>8929.369999999999</v>
      </c>
      <c r="D47" t="str">
        <f t="shared" si="0"/>
        <v>Vermont</v>
      </c>
      <c r="E47" s="18">
        <f t="shared" si="1"/>
        <v>8929.369999999999</v>
      </c>
    </row>
    <row r="48" spans="1:5" x14ac:dyDescent="0.3">
      <c r="A48" s="6" t="s">
        <v>319</v>
      </c>
      <c r="B48" s="39">
        <v>70636.719999999987</v>
      </c>
      <c r="D48" t="str">
        <f t="shared" si="0"/>
        <v>Virginia</v>
      </c>
      <c r="E48" s="18">
        <f t="shared" si="1"/>
        <v>70636.719999999987</v>
      </c>
    </row>
    <row r="49" spans="1:5" x14ac:dyDescent="0.3">
      <c r="A49" s="6" t="s">
        <v>96</v>
      </c>
      <c r="B49" s="39">
        <v>138641.26999999993</v>
      </c>
      <c r="D49" t="str">
        <f t="shared" si="0"/>
        <v>Washington</v>
      </c>
      <c r="E49" s="18">
        <f t="shared" si="1"/>
        <v>138641.26999999993</v>
      </c>
    </row>
    <row r="50" spans="1:5" x14ac:dyDescent="0.3">
      <c r="A50" s="6" t="s">
        <v>9726</v>
      </c>
      <c r="B50" s="39">
        <v>1209.8240000000001</v>
      </c>
      <c r="D50" t="str">
        <f t="shared" si="0"/>
        <v>West Virginia</v>
      </c>
      <c r="E50" s="18">
        <f t="shared" si="1"/>
        <v>1209.8240000000001</v>
      </c>
    </row>
    <row r="51" spans="1:5" x14ac:dyDescent="0.3">
      <c r="A51" s="6" t="s">
        <v>114</v>
      </c>
      <c r="B51" s="39">
        <v>32114.610000000019</v>
      </c>
      <c r="D51" t="str">
        <f t="shared" si="0"/>
        <v>Wisconsin</v>
      </c>
      <c r="E51" s="18">
        <f t="shared" si="1"/>
        <v>32114.610000000019</v>
      </c>
    </row>
    <row r="52" spans="1:5" x14ac:dyDescent="0.3">
      <c r="A52" s="6" t="s">
        <v>8542</v>
      </c>
      <c r="B52" s="39">
        <v>1603.1360000000002</v>
      </c>
      <c r="D52" t="str">
        <f t="shared" si="0"/>
        <v>Wyoming</v>
      </c>
      <c r="E52" s="18">
        <f t="shared" si="1"/>
        <v>1603.1360000000002</v>
      </c>
    </row>
    <row r="53" spans="1:5" x14ac:dyDescent="0.3">
      <c r="A53" s="7" t="s">
        <v>10935</v>
      </c>
      <c r="B53" s="40">
        <v>2297200.8603000003</v>
      </c>
      <c r="D53" t="str">
        <f t="shared" si="0"/>
        <v>Grand Total</v>
      </c>
      <c r="E53" s="18">
        <f>GETPIVOTDATA("Sales",$A$3)</f>
        <v>2297200.8603000003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5AF34-32E9-4E3F-BD3E-3747233E41CB}">
  <dimension ref="A3:N18"/>
  <sheetViews>
    <sheetView topLeftCell="A6" workbookViewId="0">
      <selection activeCell="H29" activeCellId="1" sqref="N19 H29"/>
    </sheetView>
  </sheetViews>
  <sheetFormatPr defaultRowHeight="14.4" x14ac:dyDescent="0.3"/>
  <cols>
    <col min="1" max="1" width="12.5546875" bestFit="1" customWidth="1"/>
    <col min="2" max="2" width="12" bestFit="1" customWidth="1"/>
    <col min="4" max="4" width="12.5546875" bestFit="1" customWidth="1"/>
    <col min="5" max="5" width="15.88671875" bestFit="1" customWidth="1"/>
    <col min="6" max="6" width="12.109375" bestFit="1" customWidth="1"/>
    <col min="7" max="7" width="12.5546875" bestFit="1" customWidth="1"/>
    <col min="8" max="8" width="14.88671875" bestFit="1" customWidth="1"/>
    <col min="10" max="10" width="12.5546875" bestFit="1" customWidth="1"/>
    <col min="11" max="11" width="12.109375" bestFit="1" customWidth="1"/>
    <col min="13" max="13" width="12.5546875" bestFit="1" customWidth="1"/>
    <col min="14" max="16" width="12.33203125" bestFit="1" customWidth="1"/>
  </cols>
  <sheetData>
    <row r="3" spans="1:14" x14ac:dyDescent="0.3">
      <c r="A3" s="21" t="s">
        <v>10934</v>
      </c>
      <c r="B3" t="s">
        <v>10932</v>
      </c>
      <c r="D3" s="21" t="s">
        <v>10934</v>
      </c>
      <c r="E3" t="s">
        <v>10952</v>
      </c>
      <c r="G3" s="21" t="s">
        <v>10934</v>
      </c>
      <c r="H3" t="s">
        <v>10953</v>
      </c>
      <c r="J3" s="21" t="s">
        <v>10934</v>
      </c>
      <c r="K3" t="s">
        <v>10933</v>
      </c>
      <c r="M3" s="21" t="s">
        <v>10934</v>
      </c>
      <c r="N3" t="s">
        <v>10954</v>
      </c>
    </row>
    <row r="4" spans="1:14" x14ac:dyDescent="0.3">
      <c r="A4" s="22" t="s">
        <v>10936</v>
      </c>
      <c r="B4" s="37">
        <v>95365.937600000019</v>
      </c>
      <c r="D4" s="22" t="s">
        <v>10936</v>
      </c>
      <c r="E4" s="37">
        <v>387</v>
      </c>
      <c r="G4" s="22" t="s">
        <v>10936</v>
      </c>
      <c r="H4" s="37">
        <v>1500</v>
      </c>
      <c r="J4" s="22" t="s">
        <v>10936</v>
      </c>
      <c r="K4" s="37">
        <v>9199.2699999999986</v>
      </c>
      <c r="M4" s="22" t="s">
        <v>10936</v>
      </c>
      <c r="N4" s="37">
        <v>9.6462848596792869E-2</v>
      </c>
    </row>
    <row r="5" spans="1:14" x14ac:dyDescent="0.3">
      <c r="A5" s="22" t="s">
        <v>10937</v>
      </c>
      <c r="B5" s="37">
        <v>60172.649400000024</v>
      </c>
      <c r="D5" s="22" t="s">
        <v>10937</v>
      </c>
      <c r="E5" s="37">
        <v>301</v>
      </c>
      <c r="G5" s="22" t="s">
        <v>10937</v>
      </c>
      <c r="H5" s="37">
        <v>1068</v>
      </c>
      <c r="J5" s="22" t="s">
        <v>10937</v>
      </c>
      <c r="K5" s="37">
        <v>10288.898699999991</v>
      </c>
      <c r="M5" s="22" t="s">
        <v>10937</v>
      </c>
      <c r="N5" s="37">
        <v>0.17098962406664425</v>
      </c>
    </row>
    <row r="6" spans="1:14" x14ac:dyDescent="0.3">
      <c r="A6" s="22" t="s">
        <v>10938</v>
      </c>
      <c r="B6" s="37">
        <v>199252.98399999991</v>
      </c>
      <c r="D6" s="22" t="s">
        <v>10938</v>
      </c>
      <c r="E6" s="37">
        <v>680</v>
      </c>
      <c r="G6" s="22" t="s">
        <v>10938</v>
      </c>
      <c r="H6" s="37">
        <v>2491</v>
      </c>
      <c r="J6" s="22" t="s">
        <v>10938</v>
      </c>
      <c r="K6" s="37">
        <v>26806.573700000015</v>
      </c>
      <c r="M6" s="22" t="s">
        <v>10938</v>
      </c>
      <c r="N6" s="37">
        <v>0.13453536886554246</v>
      </c>
    </row>
    <row r="7" spans="1:14" x14ac:dyDescent="0.3">
      <c r="A7" s="22" t="s">
        <v>10939</v>
      </c>
      <c r="B7" s="37">
        <v>141851.5674</v>
      </c>
      <c r="D7" s="22" t="s">
        <v>10939</v>
      </c>
      <c r="E7" s="37">
        <v>663</v>
      </c>
      <c r="G7" s="22" t="s">
        <v>10939</v>
      </c>
      <c r="H7" s="37">
        <v>2441</v>
      </c>
      <c r="J7" s="22" t="s">
        <v>10939</v>
      </c>
      <c r="K7" s="37">
        <v>13437.806799999998</v>
      </c>
      <c r="M7" s="22" t="s">
        <v>10939</v>
      </c>
      <c r="N7" s="37">
        <v>9.4731465053942004E-2</v>
      </c>
    </row>
    <row r="8" spans="1:14" x14ac:dyDescent="0.3">
      <c r="A8" s="22" t="s">
        <v>10940</v>
      </c>
      <c r="B8" s="37">
        <v>156122.28669999994</v>
      </c>
      <c r="D8" s="22" t="s">
        <v>10940</v>
      </c>
      <c r="E8" s="37">
        <v>750</v>
      </c>
      <c r="G8" s="22" t="s">
        <v>10940</v>
      </c>
      <c r="H8" s="37">
        <v>2850</v>
      </c>
      <c r="J8" s="22" t="s">
        <v>10940</v>
      </c>
      <c r="K8" s="37">
        <v>22308.51279999999</v>
      </c>
      <c r="M8" s="22" t="s">
        <v>10940</v>
      </c>
      <c r="N8" s="37">
        <v>0.14289127626517142</v>
      </c>
    </row>
    <row r="9" spans="1:14" x14ac:dyDescent="0.3">
      <c r="A9" s="22" t="s">
        <v>10941</v>
      </c>
      <c r="B9" s="37">
        <v>147082.61130000011</v>
      </c>
      <c r="D9" s="22" t="s">
        <v>10941</v>
      </c>
      <c r="E9" s="37">
        <v>709</v>
      </c>
      <c r="G9" s="22" t="s">
        <v>10941</v>
      </c>
      <c r="H9" s="37">
        <v>2644</v>
      </c>
      <c r="J9" s="22" t="s">
        <v>10941</v>
      </c>
      <c r="K9" s="37">
        <v>20899.334500000012</v>
      </c>
      <c r="M9" s="22" t="s">
        <v>10941</v>
      </c>
      <c r="N9" s="37">
        <v>0.1420924901678027</v>
      </c>
    </row>
    <row r="10" spans="1:14" x14ac:dyDescent="0.3">
      <c r="A10" s="22" t="s">
        <v>10942</v>
      </c>
      <c r="B10" s="37">
        <v>149580.83800000031</v>
      </c>
      <c r="D10" s="22" t="s">
        <v>10942</v>
      </c>
      <c r="E10" s="37">
        <v>708</v>
      </c>
      <c r="G10" s="22" t="s">
        <v>10942</v>
      </c>
      <c r="H10" s="37">
        <v>2705</v>
      </c>
      <c r="J10" s="22" t="s">
        <v>10942</v>
      </c>
      <c r="K10" s="37">
        <v>13535.38299999998</v>
      </c>
      <c r="M10" s="22" t="s">
        <v>10942</v>
      </c>
      <c r="N10" s="37">
        <v>9.0488749635163512E-2</v>
      </c>
    </row>
    <row r="11" spans="1:14" x14ac:dyDescent="0.3">
      <c r="A11" s="22" t="s">
        <v>10943</v>
      </c>
      <c r="B11" s="37">
        <v>159589.45099999988</v>
      </c>
      <c r="D11" s="22" t="s">
        <v>10943</v>
      </c>
      <c r="E11" s="37">
        <v>710</v>
      </c>
      <c r="G11" s="22" t="s">
        <v>10943</v>
      </c>
      <c r="H11" s="37">
        <v>2796</v>
      </c>
      <c r="J11" s="22" t="s">
        <v>10943</v>
      </c>
      <c r="K11" s="37">
        <v>21896.715399999972</v>
      </c>
      <c r="M11" s="22" t="s">
        <v>10943</v>
      </c>
      <c r="N11" s="37">
        <v>0.13720653378273723</v>
      </c>
    </row>
    <row r="12" spans="1:14" x14ac:dyDescent="0.3">
      <c r="A12" s="22" t="s">
        <v>10944</v>
      </c>
      <c r="B12" s="37">
        <v>309770.09970000025</v>
      </c>
      <c r="D12" s="22" t="s">
        <v>10944</v>
      </c>
      <c r="E12" s="37">
        <v>1386</v>
      </c>
      <c r="G12" s="22" t="s">
        <v>10944</v>
      </c>
      <c r="H12" s="37">
        <v>5073</v>
      </c>
      <c r="J12" s="22" t="s">
        <v>10944</v>
      </c>
      <c r="K12" s="37">
        <v>37293.192500000034</v>
      </c>
      <c r="M12" s="22" t="s">
        <v>10944</v>
      </c>
      <c r="N12" s="37">
        <v>0.12038990379031732</v>
      </c>
    </row>
    <row r="13" spans="1:14" x14ac:dyDescent="0.3">
      <c r="A13" s="22" t="s">
        <v>10945</v>
      </c>
      <c r="B13" s="37">
        <v>197115.20170000009</v>
      </c>
      <c r="D13" s="22" t="s">
        <v>10945</v>
      </c>
      <c r="E13" s="37">
        <v>817</v>
      </c>
      <c r="G13" s="22" t="s">
        <v>10945</v>
      </c>
      <c r="H13" s="37">
        <v>3095</v>
      </c>
      <c r="J13" s="22" t="s">
        <v>10945</v>
      </c>
      <c r="K13" s="37">
        <v>31469.663800000035</v>
      </c>
      <c r="M13" s="22" t="s">
        <v>10945</v>
      </c>
      <c r="N13" s="37">
        <v>0.15965112547684351</v>
      </c>
    </row>
    <row r="14" spans="1:14" x14ac:dyDescent="0.3">
      <c r="A14" s="22" t="s">
        <v>10946</v>
      </c>
      <c r="B14" s="37">
        <v>349120.07400000008</v>
      </c>
      <c r="D14" s="22" t="s">
        <v>10946</v>
      </c>
      <c r="E14" s="37">
        <v>1462</v>
      </c>
      <c r="G14" s="22" t="s">
        <v>10946</v>
      </c>
      <c r="H14" s="37">
        <v>5741</v>
      </c>
      <c r="J14" s="22" t="s">
        <v>10946</v>
      </c>
      <c r="K14" s="37">
        <v>35825.536599999927</v>
      </c>
      <c r="M14" s="22" t="s">
        <v>10946</v>
      </c>
      <c r="N14" s="37">
        <v>0.10261666191099604</v>
      </c>
    </row>
    <row r="15" spans="1:14" x14ac:dyDescent="0.3">
      <c r="A15" s="22" t="s">
        <v>10947</v>
      </c>
      <c r="B15" s="37">
        <v>332177.15950000001</v>
      </c>
      <c r="D15" s="22" t="s">
        <v>10947</v>
      </c>
      <c r="E15" s="37">
        <v>1421</v>
      </c>
      <c r="G15" s="22" t="s">
        <v>10947</v>
      </c>
      <c r="H15" s="37">
        <v>5469</v>
      </c>
      <c r="J15" s="22" t="s">
        <v>10947</v>
      </c>
      <c r="K15" s="37">
        <v>43436.13390000003</v>
      </c>
      <c r="M15" s="22" t="s">
        <v>10947</v>
      </c>
      <c r="N15" s="37">
        <v>0.13076195234308405</v>
      </c>
    </row>
    <row r="16" spans="1:14" x14ac:dyDescent="0.3">
      <c r="A16" s="22" t="s">
        <v>10935</v>
      </c>
      <c r="B16" s="37">
        <v>2297200.8603000008</v>
      </c>
      <c r="D16" s="22" t="s">
        <v>10935</v>
      </c>
      <c r="E16" s="37">
        <v>9994</v>
      </c>
      <c r="G16" s="22" t="s">
        <v>10935</v>
      </c>
      <c r="H16" s="37">
        <v>37873</v>
      </c>
      <c r="J16" s="22" t="s">
        <v>10935</v>
      </c>
      <c r="K16" s="37">
        <v>286397.02169999998</v>
      </c>
      <c r="M16" s="22" t="s">
        <v>10935</v>
      </c>
      <c r="N16" s="37">
        <v>0.12467217240315856</v>
      </c>
    </row>
    <row r="18" spans="2:14" x14ac:dyDescent="0.3">
      <c r="B18" s="25">
        <f>GETPIVOTDATA("Sales",$A$3)</f>
        <v>2297200.8603000008</v>
      </c>
      <c r="E18" s="24">
        <f>GETPIVOTDATA("Order ID",$D$3)</f>
        <v>9994</v>
      </c>
      <c r="H18" s="24">
        <f>GETPIVOTDATA("Quantity",$G$3)</f>
        <v>37873</v>
      </c>
      <c r="K18" s="26">
        <f>GETPIVOTDATA("Profit",$J$3)</f>
        <v>286397.02169999998</v>
      </c>
      <c r="N18" s="23">
        <f>GETPIVOTDATA("Field5",$M$3)</f>
        <v>0.12467217240315856</v>
      </c>
    </row>
  </sheetData>
  <pageMargins left="0.7" right="0.7" top="0.75" bottom="0.75" header="0.3" footer="0.3"/>
  <pageSetup orientation="portrait" r:id="rId6"/>
  <drawing r:id="rId7"/>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5E14B-5610-4231-B378-F607C6A58AA6}">
  <dimension ref="A2:K10"/>
  <sheetViews>
    <sheetView workbookViewId="0">
      <selection activeCell="D5" sqref="D5"/>
    </sheetView>
  </sheetViews>
  <sheetFormatPr defaultRowHeight="14.4" x14ac:dyDescent="0.3"/>
  <cols>
    <col min="1" max="1" width="12.5546875" bestFit="1" customWidth="1"/>
    <col min="2" max="2" width="12" bestFit="1" customWidth="1"/>
    <col min="3" max="3" width="12.109375" bestFit="1" customWidth="1"/>
    <col min="4" max="4" width="18.44140625" bestFit="1" customWidth="1"/>
    <col min="5" max="5" width="14.88671875" bestFit="1" customWidth="1"/>
    <col min="6" max="6" width="15.88671875" bestFit="1" customWidth="1"/>
    <col min="11" max="11" width="9.109375" customWidth="1"/>
  </cols>
  <sheetData>
    <row r="2" spans="1:11" x14ac:dyDescent="0.3">
      <c r="K2" s="29"/>
    </row>
    <row r="3" spans="1:11" x14ac:dyDescent="0.3">
      <c r="A3" s="21" t="s">
        <v>10934</v>
      </c>
      <c r="B3" t="s">
        <v>10932</v>
      </c>
      <c r="C3" t="s">
        <v>10933</v>
      </c>
      <c r="D3" t="s">
        <v>10956</v>
      </c>
      <c r="E3" t="s">
        <v>10953</v>
      </c>
      <c r="F3" t="s">
        <v>10952</v>
      </c>
      <c r="K3" s="29"/>
    </row>
    <row r="4" spans="1:11" x14ac:dyDescent="0.3">
      <c r="A4" s="22" t="s">
        <v>10958</v>
      </c>
      <c r="B4" s="37">
        <v>484247.49810000096</v>
      </c>
      <c r="C4" s="37">
        <v>49543.974100000007</v>
      </c>
      <c r="D4" s="37">
        <v>0.10231126499236715</v>
      </c>
      <c r="E4" s="37">
        <v>7581</v>
      </c>
      <c r="F4" s="37">
        <v>1993</v>
      </c>
    </row>
    <row r="5" spans="1:11" x14ac:dyDescent="0.3">
      <c r="A5" s="22" t="s">
        <v>10959</v>
      </c>
      <c r="B5" s="37">
        <v>470532.50899999985</v>
      </c>
      <c r="C5" s="37">
        <v>61618.603700000051</v>
      </c>
      <c r="D5" s="37">
        <v>0.13095504034557592</v>
      </c>
      <c r="E5" s="37">
        <v>7979</v>
      </c>
      <c r="F5" s="37">
        <v>2102</v>
      </c>
    </row>
    <row r="6" spans="1:11" x14ac:dyDescent="0.3">
      <c r="A6" s="22" t="s">
        <v>10955</v>
      </c>
      <c r="B6" s="37">
        <v>608473.83000000066</v>
      </c>
      <c r="C6" s="37">
        <v>81726.930800000177</v>
      </c>
      <c r="D6" s="37">
        <v>0.13431461924993568</v>
      </c>
      <c r="E6" s="37">
        <v>9810</v>
      </c>
      <c r="F6" s="37">
        <v>2580</v>
      </c>
    </row>
    <row r="7" spans="1:11" x14ac:dyDescent="0.3">
      <c r="A7" s="22" t="s">
        <v>10960</v>
      </c>
      <c r="B7" s="37">
        <v>733947.0231999997</v>
      </c>
      <c r="C7" s="37">
        <v>93507.513099999967</v>
      </c>
      <c r="D7" s="37">
        <v>0.12740362743390987</v>
      </c>
      <c r="E7" s="37">
        <v>12503</v>
      </c>
      <c r="F7" s="37">
        <v>3319</v>
      </c>
    </row>
    <row r="9" spans="1:11" x14ac:dyDescent="0.3">
      <c r="A9" s="27" t="s">
        <v>10957</v>
      </c>
      <c r="B9" s="29">
        <f>(GETPIVOTDATA("Sum of Sales",$A$3,"Years (Order Date)",2014)/GETPIVOTDATA("Sum of Sales",$A$3,"Years (Order Date)",2013))-1</f>
        <v>0.20620967905883303</v>
      </c>
      <c r="C9" s="29">
        <f>(GETPIVOTDATA("Sum of Profit",$A$3,"Years (Order Date)",2014)/GETPIVOTDATA("Sum of Profit",$A$3,"Years (Order Date)",2013))-1</f>
        <v>0.14414565902185772</v>
      </c>
      <c r="D9" s="29">
        <f>(GETPIVOTDATA("sum of profit margin",$A$3,"Years (Order Date)",2014)/GETPIVOTDATA("sum of profit margin",$A$3,"Years (Order Date)",2013))-1</f>
        <v>-5.1453757264990463E-2</v>
      </c>
      <c r="E9" s="29">
        <f>(GETPIVOTDATA("Sum of Quantity",$A$3,"Years (Order Date)",2014)/GETPIVOTDATA("Sum of Quantity",$A$3,"Years (Order Date)",2013))-1</f>
        <v>0.27451580020387367</v>
      </c>
      <c r="F9" s="29">
        <f>(GETPIVOTDATA("Count of Order ID",$A$3,"Years (Order Date)",2014)/GETPIVOTDATA("Count of Order ID",$A$3,"Years (Order Date)",2013))-1</f>
        <v>0.2864341085271318</v>
      </c>
    </row>
    <row r="10" spans="1:11" x14ac:dyDescent="0.3">
      <c r="B10" s="28"/>
    </row>
  </sheetData>
  <pageMargins left="0.7" right="0.7" top="0.75" bottom="0.75" header="0.3" footer="0.3"/>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07BC-DD46-4099-A304-701A9DC8F39D}">
  <dimension ref="A3:B9"/>
  <sheetViews>
    <sheetView workbookViewId="0">
      <selection activeCell="M13" sqref="M13:M14"/>
    </sheetView>
  </sheetViews>
  <sheetFormatPr defaultRowHeight="14.4" x14ac:dyDescent="0.3"/>
  <cols>
    <col min="1" max="1" width="12.5546875" bestFit="1" customWidth="1"/>
    <col min="2" max="2" width="11.6640625" bestFit="1" customWidth="1"/>
  </cols>
  <sheetData>
    <row r="3" spans="1:2" x14ac:dyDescent="0.3">
      <c r="A3" s="21" t="s">
        <v>10934</v>
      </c>
      <c r="B3" t="s">
        <v>10932</v>
      </c>
    </row>
    <row r="4" spans="1:2" x14ac:dyDescent="0.3">
      <c r="A4" s="22" t="s">
        <v>75</v>
      </c>
      <c r="B4" s="37">
        <v>203412.73300000009</v>
      </c>
    </row>
    <row r="5" spans="1:2" x14ac:dyDescent="0.3">
      <c r="A5" s="22" t="s">
        <v>56</v>
      </c>
      <c r="B5" s="37">
        <v>206965.53200000009</v>
      </c>
    </row>
    <row r="6" spans="1:2" x14ac:dyDescent="0.3">
      <c r="A6" s="22" t="s">
        <v>59</v>
      </c>
      <c r="B6" s="37">
        <v>223843.60800000012</v>
      </c>
    </row>
    <row r="7" spans="1:2" x14ac:dyDescent="0.3">
      <c r="A7" s="22" t="s">
        <v>36</v>
      </c>
      <c r="B7" s="37">
        <v>328449.1030000007</v>
      </c>
    </row>
    <row r="8" spans="1:2" x14ac:dyDescent="0.3">
      <c r="A8" s="22" t="s">
        <v>72</v>
      </c>
      <c r="B8" s="37">
        <v>330007.05400000012</v>
      </c>
    </row>
    <row r="9" spans="1:2" x14ac:dyDescent="0.3">
      <c r="A9" s="22" t="s">
        <v>10935</v>
      </c>
      <c r="B9" s="37">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XFD104857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AEA21-EE10-4C51-A84E-7140653D98E9}">
  <dimension ref="A1:AT13"/>
  <sheetViews>
    <sheetView showGridLines="0" showRowColHeaders="0" tabSelected="1" zoomScale="86" workbookViewId="0">
      <selection activeCell="F23" sqref="F23"/>
    </sheetView>
  </sheetViews>
  <sheetFormatPr defaultRowHeight="14.4" x14ac:dyDescent="0.3"/>
  <cols>
    <col min="1" max="16384" width="8.88671875" style="32"/>
  </cols>
  <sheetData>
    <row r="1" spans="1:46" ht="28.8" x14ac:dyDescent="0.55000000000000004">
      <c r="A1" s="34" t="s">
        <v>10961</v>
      </c>
      <c r="B1" s="35"/>
      <c r="C1" s="36"/>
      <c r="D1" s="36"/>
      <c r="E1" s="36"/>
      <c r="F1" s="36"/>
      <c r="G1" s="36"/>
      <c r="H1" s="36"/>
      <c r="I1" s="36"/>
      <c r="J1" s="36"/>
      <c r="K1" s="36"/>
      <c r="L1" s="36"/>
      <c r="M1" s="35"/>
      <c r="N1" s="35"/>
      <c r="O1" s="35"/>
      <c r="P1" s="35"/>
      <c r="Q1" s="35"/>
      <c r="R1" s="35"/>
      <c r="S1" s="35"/>
      <c r="T1" s="35"/>
      <c r="U1" s="35"/>
      <c r="V1" s="35"/>
      <c r="W1" s="35"/>
      <c r="X1" s="34"/>
      <c r="Y1" s="35"/>
      <c r="Z1" s="35"/>
      <c r="AA1" s="35"/>
      <c r="AB1" s="35"/>
      <c r="AC1" s="35"/>
      <c r="AD1" s="35"/>
      <c r="AE1" s="35"/>
      <c r="AF1" s="35"/>
      <c r="AG1" s="35"/>
      <c r="AH1" s="35"/>
      <c r="AI1" s="35"/>
      <c r="AJ1" s="35"/>
      <c r="AK1" s="35"/>
      <c r="AL1" s="35"/>
      <c r="AM1" s="35"/>
      <c r="AN1" s="35"/>
      <c r="AO1" s="35"/>
      <c r="AP1" s="35"/>
      <c r="AQ1" s="35"/>
      <c r="AR1" s="35"/>
      <c r="AS1" s="35"/>
      <c r="AT1" s="35"/>
    </row>
    <row r="13" spans="1:46" x14ac:dyDescent="0.3">
      <c r="D13" s="33"/>
    </row>
  </sheetData>
  <mergeCells count="1">
    <mergeCell ref="C1:L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C67DF-BAD0-4962-AEC9-D74F546A1ED9}">
  <dimension ref="A1"/>
  <sheetViews>
    <sheetView showGridLines="0" topLeftCell="A5" workbookViewId="0">
      <selection activeCell="I30" sqref="I30"/>
    </sheetView>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doughnut chart</vt:lpstr>
      <vt:lpstr>map chart</vt:lpstr>
      <vt:lpstr>sum of month sale</vt:lpstr>
      <vt:lpstr>KPI</vt:lpstr>
      <vt:lpstr>category sales</vt:lpstr>
      <vt:lpstr>Data</vt:lpstr>
      <vt:lpstr>DASHBOARD OF ECOMMERCE COMPANY</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Vishal Dubey</cp:lastModifiedBy>
  <dcterms:created xsi:type="dcterms:W3CDTF">2015-06-05T18:17:20Z</dcterms:created>
  <dcterms:modified xsi:type="dcterms:W3CDTF">2023-12-25T11:24:48Z</dcterms:modified>
</cp:coreProperties>
</file>