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-0157\Desktop\IMP\03. Pricing_Sandbox Actual vs estimate\"/>
    </mc:Choice>
  </mc:AlternateContent>
  <xr:revisionPtr revIDLastSave="0" documentId="13_ncr:1_{CC14D6E3-1617-499B-BF17-578C4B867DEB}" xr6:coauthVersionLast="47" xr6:coauthVersionMax="47" xr10:uidLastSave="{00000000-0000-0000-0000-000000000000}"/>
  <bookViews>
    <workbookView xWindow="28665" yWindow="-135" windowWidth="29070" windowHeight="1575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8" sheetId="8" r:id="rId7"/>
    <sheet name="Sheet6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5" l="1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B38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B28" i="5"/>
  <c r="B29" i="5"/>
  <c r="B30" i="5"/>
  <c r="B31" i="5"/>
  <c r="B32" i="5"/>
  <c r="B33" i="5"/>
  <c r="B34" i="5"/>
  <c r="B35" i="5"/>
  <c r="B36" i="5"/>
  <c r="B27" i="5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C22" i="4"/>
  <c r="C23" i="4"/>
  <c r="C24" i="4"/>
  <c r="C21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5" i="4"/>
  <c r="C16" i="4"/>
  <c r="C17" i="4"/>
  <c r="C14" i="4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B18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B16" i="3"/>
  <c r="C32" i="2"/>
  <c r="C37" i="2" s="1"/>
  <c r="D32" i="2"/>
  <c r="D37" i="2" s="1"/>
  <c r="E32" i="2"/>
  <c r="F32" i="2"/>
  <c r="G32" i="2"/>
  <c r="H32" i="2"/>
  <c r="H37" i="2" s="1"/>
  <c r="I32" i="2"/>
  <c r="J32" i="2"/>
  <c r="K32" i="2"/>
  <c r="K37" i="2" s="1"/>
  <c r="L32" i="2"/>
  <c r="L37" i="2" s="1"/>
  <c r="M32" i="2"/>
  <c r="N32" i="2"/>
  <c r="O32" i="2"/>
  <c r="P32" i="2"/>
  <c r="P37" i="2" s="1"/>
  <c r="Q32" i="2"/>
  <c r="R32" i="2"/>
  <c r="S32" i="2"/>
  <c r="S37" i="2" s="1"/>
  <c r="T32" i="2"/>
  <c r="T37" i="2" s="1"/>
  <c r="U32" i="2"/>
  <c r="V32" i="2"/>
  <c r="W32" i="2"/>
  <c r="E37" i="2"/>
  <c r="F37" i="2"/>
  <c r="G37" i="2"/>
  <c r="I37" i="2"/>
  <c r="J37" i="2"/>
  <c r="M37" i="2"/>
  <c r="N37" i="2"/>
  <c r="O37" i="2"/>
  <c r="Q37" i="2"/>
  <c r="R37" i="2"/>
  <c r="U37" i="2"/>
  <c r="V37" i="2"/>
  <c r="W37" i="2"/>
  <c r="B37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B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B25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3" i="2"/>
  <c r="W33" i="2"/>
  <c r="V34" i="2"/>
  <c r="W34" i="2"/>
  <c r="V35" i="2"/>
  <c r="W35" i="2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<sst xmlns="http://schemas.openxmlformats.org/spreadsheetml/2006/main" count="567" uniqueCount="212">
  <si>
    <t>businessunit</t>
  </si>
  <si>
    <t>count</t>
  </si>
  <si>
    <t>Amherst Label</t>
  </si>
  <si>
    <t>Carlsbad</t>
  </si>
  <si>
    <t>Cimarron North</t>
  </si>
  <si>
    <t>Dallas</t>
  </si>
  <si>
    <t>Ft. Lauderdale</t>
  </si>
  <si>
    <t>Kansas City</t>
  </si>
  <si>
    <t>Milwaukee</t>
  </si>
  <si>
    <t>Newburyport</t>
  </si>
  <si>
    <t>Sioux Falls - LA</t>
  </si>
  <si>
    <t>Westfield</t>
  </si>
  <si>
    <t>Oceanside</t>
  </si>
  <si>
    <t>esttime</t>
  </si>
  <si>
    <t>carrierwidth</t>
  </si>
  <si>
    <t>sizeacross</t>
  </si>
  <si>
    <t>sizearound</t>
  </si>
  <si>
    <t>colspace</t>
  </si>
  <si>
    <t>rowspace</t>
  </si>
  <si>
    <t>labelrepeat</t>
  </si>
  <si>
    <t>esttotal</t>
  </si>
  <si>
    <t>acttotalcost</t>
  </si>
  <si>
    <t>eststockcost</t>
  </si>
  <si>
    <t>actstockcost</t>
  </si>
  <si>
    <t>actualpresshours</t>
  </si>
  <si>
    <t>actualtotalhours</t>
  </si>
  <si>
    <t>actualpressrate</t>
  </si>
  <si>
    <t>actualpresscost</t>
  </si>
  <si>
    <t>actualrewindingrate</t>
  </si>
  <si>
    <t>actualrewindingcost</t>
  </si>
  <si>
    <t>actualfanfoldrate</t>
  </si>
  <si>
    <t>actualfanfoldcost</t>
  </si>
  <si>
    <t>actualtotalpocosts</t>
  </si>
  <si>
    <t>actualtotalmatandfreightcost</t>
  </si>
  <si>
    <t>[NULL]</t>
  </si>
  <si>
    <t>test</t>
  </si>
  <si>
    <t>dt</t>
  </si>
  <si>
    <t>edw</t>
  </si>
  <si>
    <t>number</t>
  </si>
  <si>
    <t>company_ticket_number</t>
  </si>
  <si>
    <t>location</t>
  </si>
  <si>
    <t>company</t>
  </si>
  <si>
    <t>actfootage</t>
  </si>
  <si>
    <t>orderdate</t>
  </si>
  <si>
    <t>generaldescr</t>
  </si>
  <si>
    <t>noacross</t>
  </si>
  <si>
    <t>finishtype</t>
  </si>
  <si>
    <t>custponum</t>
  </si>
  <si>
    <t>turnbar</t>
  </si>
  <si>
    <t>company_customer_number</t>
  </si>
  <si>
    <t>customernum</t>
  </si>
  <si>
    <t>estfootage</t>
  </si>
  <si>
    <t>stocknum2</t>
  </si>
  <si>
    <t>stockwidth2</t>
  </si>
  <si>
    <t>shipcity</t>
  </si>
  <si>
    <t>shipst</t>
  </si>
  <si>
    <t>shipzip</t>
  </si>
  <si>
    <t>shipcountry</t>
  </si>
  <si>
    <t>salescommission</t>
  </si>
  <si>
    <t>dateshipped</t>
  </si>
  <si>
    <t>ticquantity</t>
  </si>
  <si>
    <t>estmrhrs</t>
  </si>
  <si>
    <t>actmrhrs</t>
  </si>
  <si>
    <t>estwuhrs</t>
  </si>
  <si>
    <t>actwuhrs</t>
  </si>
  <si>
    <t>estrunhrs</t>
  </si>
  <si>
    <t>actrunhrs</t>
  </si>
  <si>
    <t>estfinhrs</t>
  </si>
  <si>
    <t>estpackhrs</t>
  </si>
  <si>
    <t>actpackhrs</t>
  </si>
  <si>
    <t>estpressspd</t>
  </si>
  <si>
    <t>actpressspd</t>
  </si>
  <si>
    <t>actquantity</t>
  </si>
  <si>
    <t>act_makeready_footage</t>
  </si>
  <si>
    <t>stockdesc1</t>
  </si>
  <si>
    <t>stockdesc2</t>
  </si>
  <si>
    <t>stockdesc3</t>
  </si>
  <si>
    <t>ticketstatus</t>
  </si>
  <si>
    <t>estpresstime</t>
  </si>
  <si>
    <t>terms</t>
  </si>
  <si>
    <t>actualpackagingrate</t>
  </si>
  <si>
    <t>actualpackinglaborcost</t>
  </si>
  <si>
    <t>actualbillings_netofsalestax</t>
  </si>
  <si>
    <t>actualgrossmargin_dollars</t>
  </si>
  <si>
    <t>actualgrossmargin_percent</t>
  </si>
  <si>
    <t>actualrewindinghours</t>
  </si>
  <si>
    <t>actualtotalfinishing</t>
  </si>
  <si>
    <t>actualtotallaborcosts</t>
  </si>
  <si>
    <t>est_setupfootage</t>
  </si>
  <si>
    <t>est_spoilfootage</t>
  </si>
  <si>
    <t>estpostpresshours</t>
  </si>
  <si>
    <t>actpostpresshours</t>
  </si>
  <si>
    <t>act_other_hours</t>
  </si>
  <si>
    <t>actualpostpresslaborcost</t>
  </si>
  <si>
    <t>actualotherlaborcost</t>
  </si>
  <si>
    <t>shrinksleeve_overlap</t>
  </si>
  <si>
    <t>shrinksleeve_layflat</t>
  </si>
  <si>
    <t>shrinksleeve_cutheight</t>
  </si>
  <si>
    <t>customer_total</t>
  </si>
  <si>
    <t>press_type</t>
  </si>
  <si>
    <t>press_description</t>
  </si>
  <si>
    <t>customername</t>
  </si>
  <si>
    <t>materialrequiredperlt</t>
  </si>
  <si>
    <t>press</t>
  </si>
  <si>
    <t>orderdate_adj</t>
  </si>
  <si>
    <t>CARLSBAD-53710</t>
  </si>
  <si>
    <t>LUXE 4oz Mist</t>
  </si>
  <si>
    <t>Rolls</t>
  </si>
  <si>
    <t>CARLSBAD-JRWAT01</t>
  </si>
  <si>
    <t>JRWAT01</t>
  </si>
  <si>
    <t>MTL0123</t>
  </si>
  <si>
    <t>Ridgefield</t>
  </si>
  <si>
    <t>NJ</t>
  </si>
  <si>
    <t>USA</t>
  </si>
  <si>
    <t>Matte Lamination</t>
  </si>
  <si>
    <t>2M MET BOPP/Perm/1.2M</t>
  </si>
  <si>
    <t>Done</t>
  </si>
  <si>
    <t>COD</t>
  </si>
  <si>
    <t>Hybrid Press</t>
  </si>
  <si>
    <t>HD Digital 1</t>
  </si>
  <si>
    <t>JR Watkins</t>
  </si>
  <si>
    <t>PRESS 1</t>
  </si>
  <si>
    <t>CARLSBAD-53711</t>
  </si>
  <si>
    <t>LUXE Body Wash 12oz Cylinder</t>
  </si>
  <si>
    <t>Essex Junction</t>
  </si>
  <si>
    <t>VT</t>
  </si>
  <si>
    <t>CARLSBAD-53707</t>
  </si>
  <si>
    <t>Metalized Option Press Proofs MTL0123</t>
  </si>
  <si>
    <t>SAMPLE010220</t>
  </si>
  <si>
    <t>CARLSBAD-0000481</t>
  </si>
  <si>
    <t>Irvine</t>
  </si>
  <si>
    <t>CA</t>
  </si>
  <si>
    <t>NET 30</t>
  </si>
  <si>
    <t>Doctor's Best</t>
  </si>
  <si>
    <t>CARLSBAD-53712</t>
  </si>
  <si>
    <t>LUXE Bath Elixir- 6oz Cylinder</t>
  </si>
  <si>
    <t>Flexo Press</t>
  </si>
  <si>
    <t>P7E-13"</t>
  </si>
  <si>
    <t>PRESS 3</t>
  </si>
  <si>
    <t>CARLSBAD-53708</t>
  </si>
  <si>
    <t>Metalized Option Press Proofs</t>
  </si>
  <si>
    <t>po_number</t>
  </si>
  <si>
    <t>totalorderfootage</t>
  </si>
  <si>
    <t>podate</t>
  </si>
  <si>
    <t>cost_msi_per_po</t>
  </si>
  <si>
    <t>company_vendor_number</t>
  </si>
  <si>
    <t>vendor_name</t>
  </si>
  <si>
    <t>mfg_spec</t>
  </si>
  <si>
    <t>total_po_ordered</t>
  </si>
  <si>
    <t>total_po_received</t>
  </si>
  <si>
    <t>description</t>
  </si>
  <si>
    <t>stock_number</t>
  </si>
  <si>
    <t>adhesive</t>
  </si>
  <si>
    <t>received_date</t>
  </si>
  <si>
    <t>requested_delivery_date</t>
  </si>
  <si>
    <t>suppliernum</t>
  </si>
  <si>
    <t>DALLAS-8000</t>
  </si>
  <si>
    <t>3 SIGMA CORP</t>
  </si>
  <si>
    <t>1.5" Cir 4CP</t>
  </si>
  <si>
    <t>frompo_number</t>
  </si>
  <si>
    <t>invoice_amount</t>
  </si>
  <si>
    <t>freight_cost</t>
  </si>
  <si>
    <t>material_cost</t>
  </si>
  <si>
    <t>rollnum</t>
  </si>
  <si>
    <t>orderfootage</t>
  </si>
  <si>
    <t>cut1</t>
  </si>
  <si>
    <t>numcut1</t>
  </si>
  <si>
    <t>cut2</t>
  </si>
  <si>
    <t>numcut2</t>
  </si>
  <si>
    <t>cut3</t>
  </si>
  <si>
    <t>numcut3</t>
  </si>
  <si>
    <t>cut4</t>
  </si>
  <si>
    <t>numcut4</t>
  </si>
  <si>
    <t>cut5</t>
  </si>
  <si>
    <t>numcut5</t>
  </si>
  <si>
    <t>rolloffcut</t>
  </si>
  <si>
    <t>msi_calculated</t>
  </si>
  <si>
    <t>category</t>
  </si>
  <si>
    <t>company_number</t>
  </si>
  <si>
    <t>Tooling</t>
  </si>
  <si>
    <t>DALLAS8237</t>
  </si>
  <si>
    <t>KOCHER-BECK USA, LP</t>
  </si>
  <si>
    <r>
      <t>dt_inovar_prod_stg</t>
    </r>
    <r>
      <rPr>
        <sz val="10"/>
        <color rgb="FF000000"/>
        <rFont val="Courier New"/>
        <family val="3"/>
      </rPr>
      <t>.</t>
    </r>
    <r>
      <rPr>
        <sz val="10"/>
        <color rgb="FF8E00C6"/>
        <rFont val="Courier New"/>
        <family val="3"/>
      </rPr>
      <t>in_dallas_fact_po_item_stock</t>
    </r>
  </si>
  <si>
    <t>costmsi</t>
  </si>
  <si>
    <t>supplier</t>
  </si>
  <si>
    <t>mfgspec</t>
  </si>
  <si>
    <t>totalpo</t>
  </si>
  <si>
    <t>received_total</t>
  </si>
  <si>
    <t>ponumber</t>
  </si>
  <si>
    <t>received</t>
  </si>
  <si>
    <t>datereq</t>
  </si>
  <si>
    <t>dt_inovar_prod_stg.in_dallas_fact_purchaseorder</t>
  </si>
  <si>
    <r>
      <t>dt_inovar_prod_stg</t>
    </r>
    <r>
      <rPr>
        <sz val="10"/>
        <color rgb="FF000000"/>
        <rFont val="Courier New"/>
        <family val="3"/>
      </rPr>
      <t>.</t>
    </r>
    <r>
      <rPr>
        <sz val="10"/>
        <color rgb="FF8E00C6"/>
        <rFont val="Courier New"/>
        <family val="3"/>
      </rPr>
      <t>in_dallas_fact_ap_invoice</t>
    </r>
    <r>
      <rPr>
        <sz val="10"/>
        <color rgb="FF000000"/>
        <rFont val="Courier New"/>
        <family val="3"/>
      </rPr>
      <t xml:space="preserve"> </t>
    </r>
  </si>
  <si>
    <r>
      <t>dt_inovar_prod_stg</t>
    </r>
    <r>
      <rPr>
        <sz val="10"/>
        <color rgb="FF000000"/>
        <rFont val="Courier New"/>
        <family val="3"/>
      </rPr>
      <t>.</t>
    </r>
    <r>
      <rPr>
        <sz val="10"/>
        <color rgb="FF8E00C6"/>
        <rFont val="Courier New"/>
        <family val="3"/>
      </rPr>
      <t>in_dallas_fact_ap_invoice_line</t>
    </r>
  </si>
  <si>
    <t>accountname</t>
  </si>
  <si>
    <t>amount</t>
  </si>
  <si>
    <r>
      <t>po_number</t>
    </r>
    <r>
      <rPr>
        <sz val="10"/>
        <color rgb="FF000000"/>
        <rFont val="Courier New"/>
        <family val="3"/>
      </rPr>
      <t>,</t>
    </r>
  </si>
  <si>
    <r>
      <t>rollnum</t>
    </r>
    <r>
      <rPr>
        <sz val="10"/>
        <color rgb="FF000000"/>
        <rFont val="Courier New"/>
        <family val="3"/>
      </rPr>
      <t>,</t>
    </r>
  </si>
  <si>
    <r>
      <t>orderfootage</t>
    </r>
    <r>
      <rPr>
        <sz val="10"/>
        <color rgb="FF000000"/>
        <rFont val="Courier New"/>
        <family val="3"/>
      </rPr>
      <t>,</t>
    </r>
  </si>
  <si>
    <r>
      <t>cut1</t>
    </r>
    <r>
      <rPr>
        <sz val="10"/>
        <color rgb="FF000000"/>
        <rFont val="Courier New"/>
        <family val="3"/>
      </rPr>
      <t>,</t>
    </r>
  </si>
  <si>
    <r>
      <t>numcut1</t>
    </r>
    <r>
      <rPr>
        <sz val="10"/>
        <color rgb="FF000000"/>
        <rFont val="Courier New"/>
        <family val="3"/>
      </rPr>
      <t>,</t>
    </r>
  </si>
  <si>
    <r>
      <t>cut2</t>
    </r>
    <r>
      <rPr>
        <sz val="10"/>
        <color rgb="FF000000"/>
        <rFont val="Courier New"/>
        <family val="3"/>
      </rPr>
      <t>,</t>
    </r>
  </si>
  <si>
    <r>
      <t>numcut2</t>
    </r>
    <r>
      <rPr>
        <sz val="10"/>
        <color rgb="FF000000"/>
        <rFont val="Courier New"/>
        <family val="3"/>
      </rPr>
      <t>,</t>
    </r>
  </si>
  <si>
    <r>
      <t>cut3</t>
    </r>
    <r>
      <rPr>
        <sz val="10"/>
        <color rgb="FF000000"/>
        <rFont val="Courier New"/>
        <family val="3"/>
      </rPr>
      <t>,</t>
    </r>
  </si>
  <si>
    <r>
      <t>numcut3</t>
    </r>
    <r>
      <rPr>
        <sz val="10"/>
        <color rgb="FF000000"/>
        <rFont val="Courier New"/>
        <family val="3"/>
      </rPr>
      <t>,</t>
    </r>
  </si>
  <si>
    <r>
      <t>cut4</t>
    </r>
    <r>
      <rPr>
        <sz val="10"/>
        <color rgb="FF000000"/>
        <rFont val="Courier New"/>
        <family val="3"/>
      </rPr>
      <t>,</t>
    </r>
  </si>
  <si>
    <r>
      <t>numcut4</t>
    </r>
    <r>
      <rPr>
        <sz val="10"/>
        <color rgb="FF000000"/>
        <rFont val="Courier New"/>
        <family val="3"/>
      </rPr>
      <t>,</t>
    </r>
  </si>
  <si>
    <r>
      <t>cut5</t>
    </r>
    <r>
      <rPr>
        <sz val="10"/>
        <color rgb="FF000000"/>
        <rFont val="Courier New"/>
        <family val="3"/>
      </rPr>
      <t>,</t>
    </r>
  </si>
  <si>
    <r>
      <t>numcut5</t>
    </r>
    <r>
      <rPr>
        <sz val="10"/>
        <color rgb="FF000000"/>
        <rFont val="Courier New"/>
        <family val="3"/>
      </rPr>
      <t>,</t>
    </r>
  </si>
  <si>
    <r>
      <t>dt_inovar_prod_stg</t>
    </r>
    <r>
      <rPr>
        <sz val="10"/>
        <color rgb="FF000000"/>
        <rFont val="Courier New"/>
        <family val="3"/>
      </rPr>
      <t>.</t>
    </r>
    <r>
      <rPr>
        <sz val="10"/>
        <color rgb="FF8E00C6"/>
        <rFont val="Courier New"/>
        <family val="3"/>
      </rPr>
      <t>in_dallas_dim_supplier</t>
    </r>
    <r>
      <rPr>
        <sz val="10"/>
        <color rgb="FF000000"/>
        <rFont val="Courier New"/>
        <family val="3"/>
      </rPr>
      <t xml:space="preserve"> </t>
    </r>
  </si>
  <si>
    <t>suptype</t>
  </si>
  <si>
    <t>orderStockNum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</si>
</sst>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956037"/>
      <name val="Courier New"/>
      <family val="3"/>
    </font>
    <font>
      <sz val="10"/>
      <color rgb="FF8E00C6"/>
      <name val="Courier New"/>
      <family val="3"/>
    </font>
    <font>
      <i/>
      <sz val="10"/>
      <color rgb="FF006464"/>
      <name val="Courier New"/>
      <family val="3"/>
    </font>
    <font>
      <u/>
      <sz val="10"/>
      <color rgb="FF0000FF"/>
      <name val="Courier New"/>
      <family val="3"/>
    </font>
    <font>
      <sz val="10"/>
      <color rgb="FF006464"/>
      <name val="Courier New"/>
      <family val="3"/>
    </font>
    <font>
      <b/>
      <sz val="10"/>
      <color rgb="FF8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10" fontId="0" fillId="0" borderId="0" xfId="0" applyNumberFormat="1"/>
    <xf numFmtId="14" fontId="0" fillId="0" borderId="0" xfId="0" applyNumberFormat="1"/>
    <xf numFmtId="47" fontId="0" fillId="0" borderId="0" xfId="0" applyNumberForma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G2" sqref="G2:G1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D1" t="s">
        <v>0</v>
      </c>
      <c r="E1" t="s">
        <v>1</v>
      </c>
    </row>
    <row r="2" spans="1:7" x14ac:dyDescent="0.3">
      <c r="A2" t="s">
        <v>2</v>
      </c>
      <c r="B2" s="1">
        <v>37745</v>
      </c>
      <c r="D2" t="s">
        <v>2</v>
      </c>
      <c r="E2" s="1">
        <v>37745</v>
      </c>
      <c r="G2" s="1">
        <f>B2-E2</f>
        <v>0</v>
      </c>
    </row>
    <row r="3" spans="1:7" x14ac:dyDescent="0.3">
      <c r="A3" t="s">
        <v>4</v>
      </c>
      <c r="B3" s="1">
        <v>73602</v>
      </c>
      <c r="D3" t="s">
        <v>4</v>
      </c>
      <c r="E3" s="1">
        <v>73602</v>
      </c>
      <c r="G3" s="1">
        <f t="shared" ref="G3:G11" si="0">B3-E3</f>
        <v>0</v>
      </c>
    </row>
    <row r="4" spans="1:7" x14ac:dyDescent="0.3">
      <c r="A4" t="s">
        <v>5</v>
      </c>
      <c r="B4" s="1">
        <v>36633</v>
      </c>
      <c r="D4" t="s">
        <v>5</v>
      </c>
      <c r="E4" s="1">
        <v>36633</v>
      </c>
      <c r="G4" s="1">
        <f t="shared" si="0"/>
        <v>0</v>
      </c>
    </row>
    <row r="5" spans="1:7" x14ac:dyDescent="0.3">
      <c r="A5" t="s">
        <v>6</v>
      </c>
      <c r="B5" s="1">
        <v>12273</v>
      </c>
      <c r="D5" t="s">
        <v>6</v>
      </c>
      <c r="E5" s="1">
        <v>12273</v>
      </c>
      <c r="G5" s="1">
        <f t="shared" si="0"/>
        <v>0</v>
      </c>
    </row>
    <row r="6" spans="1:7" x14ac:dyDescent="0.3">
      <c r="A6" t="s">
        <v>7</v>
      </c>
      <c r="B6" s="1">
        <v>27664</v>
      </c>
      <c r="D6" t="s">
        <v>7</v>
      </c>
      <c r="E6" s="1">
        <v>27664</v>
      </c>
      <c r="G6" s="1">
        <f t="shared" si="0"/>
        <v>0</v>
      </c>
    </row>
    <row r="7" spans="1:7" x14ac:dyDescent="0.3">
      <c r="A7" t="s">
        <v>8</v>
      </c>
      <c r="B7" s="1">
        <v>83126</v>
      </c>
      <c r="D7" t="s">
        <v>8</v>
      </c>
      <c r="E7" s="1">
        <v>83126</v>
      </c>
      <c r="G7" s="1">
        <f t="shared" si="0"/>
        <v>0</v>
      </c>
    </row>
    <row r="8" spans="1:7" x14ac:dyDescent="0.3">
      <c r="A8" t="s">
        <v>9</v>
      </c>
      <c r="B8" s="1">
        <v>16852</v>
      </c>
      <c r="D8" t="s">
        <v>9</v>
      </c>
      <c r="E8" s="1">
        <v>16852</v>
      </c>
      <c r="G8" s="1">
        <f t="shared" si="0"/>
        <v>0</v>
      </c>
    </row>
    <row r="9" spans="1:7" x14ac:dyDescent="0.3">
      <c r="A9" t="s">
        <v>3</v>
      </c>
      <c r="B9" s="1">
        <v>43236</v>
      </c>
      <c r="D9" t="s">
        <v>12</v>
      </c>
      <c r="E9" s="1">
        <v>12866</v>
      </c>
      <c r="G9" s="1">
        <f t="shared" si="0"/>
        <v>30370</v>
      </c>
    </row>
    <row r="10" spans="1:7" x14ac:dyDescent="0.3">
      <c r="A10" t="s">
        <v>10</v>
      </c>
      <c r="B10" s="1">
        <v>17649</v>
      </c>
      <c r="D10" t="s">
        <v>10</v>
      </c>
      <c r="E10" s="1">
        <v>17649</v>
      </c>
      <c r="G10" s="1">
        <f t="shared" si="0"/>
        <v>0</v>
      </c>
    </row>
    <row r="11" spans="1:7" x14ac:dyDescent="0.3">
      <c r="A11" t="s">
        <v>11</v>
      </c>
      <c r="B11" s="1">
        <v>33780</v>
      </c>
      <c r="D11" t="s">
        <v>11</v>
      </c>
      <c r="E11" s="1">
        <v>33780</v>
      </c>
      <c r="G11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B9D3-6CB7-463D-AC47-0FB69FC93270}">
  <dimension ref="A1:W37"/>
  <sheetViews>
    <sheetView workbookViewId="0">
      <selection activeCell="B32" sqref="B32:W32"/>
    </sheetView>
  </sheetViews>
  <sheetFormatPr defaultRowHeight="14.4" x14ac:dyDescent="0.3"/>
  <cols>
    <col min="1" max="1" width="14.44140625" bestFit="1" customWidth="1"/>
    <col min="2" max="2" width="10" customWidth="1"/>
    <col min="3" max="3" width="10" bestFit="1" customWidth="1"/>
    <col min="4" max="4" width="13.5546875" customWidth="1"/>
    <col min="5" max="5" width="15.44140625" customWidth="1"/>
    <col min="6" max="6" width="15.21875" customWidth="1"/>
    <col min="7" max="7" width="9" bestFit="1" customWidth="1"/>
    <col min="8" max="8" width="9.109375" bestFit="1" customWidth="1"/>
    <col min="9" max="9" width="11" bestFit="1" customWidth="1"/>
    <col min="10" max="11" width="13.5546875" bestFit="1" customWidth="1"/>
    <col min="12" max="13" width="12.44140625" bestFit="1" customWidth="1"/>
    <col min="14" max="14" width="15.6640625" bestFit="1" customWidth="1"/>
    <col min="15" max="15" width="15.109375" bestFit="1" customWidth="1"/>
    <col min="16" max="17" width="14.33203125" bestFit="1" customWidth="1"/>
    <col min="18" max="19" width="18.5546875" bestFit="1" customWidth="1"/>
    <col min="20" max="21" width="16" bestFit="1" customWidth="1"/>
    <col min="22" max="22" width="16.88671875" bestFit="1" customWidth="1"/>
    <col min="23" max="23" width="26.5546875" bestFit="1" customWidth="1"/>
  </cols>
  <sheetData>
    <row r="1" spans="1:23" s="3" customFormat="1" x14ac:dyDescent="0.3">
      <c r="A1" s="3" t="s">
        <v>0</v>
      </c>
      <c r="B1" s="3" t="s">
        <v>1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</row>
    <row r="2" spans="1:23" x14ac:dyDescent="0.3">
      <c r="A2" t="s">
        <v>2</v>
      </c>
      <c r="B2" s="1">
        <v>37745</v>
      </c>
      <c r="C2" s="2">
        <v>239563.99999999799</v>
      </c>
      <c r="D2" s="2">
        <v>2971.1967800000002</v>
      </c>
      <c r="E2" s="2">
        <v>140638.89635199899</v>
      </c>
      <c r="F2" s="2">
        <v>215558.0787862</v>
      </c>
      <c r="G2" s="2">
        <v>3275.2843499999999</v>
      </c>
      <c r="H2" s="2">
        <v>3897.8648822</v>
      </c>
      <c r="I2" s="2">
        <v>219399.44366839901</v>
      </c>
      <c r="J2" s="2">
        <v>59772203.619999498</v>
      </c>
      <c r="K2" s="2">
        <v>38701295.4599998</v>
      </c>
      <c r="L2" s="2">
        <v>33684056.820000298</v>
      </c>
      <c r="M2" s="2">
        <v>19367638.420000099</v>
      </c>
      <c r="N2" s="2">
        <v>85719.920000000493</v>
      </c>
      <c r="O2" s="2">
        <v>154098.48000000001</v>
      </c>
      <c r="P2" s="2">
        <v>4390846.2800000599</v>
      </c>
      <c r="Q2" s="2">
        <v>11451356.8532</v>
      </c>
      <c r="R2" s="2">
        <v>2304081.2800001102</v>
      </c>
      <c r="S2" s="2">
        <v>2432824.26000001</v>
      </c>
      <c r="T2" s="2">
        <v>2306629.1200000802</v>
      </c>
      <c r="U2" s="2">
        <v>5563.53</v>
      </c>
      <c r="V2" s="2">
        <v>1419643.70999999</v>
      </c>
      <c r="W2" s="2">
        <v>814799.23999999894</v>
      </c>
    </row>
    <row r="3" spans="1:23" x14ac:dyDescent="0.3">
      <c r="A3" t="s">
        <v>4</v>
      </c>
      <c r="B3" s="1">
        <v>73602</v>
      </c>
      <c r="C3" s="2">
        <v>214887.979999998</v>
      </c>
      <c r="D3" s="2">
        <v>430746.65944999701</v>
      </c>
      <c r="E3" s="2">
        <v>315859.678140003</v>
      </c>
      <c r="F3" s="2">
        <v>381818.27557099302</v>
      </c>
      <c r="G3" s="2">
        <v>15578.226700000199</v>
      </c>
      <c r="H3" s="2">
        <v>11982.5239746599</v>
      </c>
      <c r="I3" s="2">
        <v>392838.97939565103</v>
      </c>
      <c r="J3" s="2">
        <v>216734209.11998999</v>
      </c>
      <c r="K3" s="2">
        <v>145474981.86000201</v>
      </c>
      <c r="L3" s="2">
        <v>25452468.059999999</v>
      </c>
      <c r="M3" s="2">
        <v>23168882.789999999</v>
      </c>
      <c r="N3" s="2">
        <v>157338.790000001</v>
      </c>
      <c r="O3" s="2">
        <v>358845.06999999599</v>
      </c>
      <c r="P3" s="2">
        <v>6480268.5299935397</v>
      </c>
      <c r="Q3" s="2">
        <v>18049050.3058003</v>
      </c>
      <c r="R3" s="2">
        <v>5111951.36000623</v>
      </c>
      <c r="S3" s="2">
        <v>12918711.6000007</v>
      </c>
      <c r="T3" s="1">
        <v>2467480</v>
      </c>
      <c r="U3" s="2">
        <v>6829.2</v>
      </c>
      <c r="V3" s="2">
        <v>63987609.250000097</v>
      </c>
      <c r="W3" s="2">
        <v>3163966.5200000298</v>
      </c>
    </row>
    <row r="4" spans="1:23" x14ac:dyDescent="0.3">
      <c r="A4" t="s">
        <v>5</v>
      </c>
      <c r="B4" s="1">
        <v>36633</v>
      </c>
      <c r="C4" s="2">
        <v>272994.15000000101</v>
      </c>
      <c r="D4">
        <v>17.125</v>
      </c>
      <c r="E4" s="2">
        <v>146526.829190005</v>
      </c>
      <c r="F4" s="2">
        <v>208676.696509998</v>
      </c>
      <c r="G4" s="2">
        <v>2815.0792750000001</v>
      </c>
      <c r="H4" s="2">
        <v>4457.1544000000004</v>
      </c>
      <c r="I4" s="2">
        <v>213123.350509996</v>
      </c>
      <c r="J4" s="2">
        <v>93963645.589999393</v>
      </c>
      <c r="K4" s="2">
        <v>319354626.07000202</v>
      </c>
      <c r="L4" s="2">
        <v>27049564.2900002</v>
      </c>
      <c r="M4" s="2">
        <v>26729192.959999502</v>
      </c>
      <c r="N4" s="2">
        <v>128858.649999999</v>
      </c>
      <c r="O4" s="2">
        <v>311227.49000000203</v>
      </c>
      <c r="P4" s="2">
        <v>3302864.3199990601</v>
      </c>
      <c r="Q4" s="2">
        <v>15835907.427900201</v>
      </c>
      <c r="R4" s="2">
        <v>1175880.3499999801</v>
      </c>
      <c r="S4" s="2">
        <v>3995074.7499998901</v>
      </c>
      <c r="T4" s="2">
        <v>1422868.80000019</v>
      </c>
      <c r="U4">
        <v>133.32</v>
      </c>
      <c r="V4" s="2">
        <v>836200.03999999701</v>
      </c>
      <c r="W4" s="2">
        <v>1014454.65</v>
      </c>
    </row>
    <row r="5" spans="1:23" x14ac:dyDescent="0.3">
      <c r="A5" t="s">
        <v>6</v>
      </c>
      <c r="B5" s="1">
        <v>12273</v>
      </c>
      <c r="C5" s="2">
        <v>109878.50999999901</v>
      </c>
      <c r="D5">
        <v>91.0398</v>
      </c>
      <c r="E5" s="2">
        <v>42967.467482999898</v>
      </c>
      <c r="F5" s="2">
        <v>62781.706023499799</v>
      </c>
      <c r="G5" s="2">
        <v>1201.8157610000001</v>
      </c>
      <c r="H5" s="2">
        <v>1359.4600777999999</v>
      </c>
      <c r="I5" s="2">
        <v>64138.1277112998</v>
      </c>
      <c r="J5" s="2">
        <v>30440545.850000199</v>
      </c>
      <c r="K5" s="2">
        <v>20095062.43</v>
      </c>
      <c r="L5" s="2">
        <v>7300474.3700000504</v>
      </c>
      <c r="M5" s="2">
        <v>6886694.0799999898</v>
      </c>
      <c r="N5" s="2">
        <v>38420.68</v>
      </c>
      <c r="O5" s="2">
        <v>82997.040000000197</v>
      </c>
      <c r="P5" s="2">
        <v>1237046.1700001799</v>
      </c>
      <c r="Q5" s="2">
        <v>4223502.4896999197</v>
      </c>
      <c r="R5" s="2">
        <v>432711.32999997301</v>
      </c>
      <c r="S5" s="2">
        <v>144423.16999999899</v>
      </c>
      <c r="T5" s="2">
        <v>492639.19999996602</v>
      </c>
      <c r="U5">
        <v>0</v>
      </c>
      <c r="V5" s="2">
        <v>61033.8</v>
      </c>
      <c r="W5" s="2">
        <v>294043.32999999903</v>
      </c>
    </row>
    <row r="6" spans="1:23" x14ac:dyDescent="0.3">
      <c r="A6" t="s">
        <v>7</v>
      </c>
      <c r="B6" s="1">
        <v>27664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t="s">
        <v>8</v>
      </c>
      <c r="B7" s="1">
        <v>83126</v>
      </c>
      <c r="C7" s="2">
        <v>527007.480000015</v>
      </c>
      <c r="D7" s="2">
        <v>1805.5432000000001</v>
      </c>
      <c r="E7" s="2">
        <v>210843.56189099501</v>
      </c>
      <c r="F7" s="2">
        <v>323892.76169499801</v>
      </c>
      <c r="G7" s="2">
        <v>6132.4537644599995</v>
      </c>
      <c r="H7" s="2">
        <v>7767.1500314999003</v>
      </c>
      <c r="I7" s="2">
        <v>331553.66172650398</v>
      </c>
      <c r="J7" s="2">
        <v>167420707.37999699</v>
      </c>
      <c r="K7" s="2">
        <v>109451920.24999499</v>
      </c>
      <c r="L7" s="2">
        <v>41767882.519998796</v>
      </c>
      <c r="M7" s="2">
        <v>36247242.370000198</v>
      </c>
      <c r="N7" s="2">
        <v>129753.38</v>
      </c>
      <c r="O7" s="2">
        <v>256938.37</v>
      </c>
      <c r="P7" s="2">
        <v>8423959.4999965001</v>
      </c>
      <c r="Q7" s="2">
        <v>22743122.027099099</v>
      </c>
      <c r="R7" s="2">
        <v>3988020.64999928</v>
      </c>
      <c r="S7" s="2">
        <v>6738716.4099999797</v>
      </c>
      <c r="T7" s="1">
        <v>3722426</v>
      </c>
      <c r="U7">
        <v>586.55999999999995</v>
      </c>
      <c r="V7" s="2">
        <v>1978120.70999999</v>
      </c>
      <c r="W7" s="2">
        <v>428154.87</v>
      </c>
    </row>
    <row r="8" spans="1:23" x14ac:dyDescent="0.3">
      <c r="A8" t="s">
        <v>9</v>
      </c>
      <c r="B8" s="1">
        <v>16852</v>
      </c>
      <c r="C8" s="2">
        <v>134244.44000000099</v>
      </c>
      <c r="D8">
        <v>140</v>
      </c>
      <c r="E8" s="2">
        <v>44941.318997999799</v>
      </c>
      <c r="F8" s="2">
        <v>685980.43111602205</v>
      </c>
      <c r="G8" s="2">
        <v>2892.1786000000002</v>
      </c>
      <c r="H8" s="2">
        <v>1689.0388582600001</v>
      </c>
      <c r="I8" s="2">
        <v>672861.469974256</v>
      </c>
      <c r="J8" s="2">
        <v>50724196.010000199</v>
      </c>
      <c r="K8" s="2">
        <v>35584555.879999802</v>
      </c>
      <c r="L8" s="2">
        <v>16822506.09</v>
      </c>
      <c r="M8" s="2">
        <v>15140990.91</v>
      </c>
      <c r="N8" s="2">
        <v>60370.079999999798</v>
      </c>
      <c r="O8" s="2">
        <v>108359.07</v>
      </c>
      <c r="P8" s="2">
        <v>1654169.5999999901</v>
      </c>
      <c r="Q8" s="2">
        <v>7078386.7372999899</v>
      </c>
      <c r="R8" s="2">
        <v>564436.15000003902</v>
      </c>
      <c r="S8" s="2">
        <v>1230582.6599999999</v>
      </c>
      <c r="T8" s="1">
        <v>541440</v>
      </c>
      <c r="U8">
        <v>0</v>
      </c>
      <c r="V8" s="2">
        <v>1026814.44</v>
      </c>
      <c r="W8" s="2">
        <v>621591.49000000302</v>
      </c>
    </row>
    <row r="9" spans="1:23" x14ac:dyDescent="0.3">
      <c r="A9" t="s">
        <v>12</v>
      </c>
      <c r="B9" s="1">
        <v>12866</v>
      </c>
      <c r="C9" s="2">
        <v>44471.7307938597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>
        <v>0</v>
      </c>
      <c r="J9">
        <v>0</v>
      </c>
      <c r="K9">
        <v>0</v>
      </c>
      <c r="L9" s="2">
        <v>16488310.439709701</v>
      </c>
      <c r="M9" s="2">
        <v>16141907.0130964</v>
      </c>
      <c r="N9">
        <v>0</v>
      </c>
      <c r="O9">
        <v>0</v>
      </c>
      <c r="P9" t="s">
        <v>34</v>
      </c>
      <c r="Q9">
        <v>0</v>
      </c>
      <c r="R9" t="s">
        <v>34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t="s">
        <v>10</v>
      </c>
      <c r="B10" s="1">
        <v>17649</v>
      </c>
      <c r="C10" s="2">
        <v>71116.480000000302</v>
      </c>
      <c r="D10" s="2">
        <v>23716.898450000001</v>
      </c>
      <c r="E10" s="2">
        <v>30018.139040200102</v>
      </c>
      <c r="F10" s="2">
        <v>36754.959681</v>
      </c>
      <c r="G10" s="2">
        <v>1125.3995</v>
      </c>
      <c r="H10" s="2">
        <v>1313.7397798912</v>
      </c>
      <c r="I10" s="2">
        <v>38068.699460891301</v>
      </c>
      <c r="J10" s="2">
        <v>20366583.859999999</v>
      </c>
      <c r="K10" s="2">
        <v>12466692.779999901</v>
      </c>
      <c r="L10" s="2">
        <v>5768463.9000000302</v>
      </c>
      <c r="M10" s="2">
        <v>5231327.0900000101</v>
      </c>
      <c r="N10" s="2">
        <v>37453.769999999997</v>
      </c>
      <c r="O10" s="2">
        <v>71563.59</v>
      </c>
      <c r="P10" s="2">
        <v>390330.11999996699</v>
      </c>
      <c r="Q10" s="2">
        <v>1290855.2819999999</v>
      </c>
      <c r="R10" s="2">
        <v>283783.46000000503</v>
      </c>
      <c r="S10" s="2">
        <v>601995.959999996</v>
      </c>
      <c r="T10" s="1">
        <v>477048</v>
      </c>
      <c r="U10">
        <v>832.5</v>
      </c>
      <c r="V10" s="2">
        <v>7721.63</v>
      </c>
      <c r="W10" s="2">
        <v>507894.42000000097</v>
      </c>
    </row>
    <row r="11" spans="1:23" x14ac:dyDescent="0.3">
      <c r="A11" t="s">
        <v>11</v>
      </c>
      <c r="B11" s="1">
        <v>33780</v>
      </c>
      <c r="C11" s="2">
        <v>122977.97000000199</v>
      </c>
      <c r="D11" s="2">
        <v>4613.3868000000002</v>
      </c>
      <c r="E11" s="2">
        <v>92155.436000001093</v>
      </c>
      <c r="F11" s="2">
        <v>171598.67829999901</v>
      </c>
      <c r="G11" s="2">
        <v>4318.9780000000001</v>
      </c>
      <c r="H11" s="2">
        <v>4338.1636514406</v>
      </c>
      <c r="I11" s="2">
        <v>175907.71695144201</v>
      </c>
      <c r="J11" s="2">
        <v>78620918.670000404</v>
      </c>
      <c r="K11" s="2">
        <v>81226847.450000003</v>
      </c>
      <c r="L11" s="2">
        <v>24234493.189999901</v>
      </c>
      <c r="M11" s="2">
        <v>39902396.259999998</v>
      </c>
      <c r="N11" s="2">
        <v>71993.179999999498</v>
      </c>
      <c r="O11" s="2">
        <v>180464.16</v>
      </c>
      <c r="P11" s="2">
        <v>6185125.8899996597</v>
      </c>
      <c r="Q11" s="2">
        <v>14986736.1006</v>
      </c>
      <c r="R11" s="1">
        <v>1374285</v>
      </c>
      <c r="S11" s="1">
        <v>2193482</v>
      </c>
      <c r="T11" s="1">
        <v>866595</v>
      </c>
      <c r="U11" s="2">
        <v>2694.1</v>
      </c>
      <c r="V11" s="2">
        <v>1066591.1799999899</v>
      </c>
      <c r="W11" s="2">
        <v>2461423.2499999502</v>
      </c>
    </row>
    <row r="13" spans="1:23" s="3" customFormat="1" x14ac:dyDescent="0.3">
      <c r="A13" s="3" t="s">
        <v>0</v>
      </c>
      <c r="B13" s="3" t="s">
        <v>1</v>
      </c>
      <c r="C13" s="3" t="s">
        <v>13</v>
      </c>
      <c r="D13" s="3" t="s">
        <v>14</v>
      </c>
      <c r="E13" s="3" t="s">
        <v>15</v>
      </c>
      <c r="F13" s="3" t="s">
        <v>16</v>
      </c>
      <c r="G13" s="3" t="s">
        <v>17</v>
      </c>
      <c r="H13" s="3" t="s">
        <v>18</v>
      </c>
      <c r="I13" s="3" t="s">
        <v>19</v>
      </c>
      <c r="J13" s="3" t="s">
        <v>20</v>
      </c>
      <c r="K13" s="3" t="s">
        <v>21</v>
      </c>
      <c r="L13" s="3" t="s">
        <v>22</v>
      </c>
      <c r="M13" s="3" t="s">
        <v>23</v>
      </c>
      <c r="N13" s="3" t="s">
        <v>24</v>
      </c>
      <c r="O13" s="3" t="s">
        <v>25</v>
      </c>
      <c r="P13" s="3" t="s">
        <v>26</v>
      </c>
      <c r="Q13" s="3" t="s">
        <v>27</v>
      </c>
      <c r="R13" s="3" t="s">
        <v>28</v>
      </c>
      <c r="S13" s="3" t="s">
        <v>29</v>
      </c>
      <c r="T13" s="3" t="s">
        <v>30</v>
      </c>
      <c r="U13" s="3" t="s">
        <v>31</v>
      </c>
      <c r="V13" s="3" t="s">
        <v>32</v>
      </c>
      <c r="W13" s="3" t="s">
        <v>33</v>
      </c>
    </row>
    <row r="14" spans="1:23" x14ac:dyDescent="0.3">
      <c r="A14" t="s">
        <v>2</v>
      </c>
      <c r="B14" s="1">
        <v>37745</v>
      </c>
      <c r="C14" s="2">
        <v>239563.99999999799</v>
      </c>
      <c r="D14" s="2">
        <v>2971.1967800000002</v>
      </c>
      <c r="E14" s="2">
        <v>140638.89635199899</v>
      </c>
      <c r="F14" s="2">
        <v>215558.0787862</v>
      </c>
      <c r="G14" s="2">
        <v>3275.2843499999999</v>
      </c>
      <c r="H14" s="2">
        <v>3897.8648822</v>
      </c>
      <c r="I14" s="2">
        <v>219399.44366839901</v>
      </c>
      <c r="J14" s="2">
        <v>59772203.619999498</v>
      </c>
      <c r="K14" s="2">
        <v>38701295.4599998</v>
      </c>
      <c r="L14" s="2">
        <v>33684056.820000298</v>
      </c>
      <c r="M14" s="2">
        <v>19367638.420000099</v>
      </c>
      <c r="N14" s="2">
        <v>85719.920000000493</v>
      </c>
      <c r="O14" s="2">
        <v>154098.48000000001</v>
      </c>
      <c r="P14" s="2">
        <v>4390846.2800000599</v>
      </c>
      <c r="Q14" s="2">
        <v>11451356.8532</v>
      </c>
      <c r="R14" s="2">
        <v>2304081.2800001102</v>
      </c>
      <c r="S14" s="2">
        <v>2432824.26000001</v>
      </c>
      <c r="T14" s="2">
        <v>2306629.1200000802</v>
      </c>
      <c r="U14" s="2">
        <v>5563.53</v>
      </c>
      <c r="V14" s="2">
        <v>1419643.70999999</v>
      </c>
      <c r="W14" s="2">
        <v>814799.23999999894</v>
      </c>
    </row>
    <row r="15" spans="1:23" x14ac:dyDescent="0.3">
      <c r="A15" t="s">
        <v>4</v>
      </c>
      <c r="B15" s="1">
        <v>73602</v>
      </c>
      <c r="C15" s="2">
        <v>214887.98</v>
      </c>
      <c r="D15" s="2">
        <v>430746.65944999602</v>
      </c>
      <c r="E15" s="2">
        <v>315859.67813999701</v>
      </c>
      <c r="F15" s="2">
        <v>381818.27557099302</v>
      </c>
      <c r="G15" s="2">
        <v>15578.226699999899</v>
      </c>
      <c r="H15" s="2">
        <v>11982.52397466</v>
      </c>
      <c r="I15" s="2">
        <v>392838.97939565202</v>
      </c>
      <c r="J15" s="2">
        <v>216734209.11998799</v>
      </c>
      <c r="K15" s="2">
        <v>145474981.86000201</v>
      </c>
      <c r="L15" s="2">
        <v>25452468.059999999</v>
      </c>
      <c r="M15" s="2">
        <v>23168882.789999899</v>
      </c>
      <c r="N15" s="2">
        <v>157338.790000001</v>
      </c>
      <c r="O15" s="2">
        <v>358845.06999999401</v>
      </c>
      <c r="P15" s="2">
        <v>6480268.5299941497</v>
      </c>
      <c r="Q15" s="2">
        <v>18049050.3058002</v>
      </c>
      <c r="R15" s="2">
        <v>5111951.3600059403</v>
      </c>
      <c r="S15" s="2">
        <v>12918711.6000003</v>
      </c>
      <c r="T15" s="1">
        <v>2467480</v>
      </c>
      <c r="U15" s="2">
        <v>6829.2</v>
      </c>
      <c r="V15" s="2">
        <v>63987609.25</v>
      </c>
      <c r="W15" s="2">
        <v>3163966.52000002</v>
      </c>
    </row>
    <row r="16" spans="1:23" x14ac:dyDescent="0.3">
      <c r="A16" t="s">
        <v>5</v>
      </c>
      <c r="B16" s="1">
        <v>36633</v>
      </c>
      <c r="C16" s="2">
        <v>272994.14999999898</v>
      </c>
      <c r="D16">
        <v>17.125</v>
      </c>
      <c r="E16" s="2">
        <v>146526.82919000299</v>
      </c>
      <c r="F16" s="2">
        <v>208676.69650999701</v>
      </c>
      <c r="G16" s="2">
        <v>2815.0792750000001</v>
      </c>
      <c r="H16" s="2">
        <v>4457.1544000000004</v>
      </c>
      <c r="I16" s="2">
        <v>213123.35050999699</v>
      </c>
      <c r="J16" s="2">
        <v>93963645.589999899</v>
      </c>
      <c r="K16" s="2">
        <v>319354626.06999999</v>
      </c>
      <c r="L16" s="2">
        <v>27049564.2900001</v>
      </c>
      <c r="M16" s="2">
        <v>26729192.959999401</v>
      </c>
      <c r="N16" s="2">
        <v>128858.65</v>
      </c>
      <c r="O16" s="2">
        <v>311227.489999999</v>
      </c>
      <c r="P16" s="2">
        <v>3302864.3199990299</v>
      </c>
      <c r="Q16" s="2">
        <v>15835907.427900299</v>
      </c>
      <c r="R16" s="2">
        <v>1175880.34999996</v>
      </c>
      <c r="S16" s="2">
        <v>3995074.7499998901</v>
      </c>
      <c r="T16" s="2">
        <v>1422868.80000014</v>
      </c>
      <c r="U16">
        <v>133.32</v>
      </c>
      <c r="V16" s="2">
        <v>836200.03999999794</v>
      </c>
      <c r="W16" s="2">
        <v>1014454.64999999</v>
      </c>
    </row>
    <row r="17" spans="1:23" x14ac:dyDescent="0.3">
      <c r="A17" t="s">
        <v>6</v>
      </c>
      <c r="B17" s="1">
        <v>12273</v>
      </c>
      <c r="C17" s="2">
        <v>109878.51</v>
      </c>
      <c r="D17">
        <v>91.0398</v>
      </c>
      <c r="E17" s="2">
        <v>42967.467482999797</v>
      </c>
      <c r="F17" s="2">
        <v>62781.706023499697</v>
      </c>
      <c r="G17" s="2">
        <v>1201.8157610000001</v>
      </c>
      <c r="H17" s="2">
        <v>1359.4600777999999</v>
      </c>
      <c r="I17" s="2">
        <v>64138.1277112998</v>
      </c>
      <c r="J17" s="2">
        <v>30440545.850000098</v>
      </c>
      <c r="K17" s="2">
        <v>20095062.429999899</v>
      </c>
      <c r="L17" s="2">
        <v>7300474.3700000299</v>
      </c>
      <c r="M17" s="2">
        <v>6886694.0799999898</v>
      </c>
      <c r="N17" s="2">
        <v>38420.68</v>
      </c>
      <c r="O17" s="2">
        <v>82997.039999999906</v>
      </c>
      <c r="P17" s="2">
        <v>1237046.1700001699</v>
      </c>
      <c r="Q17" s="2">
        <v>4223502.48969993</v>
      </c>
      <c r="R17" s="2">
        <v>432711.32999997702</v>
      </c>
      <c r="S17" s="2">
        <v>144423.16999999899</v>
      </c>
      <c r="T17" s="2">
        <v>492639.19999996398</v>
      </c>
      <c r="U17">
        <v>0</v>
      </c>
      <c r="V17" s="2">
        <v>61033.8</v>
      </c>
      <c r="W17" s="2">
        <v>294043.32999999903</v>
      </c>
    </row>
    <row r="18" spans="1:23" x14ac:dyDescent="0.3">
      <c r="A18" t="s">
        <v>7</v>
      </c>
      <c r="B18" s="1">
        <v>27664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t="s">
        <v>8</v>
      </c>
      <c r="B19" s="1">
        <v>83126</v>
      </c>
      <c r="C19" s="2">
        <v>527007.48000001104</v>
      </c>
      <c r="D19" s="2">
        <v>1805.5432000000001</v>
      </c>
      <c r="E19" s="2">
        <v>210843.56189099501</v>
      </c>
      <c r="F19" s="2">
        <v>323892.76169499598</v>
      </c>
      <c r="G19" s="2">
        <v>6132.4537644599995</v>
      </c>
      <c r="H19" s="2">
        <v>7767.1500315000003</v>
      </c>
      <c r="I19" s="2">
        <v>331553.66172649799</v>
      </c>
      <c r="J19" s="2">
        <v>167420707.38</v>
      </c>
      <c r="K19" s="2">
        <v>109451920.249997</v>
      </c>
      <c r="L19" s="2">
        <v>41767882.519999497</v>
      </c>
      <c r="M19" s="2">
        <v>36247242.369999804</v>
      </c>
      <c r="N19" s="2">
        <v>129753.38</v>
      </c>
      <c r="O19" s="2">
        <v>256938.37</v>
      </c>
      <c r="P19" s="2">
        <v>8423959.4999968801</v>
      </c>
      <c r="Q19" s="2">
        <v>22743122.027099401</v>
      </c>
      <c r="R19" s="2">
        <v>3988020.6499993401</v>
      </c>
      <c r="S19" s="2">
        <v>6738716.4100000001</v>
      </c>
      <c r="T19" s="1">
        <v>3722426</v>
      </c>
      <c r="U19">
        <v>586.55999999999995</v>
      </c>
      <c r="V19" s="2">
        <v>1978120.70999999</v>
      </c>
      <c r="W19" s="2">
        <v>428154.87000000098</v>
      </c>
    </row>
    <row r="20" spans="1:23" x14ac:dyDescent="0.3">
      <c r="A20" t="s">
        <v>9</v>
      </c>
      <c r="B20" s="1">
        <v>16852</v>
      </c>
      <c r="C20" s="2">
        <v>134244.44</v>
      </c>
      <c r="D20">
        <v>140</v>
      </c>
      <c r="E20" s="2">
        <v>44941.318998000403</v>
      </c>
      <c r="F20" s="2">
        <v>685980.43111600296</v>
      </c>
      <c r="G20" s="2">
        <v>2892.1786000000002</v>
      </c>
      <c r="H20" s="2">
        <v>1689.0388582600001</v>
      </c>
      <c r="I20" s="2">
        <v>672861.46997425705</v>
      </c>
      <c r="J20" s="2">
        <v>50724196.010000102</v>
      </c>
      <c r="K20" s="2">
        <v>35584555.879999898</v>
      </c>
      <c r="L20" s="2">
        <v>16822506.09</v>
      </c>
      <c r="M20" s="2">
        <v>15140990.91</v>
      </c>
      <c r="N20" s="2">
        <v>60370.079999999798</v>
      </c>
      <c r="O20" s="2">
        <v>108359.069999999</v>
      </c>
      <c r="P20" s="2">
        <v>1654169.5999999901</v>
      </c>
      <c r="Q20" s="2">
        <v>7078386.73730007</v>
      </c>
      <c r="R20" s="2">
        <v>564436.15000003902</v>
      </c>
      <c r="S20" s="2">
        <v>1230582.6599999999</v>
      </c>
      <c r="T20" s="1">
        <v>541440</v>
      </c>
      <c r="U20">
        <v>0</v>
      </c>
      <c r="V20" s="2">
        <v>1026814.44</v>
      </c>
      <c r="W20" s="2">
        <v>621591.49000000197</v>
      </c>
    </row>
    <row r="21" spans="1:23" x14ac:dyDescent="0.3">
      <c r="A21" t="s">
        <v>3</v>
      </c>
      <c r="B21" s="1">
        <v>43236</v>
      </c>
      <c r="C21" s="2">
        <v>101340.439999999</v>
      </c>
      <c r="D21" s="2">
        <v>452075.322293023</v>
      </c>
      <c r="E21" s="2">
        <v>154356.308400001</v>
      </c>
      <c r="F21" s="2">
        <v>252380.86414999899</v>
      </c>
      <c r="G21" s="2">
        <v>5375.4420999999002</v>
      </c>
      <c r="H21" s="2">
        <v>6779.0644399998</v>
      </c>
      <c r="I21" s="2">
        <v>259159.92858999901</v>
      </c>
      <c r="J21" s="2">
        <v>70495330.239999995</v>
      </c>
      <c r="K21" s="2">
        <v>59146725.2000001</v>
      </c>
      <c r="L21" s="2">
        <v>29160827.419999801</v>
      </c>
      <c r="M21" s="2">
        <v>25320238.289999899</v>
      </c>
      <c r="N21" s="2">
        <v>82897.439999999799</v>
      </c>
      <c r="O21" s="2">
        <v>176055.24000000101</v>
      </c>
      <c r="P21" s="2">
        <v>11913247.4399896</v>
      </c>
      <c r="Q21" s="2">
        <v>22842560.578200199</v>
      </c>
      <c r="R21" s="2">
        <v>5753846.88000248</v>
      </c>
      <c r="S21" s="2">
        <v>11032473.810000001</v>
      </c>
      <c r="T21">
        <v>0</v>
      </c>
      <c r="U21">
        <v>0</v>
      </c>
      <c r="V21">
        <v>0</v>
      </c>
      <c r="W21" s="2">
        <v>25320238.289999899</v>
      </c>
    </row>
    <row r="22" spans="1:23" x14ac:dyDescent="0.3">
      <c r="A22" t="s">
        <v>10</v>
      </c>
      <c r="B22" s="1">
        <v>17649</v>
      </c>
      <c r="C22" s="2">
        <v>71116.480000000302</v>
      </c>
      <c r="D22" s="2">
        <v>23716.898450000001</v>
      </c>
      <c r="E22" s="2">
        <v>30018.139040200102</v>
      </c>
      <c r="F22" s="2">
        <v>36754.959681</v>
      </c>
      <c r="G22" s="2">
        <v>1125.3995</v>
      </c>
      <c r="H22" s="2">
        <v>1313.7397798912</v>
      </c>
      <c r="I22" s="2">
        <v>38068.699460891301</v>
      </c>
      <c r="J22" s="2">
        <v>20366583.859999999</v>
      </c>
      <c r="K22" s="2">
        <v>12466692.779999901</v>
      </c>
      <c r="L22" s="2">
        <v>5768463.9000000302</v>
      </c>
      <c r="M22" s="2">
        <v>5231327.0900000101</v>
      </c>
      <c r="N22" s="2">
        <v>37453.769999999997</v>
      </c>
      <c r="O22" s="2">
        <v>71563.59</v>
      </c>
      <c r="P22" s="2">
        <v>390330.11999996699</v>
      </c>
      <c r="Q22" s="2">
        <v>1290855.2819999999</v>
      </c>
      <c r="R22" s="2">
        <v>283783.46000000503</v>
      </c>
      <c r="S22" s="2">
        <v>601995.959999996</v>
      </c>
      <c r="T22" s="1">
        <v>477048</v>
      </c>
      <c r="U22">
        <v>832.5</v>
      </c>
      <c r="V22" s="2">
        <v>7721.63</v>
      </c>
      <c r="W22" s="2">
        <v>507894.42000000097</v>
      </c>
    </row>
    <row r="23" spans="1:23" x14ac:dyDescent="0.3">
      <c r="A23" t="s">
        <v>11</v>
      </c>
      <c r="B23" s="1">
        <v>33780</v>
      </c>
      <c r="C23" s="2">
        <v>122977.97000000101</v>
      </c>
      <c r="D23" s="2">
        <v>4613.3868000000002</v>
      </c>
      <c r="E23" s="2">
        <v>92155.436000000307</v>
      </c>
      <c r="F23" s="2">
        <v>171598.67829999901</v>
      </c>
      <c r="G23" s="2">
        <v>4318.9780000000001</v>
      </c>
      <c r="H23" s="2">
        <v>4338.1636514406</v>
      </c>
      <c r="I23" s="2">
        <v>175907.71695144201</v>
      </c>
      <c r="J23" s="2">
        <v>78620918.669999599</v>
      </c>
      <c r="K23" s="2">
        <v>81226847.449999899</v>
      </c>
      <c r="L23" s="2">
        <v>24234493.190000199</v>
      </c>
      <c r="M23" s="2">
        <v>39902396.259999998</v>
      </c>
      <c r="N23" s="2">
        <v>71993.179999999804</v>
      </c>
      <c r="O23" s="2">
        <v>180464.15999999901</v>
      </c>
      <c r="P23" s="2">
        <v>6185125.8899995899</v>
      </c>
      <c r="Q23" s="2">
        <v>14986736.1005999</v>
      </c>
      <c r="R23" s="1">
        <v>1374285</v>
      </c>
      <c r="S23" s="2">
        <v>2193482</v>
      </c>
      <c r="T23" s="1">
        <v>866595</v>
      </c>
      <c r="U23" s="2">
        <v>2694.1</v>
      </c>
      <c r="V23" s="2">
        <v>1066591.1799999899</v>
      </c>
      <c r="W23" s="2">
        <v>2461423.2499999702</v>
      </c>
    </row>
    <row r="25" spans="1:23" x14ac:dyDescent="0.3">
      <c r="B25" s="1">
        <f>B14-B2</f>
        <v>0</v>
      </c>
      <c r="C25" s="1">
        <f t="shared" ref="C25:U25" si="0">C14-C2</f>
        <v>0</v>
      </c>
      <c r="D25" s="1">
        <f t="shared" si="0"/>
        <v>0</v>
      </c>
      <c r="E25" s="1">
        <f t="shared" si="0"/>
        <v>0</v>
      </c>
      <c r="F25" s="1">
        <f t="shared" si="0"/>
        <v>0</v>
      </c>
      <c r="G25" s="1">
        <f t="shared" si="0"/>
        <v>0</v>
      </c>
      <c r="H25" s="1">
        <f t="shared" si="0"/>
        <v>0</v>
      </c>
      <c r="I25" s="1">
        <f t="shared" si="0"/>
        <v>0</v>
      </c>
      <c r="J25" s="1">
        <f t="shared" si="0"/>
        <v>0</v>
      </c>
      <c r="K25" s="1">
        <f t="shared" si="0"/>
        <v>0</v>
      </c>
      <c r="L25" s="1">
        <f t="shared" si="0"/>
        <v>0</v>
      </c>
      <c r="M25" s="1">
        <f t="shared" si="0"/>
        <v>0</v>
      </c>
      <c r="N25" s="1">
        <f t="shared" si="0"/>
        <v>0</v>
      </c>
      <c r="O25" s="1">
        <f t="shared" si="0"/>
        <v>0</v>
      </c>
      <c r="P25" s="1">
        <f t="shared" si="0"/>
        <v>0</v>
      </c>
      <c r="Q25" s="1">
        <f t="shared" si="0"/>
        <v>0</v>
      </c>
      <c r="R25" s="1">
        <f t="shared" si="0"/>
        <v>0</v>
      </c>
      <c r="S25" s="1">
        <f t="shared" si="0"/>
        <v>0</v>
      </c>
      <c r="T25" s="1">
        <f t="shared" si="0"/>
        <v>0</v>
      </c>
      <c r="U25" s="1">
        <f t="shared" si="0"/>
        <v>0</v>
      </c>
      <c r="V25" s="1">
        <f t="shared" ref="C25:W33" si="1">V2-V14</f>
        <v>0</v>
      </c>
      <c r="W25" s="1">
        <f t="shared" si="1"/>
        <v>0</v>
      </c>
    </row>
    <row r="26" spans="1:23" x14ac:dyDescent="0.3">
      <c r="B26" s="1">
        <f t="shared" ref="B26:U26" si="2">B15-B3</f>
        <v>0</v>
      </c>
      <c r="C26" s="1">
        <f t="shared" si="2"/>
        <v>2.0081643015146255E-9</v>
      </c>
      <c r="D26" s="1">
        <f t="shared" si="2"/>
        <v>-9.8953023552894592E-10</v>
      </c>
      <c r="E26" s="1">
        <f t="shared" si="2"/>
        <v>-5.9953890740871429E-9</v>
      </c>
      <c r="F26" s="1">
        <f t="shared" si="2"/>
        <v>0</v>
      </c>
      <c r="G26" s="1">
        <f t="shared" si="2"/>
        <v>-3.0013325158506632E-10</v>
      </c>
      <c r="H26" s="1">
        <f t="shared" si="2"/>
        <v>1.0004441719502211E-10</v>
      </c>
      <c r="I26" s="1">
        <f t="shared" si="2"/>
        <v>9.8953023552894592E-10</v>
      </c>
      <c r="J26" s="1">
        <f t="shared" si="2"/>
        <v>-1.9967555999755859E-6</v>
      </c>
      <c r="K26" s="1">
        <f t="shared" si="2"/>
        <v>0</v>
      </c>
      <c r="L26" s="1">
        <f t="shared" si="2"/>
        <v>0</v>
      </c>
      <c r="M26" s="1">
        <f t="shared" si="2"/>
        <v>-1.0058283805847168E-7</v>
      </c>
      <c r="N26" s="1">
        <f t="shared" si="2"/>
        <v>0</v>
      </c>
      <c r="O26" s="1">
        <f t="shared" si="2"/>
        <v>-1.9790604710578918E-9</v>
      </c>
      <c r="P26" s="1">
        <f t="shared" si="2"/>
        <v>6.1001628637313843E-7</v>
      </c>
      <c r="Q26" s="1">
        <f t="shared" si="2"/>
        <v>-1.0058283805847168E-7</v>
      </c>
      <c r="R26" s="1">
        <f t="shared" si="2"/>
        <v>-2.8964132070541382E-7</v>
      </c>
      <c r="S26" s="1">
        <f t="shared" si="2"/>
        <v>-4.0046870708465576E-7</v>
      </c>
      <c r="T26" s="1">
        <f t="shared" si="2"/>
        <v>0</v>
      </c>
      <c r="U26" s="1">
        <f t="shared" si="2"/>
        <v>0</v>
      </c>
      <c r="V26" s="1">
        <f t="shared" si="1"/>
        <v>9.6857547760009766E-8</v>
      </c>
      <c r="W26" s="1">
        <f t="shared" si="1"/>
        <v>9.7788870334625244E-9</v>
      </c>
    </row>
    <row r="27" spans="1:23" x14ac:dyDescent="0.3">
      <c r="B27" s="1">
        <f t="shared" ref="B27:U27" si="3">B16-B4</f>
        <v>0</v>
      </c>
      <c r="C27" s="1">
        <f t="shared" si="3"/>
        <v>-2.0372681319713593E-9</v>
      </c>
      <c r="D27" s="1">
        <f t="shared" si="3"/>
        <v>0</v>
      </c>
      <c r="E27" s="1">
        <f t="shared" si="3"/>
        <v>-2.0081643015146255E-9</v>
      </c>
      <c r="F27" s="1">
        <f t="shared" si="3"/>
        <v>-9.8953023552894592E-10</v>
      </c>
      <c r="G27" s="1">
        <f t="shared" si="3"/>
        <v>0</v>
      </c>
      <c r="H27" s="1">
        <f t="shared" si="3"/>
        <v>0</v>
      </c>
      <c r="I27" s="1">
        <f t="shared" si="3"/>
        <v>9.8953023552894592E-10</v>
      </c>
      <c r="J27" s="1">
        <f t="shared" si="3"/>
        <v>5.0663948059082031E-7</v>
      </c>
      <c r="K27" s="1">
        <f t="shared" si="3"/>
        <v>-2.0265579223632813E-6</v>
      </c>
      <c r="L27" s="1">
        <f t="shared" si="3"/>
        <v>-1.0058283805847168E-7</v>
      </c>
      <c r="M27" s="1">
        <f t="shared" si="3"/>
        <v>-1.0058283805847168E-7</v>
      </c>
      <c r="N27" s="1">
        <f t="shared" si="3"/>
        <v>9.8953023552894592E-10</v>
      </c>
      <c r="O27" s="1">
        <f t="shared" si="3"/>
        <v>-3.0267983675003052E-9</v>
      </c>
      <c r="P27" s="1">
        <f t="shared" si="3"/>
        <v>-3.0267983675003052E-8</v>
      </c>
      <c r="Q27" s="1">
        <f t="shared" si="3"/>
        <v>9.8720192909240723E-8</v>
      </c>
      <c r="R27" s="1">
        <f t="shared" si="3"/>
        <v>-2.0023435354232788E-8</v>
      </c>
      <c r="S27" s="1">
        <f t="shared" si="3"/>
        <v>0</v>
      </c>
      <c r="T27" s="1">
        <f t="shared" si="3"/>
        <v>-5.005858838558197E-8</v>
      </c>
      <c r="U27" s="1">
        <f t="shared" si="3"/>
        <v>0</v>
      </c>
      <c r="V27" s="1">
        <f t="shared" si="1"/>
        <v>-9.3132257461547852E-10</v>
      </c>
      <c r="W27" s="1">
        <f t="shared" si="1"/>
        <v>1.0011717677116394E-8</v>
      </c>
    </row>
    <row r="28" spans="1:23" x14ac:dyDescent="0.3">
      <c r="B28" s="1">
        <f t="shared" ref="B28:U28" si="4">B17-B5</f>
        <v>0</v>
      </c>
      <c r="C28" s="1">
        <f t="shared" si="4"/>
        <v>9.8953023552894592E-10</v>
      </c>
      <c r="D28" s="1">
        <f t="shared" si="4"/>
        <v>0</v>
      </c>
      <c r="E28" s="1">
        <f t="shared" si="4"/>
        <v>-1.0186340659856796E-10</v>
      </c>
      <c r="F28" s="1">
        <f t="shared" si="4"/>
        <v>-1.0186340659856796E-10</v>
      </c>
      <c r="G28" s="1">
        <f t="shared" si="4"/>
        <v>0</v>
      </c>
      <c r="H28" s="1">
        <f t="shared" si="4"/>
        <v>0</v>
      </c>
      <c r="I28" s="1">
        <f t="shared" si="4"/>
        <v>0</v>
      </c>
      <c r="J28" s="1">
        <f t="shared" si="4"/>
        <v>-1.0058283805847168E-7</v>
      </c>
      <c r="K28" s="1">
        <f t="shared" si="4"/>
        <v>-1.0058283805847168E-7</v>
      </c>
      <c r="L28" s="1">
        <f t="shared" si="4"/>
        <v>-2.0489096641540527E-8</v>
      </c>
      <c r="M28" s="1">
        <f t="shared" si="4"/>
        <v>0</v>
      </c>
      <c r="N28" s="1">
        <f t="shared" si="4"/>
        <v>0</v>
      </c>
      <c r="O28" s="1">
        <f t="shared" si="4"/>
        <v>-2.9103830456733704E-10</v>
      </c>
      <c r="P28" s="1">
        <f t="shared" si="4"/>
        <v>-1.0011717677116394E-8</v>
      </c>
      <c r="Q28" s="1">
        <f t="shared" si="4"/>
        <v>1.0244548320770264E-8</v>
      </c>
      <c r="R28" s="1">
        <f t="shared" si="4"/>
        <v>4.0163286030292511E-9</v>
      </c>
      <c r="S28" s="1">
        <f t="shared" si="4"/>
        <v>0</v>
      </c>
      <c r="T28" s="1">
        <f t="shared" si="4"/>
        <v>-2.0372681319713593E-9</v>
      </c>
      <c r="U28" s="1">
        <f t="shared" si="4"/>
        <v>0</v>
      </c>
      <c r="V28" s="1">
        <f t="shared" si="1"/>
        <v>0</v>
      </c>
      <c r="W28" s="1">
        <f t="shared" si="1"/>
        <v>0</v>
      </c>
    </row>
    <row r="29" spans="1:23" x14ac:dyDescent="0.3">
      <c r="B29" s="1">
        <f t="shared" ref="B29:U29" si="5">B18-B6</f>
        <v>0</v>
      </c>
      <c r="C29" s="1">
        <f t="shared" si="5"/>
        <v>0</v>
      </c>
      <c r="D29" s="1">
        <f t="shared" si="5"/>
        <v>0</v>
      </c>
      <c r="E29" s="1">
        <f t="shared" si="5"/>
        <v>0</v>
      </c>
      <c r="F29" s="1">
        <f t="shared" si="5"/>
        <v>0</v>
      </c>
      <c r="G29" s="1">
        <f t="shared" si="5"/>
        <v>0</v>
      </c>
      <c r="H29" s="1">
        <f t="shared" si="5"/>
        <v>0</v>
      </c>
      <c r="I29" s="1">
        <f t="shared" si="5"/>
        <v>0</v>
      </c>
      <c r="J29" s="1">
        <f t="shared" si="5"/>
        <v>0</v>
      </c>
      <c r="K29" s="1">
        <f t="shared" si="5"/>
        <v>0</v>
      </c>
      <c r="L29" s="1">
        <f t="shared" si="5"/>
        <v>0</v>
      </c>
      <c r="M29" s="1">
        <f t="shared" si="5"/>
        <v>0</v>
      </c>
      <c r="N29" s="1">
        <f t="shared" si="5"/>
        <v>0</v>
      </c>
      <c r="O29" s="1">
        <f t="shared" si="5"/>
        <v>0</v>
      </c>
      <c r="P29" s="1">
        <f t="shared" si="5"/>
        <v>0</v>
      </c>
      <c r="Q29" s="1">
        <f t="shared" si="5"/>
        <v>0</v>
      </c>
      <c r="R29" s="1">
        <f t="shared" si="5"/>
        <v>0</v>
      </c>
      <c r="S29" s="1">
        <f t="shared" si="5"/>
        <v>0</v>
      </c>
      <c r="T29" s="1">
        <f t="shared" si="5"/>
        <v>0</v>
      </c>
      <c r="U29" s="1">
        <f t="shared" si="5"/>
        <v>0</v>
      </c>
      <c r="V29" s="1">
        <f t="shared" si="1"/>
        <v>0</v>
      </c>
      <c r="W29" s="1">
        <f t="shared" si="1"/>
        <v>0</v>
      </c>
    </row>
    <row r="30" spans="1:23" x14ac:dyDescent="0.3">
      <c r="B30" s="1">
        <f t="shared" ref="B30:U30" si="6">B19-B7</f>
        <v>0</v>
      </c>
      <c r="C30" s="1">
        <f t="shared" si="6"/>
        <v>-3.9581209421157837E-9</v>
      </c>
      <c r="D30" s="1">
        <f t="shared" si="6"/>
        <v>0</v>
      </c>
      <c r="E30" s="1">
        <f t="shared" si="6"/>
        <v>0</v>
      </c>
      <c r="F30" s="1">
        <f t="shared" si="6"/>
        <v>-2.0372681319713593E-9</v>
      </c>
      <c r="G30" s="1">
        <f t="shared" si="6"/>
        <v>0</v>
      </c>
      <c r="H30" s="1">
        <f t="shared" si="6"/>
        <v>1.0004441719502211E-10</v>
      </c>
      <c r="I30" s="1">
        <f t="shared" si="6"/>
        <v>-5.9953890740871429E-9</v>
      </c>
      <c r="J30" s="1">
        <f t="shared" si="6"/>
        <v>3.0100345611572266E-6</v>
      </c>
      <c r="K30" s="1">
        <f t="shared" si="6"/>
        <v>2.0116567611694336E-6</v>
      </c>
      <c r="L30" s="1">
        <f t="shared" si="6"/>
        <v>7.0035457611083984E-7</v>
      </c>
      <c r="M30" s="1">
        <f t="shared" si="6"/>
        <v>-3.9488077163696289E-7</v>
      </c>
      <c r="N30" s="1">
        <f t="shared" si="6"/>
        <v>0</v>
      </c>
      <c r="O30" s="1">
        <f t="shared" si="6"/>
        <v>0</v>
      </c>
      <c r="P30" s="1">
        <f t="shared" si="6"/>
        <v>3.7997961044311523E-7</v>
      </c>
      <c r="Q30" s="1">
        <f t="shared" si="6"/>
        <v>3.0174851417541504E-7</v>
      </c>
      <c r="R30" s="1">
        <f t="shared" si="6"/>
        <v>6.0070306062698364E-8</v>
      </c>
      <c r="S30" s="1">
        <f t="shared" si="6"/>
        <v>2.0489096641540527E-8</v>
      </c>
      <c r="T30" s="1">
        <f t="shared" si="6"/>
        <v>0</v>
      </c>
      <c r="U30" s="1">
        <f t="shared" si="6"/>
        <v>0</v>
      </c>
      <c r="V30" s="1">
        <f t="shared" si="1"/>
        <v>0</v>
      </c>
      <c r="W30" s="1">
        <f t="shared" si="1"/>
        <v>-9.8953023552894592E-10</v>
      </c>
    </row>
    <row r="31" spans="1:23" x14ac:dyDescent="0.3">
      <c r="B31" s="1">
        <f t="shared" ref="B31:U31" si="7">B20-B8</f>
        <v>0</v>
      </c>
      <c r="C31" s="1">
        <f t="shared" si="7"/>
        <v>-9.8953023552894592E-10</v>
      </c>
      <c r="D31" s="1">
        <f t="shared" si="7"/>
        <v>0</v>
      </c>
      <c r="E31" s="1">
        <f t="shared" si="7"/>
        <v>6.0390448197722435E-10</v>
      </c>
      <c r="F31" s="1">
        <f t="shared" si="7"/>
        <v>-1.909211277961731E-8</v>
      </c>
      <c r="G31" s="1">
        <f t="shared" si="7"/>
        <v>0</v>
      </c>
      <c r="H31" s="1">
        <f t="shared" si="7"/>
        <v>0</v>
      </c>
      <c r="I31" s="1">
        <f t="shared" si="7"/>
        <v>1.0477378964424133E-9</v>
      </c>
      <c r="J31" s="1">
        <f t="shared" si="7"/>
        <v>-9.6857547760009766E-8</v>
      </c>
      <c r="K31" s="1">
        <f t="shared" si="7"/>
        <v>9.6857547760009766E-8</v>
      </c>
      <c r="L31" s="1">
        <f t="shared" si="7"/>
        <v>0</v>
      </c>
      <c r="M31" s="1">
        <f t="shared" si="7"/>
        <v>0</v>
      </c>
      <c r="N31" s="1">
        <f t="shared" si="7"/>
        <v>0</v>
      </c>
      <c r="O31" s="1">
        <f t="shared" si="7"/>
        <v>-1.0040821507573128E-9</v>
      </c>
      <c r="P31" s="1">
        <f t="shared" si="7"/>
        <v>0</v>
      </c>
      <c r="Q31" s="1">
        <f t="shared" si="7"/>
        <v>8.0093741416931152E-8</v>
      </c>
      <c r="R31" s="1">
        <f t="shared" si="7"/>
        <v>0</v>
      </c>
      <c r="S31" s="1">
        <f t="shared" si="7"/>
        <v>0</v>
      </c>
      <c r="T31" s="1">
        <f t="shared" si="7"/>
        <v>0</v>
      </c>
      <c r="U31" s="1">
        <f t="shared" si="7"/>
        <v>0</v>
      </c>
      <c r="V31" s="1">
        <f t="shared" si="1"/>
        <v>0</v>
      </c>
      <c r="W31" s="1">
        <f t="shared" si="1"/>
        <v>1.0477378964424133E-9</v>
      </c>
    </row>
    <row r="32" spans="1:23" x14ac:dyDescent="0.3">
      <c r="B32" s="1">
        <f t="shared" ref="B32:W32" si="8">B21-B9</f>
        <v>30370</v>
      </c>
      <c r="C32" s="1">
        <f t="shared" si="8"/>
        <v>56868.709206139298</v>
      </c>
      <c r="D32" s="1" t="e">
        <f t="shared" si="8"/>
        <v>#VALUE!</v>
      </c>
      <c r="E32" s="1" t="e">
        <f t="shared" si="8"/>
        <v>#VALUE!</v>
      </c>
      <c r="F32" s="1" t="e">
        <f t="shared" si="8"/>
        <v>#VALUE!</v>
      </c>
      <c r="G32" s="1" t="e">
        <f t="shared" si="8"/>
        <v>#VALUE!</v>
      </c>
      <c r="H32" s="1" t="e">
        <f t="shared" si="8"/>
        <v>#VALUE!</v>
      </c>
      <c r="I32" s="1">
        <f t="shared" si="8"/>
        <v>259159.92858999901</v>
      </c>
      <c r="J32" s="1">
        <f t="shared" si="8"/>
        <v>70495330.239999995</v>
      </c>
      <c r="K32" s="1">
        <f t="shared" si="8"/>
        <v>59146725.2000001</v>
      </c>
      <c r="L32" s="1">
        <f t="shared" si="8"/>
        <v>12672516.9802901</v>
      </c>
      <c r="M32" s="1">
        <f t="shared" si="8"/>
        <v>9178331.2769034989</v>
      </c>
      <c r="N32" s="1">
        <f t="shared" si="8"/>
        <v>82897.439999999799</v>
      </c>
      <c r="O32" s="1">
        <f t="shared" si="8"/>
        <v>176055.24000000101</v>
      </c>
      <c r="P32" s="1" t="e">
        <f t="shared" si="8"/>
        <v>#VALUE!</v>
      </c>
      <c r="Q32" s="1">
        <f t="shared" si="8"/>
        <v>22842560.578200199</v>
      </c>
      <c r="R32" s="1" t="e">
        <f t="shared" si="8"/>
        <v>#VALUE!</v>
      </c>
      <c r="S32" s="1">
        <f t="shared" si="8"/>
        <v>11032473.810000001</v>
      </c>
      <c r="T32" s="1">
        <f t="shared" si="8"/>
        <v>0</v>
      </c>
      <c r="U32" s="1">
        <f t="shared" si="8"/>
        <v>0</v>
      </c>
      <c r="V32" s="1">
        <f t="shared" si="8"/>
        <v>0</v>
      </c>
      <c r="W32" s="1">
        <f t="shared" si="8"/>
        <v>25320238.289999899</v>
      </c>
    </row>
    <row r="33" spans="2:23" x14ac:dyDescent="0.3">
      <c r="B33" s="1">
        <f t="shared" ref="B33:U33" si="9">B22-B10</f>
        <v>0</v>
      </c>
      <c r="C33" s="1">
        <f t="shared" si="9"/>
        <v>0</v>
      </c>
      <c r="D33" s="1">
        <f t="shared" si="9"/>
        <v>0</v>
      </c>
      <c r="E33" s="1">
        <f t="shared" si="9"/>
        <v>0</v>
      </c>
      <c r="F33" s="1">
        <f t="shared" si="9"/>
        <v>0</v>
      </c>
      <c r="G33" s="1">
        <f t="shared" si="9"/>
        <v>0</v>
      </c>
      <c r="H33" s="1">
        <f t="shared" si="9"/>
        <v>0</v>
      </c>
      <c r="I33" s="1">
        <f t="shared" si="9"/>
        <v>0</v>
      </c>
      <c r="J33" s="1">
        <f t="shared" si="9"/>
        <v>0</v>
      </c>
      <c r="K33" s="1">
        <f t="shared" si="9"/>
        <v>0</v>
      </c>
      <c r="L33" s="1">
        <f t="shared" si="9"/>
        <v>0</v>
      </c>
      <c r="M33" s="1">
        <f t="shared" si="9"/>
        <v>0</v>
      </c>
      <c r="N33" s="1">
        <f t="shared" si="9"/>
        <v>0</v>
      </c>
      <c r="O33" s="1">
        <f t="shared" si="9"/>
        <v>0</v>
      </c>
      <c r="P33" s="1">
        <f t="shared" si="9"/>
        <v>0</v>
      </c>
      <c r="Q33" s="1">
        <f t="shared" si="9"/>
        <v>0</v>
      </c>
      <c r="R33" s="1">
        <f t="shared" si="9"/>
        <v>0</v>
      </c>
      <c r="S33" s="1">
        <f t="shared" si="9"/>
        <v>0</v>
      </c>
      <c r="T33" s="1">
        <f t="shared" si="9"/>
        <v>0</v>
      </c>
      <c r="U33" s="1">
        <f t="shared" si="9"/>
        <v>0</v>
      </c>
      <c r="V33" s="1">
        <f t="shared" si="1"/>
        <v>0</v>
      </c>
      <c r="W33" s="1">
        <f t="shared" si="1"/>
        <v>0</v>
      </c>
    </row>
    <row r="34" spans="2:23" x14ac:dyDescent="0.3">
      <c r="B34" s="1">
        <f t="shared" ref="B34:U34" si="10">B23-B11</f>
        <v>0</v>
      </c>
      <c r="C34" s="1">
        <f t="shared" si="10"/>
        <v>-9.8953023552894592E-10</v>
      </c>
      <c r="D34" s="1">
        <f t="shared" si="10"/>
        <v>0</v>
      </c>
      <c r="E34" s="1">
        <f t="shared" si="10"/>
        <v>-7.8580342233181E-10</v>
      </c>
      <c r="F34" s="1">
        <f t="shared" si="10"/>
        <v>0</v>
      </c>
      <c r="G34" s="1">
        <f t="shared" si="10"/>
        <v>0</v>
      </c>
      <c r="H34" s="1">
        <f t="shared" si="10"/>
        <v>0</v>
      </c>
      <c r="I34" s="1">
        <f t="shared" si="10"/>
        <v>0</v>
      </c>
      <c r="J34" s="1">
        <f t="shared" si="10"/>
        <v>-8.0466270446777344E-7</v>
      </c>
      <c r="K34" s="1">
        <f t="shared" si="10"/>
        <v>0</v>
      </c>
      <c r="L34" s="1">
        <f t="shared" si="10"/>
        <v>2.9802322387695313E-7</v>
      </c>
      <c r="M34" s="1">
        <f t="shared" si="10"/>
        <v>0</v>
      </c>
      <c r="N34" s="1">
        <f t="shared" si="10"/>
        <v>3.0559021979570389E-10</v>
      </c>
      <c r="O34" s="1">
        <f t="shared" si="10"/>
        <v>-9.8953023552894592E-10</v>
      </c>
      <c r="P34" s="1">
        <f t="shared" si="10"/>
        <v>-6.9849193096160889E-8</v>
      </c>
      <c r="Q34" s="1">
        <f t="shared" si="10"/>
        <v>-1.0058283805847168E-7</v>
      </c>
      <c r="R34" s="1">
        <f t="shared" si="10"/>
        <v>0</v>
      </c>
      <c r="S34" s="1">
        <f t="shared" si="10"/>
        <v>0</v>
      </c>
      <c r="T34" s="1">
        <f t="shared" si="10"/>
        <v>0</v>
      </c>
      <c r="U34" s="1">
        <f t="shared" si="10"/>
        <v>0</v>
      </c>
      <c r="V34" s="1">
        <f t="shared" ref="C34:W34" si="11">V11-V23</f>
        <v>0</v>
      </c>
      <c r="W34" s="1">
        <f t="shared" si="11"/>
        <v>-2.0023435354232788E-8</v>
      </c>
    </row>
    <row r="35" spans="2:23" x14ac:dyDescent="0.3">
      <c r="B35" s="1">
        <f t="shared" ref="B35:U35" si="12">B24-B12</f>
        <v>0</v>
      </c>
      <c r="C35" s="1">
        <f t="shared" si="12"/>
        <v>0</v>
      </c>
      <c r="D35" s="1">
        <f t="shared" si="12"/>
        <v>0</v>
      </c>
      <c r="E35" s="1">
        <f t="shared" si="12"/>
        <v>0</v>
      </c>
      <c r="F35" s="1">
        <f t="shared" si="12"/>
        <v>0</v>
      </c>
      <c r="G35" s="1">
        <f t="shared" si="12"/>
        <v>0</v>
      </c>
      <c r="H35" s="1">
        <f t="shared" si="12"/>
        <v>0</v>
      </c>
      <c r="I35" s="1">
        <f t="shared" si="12"/>
        <v>0</v>
      </c>
      <c r="J35" s="1">
        <f t="shared" si="12"/>
        <v>0</v>
      </c>
      <c r="K35" s="1">
        <f t="shared" si="12"/>
        <v>0</v>
      </c>
      <c r="L35" s="1">
        <f t="shared" si="12"/>
        <v>0</v>
      </c>
      <c r="M35" s="1">
        <f t="shared" si="12"/>
        <v>0</v>
      </c>
      <c r="N35" s="1">
        <f t="shared" si="12"/>
        <v>0</v>
      </c>
      <c r="O35" s="1">
        <f t="shared" si="12"/>
        <v>0</v>
      </c>
      <c r="P35" s="1">
        <f t="shared" si="12"/>
        <v>0</v>
      </c>
      <c r="Q35" s="1">
        <f t="shared" si="12"/>
        <v>0</v>
      </c>
      <c r="R35" s="1">
        <f t="shared" si="12"/>
        <v>0</v>
      </c>
      <c r="S35" s="1">
        <f t="shared" si="12"/>
        <v>0</v>
      </c>
      <c r="T35" s="1">
        <f t="shared" si="12"/>
        <v>0</v>
      </c>
      <c r="U35" s="1">
        <f t="shared" si="12"/>
        <v>0</v>
      </c>
      <c r="V35" s="1">
        <f t="shared" ref="C35:W35" si="13">V12-V24</f>
        <v>0</v>
      </c>
      <c r="W35" s="1">
        <f t="shared" si="13"/>
        <v>0</v>
      </c>
    </row>
    <row r="36" spans="2:23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x14ac:dyDescent="0.3">
      <c r="B37" s="4">
        <f>B32/B21</f>
        <v>0.70242390600425575</v>
      </c>
      <c r="C37" s="4">
        <f t="shared" ref="C37:W37" si="14">C32/C21</f>
        <v>0.56116501177752787</v>
      </c>
      <c r="D37" s="4" t="e">
        <f t="shared" si="14"/>
        <v>#VALUE!</v>
      </c>
      <c r="E37" s="4" t="e">
        <f t="shared" si="14"/>
        <v>#VALUE!</v>
      </c>
      <c r="F37" s="4" t="e">
        <f t="shared" si="14"/>
        <v>#VALUE!</v>
      </c>
      <c r="G37" s="4" t="e">
        <f t="shared" si="14"/>
        <v>#VALUE!</v>
      </c>
      <c r="H37" s="4" t="e">
        <f t="shared" si="14"/>
        <v>#VALUE!</v>
      </c>
      <c r="I37" s="4">
        <f t="shared" si="14"/>
        <v>1</v>
      </c>
      <c r="J37" s="4">
        <f t="shared" si="14"/>
        <v>1</v>
      </c>
      <c r="K37" s="4">
        <f t="shared" si="14"/>
        <v>1</v>
      </c>
      <c r="L37" s="4">
        <f t="shared" si="14"/>
        <v>0.43457329923357113</v>
      </c>
      <c r="M37" s="4">
        <f t="shared" si="14"/>
        <v>0.3624899249280934</v>
      </c>
      <c r="N37" s="4">
        <f t="shared" si="14"/>
        <v>1</v>
      </c>
      <c r="O37" s="4">
        <f t="shared" si="14"/>
        <v>1</v>
      </c>
      <c r="P37" s="4" t="e">
        <f t="shared" si="14"/>
        <v>#VALUE!</v>
      </c>
      <c r="Q37" s="4">
        <f t="shared" si="14"/>
        <v>1</v>
      </c>
      <c r="R37" s="4" t="e">
        <f t="shared" si="14"/>
        <v>#VALUE!</v>
      </c>
      <c r="S37" s="4">
        <f t="shared" si="14"/>
        <v>1</v>
      </c>
      <c r="T37" s="4" t="e">
        <f t="shared" si="14"/>
        <v>#DIV/0!</v>
      </c>
      <c r="U37" s="4" t="e">
        <f t="shared" si="14"/>
        <v>#DIV/0!</v>
      </c>
      <c r="V37" s="4" t="e">
        <f t="shared" si="14"/>
        <v>#DIV/0!</v>
      </c>
      <c r="W37" s="4">
        <f t="shared" si="1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4B8B-6716-4870-8B5F-D5D6AB95CB35}">
  <dimension ref="A5:W18"/>
  <sheetViews>
    <sheetView workbookViewId="0">
      <selection activeCell="B18" sqref="B18:W18"/>
    </sheetView>
  </sheetViews>
  <sheetFormatPr defaultRowHeight="14.4" x14ac:dyDescent="0.3"/>
  <cols>
    <col min="1" max="1" width="10" bestFit="1" customWidth="1"/>
  </cols>
  <sheetData>
    <row r="5" spans="1:23" x14ac:dyDescent="0.3">
      <c r="A5" t="s">
        <v>12</v>
      </c>
      <c r="B5">
        <v>12866</v>
      </c>
      <c r="C5">
        <v>44471.7307938597</v>
      </c>
      <c r="I5">
        <v>0</v>
      </c>
      <c r="J5">
        <v>0</v>
      </c>
      <c r="K5">
        <v>0</v>
      </c>
      <c r="L5">
        <v>16488310.439709701</v>
      </c>
      <c r="M5">
        <v>16141907.0130964</v>
      </c>
      <c r="N5">
        <v>0</v>
      </c>
      <c r="O5">
        <v>0</v>
      </c>
      <c r="Q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12" spans="1:23" x14ac:dyDescent="0.3">
      <c r="A12" t="s">
        <v>3</v>
      </c>
      <c r="B12">
        <v>22889</v>
      </c>
      <c r="C12">
        <v>52934.399999998102</v>
      </c>
      <c r="D12">
        <v>251651.418849993</v>
      </c>
      <c r="E12">
        <v>85696.392549999699</v>
      </c>
      <c r="F12">
        <v>153233.9087</v>
      </c>
      <c r="G12">
        <v>2732.5070499999601</v>
      </c>
      <c r="H12">
        <v>3449.4507700000099</v>
      </c>
      <c r="I12">
        <v>156683.35946999901</v>
      </c>
      <c r="J12">
        <v>38487366.829999499</v>
      </c>
      <c r="K12">
        <v>30621747.8899999</v>
      </c>
      <c r="L12">
        <v>16892018.7000001</v>
      </c>
      <c r="M12">
        <v>14231737.65</v>
      </c>
      <c r="N12">
        <v>40152.800000000003</v>
      </c>
      <c r="O12">
        <v>87537.809999999503</v>
      </c>
      <c r="P12">
        <v>6306835.0600007595</v>
      </c>
      <c r="Q12">
        <v>11064232.8002999</v>
      </c>
      <c r="R12">
        <v>3046068.1200009701</v>
      </c>
      <c r="S12">
        <v>5343790.55</v>
      </c>
      <c r="T12">
        <v>0</v>
      </c>
      <c r="U12">
        <v>0</v>
      </c>
      <c r="V12">
        <v>0</v>
      </c>
      <c r="W12">
        <v>14231737.65</v>
      </c>
    </row>
    <row r="14" spans="1:23" x14ac:dyDescent="0.3">
      <c r="A14" t="s">
        <v>12</v>
      </c>
      <c r="B14">
        <v>12866</v>
      </c>
      <c r="C14">
        <v>44471.7307938597</v>
      </c>
      <c r="I14">
        <v>0</v>
      </c>
      <c r="J14">
        <v>0</v>
      </c>
      <c r="K14">
        <v>0</v>
      </c>
      <c r="L14">
        <v>16488310.439709701</v>
      </c>
      <c r="M14">
        <v>16141907.0130964</v>
      </c>
      <c r="N14">
        <v>0</v>
      </c>
      <c r="O14">
        <v>0</v>
      </c>
      <c r="Q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6" spans="1:23" x14ac:dyDescent="0.3">
      <c r="B16">
        <f>B12-B14</f>
        <v>10023</v>
      </c>
      <c r="C16">
        <f t="shared" ref="C16:W16" si="0">C12-C14</f>
        <v>8462.6692061384019</v>
      </c>
      <c r="D16">
        <f t="shared" si="0"/>
        <v>251651.418849993</v>
      </c>
      <c r="E16">
        <f t="shared" si="0"/>
        <v>85696.392549999699</v>
      </c>
      <c r="F16">
        <f t="shared" si="0"/>
        <v>153233.9087</v>
      </c>
      <c r="G16">
        <f t="shared" si="0"/>
        <v>2732.5070499999601</v>
      </c>
      <c r="H16">
        <f t="shared" si="0"/>
        <v>3449.4507700000099</v>
      </c>
      <c r="I16">
        <f t="shared" si="0"/>
        <v>156683.35946999901</v>
      </c>
      <c r="J16">
        <f t="shared" si="0"/>
        <v>38487366.829999499</v>
      </c>
      <c r="K16">
        <f t="shared" si="0"/>
        <v>30621747.8899999</v>
      </c>
      <c r="L16">
        <f t="shared" si="0"/>
        <v>403708.26029039919</v>
      </c>
      <c r="M16">
        <f t="shared" si="0"/>
        <v>-1910169.3630963992</v>
      </c>
      <c r="N16">
        <f t="shared" si="0"/>
        <v>40152.800000000003</v>
      </c>
      <c r="O16">
        <f t="shared" si="0"/>
        <v>87537.809999999503</v>
      </c>
      <c r="P16">
        <f t="shared" si="0"/>
        <v>6306835.0600007595</v>
      </c>
      <c r="Q16">
        <f t="shared" si="0"/>
        <v>11064232.8002999</v>
      </c>
      <c r="R16">
        <f t="shared" si="0"/>
        <v>3046068.1200009701</v>
      </c>
      <c r="S16">
        <f t="shared" si="0"/>
        <v>5343790.55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14231737.65</v>
      </c>
    </row>
    <row r="18" spans="2:23" x14ac:dyDescent="0.3">
      <c r="B18" s="4">
        <f>B16/B12</f>
        <v>0.43789593254401676</v>
      </c>
      <c r="C18" s="4">
        <f t="shared" ref="C18:W18" si="1">C16/C12</f>
        <v>0.15987088181104736</v>
      </c>
      <c r="D18" s="4">
        <f t="shared" si="1"/>
        <v>1</v>
      </c>
      <c r="E18" s="4">
        <f t="shared" si="1"/>
        <v>1</v>
      </c>
      <c r="F18" s="4">
        <f t="shared" si="1"/>
        <v>1</v>
      </c>
      <c r="G18" s="4">
        <f t="shared" si="1"/>
        <v>1</v>
      </c>
      <c r="H18" s="4">
        <f t="shared" si="1"/>
        <v>1</v>
      </c>
      <c r="I18" s="4">
        <f t="shared" si="1"/>
        <v>1</v>
      </c>
      <c r="J18" s="4">
        <f t="shared" si="1"/>
        <v>1</v>
      </c>
      <c r="K18" s="4">
        <f t="shared" si="1"/>
        <v>1</v>
      </c>
      <c r="L18" s="4">
        <f t="shared" si="1"/>
        <v>2.38993495958181E-2</v>
      </c>
      <c r="M18" s="4">
        <f t="shared" si="1"/>
        <v>-0.13421898365983434</v>
      </c>
      <c r="N18" s="4">
        <f t="shared" si="1"/>
        <v>1</v>
      </c>
      <c r="O18" s="4">
        <f t="shared" si="1"/>
        <v>1</v>
      </c>
      <c r="P18" s="4">
        <f t="shared" si="1"/>
        <v>1</v>
      </c>
      <c r="Q18" s="4">
        <f t="shared" si="1"/>
        <v>1</v>
      </c>
      <c r="R18" s="4">
        <f t="shared" si="1"/>
        <v>1</v>
      </c>
      <c r="S18" s="4">
        <f t="shared" si="1"/>
        <v>1</v>
      </c>
      <c r="T18" s="4" t="e">
        <f t="shared" si="1"/>
        <v>#DIV/0!</v>
      </c>
      <c r="U18" s="4" t="e">
        <f t="shared" si="1"/>
        <v>#DIV/0!</v>
      </c>
      <c r="V18" s="4" t="e">
        <f t="shared" si="1"/>
        <v>#DIV/0!</v>
      </c>
      <c r="W18" s="4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1BEF-3525-4A68-98D1-F9E3DFA89154}">
  <dimension ref="A1:X24"/>
  <sheetViews>
    <sheetView workbookViewId="0">
      <selection activeCell="C21" sqref="C21:C24"/>
    </sheetView>
  </sheetViews>
  <sheetFormatPr defaultRowHeight="14.4" x14ac:dyDescent="0.3"/>
  <cols>
    <col min="2" max="2" width="10.33203125" bestFit="1" customWidth="1"/>
    <col min="5" max="5" width="11.5546875" hidden="1" customWidth="1"/>
    <col min="6" max="9" width="0" hidden="1" customWidth="1"/>
    <col min="11" max="11" width="12.44140625" bestFit="1" customWidth="1"/>
    <col min="12" max="12" width="11.44140625" bestFit="1" customWidth="1"/>
    <col min="13" max="13" width="11.5546875" bestFit="1" customWidth="1"/>
    <col min="14" max="14" width="11.44140625" bestFit="1" customWidth="1"/>
    <col min="17" max="17" width="14.33203125" hidden="1" customWidth="1"/>
    <col min="19" max="19" width="0" hidden="1" customWidth="1"/>
    <col min="21" max="23" width="0" hidden="1" customWidth="1"/>
  </cols>
  <sheetData>
    <row r="1" spans="1:24" x14ac:dyDescent="0.3">
      <c r="A1" t="s">
        <v>35</v>
      </c>
      <c r="B1" t="s">
        <v>36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</row>
    <row r="2" spans="1:24" x14ac:dyDescent="0.3">
      <c r="B2" s="5">
        <v>44197</v>
      </c>
      <c r="C2" s="1">
        <v>6703</v>
      </c>
      <c r="D2" s="2">
        <v>17493.939999999999</v>
      </c>
      <c r="E2" s="2">
        <v>73879.124650000595</v>
      </c>
      <c r="F2" s="2">
        <v>24458.79725</v>
      </c>
      <c r="G2" s="2">
        <v>43338.800799999997</v>
      </c>
      <c r="H2">
        <v>814.36665000000005</v>
      </c>
      <c r="I2" s="2">
        <v>1007.38032</v>
      </c>
      <c r="J2" s="2">
        <v>44346.181120000001</v>
      </c>
      <c r="K2" s="2">
        <v>13351276.77</v>
      </c>
      <c r="L2" s="2">
        <v>9725331.8299999703</v>
      </c>
      <c r="M2" s="2">
        <v>6230842.3600000096</v>
      </c>
      <c r="N2" s="2">
        <v>5136360.5599999903</v>
      </c>
      <c r="O2" s="2">
        <v>11263.28</v>
      </c>
      <c r="P2" s="2">
        <v>26820.2</v>
      </c>
      <c r="Q2" s="2">
        <v>1846944.6200001601</v>
      </c>
      <c r="R2" s="2">
        <v>3103650.3972999998</v>
      </c>
      <c r="S2" s="2">
        <v>892035.239999905</v>
      </c>
      <c r="T2" s="2">
        <v>1498997.51999999</v>
      </c>
      <c r="U2">
        <v>0</v>
      </c>
      <c r="V2">
        <v>0</v>
      </c>
      <c r="W2">
        <v>0</v>
      </c>
      <c r="X2" s="2">
        <v>5136360.5599999903</v>
      </c>
    </row>
    <row r="3" spans="1:24" x14ac:dyDescent="0.3">
      <c r="B3" s="5">
        <v>44562</v>
      </c>
      <c r="C3" s="1">
        <v>6619</v>
      </c>
      <c r="D3" s="2">
        <v>13917.5700000001</v>
      </c>
      <c r="E3" s="2">
        <v>72247.325600000506</v>
      </c>
      <c r="F3" s="2">
        <v>25565.398099999999</v>
      </c>
      <c r="G3" s="2">
        <v>44809.719799999999</v>
      </c>
      <c r="H3">
        <v>777.50289999999995</v>
      </c>
      <c r="I3">
        <v>968.32655</v>
      </c>
      <c r="J3" s="2">
        <v>45778.046349999902</v>
      </c>
      <c r="K3" s="2">
        <v>10006152.499999899</v>
      </c>
      <c r="L3" s="2">
        <v>7800024.5999999801</v>
      </c>
      <c r="M3" s="2">
        <v>4324842.8899999904</v>
      </c>
      <c r="N3" s="2">
        <v>3676775.8499999898</v>
      </c>
      <c r="O3" s="2">
        <v>10100.75</v>
      </c>
      <c r="P3" s="2">
        <v>22859.119999999999</v>
      </c>
      <c r="Q3" s="2">
        <v>1823799.26000015</v>
      </c>
      <c r="R3" s="2">
        <v>2783306.6009</v>
      </c>
      <c r="S3" s="2">
        <v>880856.51999990805</v>
      </c>
      <c r="T3" s="2">
        <v>1344278.04</v>
      </c>
      <c r="U3">
        <v>0</v>
      </c>
      <c r="V3">
        <v>0</v>
      </c>
      <c r="W3">
        <v>0</v>
      </c>
      <c r="X3" s="2">
        <v>3676775.8499999898</v>
      </c>
    </row>
    <row r="4" spans="1:24" x14ac:dyDescent="0.3">
      <c r="B4" s="5">
        <v>44927</v>
      </c>
      <c r="C4" s="1">
        <v>6428</v>
      </c>
      <c r="D4" s="2">
        <v>13887.630000000099</v>
      </c>
      <c r="E4" s="2">
        <v>71036.146400000303</v>
      </c>
      <c r="F4" s="2">
        <v>24350.375800000002</v>
      </c>
      <c r="G4" s="2">
        <v>44476.480100000001</v>
      </c>
      <c r="H4">
        <v>766.16250000000002</v>
      </c>
      <c r="I4">
        <v>978.51244999999994</v>
      </c>
      <c r="J4" s="2">
        <v>45454.992550000003</v>
      </c>
      <c r="K4" s="2">
        <v>9834122.7799999509</v>
      </c>
      <c r="L4" s="2">
        <v>8515131.5900000203</v>
      </c>
      <c r="M4" s="2">
        <v>4160091.74000001</v>
      </c>
      <c r="N4" s="2">
        <v>3573098.47</v>
      </c>
      <c r="O4" s="2">
        <v>12093.779999999901</v>
      </c>
      <c r="P4" s="2">
        <v>24627.37</v>
      </c>
      <c r="Q4" s="2">
        <v>1771171.1200001501</v>
      </c>
      <c r="R4" s="2">
        <v>3332504.2034</v>
      </c>
      <c r="S4" s="2">
        <v>855438.23999991606</v>
      </c>
      <c r="T4" s="2">
        <v>1609529.3999999899</v>
      </c>
      <c r="U4">
        <v>0</v>
      </c>
      <c r="V4">
        <v>0</v>
      </c>
      <c r="W4">
        <v>0</v>
      </c>
      <c r="X4" s="2">
        <v>3573098.47</v>
      </c>
    </row>
    <row r="5" spans="1:24" x14ac:dyDescent="0.3">
      <c r="B5" s="5">
        <v>45292</v>
      </c>
      <c r="C5" s="1">
        <v>3139</v>
      </c>
      <c r="D5" s="2">
        <v>7635.26</v>
      </c>
      <c r="E5" s="2">
        <v>34488.822200000097</v>
      </c>
      <c r="F5" s="2">
        <v>11321.821400000001</v>
      </c>
      <c r="G5" s="2">
        <v>20608.907999999999</v>
      </c>
      <c r="H5">
        <v>374.47500000000002</v>
      </c>
      <c r="I5">
        <v>495.23145</v>
      </c>
      <c r="J5" s="2">
        <v>21104.139449999999</v>
      </c>
      <c r="K5" s="2">
        <v>5295814.78</v>
      </c>
      <c r="L5" s="2">
        <v>4581259.8699999899</v>
      </c>
      <c r="M5" s="2">
        <v>2176241.71</v>
      </c>
      <c r="N5" s="2">
        <v>1845502.77</v>
      </c>
      <c r="O5" s="2">
        <v>6694.99</v>
      </c>
      <c r="P5" s="2">
        <v>13231.12</v>
      </c>
      <c r="Q5" s="2">
        <v>864920.060000028</v>
      </c>
      <c r="R5" s="2">
        <v>1844771.59869999</v>
      </c>
      <c r="S5" s="2">
        <v>417738.12000000698</v>
      </c>
      <c r="T5" s="2">
        <v>890985.59</v>
      </c>
      <c r="U5">
        <v>0</v>
      </c>
      <c r="V5">
        <v>0</v>
      </c>
      <c r="W5">
        <v>0</v>
      </c>
      <c r="X5" s="2">
        <v>1845502.77</v>
      </c>
    </row>
    <row r="8" spans="1:24" x14ac:dyDescent="0.3">
      <c r="A8" t="s">
        <v>37</v>
      </c>
      <c r="B8" t="s">
        <v>36</v>
      </c>
      <c r="C8" t="s">
        <v>1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  <c r="L8" t="s">
        <v>21</v>
      </c>
      <c r="M8" t="s">
        <v>22</v>
      </c>
      <c r="N8" t="s">
        <v>23</v>
      </c>
      <c r="O8" t="s">
        <v>24</v>
      </c>
      <c r="P8" t="s">
        <v>25</v>
      </c>
      <c r="Q8" t="s">
        <v>26</v>
      </c>
      <c r="R8" t="s">
        <v>27</v>
      </c>
      <c r="S8" t="s">
        <v>28</v>
      </c>
      <c r="T8" t="s">
        <v>29</v>
      </c>
      <c r="U8" t="s">
        <v>30</v>
      </c>
      <c r="V8" t="s">
        <v>31</v>
      </c>
      <c r="W8" t="s">
        <v>32</v>
      </c>
      <c r="X8" t="s">
        <v>33</v>
      </c>
    </row>
    <row r="9" spans="1:24" x14ac:dyDescent="0.3">
      <c r="B9" s="5">
        <v>44197</v>
      </c>
      <c r="C9" s="1">
        <v>3966</v>
      </c>
      <c r="D9" s="2">
        <v>15138.8290078149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>
        <v>0</v>
      </c>
      <c r="K9">
        <v>0</v>
      </c>
      <c r="L9">
        <v>0</v>
      </c>
      <c r="M9" s="2">
        <v>5396813.6401904402</v>
      </c>
      <c r="N9" s="2">
        <v>5242031.9679779997</v>
      </c>
      <c r="O9">
        <v>0</v>
      </c>
      <c r="P9">
        <v>0</v>
      </c>
      <c r="Q9" t="s">
        <v>34</v>
      </c>
      <c r="R9">
        <v>0</v>
      </c>
      <c r="S9" t="s">
        <v>34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">
      <c r="B10" s="5">
        <v>44562</v>
      </c>
      <c r="C10" s="1">
        <v>3753</v>
      </c>
      <c r="D10" s="2">
        <v>12035.8005199688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>
        <v>0</v>
      </c>
      <c r="K10">
        <v>0</v>
      </c>
      <c r="L10">
        <v>0</v>
      </c>
      <c r="M10" s="2">
        <v>5198013.4418022903</v>
      </c>
      <c r="N10" s="2">
        <v>5031165.0432058899</v>
      </c>
      <c r="O10">
        <v>0</v>
      </c>
      <c r="P10">
        <v>0</v>
      </c>
      <c r="Q10" t="s">
        <v>34</v>
      </c>
      <c r="R10">
        <v>0</v>
      </c>
      <c r="S10" t="s">
        <v>34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">
      <c r="B11" s="5">
        <v>44927</v>
      </c>
      <c r="C11" s="1">
        <v>3612</v>
      </c>
      <c r="D11" s="2">
        <v>12197.4908065162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>
        <v>0</v>
      </c>
      <c r="K11">
        <v>0</v>
      </c>
      <c r="L11">
        <v>0</v>
      </c>
      <c r="M11" s="2">
        <v>4231832.4123052303</v>
      </c>
      <c r="N11" s="2">
        <v>4196274.0845424896</v>
      </c>
      <c r="O11">
        <v>0</v>
      </c>
      <c r="P11">
        <v>0</v>
      </c>
      <c r="Q11" t="s">
        <v>34</v>
      </c>
      <c r="R11">
        <v>0</v>
      </c>
      <c r="S11" t="s">
        <v>34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">
      <c r="B12" s="5">
        <v>45292</v>
      </c>
      <c r="C12" s="1">
        <v>1535</v>
      </c>
      <c r="D12" s="2">
        <v>5099.6104595597999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>
        <v>0</v>
      </c>
      <c r="K12">
        <v>0</v>
      </c>
      <c r="L12">
        <v>0</v>
      </c>
      <c r="M12" s="2">
        <v>1661650.9454117301</v>
      </c>
      <c r="N12" s="2">
        <v>1672435.91737006</v>
      </c>
      <c r="O12">
        <v>0</v>
      </c>
      <c r="P12">
        <v>0</v>
      </c>
      <c r="Q12" t="s">
        <v>34</v>
      </c>
      <c r="R12">
        <v>0</v>
      </c>
      <c r="S12" t="s">
        <v>34</v>
      </c>
      <c r="T12">
        <v>0</v>
      </c>
      <c r="U12">
        <v>0</v>
      </c>
      <c r="V12">
        <v>0</v>
      </c>
      <c r="W12">
        <v>0</v>
      </c>
      <c r="X12">
        <v>0</v>
      </c>
    </row>
    <row r="14" spans="1:24" x14ac:dyDescent="0.3">
      <c r="C14" s="1">
        <f>C2-C9</f>
        <v>2737</v>
      </c>
      <c r="D14" s="1">
        <f t="shared" ref="D14:X17" si="0">D2-D9</f>
        <v>2355.1109921850984</v>
      </c>
      <c r="E14" s="1" t="e">
        <f t="shared" si="0"/>
        <v>#VALUE!</v>
      </c>
      <c r="F14" s="1" t="e">
        <f t="shared" si="0"/>
        <v>#VALUE!</v>
      </c>
      <c r="G14" s="1" t="e">
        <f t="shared" si="0"/>
        <v>#VALUE!</v>
      </c>
      <c r="H14" s="1" t="e">
        <f t="shared" si="0"/>
        <v>#VALUE!</v>
      </c>
      <c r="I14" s="1" t="e">
        <f t="shared" si="0"/>
        <v>#VALUE!</v>
      </c>
      <c r="J14" s="1">
        <f t="shared" si="0"/>
        <v>44346.181120000001</v>
      </c>
      <c r="K14" s="1">
        <f t="shared" si="0"/>
        <v>13351276.77</v>
      </c>
      <c r="L14" s="1">
        <f t="shared" si="0"/>
        <v>9725331.8299999703</v>
      </c>
      <c r="M14" s="1">
        <f t="shared" si="0"/>
        <v>834028.71980956942</v>
      </c>
      <c r="N14" s="1">
        <f t="shared" si="0"/>
        <v>-105671.40797800943</v>
      </c>
      <c r="O14" s="1">
        <f t="shared" si="0"/>
        <v>11263.28</v>
      </c>
      <c r="P14" s="1">
        <f t="shared" si="0"/>
        <v>26820.2</v>
      </c>
      <c r="Q14" s="1" t="e">
        <f t="shared" si="0"/>
        <v>#VALUE!</v>
      </c>
      <c r="R14" s="1">
        <f t="shared" si="0"/>
        <v>3103650.3972999998</v>
      </c>
      <c r="S14" s="1" t="e">
        <f t="shared" si="0"/>
        <v>#VALUE!</v>
      </c>
      <c r="T14" s="1">
        <f t="shared" si="0"/>
        <v>1498997.51999999</v>
      </c>
      <c r="U14" s="1">
        <f t="shared" si="0"/>
        <v>0</v>
      </c>
      <c r="V14" s="1">
        <f t="shared" si="0"/>
        <v>0</v>
      </c>
      <c r="W14" s="1">
        <f t="shared" si="0"/>
        <v>0</v>
      </c>
      <c r="X14" s="1">
        <f t="shared" si="0"/>
        <v>5136360.5599999903</v>
      </c>
    </row>
    <row r="15" spans="1:24" x14ac:dyDescent="0.3">
      <c r="C15" s="1">
        <f t="shared" ref="C15:R18" si="1">C3-C10</f>
        <v>2866</v>
      </c>
      <c r="D15" s="1">
        <f t="shared" si="1"/>
        <v>1881.7694800313002</v>
      </c>
      <c r="E15" s="1" t="e">
        <f t="shared" si="1"/>
        <v>#VALUE!</v>
      </c>
      <c r="F15" s="1" t="e">
        <f t="shared" si="1"/>
        <v>#VALUE!</v>
      </c>
      <c r="G15" s="1" t="e">
        <f t="shared" si="1"/>
        <v>#VALUE!</v>
      </c>
      <c r="H15" s="1" t="e">
        <f t="shared" si="1"/>
        <v>#VALUE!</v>
      </c>
      <c r="I15" s="1" t="e">
        <f t="shared" si="1"/>
        <v>#VALUE!</v>
      </c>
      <c r="J15" s="1">
        <f t="shared" si="1"/>
        <v>45778.046349999902</v>
      </c>
      <c r="K15" s="1">
        <f t="shared" si="1"/>
        <v>10006152.499999899</v>
      </c>
      <c r="L15" s="1">
        <f t="shared" si="1"/>
        <v>7800024.5999999801</v>
      </c>
      <c r="M15" s="1">
        <f t="shared" si="1"/>
        <v>-873170.55180229992</v>
      </c>
      <c r="N15" s="1">
        <f t="shared" si="1"/>
        <v>-1354389.1932059</v>
      </c>
      <c r="O15" s="1">
        <f t="shared" si="1"/>
        <v>10100.75</v>
      </c>
      <c r="P15" s="1">
        <f t="shared" si="1"/>
        <v>22859.119999999999</v>
      </c>
      <c r="Q15" s="1" t="e">
        <f t="shared" si="1"/>
        <v>#VALUE!</v>
      </c>
      <c r="R15" s="1">
        <f t="shared" si="1"/>
        <v>2783306.6009</v>
      </c>
      <c r="S15" s="1" t="e">
        <f t="shared" si="0"/>
        <v>#VALUE!</v>
      </c>
      <c r="T15" s="1">
        <f t="shared" si="0"/>
        <v>1344278.04</v>
      </c>
      <c r="U15" s="1">
        <f t="shared" si="0"/>
        <v>0</v>
      </c>
      <c r="V15" s="1">
        <f t="shared" si="0"/>
        <v>0</v>
      </c>
      <c r="W15" s="1">
        <f t="shared" si="0"/>
        <v>0</v>
      </c>
      <c r="X15" s="1">
        <f t="shared" si="0"/>
        <v>3676775.8499999898</v>
      </c>
    </row>
    <row r="16" spans="1:24" x14ac:dyDescent="0.3">
      <c r="C16" s="1">
        <f t="shared" si="1"/>
        <v>2816</v>
      </c>
      <c r="D16" s="1">
        <f t="shared" si="0"/>
        <v>1690.1391934838994</v>
      </c>
      <c r="E16" s="1" t="e">
        <f t="shared" si="0"/>
        <v>#VALUE!</v>
      </c>
      <c r="F16" s="1" t="e">
        <f t="shared" si="0"/>
        <v>#VALUE!</v>
      </c>
      <c r="G16" s="1" t="e">
        <f t="shared" si="0"/>
        <v>#VALUE!</v>
      </c>
      <c r="H16" s="1" t="e">
        <f t="shared" si="0"/>
        <v>#VALUE!</v>
      </c>
      <c r="I16" s="1" t="e">
        <f t="shared" si="0"/>
        <v>#VALUE!</v>
      </c>
      <c r="J16" s="1">
        <f t="shared" si="0"/>
        <v>45454.992550000003</v>
      </c>
      <c r="K16" s="1">
        <f t="shared" si="0"/>
        <v>9834122.7799999509</v>
      </c>
      <c r="L16" s="1">
        <f t="shared" si="0"/>
        <v>8515131.5900000203</v>
      </c>
      <c r="M16" s="1">
        <f t="shared" si="0"/>
        <v>-71740.672305220272</v>
      </c>
      <c r="N16" s="1">
        <f t="shared" si="0"/>
        <v>-623175.61454248941</v>
      </c>
      <c r="O16" s="1">
        <f t="shared" si="0"/>
        <v>12093.779999999901</v>
      </c>
      <c r="P16" s="1">
        <f t="shared" si="0"/>
        <v>24627.37</v>
      </c>
      <c r="Q16" s="1" t="e">
        <f t="shared" si="0"/>
        <v>#VALUE!</v>
      </c>
      <c r="R16" s="1">
        <f t="shared" si="0"/>
        <v>3332504.2034</v>
      </c>
      <c r="S16" s="1" t="e">
        <f t="shared" si="0"/>
        <v>#VALUE!</v>
      </c>
      <c r="T16" s="1">
        <f t="shared" si="0"/>
        <v>1609529.3999999899</v>
      </c>
      <c r="U16" s="1">
        <f t="shared" si="0"/>
        <v>0</v>
      </c>
      <c r="V16" s="1">
        <f t="shared" si="0"/>
        <v>0</v>
      </c>
      <c r="W16" s="1">
        <f t="shared" si="0"/>
        <v>0</v>
      </c>
      <c r="X16" s="1">
        <f t="shared" si="0"/>
        <v>3573098.47</v>
      </c>
    </row>
    <row r="17" spans="3:24" x14ac:dyDescent="0.3">
      <c r="C17" s="1">
        <f t="shared" si="1"/>
        <v>1604</v>
      </c>
      <c r="D17" s="1">
        <f t="shared" si="0"/>
        <v>2535.6495404402003</v>
      </c>
      <c r="E17" s="1" t="e">
        <f t="shared" si="0"/>
        <v>#VALUE!</v>
      </c>
      <c r="F17" s="1" t="e">
        <f t="shared" si="0"/>
        <v>#VALUE!</v>
      </c>
      <c r="G17" s="1" t="e">
        <f t="shared" si="0"/>
        <v>#VALUE!</v>
      </c>
      <c r="H17" s="1" t="e">
        <f t="shared" si="0"/>
        <v>#VALUE!</v>
      </c>
      <c r="I17" s="1" t="e">
        <f t="shared" si="0"/>
        <v>#VALUE!</v>
      </c>
      <c r="J17" s="1">
        <f t="shared" si="0"/>
        <v>21104.139449999999</v>
      </c>
      <c r="K17" s="1">
        <f t="shared" si="0"/>
        <v>5295814.78</v>
      </c>
      <c r="L17" s="1">
        <f t="shared" si="0"/>
        <v>4581259.8699999899</v>
      </c>
      <c r="M17" s="1">
        <f t="shared" si="0"/>
        <v>514590.76458826987</v>
      </c>
      <c r="N17" s="1">
        <f t="shared" si="0"/>
        <v>173066.85262994003</v>
      </c>
      <c r="O17" s="1">
        <f t="shared" si="0"/>
        <v>6694.99</v>
      </c>
      <c r="P17" s="1">
        <f t="shared" si="0"/>
        <v>13231.12</v>
      </c>
      <c r="Q17" s="1" t="e">
        <f t="shared" si="0"/>
        <v>#VALUE!</v>
      </c>
      <c r="R17" s="1">
        <f t="shared" si="0"/>
        <v>1844771.59869999</v>
      </c>
      <c r="S17" s="1" t="e">
        <f t="shared" si="0"/>
        <v>#VALUE!</v>
      </c>
      <c r="T17" s="1">
        <f t="shared" si="0"/>
        <v>890985.59</v>
      </c>
      <c r="U17" s="1">
        <f t="shared" si="0"/>
        <v>0</v>
      </c>
      <c r="V17" s="1">
        <f t="shared" si="0"/>
        <v>0</v>
      </c>
      <c r="W17" s="1">
        <f t="shared" si="0"/>
        <v>0</v>
      </c>
      <c r="X17" s="1">
        <f t="shared" si="0"/>
        <v>1845502.77</v>
      </c>
    </row>
    <row r="18" spans="3:24" x14ac:dyDescent="0.3">
      <c r="C18" s="1"/>
    </row>
    <row r="21" spans="3:24" x14ac:dyDescent="0.3">
      <c r="C21" s="4">
        <f>C14/C2</f>
        <v>0.40832463076234521</v>
      </c>
      <c r="D21" s="4">
        <f t="shared" ref="D21:X24" si="2">D14/D2</f>
        <v>0.13462438948487868</v>
      </c>
      <c r="E21" s="4" t="e">
        <f t="shared" si="2"/>
        <v>#VALUE!</v>
      </c>
      <c r="F21" s="4" t="e">
        <f t="shared" si="2"/>
        <v>#VALUE!</v>
      </c>
      <c r="G21" s="4" t="e">
        <f t="shared" si="2"/>
        <v>#VALUE!</v>
      </c>
      <c r="H21" s="4" t="e">
        <f t="shared" si="2"/>
        <v>#VALUE!</v>
      </c>
      <c r="I21" s="4" t="e">
        <f t="shared" si="2"/>
        <v>#VALUE!</v>
      </c>
      <c r="J21" s="4">
        <f t="shared" si="2"/>
        <v>1</v>
      </c>
      <c r="K21" s="4">
        <f t="shared" si="2"/>
        <v>1</v>
      </c>
      <c r="L21" s="4">
        <f t="shared" si="2"/>
        <v>1</v>
      </c>
      <c r="M21" s="4">
        <f t="shared" si="2"/>
        <v>0.13385489017725175</v>
      </c>
      <c r="N21" s="4">
        <f t="shared" si="2"/>
        <v>-2.057320679567122E-2</v>
      </c>
      <c r="O21" s="4">
        <f t="shared" si="2"/>
        <v>1</v>
      </c>
      <c r="P21" s="4">
        <f t="shared" si="2"/>
        <v>1</v>
      </c>
      <c r="Q21" s="4" t="e">
        <f t="shared" si="2"/>
        <v>#VALUE!</v>
      </c>
      <c r="R21" s="4">
        <f t="shared" si="2"/>
        <v>1</v>
      </c>
      <c r="S21" s="4" t="e">
        <f t="shared" si="2"/>
        <v>#VALUE!</v>
      </c>
      <c r="T21" s="4">
        <f t="shared" si="2"/>
        <v>1</v>
      </c>
      <c r="U21" s="4" t="e">
        <f t="shared" si="2"/>
        <v>#DIV/0!</v>
      </c>
      <c r="V21" s="4" t="e">
        <f t="shared" si="2"/>
        <v>#DIV/0!</v>
      </c>
      <c r="W21" s="4" t="e">
        <f t="shared" si="2"/>
        <v>#DIV/0!</v>
      </c>
      <c r="X21" s="4">
        <f t="shared" si="2"/>
        <v>1</v>
      </c>
    </row>
    <row r="22" spans="3:24" x14ac:dyDescent="0.3">
      <c r="C22" s="4">
        <f t="shared" ref="C22:R25" si="3">C15/C3</f>
        <v>0.43299592083396282</v>
      </c>
      <c r="D22" s="4">
        <f t="shared" si="3"/>
        <v>0.13520819223695563</v>
      </c>
      <c r="E22" s="4" t="e">
        <f t="shared" si="3"/>
        <v>#VALUE!</v>
      </c>
      <c r="F22" s="4" t="e">
        <f t="shared" si="3"/>
        <v>#VALUE!</v>
      </c>
      <c r="G22" s="4" t="e">
        <f t="shared" si="3"/>
        <v>#VALUE!</v>
      </c>
      <c r="H22" s="4" t="e">
        <f t="shared" si="3"/>
        <v>#VALUE!</v>
      </c>
      <c r="I22" s="4" t="e">
        <f t="shared" si="3"/>
        <v>#VALUE!</v>
      </c>
      <c r="J22" s="4">
        <f t="shared" si="3"/>
        <v>1</v>
      </c>
      <c r="K22" s="4">
        <f t="shared" si="3"/>
        <v>1</v>
      </c>
      <c r="L22" s="4">
        <f t="shared" si="3"/>
        <v>1</v>
      </c>
      <c r="M22" s="4">
        <f t="shared" si="3"/>
        <v>-0.20189647901921862</v>
      </c>
      <c r="N22" s="4">
        <f t="shared" si="3"/>
        <v>-0.36836327490725435</v>
      </c>
      <c r="O22" s="4">
        <f t="shared" si="3"/>
        <v>1</v>
      </c>
      <c r="P22" s="4">
        <f t="shared" si="3"/>
        <v>1</v>
      </c>
      <c r="Q22" s="4" t="e">
        <f t="shared" si="3"/>
        <v>#VALUE!</v>
      </c>
      <c r="R22" s="4">
        <f t="shared" si="3"/>
        <v>1</v>
      </c>
      <c r="S22" s="4" t="e">
        <f t="shared" si="2"/>
        <v>#VALUE!</v>
      </c>
      <c r="T22" s="4">
        <f t="shared" si="2"/>
        <v>1</v>
      </c>
      <c r="U22" s="4" t="e">
        <f t="shared" si="2"/>
        <v>#DIV/0!</v>
      </c>
      <c r="V22" s="4" t="e">
        <f t="shared" si="2"/>
        <v>#DIV/0!</v>
      </c>
      <c r="W22" s="4" t="e">
        <f t="shared" si="2"/>
        <v>#DIV/0!</v>
      </c>
      <c r="X22" s="4">
        <f t="shared" si="2"/>
        <v>1</v>
      </c>
    </row>
    <row r="23" spans="3:24" x14ac:dyDescent="0.3">
      <c r="C23" s="4">
        <f t="shared" si="3"/>
        <v>0.43808338518979467</v>
      </c>
      <c r="D23" s="4">
        <f t="shared" si="2"/>
        <v>0.12170105291427603</v>
      </c>
      <c r="E23" s="4" t="e">
        <f t="shared" si="2"/>
        <v>#VALUE!</v>
      </c>
      <c r="F23" s="4" t="e">
        <f t="shared" si="2"/>
        <v>#VALUE!</v>
      </c>
      <c r="G23" s="4" t="e">
        <f t="shared" si="2"/>
        <v>#VALUE!</v>
      </c>
      <c r="H23" s="4" t="e">
        <f t="shared" si="2"/>
        <v>#VALUE!</v>
      </c>
      <c r="I23" s="4" t="e">
        <f t="shared" si="2"/>
        <v>#VALUE!</v>
      </c>
      <c r="J23" s="4">
        <f t="shared" si="2"/>
        <v>1</v>
      </c>
      <c r="K23" s="4">
        <f t="shared" si="2"/>
        <v>1</v>
      </c>
      <c r="L23" s="4">
        <f t="shared" si="2"/>
        <v>1</v>
      </c>
      <c r="M23" s="4">
        <f t="shared" si="2"/>
        <v>-1.7244973618110667E-2</v>
      </c>
      <c r="N23" s="4">
        <f t="shared" si="2"/>
        <v>-0.17440762402008175</v>
      </c>
      <c r="O23" s="4">
        <f t="shared" si="2"/>
        <v>1</v>
      </c>
      <c r="P23" s="4">
        <f t="shared" si="2"/>
        <v>1</v>
      </c>
      <c r="Q23" s="4" t="e">
        <f t="shared" si="2"/>
        <v>#VALUE!</v>
      </c>
      <c r="R23" s="4">
        <f t="shared" si="2"/>
        <v>1</v>
      </c>
      <c r="S23" s="4" t="e">
        <f t="shared" si="2"/>
        <v>#VALUE!</v>
      </c>
      <c r="T23" s="4">
        <f t="shared" si="2"/>
        <v>1</v>
      </c>
      <c r="U23" s="4" t="e">
        <f t="shared" si="2"/>
        <v>#DIV/0!</v>
      </c>
      <c r="V23" s="4" t="e">
        <f t="shared" si="2"/>
        <v>#DIV/0!</v>
      </c>
      <c r="W23" s="4" t="e">
        <f t="shared" si="2"/>
        <v>#DIV/0!</v>
      </c>
      <c r="X23" s="4">
        <f t="shared" si="2"/>
        <v>1</v>
      </c>
    </row>
    <row r="24" spans="3:24" x14ac:dyDescent="0.3">
      <c r="C24" s="4">
        <f t="shared" si="3"/>
        <v>0.51099076138897737</v>
      </c>
      <c r="D24" s="4">
        <f t="shared" si="2"/>
        <v>0.33209734055424445</v>
      </c>
      <c r="E24" s="4" t="e">
        <f t="shared" si="2"/>
        <v>#VALUE!</v>
      </c>
      <c r="F24" s="4" t="e">
        <f t="shared" si="2"/>
        <v>#VALUE!</v>
      </c>
      <c r="G24" s="4" t="e">
        <f t="shared" si="2"/>
        <v>#VALUE!</v>
      </c>
      <c r="H24" s="4" t="e">
        <f t="shared" si="2"/>
        <v>#VALUE!</v>
      </c>
      <c r="I24" s="4" t="e">
        <f t="shared" si="2"/>
        <v>#VALUE!</v>
      </c>
      <c r="J24" s="4">
        <f t="shared" si="2"/>
        <v>1</v>
      </c>
      <c r="K24" s="4">
        <f t="shared" si="2"/>
        <v>1</v>
      </c>
      <c r="L24" s="4">
        <f t="shared" si="2"/>
        <v>1</v>
      </c>
      <c r="M24" s="4">
        <f t="shared" si="2"/>
        <v>0.23645846057617831</v>
      </c>
      <c r="N24" s="4">
        <f t="shared" si="2"/>
        <v>9.37776173752045E-2</v>
      </c>
      <c r="O24" s="4">
        <f t="shared" si="2"/>
        <v>1</v>
      </c>
      <c r="P24" s="4">
        <f t="shared" si="2"/>
        <v>1</v>
      </c>
      <c r="Q24" s="4" t="e">
        <f t="shared" si="2"/>
        <v>#VALUE!</v>
      </c>
      <c r="R24" s="4">
        <f t="shared" si="2"/>
        <v>1</v>
      </c>
      <c r="S24" s="4" t="e">
        <f t="shared" si="2"/>
        <v>#VALUE!</v>
      </c>
      <c r="T24" s="4">
        <f t="shared" si="2"/>
        <v>1</v>
      </c>
      <c r="U24" s="4" t="e">
        <f t="shared" si="2"/>
        <v>#DIV/0!</v>
      </c>
      <c r="V24" s="4" t="e">
        <f t="shared" si="2"/>
        <v>#DIV/0!</v>
      </c>
      <c r="W24" s="4" t="e">
        <f t="shared" si="2"/>
        <v>#DIV/0!</v>
      </c>
      <c r="X24" s="4">
        <f t="shared" si="2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8632-361B-4B23-9759-B888B8883C14}">
  <dimension ref="A1:X39"/>
  <sheetViews>
    <sheetView workbookViewId="0">
      <selection activeCell="B6" sqref="B6"/>
    </sheetView>
  </sheetViews>
  <sheetFormatPr defaultRowHeight="14.4" x14ac:dyDescent="0.3"/>
  <cols>
    <col min="1" max="1" width="14.44140625" bestFit="1" customWidth="1"/>
    <col min="2" max="2" width="7" bestFit="1" customWidth="1"/>
    <col min="3" max="3" width="10.109375" bestFit="1" customWidth="1"/>
    <col min="4" max="4" width="11.6640625" bestFit="1" customWidth="1"/>
    <col min="5" max="5" width="10.109375" bestFit="1" customWidth="1"/>
    <col min="6" max="6" width="10.5546875" bestFit="1" customWidth="1"/>
    <col min="7" max="7" width="9.109375" bestFit="1" customWidth="1"/>
    <col min="8" max="8" width="9.21875" bestFit="1" customWidth="1"/>
    <col min="9" max="9" width="11.109375" bestFit="1" customWidth="1"/>
    <col min="10" max="11" width="13.6640625" bestFit="1" customWidth="1"/>
    <col min="12" max="13" width="12.5546875" bestFit="1" customWidth="1"/>
    <col min="14" max="14" width="15.77734375" bestFit="1" customWidth="1"/>
    <col min="15" max="15" width="15.21875" bestFit="1" customWidth="1"/>
    <col min="16" max="17" width="14.44140625" bestFit="1" customWidth="1"/>
    <col min="18" max="19" width="18.6640625" bestFit="1" customWidth="1"/>
    <col min="20" max="21" width="16.109375" bestFit="1" customWidth="1"/>
    <col min="22" max="22" width="17" bestFit="1" customWidth="1"/>
    <col min="23" max="23" width="26.6640625" bestFit="1" customWidth="1"/>
  </cols>
  <sheetData>
    <row r="1" spans="1:23" s="3" customFormat="1" x14ac:dyDescent="0.3">
      <c r="A1" s="3" t="s">
        <v>0</v>
      </c>
      <c r="B1" s="3" t="s">
        <v>1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</row>
    <row r="2" spans="1:23" x14ac:dyDescent="0.3">
      <c r="A2" t="s">
        <v>2</v>
      </c>
      <c r="B2" s="1">
        <v>37783</v>
      </c>
      <c r="C2" s="2">
        <v>239859.99999999799</v>
      </c>
      <c r="D2" s="2">
        <v>2971.1967800000002</v>
      </c>
      <c r="E2" s="2">
        <v>140779.606751999</v>
      </c>
      <c r="F2" s="2">
        <v>215800.07665619999</v>
      </c>
      <c r="G2" s="2">
        <v>3279.8679499999998</v>
      </c>
      <c r="H2" s="2">
        <v>3902.8453622000002</v>
      </c>
      <c r="I2" s="2">
        <v>219646.422018399</v>
      </c>
      <c r="J2" s="2">
        <v>59802908.789999403</v>
      </c>
      <c r="K2" s="2">
        <v>38753460.539999902</v>
      </c>
      <c r="L2" s="2">
        <v>33695167.350000396</v>
      </c>
      <c r="M2" s="2">
        <v>19398024.3800001</v>
      </c>
      <c r="N2" s="2">
        <v>85813.910000000498</v>
      </c>
      <c r="O2" s="2">
        <v>154259.48000000001</v>
      </c>
      <c r="P2" s="2">
        <v>4394749.7700000703</v>
      </c>
      <c r="Q2" s="2">
        <v>11463008.153899999</v>
      </c>
      <c r="R2" s="2">
        <v>2306705.56000011</v>
      </c>
      <c r="S2" s="2">
        <v>2435433.3400000199</v>
      </c>
      <c r="T2" s="2">
        <v>2309253.40000008</v>
      </c>
      <c r="U2" s="2">
        <v>5563.53</v>
      </c>
      <c r="V2" s="2">
        <v>1421360.6899999899</v>
      </c>
      <c r="W2" s="2">
        <v>815380.64999999898</v>
      </c>
    </row>
    <row r="3" spans="1:23" x14ac:dyDescent="0.3">
      <c r="A3" t="s">
        <v>4</v>
      </c>
      <c r="B3" s="1">
        <v>73658</v>
      </c>
      <c r="C3" s="2">
        <v>215040.96999999901</v>
      </c>
      <c r="D3" s="2">
        <v>431056.40944999701</v>
      </c>
      <c r="E3" s="2">
        <v>316163.17813999503</v>
      </c>
      <c r="F3" s="2">
        <v>382227.90057099401</v>
      </c>
      <c r="G3" s="2">
        <v>15582.851699999999</v>
      </c>
      <c r="H3" s="2">
        <v>11992.27397466</v>
      </c>
      <c r="I3" s="2">
        <v>393270.10439565202</v>
      </c>
      <c r="J3" s="2">
        <v>216961169.56999299</v>
      </c>
      <c r="K3" s="2">
        <v>145640212.950001</v>
      </c>
      <c r="L3" s="2">
        <v>25469644.09</v>
      </c>
      <c r="M3" s="2">
        <v>23189081.91</v>
      </c>
      <c r="N3" s="2">
        <v>157488.07999999999</v>
      </c>
      <c r="O3" s="2">
        <v>359164.4</v>
      </c>
      <c r="P3" s="2">
        <v>6487353.4099942297</v>
      </c>
      <c r="Q3" s="2">
        <v>18066632.2086001</v>
      </c>
      <c r="R3" s="2">
        <v>5116195.53000593</v>
      </c>
      <c r="S3" s="2">
        <v>12931000.8700002</v>
      </c>
      <c r="T3" s="1">
        <v>2469600</v>
      </c>
      <c r="U3" s="2">
        <v>6829.2</v>
      </c>
      <c r="V3" s="2">
        <v>64044550.309999898</v>
      </c>
      <c r="W3" s="2">
        <v>3169231.3100000098</v>
      </c>
    </row>
    <row r="4" spans="1:23" x14ac:dyDescent="0.3">
      <c r="A4" t="s">
        <v>5</v>
      </c>
      <c r="B4" s="1">
        <v>36663</v>
      </c>
      <c r="C4" s="2">
        <v>273135.2</v>
      </c>
      <c r="D4">
        <v>17.125</v>
      </c>
      <c r="E4" s="2">
        <v>146644.56949000299</v>
      </c>
      <c r="F4" s="2">
        <v>208859.43190999801</v>
      </c>
      <c r="G4" s="2">
        <v>2818.2042750000001</v>
      </c>
      <c r="H4" s="2">
        <v>4462.0915000000005</v>
      </c>
      <c r="I4" s="2">
        <v>213311.02300999701</v>
      </c>
      <c r="J4" s="2">
        <v>94008687.749999896</v>
      </c>
      <c r="K4" s="2">
        <v>319437404.10999799</v>
      </c>
      <c r="L4" s="2">
        <v>27057481.5200001</v>
      </c>
      <c r="M4" s="2">
        <v>26763926.009999599</v>
      </c>
      <c r="N4" s="2">
        <v>128992.75</v>
      </c>
      <c r="O4" s="2">
        <v>311534.65999999898</v>
      </c>
      <c r="P4" s="2">
        <v>3305725.47999905</v>
      </c>
      <c r="Q4" s="2">
        <v>15851459.0273003</v>
      </c>
      <c r="R4" s="2">
        <v>1177570.27999998</v>
      </c>
      <c r="S4" s="2">
        <v>3999794.6899999101</v>
      </c>
      <c r="T4" s="2">
        <v>1424386.8000000899</v>
      </c>
      <c r="U4">
        <v>133.32</v>
      </c>
      <c r="V4" s="2">
        <v>836200.03999999899</v>
      </c>
      <c r="W4" s="2">
        <v>1015451.76</v>
      </c>
    </row>
    <row r="5" spans="1:23" x14ac:dyDescent="0.3">
      <c r="A5" t="s">
        <v>6</v>
      </c>
      <c r="B5" s="1">
        <v>12273</v>
      </c>
      <c r="C5" s="2">
        <v>109878.51</v>
      </c>
      <c r="D5">
        <v>91.0398</v>
      </c>
      <c r="E5" s="2">
        <v>42967.467482999797</v>
      </c>
      <c r="F5" s="2">
        <v>62781.706023499799</v>
      </c>
      <c r="G5" s="2">
        <v>1201.8157610000001</v>
      </c>
      <c r="H5" s="2">
        <v>1359.4600777999999</v>
      </c>
      <c r="I5" s="2">
        <v>64138.1277112998</v>
      </c>
      <c r="J5" s="2">
        <v>30440545.850000098</v>
      </c>
      <c r="K5" s="2">
        <v>20095062.43</v>
      </c>
      <c r="L5" s="2">
        <v>7300474.3700000197</v>
      </c>
      <c r="M5" s="2">
        <v>6886694.0799999703</v>
      </c>
      <c r="N5" s="2">
        <v>38420.680000000102</v>
      </c>
      <c r="O5" s="2">
        <v>82997.040000000197</v>
      </c>
      <c r="P5" s="2">
        <v>1237046.1700001699</v>
      </c>
      <c r="Q5" s="2">
        <v>4223502.4896999104</v>
      </c>
      <c r="R5" s="2">
        <v>432711.329999968</v>
      </c>
      <c r="S5" s="2">
        <v>144423.16999999899</v>
      </c>
      <c r="T5" s="2">
        <v>492639.19999996899</v>
      </c>
      <c r="U5">
        <v>0</v>
      </c>
      <c r="V5" s="2">
        <v>61033.8</v>
      </c>
      <c r="W5" s="2">
        <v>294043.33</v>
      </c>
    </row>
    <row r="6" spans="1:23" x14ac:dyDescent="0.3">
      <c r="A6" t="s">
        <v>7</v>
      </c>
      <c r="B6" s="1">
        <v>36713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t="s">
        <v>8</v>
      </c>
      <c r="B7" s="1">
        <v>83163</v>
      </c>
      <c r="C7" s="2">
        <v>527154.18000001903</v>
      </c>
      <c r="D7" s="2">
        <v>1805.5432000000001</v>
      </c>
      <c r="E7" s="2">
        <v>210899.216890996</v>
      </c>
      <c r="F7" s="2">
        <v>323989.23094499798</v>
      </c>
      <c r="G7" s="2">
        <v>6134.7037644599995</v>
      </c>
      <c r="H7" s="2">
        <v>7770.6584604998998</v>
      </c>
      <c r="I7" s="2">
        <v>331653.63940549898</v>
      </c>
      <c r="J7" s="2">
        <v>167494577.120002</v>
      </c>
      <c r="K7" s="2">
        <v>109506965.22999699</v>
      </c>
      <c r="L7" s="2">
        <v>41786202.219999298</v>
      </c>
      <c r="M7" s="2">
        <v>36286008.999999598</v>
      </c>
      <c r="N7" s="2">
        <v>129914.43</v>
      </c>
      <c r="O7" s="2">
        <v>257277.350000001</v>
      </c>
      <c r="P7" s="2">
        <v>8435102.9999968</v>
      </c>
      <c r="Q7" s="2">
        <v>22769380.7495992</v>
      </c>
      <c r="R7" s="2">
        <v>3989515.54999934</v>
      </c>
      <c r="S7" s="2">
        <v>6747701.6399999904</v>
      </c>
      <c r="T7" s="1">
        <v>3723902</v>
      </c>
      <c r="U7">
        <v>586.55999999999995</v>
      </c>
      <c r="V7" s="2">
        <v>1978879.6999999899</v>
      </c>
      <c r="W7" s="2">
        <v>428485.23000000097</v>
      </c>
    </row>
    <row r="8" spans="1:23" x14ac:dyDescent="0.3">
      <c r="A8" t="s">
        <v>9</v>
      </c>
      <c r="B8" s="1">
        <v>16869</v>
      </c>
      <c r="C8" s="2">
        <v>134354.290000001</v>
      </c>
      <c r="D8">
        <v>140</v>
      </c>
      <c r="E8" s="2">
        <v>44997.961997999897</v>
      </c>
      <c r="F8" s="2">
        <v>686075.72761600604</v>
      </c>
      <c r="G8" s="2">
        <v>2894.0536000000002</v>
      </c>
      <c r="H8" s="2">
        <v>1690.9298582599999</v>
      </c>
      <c r="I8" s="2">
        <v>672958.65747425705</v>
      </c>
      <c r="J8" s="2">
        <v>50781522.500000402</v>
      </c>
      <c r="K8" s="2">
        <v>38109443.439999998</v>
      </c>
      <c r="L8" s="2">
        <v>16843325.960000001</v>
      </c>
      <c r="M8" s="2">
        <v>17642220.23</v>
      </c>
      <c r="N8" s="2">
        <v>60421.919999999998</v>
      </c>
      <c r="O8" s="2">
        <v>108443.19</v>
      </c>
      <c r="P8" s="2">
        <v>1655259.80999999</v>
      </c>
      <c r="Q8" s="2">
        <v>7084148.1757000703</v>
      </c>
      <c r="R8" s="2">
        <v>565447.000000039</v>
      </c>
      <c r="S8" s="2">
        <v>1232314.5799999901</v>
      </c>
      <c r="T8" s="1">
        <v>542040</v>
      </c>
      <c r="U8">
        <v>0</v>
      </c>
      <c r="V8" s="2">
        <v>1027969.44</v>
      </c>
      <c r="W8" s="2">
        <v>621698.83000000205</v>
      </c>
    </row>
    <row r="9" spans="1:23" x14ac:dyDescent="0.3">
      <c r="A9" t="s">
        <v>12</v>
      </c>
      <c r="B9" s="1">
        <v>29454</v>
      </c>
      <c r="C9" s="2">
        <v>66547.129999997502</v>
      </c>
      <c r="D9" s="2">
        <v>324373.33474999602</v>
      </c>
      <c r="E9" s="2">
        <v>110251.510499999</v>
      </c>
      <c r="F9" s="2">
        <v>194691.34450000001</v>
      </c>
      <c r="G9" s="2">
        <v>3527.2968999999998</v>
      </c>
      <c r="H9" s="2">
        <v>4464.9636700000001</v>
      </c>
      <c r="I9" s="2">
        <v>199156.30817</v>
      </c>
      <c r="J9" s="2">
        <v>48886916.269999497</v>
      </c>
      <c r="K9" s="2">
        <v>38564011.640000001</v>
      </c>
      <c r="L9" s="2">
        <v>21746821.489999998</v>
      </c>
      <c r="M9" s="2">
        <v>18412556.1199999</v>
      </c>
      <c r="N9" s="2">
        <v>49385.14</v>
      </c>
      <c r="O9" s="2">
        <v>109441.349999999</v>
      </c>
      <c r="P9" s="2">
        <v>8115755.1600010004</v>
      </c>
      <c r="Q9" s="2">
        <v>13608327.1311999</v>
      </c>
      <c r="R9" s="2">
        <v>3919738.3200014601</v>
      </c>
      <c r="S9" s="2">
        <v>6572534.2999999896</v>
      </c>
      <c r="T9">
        <v>0</v>
      </c>
      <c r="U9">
        <v>0</v>
      </c>
      <c r="V9">
        <v>0</v>
      </c>
      <c r="W9" s="2">
        <v>18412556.1199999</v>
      </c>
    </row>
    <row r="10" spans="1:23" x14ac:dyDescent="0.3">
      <c r="A10" t="s">
        <v>10</v>
      </c>
      <c r="B10" s="1">
        <v>17666</v>
      </c>
      <c r="C10" s="2">
        <v>71178.860000000306</v>
      </c>
      <c r="D10" s="2">
        <v>23750.45895</v>
      </c>
      <c r="E10" s="2">
        <v>30057.6984402001</v>
      </c>
      <c r="F10" s="2">
        <v>36790.213881000003</v>
      </c>
      <c r="G10" s="2">
        <v>1126.5245</v>
      </c>
      <c r="H10" s="2">
        <v>1315.3855798912</v>
      </c>
      <c r="I10" s="2">
        <v>38105.599460891302</v>
      </c>
      <c r="J10" s="2">
        <v>20385163.510000002</v>
      </c>
      <c r="K10" s="2">
        <v>12477031.1499999</v>
      </c>
      <c r="L10" s="2">
        <v>5773887.3500000304</v>
      </c>
      <c r="M10" s="2">
        <v>5233443.9500000104</v>
      </c>
      <c r="N10" s="2">
        <v>37483.49</v>
      </c>
      <c r="O10" s="2">
        <v>71620.210000000094</v>
      </c>
      <c r="P10" s="2">
        <v>390718.89999996801</v>
      </c>
      <c r="Q10" s="2">
        <v>1291954.4976999999</v>
      </c>
      <c r="R10" s="2">
        <v>284197.86000000499</v>
      </c>
      <c r="S10" s="2">
        <v>602618.41999999702</v>
      </c>
      <c r="T10" s="1">
        <v>477636</v>
      </c>
      <c r="U10">
        <v>832.5</v>
      </c>
      <c r="V10" s="2">
        <v>7721.63</v>
      </c>
      <c r="W10" s="2">
        <v>508439.36000000098</v>
      </c>
    </row>
    <row r="11" spans="1:23" x14ac:dyDescent="0.3">
      <c r="A11" t="s">
        <v>11</v>
      </c>
      <c r="B11" s="1">
        <v>33807</v>
      </c>
      <c r="C11" s="2">
        <v>123064.850000002</v>
      </c>
      <c r="D11" s="2">
        <v>4617.7867999999999</v>
      </c>
      <c r="E11" s="2">
        <v>92217.215999999797</v>
      </c>
      <c r="F11" s="2">
        <v>171693.747799998</v>
      </c>
      <c r="G11" s="2">
        <v>4322.2030000000004</v>
      </c>
      <c r="H11" s="2">
        <v>4341.4116514405996</v>
      </c>
      <c r="I11" s="2">
        <v>176006.03445144201</v>
      </c>
      <c r="J11" s="2">
        <v>78702010.899999395</v>
      </c>
      <c r="K11" s="2">
        <v>63487017.619999804</v>
      </c>
      <c r="L11" s="2">
        <v>24269627.670000002</v>
      </c>
      <c r="M11" s="2">
        <v>22136403.829999998</v>
      </c>
      <c r="N11" s="2">
        <v>72042.259999999296</v>
      </c>
      <c r="O11" s="2">
        <v>180611.010000001</v>
      </c>
      <c r="P11" s="2">
        <v>6188928.8899995601</v>
      </c>
      <c r="Q11" s="2">
        <v>14996437.3305999</v>
      </c>
      <c r="R11" s="1">
        <v>1376322</v>
      </c>
      <c r="S11" s="2">
        <v>2198064.27999999</v>
      </c>
      <c r="T11" s="1">
        <v>867330</v>
      </c>
      <c r="U11" s="2">
        <v>2694.1</v>
      </c>
      <c r="V11" s="2">
        <v>1066626.1799999899</v>
      </c>
      <c r="W11" s="2">
        <v>2466206.4499999699</v>
      </c>
    </row>
    <row r="14" spans="1:23" s="3" customFormat="1" x14ac:dyDescent="0.3">
      <c r="A14" s="3" t="s">
        <v>0</v>
      </c>
      <c r="B14" s="3" t="s">
        <v>1</v>
      </c>
      <c r="C14" s="3" t="s">
        <v>13</v>
      </c>
      <c r="D14" s="3" t="s">
        <v>14</v>
      </c>
      <c r="E14" s="3" t="s">
        <v>15</v>
      </c>
      <c r="F14" s="3" t="s">
        <v>16</v>
      </c>
      <c r="G14" s="3" t="s">
        <v>17</v>
      </c>
      <c r="H14" s="3" t="s">
        <v>18</v>
      </c>
      <c r="I14" s="3" t="s">
        <v>19</v>
      </c>
      <c r="J14" s="3" t="s">
        <v>20</v>
      </c>
      <c r="K14" s="3" t="s">
        <v>21</v>
      </c>
      <c r="L14" s="3" t="s">
        <v>22</v>
      </c>
      <c r="M14" s="3" t="s">
        <v>23</v>
      </c>
      <c r="N14" s="3" t="s">
        <v>24</v>
      </c>
      <c r="O14" s="3" t="s">
        <v>25</v>
      </c>
      <c r="P14" s="3" t="s">
        <v>26</v>
      </c>
      <c r="Q14" s="3" t="s">
        <v>27</v>
      </c>
      <c r="R14" s="3" t="s">
        <v>28</v>
      </c>
      <c r="S14" s="3" t="s">
        <v>29</v>
      </c>
      <c r="T14" s="3" t="s">
        <v>30</v>
      </c>
      <c r="U14" s="3" t="s">
        <v>31</v>
      </c>
      <c r="V14" s="3" t="s">
        <v>32</v>
      </c>
      <c r="W14" s="3" t="s">
        <v>33</v>
      </c>
    </row>
    <row r="15" spans="1:23" x14ac:dyDescent="0.3">
      <c r="A15" t="s">
        <v>2</v>
      </c>
      <c r="B15" s="1">
        <v>37783</v>
      </c>
      <c r="C15" s="2">
        <v>239859.99999999799</v>
      </c>
      <c r="D15" s="2">
        <v>2971.1967800000002</v>
      </c>
      <c r="E15" s="2">
        <v>140779.606751999</v>
      </c>
      <c r="F15" s="2">
        <v>215800.07665619999</v>
      </c>
      <c r="G15" s="2">
        <v>3279.8679499999998</v>
      </c>
      <c r="H15" s="2">
        <v>3902.8453622000002</v>
      </c>
      <c r="I15" s="2">
        <v>219646.422018399</v>
      </c>
      <c r="J15" s="2">
        <v>59802908.789999403</v>
      </c>
      <c r="K15" s="2">
        <v>38753460.539999902</v>
      </c>
      <c r="L15" s="2">
        <v>33695167.350000396</v>
      </c>
      <c r="M15" s="2">
        <v>19398024.3800001</v>
      </c>
      <c r="N15" s="2">
        <v>85813.910000000498</v>
      </c>
      <c r="O15" s="2">
        <v>154259.48000000001</v>
      </c>
      <c r="P15" s="2">
        <v>4394749.7700000703</v>
      </c>
      <c r="Q15" s="2">
        <v>11463008.153899999</v>
      </c>
      <c r="R15" s="2">
        <v>2306705.56000011</v>
      </c>
      <c r="S15" s="2">
        <v>2435433.3400000199</v>
      </c>
      <c r="T15" s="2">
        <v>2309253.40000008</v>
      </c>
      <c r="U15" s="2">
        <v>5563.53</v>
      </c>
      <c r="V15" s="2">
        <v>1421360.6899999899</v>
      </c>
      <c r="W15" s="2">
        <v>815380.64999999898</v>
      </c>
    </row>
    <row r="16" spans="1:23" x14ac:dyDescent="0.3">
      <c r="A16" t="s">
        <v>4</v>
      </c>
      <c r="B16" s="1">
        <v>73658</v>
      </c>
      <c r="C16" s="2">
        <v>215040.97</v>
      </c>
      <c r="D16" s="2">
        <v>431056.40944999602</v>
      </c>
      <c r="E16" s="2">
        <v>316163.17813999602</v>
      </c>
      <c r="F16" s="2">
        <v>382227.90057099197</v>
      </c>
      <c r="G16" s="2">
        <v>15582.851699999999</v>
      </c>
      <c r="H16" s="2">
        <v>11992.27397466</v>
      </c>
      <c r="I16" s="2">
        <v>393270.104395653</v>
      </c>
      <c r="J16" s="2">
        <v>216961169.569989</v>
      </c>
      <c r="K16" s="2">
        <v>145640212.94999999</v>
      </c>
      <c r="L16" s="2">
        <v>25469644.09</v>
      </c>
      <c r="M16" s="2">
        <v>23189081.9099999</v>
      </c>
      <c r="N16" s="2">
        <v>157488.079999999</v>
      </c>
      <c r="O16" s="2">
        <v>359164.39999999799</v>
      </c>
      <c r="P16" s="2">
        <v>6487353.4099941198</v>
      </c>
      <c r="Q16" s="2">
        <v>18066632.2086001</v>
      </c>
      <c r="R16" s="2">
        <v>5116195.5300059197</v>
      </c>
      <c r="S16" s="2">
        <v>12931000.8700002</v>
      </c>
      <c r="T16" s="1">
        <v>2469600</v>
      </c>
      <c r="U16" s="2">
        <v>6829.2</v>
      </c>
      <c r="V16" s="2">
        <v>64044550.310000204</v>
      </c>
      <c r="W16" s="2">
        <v>3169231.3100000098</v>
      </c>
    </row>
    <row r="17" spans="1:23" x14ac:dyDescent="0.3">
      <c r="A17" t="s">
        <v>5</v>
      </c>
      <c r="B17" s="1">
        <v>36663</v>
      </c>
      <c r="C17" s="2">
        <v>273135.19999999902</v>
      </c>
      <c r="D17">
        <v>17.125</v>
      </c>
      <c r="E17" s="2">
        <v>146644.56949000299</v>
      </c>
      <c r="F17" s="2">
        <v>208859.431909999</v>
      </c>
      <c r="G17" s="2">
        <v>2818.2042750000001</v>
      </c>
      <c r="H17" s="2">
        <v>4462.0915000000005</v>
      </c>
      <c r="I17" s="2">
        <v>213311.02300999701</v>
      </c>
      <c r="J17" s="2">
        <v>94008687.749999702</v>
      </c>
      <c r="K17" s="2">
        <v>319437404.11000001</v>
      </c>
      <c r="L17" s="2">
        <v>27057481.520000301</v>
      </c>
      <c r="M17" s="2">
        <v>26763926.009999398</v>
      </c>
      <c r="N17" s="2">
        <v>128992.75</v>
      </c>
      <c r="O17" s="2">
        <v>311534.65999999898</v>
      </c>
      <c r="P17" s="2">
        <v>3305725.47999901</v>
      </c>
      <c r="Q17" s="2">
        <v>15851459.027300101</v>
      </c>
      <c r="R17" s="2">
        <v>1177570.27999997</v>
      </c>
      <c r="S17" s="2">
        <v>3999794.68999989</v>
      </c>
      <c r="T17" s="2">
        <v>1424386.80000017</v>
      </c>
      <c r="U17">
        <v>133.32</v>
      </c>
      <c r="V17" s="2">
        <v>836200.03999999899</v>
      </c>
      <c r="W17" s="2">
        <v>1015451.75999999</v>
      </c>
    </row>
    <row r="18" spans="1:23" x14ac:dyDescent="0.3">
      <c r="A18" t="s">
        <v>6</v>
      </c>
      <c r="B18" s="1">
        <v>12273</v>
      </c>
      <c r="C18" s="2">
        <v>109878.51</v>
      </c>
      <c r="D18">
        <v>91.0398</v>
      </c>
      <c r="E18" s="2">
        <v>42967.467482999898</v>
      </c>
      <c r="F18" s="2">
        <v>62781.706023499697</v>
      </c>
      <c r="G18" s="2">
        <v>1201.8157610000001</v>
      </c>
      <c r="H18" s="2">
        <v>1359.4600777999999</v>
      </c>
      <c r="I18" s="2">
        <v>64138.127711299698</v>
      </c>
      <c r="J18" s="2">
        <v>30440545.850000199</v>
      </c>
      <c r="K18" s="2">
        <v>20095062.429999899</v>
      </c>
      <c r="L18" s="2">
        <v>7300474.3700000504</v>
      </c>
      <c r="M18" s="2">
        <v>6886694.0799999703</v>
      </c>
      <c r="N18" s="2">
        <v>38420.68</v>
      </c>
      <c r="O18" s="2">
        <v>82997.040000000197</v>
      </c>
      <c r="P18" s="2">
        <v>1237046.1700001799</v>
      </c>
      <c r="Q18" s="2">
        <v>4223502.4896999197</v>
      </c>
      <c r="R18" s="2">
        <v>432711.329999979</v>
      </c>
      <c r="S18" s="2">
        <v>144423.16999999899</v>
      </c>
      <c r="T18" s="2">
        <v>492639.19999996299</v>
      </c>
      <c r="U18">
        <v>0</v>
      </c>
      <c r="V18" s="2">
        <v>61033.8</v>
      </c>
      <c r="W18" s="2">
        <v>294043.32999999903</v>
      </c>
    </row>
    <row r="19" spans="1:23" x14ac:dyDescent="0.3">
      <c r="A19" t="s">
        <v>7</v>
      </c>
      <c r="B19" s="1">
        <v>27693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t="s">
        <v>8</v>
      </c>
      <c r="B20" s="1">
        <v>83163</v>
      </c>
      <c r="C20" s="2">
        <v>527154.18000001297</v>
      </c>
      <c r="D20" s="2">
        <v>1805.5432000000001</v>
      </c>
      <c r="E20" s="2">
        <v>210899.21689099501</v>
      </c>
      <c r="F20" s="2">
        <v>323989.230944996</v>
      </c>
      <c r="G20" s="2">
        <v>6134.7037644599995</v>
      </c>
      <c r="H20" s="2">
        <v>7770.6584604999998</v>
      </c>
      <c r="I20" s="2">
        <v>331653.63940549799</v>
      </c>
      <c r="J20" s="2">
        <v>167494577.12000099</v>
      </c>
      <c r="K20" s="2">
        <v>109506965.22999801</v>
      </c>
      <c r="L20" s="2">
        <v>41786202.219999701</v>
      </c>
      <c r="M20" s="2">
        <v>36286008.999999702</v>
      </c>
      <c r="N20" s="2">
        <v>129914.43</v>
      </c>
      <c r="O20" s="2">
        <v>257277.350000001</v>
      </c>
      <c r="P20" s="2">
        <v>8435102.9999969099</v>
      </c>
      <c r="Q20" s="2">
        <v>22769380.749599401</v>
      </c>
      <c r="R20" s="2">
        <v>3989515.5499993302</v>
      </c>
      <c r="S20" s="2">
        <v>6747701.6400000397</v>
      </c>
      <c r="T20" s="1">
        <v>3723902</v>
      </c>
      <c r="U20">
        <v>586.55999999999995</v>
      </c>
      <c r="V20" s="2">
        <v>1978879.6999999899</v>
      </c>
      <c r="W20" s="2">
        <v>428485.23</v>
      </c>
    </row>
    <row r="21" spans="1:23" x14ac:dyDescent="0.3">
      <c r="A21" t="s">
        <v>9</v>
      </c>
      <c r="B21" s="1">
        <v>16869</v>
      </c>
      <c r="C21" s="2">
        <v>134354.290000001</v>
      </c>
      <c r="D21">
        <v>140</v>
      </c>
      <c r="E21" s="2">
        <v>44997.961997999802</v>
      </c>
      <c r="F21" s="2">
        <v>686075.72761600895</v>
      </c>
      <c r="G21" s="2">
        <v>2894.0536000000002</v>
      </c>
      <c r="H21" s="2">
        <v>1690.9298582599999</v>
      </c>
      <c r="I21" s="2">
        <v>672958.65747425798</v>
      </c>
      <c r="J21" s="2">
        <v>50781522.5</v>
      </c>
      <c r="K21" s="2">
        <v>38109443.439999998</v>
      </c>
      <c r="L21" s="2">
        <v>16843325.960000001</v>
      </c>
      <c r="M21" s="2">
        <v>17642220.2299999</v>
      </c>
      <c r="N21" s="2">
        <v>60421.919999999802</v>
      </c>
      <c r="O21" s="2">
        <v>108443.19</v>
      </c>
      <c r="P21" s="2">
        <v>1655259.80999998</v>
      </c>
      <c r="Q21" s="2">
        <v>7084148.1757000601</v>
      </c>
      <c r="R21" s="2">
        <v>565447.00000003795</v>
      </c>
      <c r="S21" s="2">
        <v>1232314.58</v>
      </c>
      <c r="T21" s="1">
        <v>542040</v>
      </c>
      <c r="U21">
        <v>0</v>
      </c>
      <c r="V21" s="2">
        <v>1027969.44</v>
      </c>
      <c r="W21" s="2">
        <v>621698.83000000205</v>
      </c>
    </row>
    <row r="22" spans="1:23" x14ac:dyDescent="0.3">
      <c r="A22" t="s">
        <v>12</v>
      </c>
      <c r="B22" s="1">
        <v>12866</v>
      </c>
      <c r="C22" s="2">
        <v>44471.7307938597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>
        <v>0</v>
      </c>
      <c r="J22">
        <v>0</v>
      </c>
      <c r="K22">
        <v>0</v>
      </c>
      <c r="L22" s="2">
        <v>16488310.439709701</v>
      </c>
      <c r="M22" s="2">
        <v>16141907.0130964</v>
      </c>
      <c r="N22">
        <v>0</v>
      </c>
      <c r="O22">
        <v>0</v>
      </c>
      <c r="P22" t="s">
        <v>34</v>
      </c>
      <c r="Q22">
        <v>0</v>
      </c>
      <c r="R22" t="s">
        <v>34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10</v>
      </c>
      <c r="B23" s="1">
        <v>17666</v>
      </c>
      <c r="C23" s="2">
        <v>71178.860000000306</v>
      </c>
      <c r="D23" s="2">
        <v>23750.45895</v>
      </c>
      <c r="E23" s="2">
        <v>30057.6984402001</v>
      </c>
      <c r="F23" s="2">
        <v>36790.213881000003</v>
      </c>
      <c r="G23" s="2">
        <v>1126.5245</v>
      </c>
      <c r="H23" s="2">
        <v>1315.3855798912</v>
      </c>
      <c r="I23" s="2">
        <v>38105.599460891302</v>
      </c>
      <c r="J23" s="2">
        <v>20385163.510000002</v>
      </c>
      <c r="K23" s="2">
        <v>12477031.1499999</v>
      </c>
      <c r="L23" s="2">
        <v>5773887.3500000304</v>
      </c>
      <c r="M23" s="2">
        <v>5233443.9500000104</v>
      </c>
      <c r="N23" s="2">
        <v>37483.49</v>
      </c>
      <c r="O23" s="2">
        <v>71620.210000000094</v>
      </c>
      <c r="P23" s="2">
        <v>390718.89999996801</v>
      </c>
      <c r="Q23" s="2">
        <v>1291954.4976999999</v>
      </c>
      <c r="R23" s="2">
        <v>284197.86000000499</v>
      </c>
      <c r="S23" s="2">
        <v>602618.41999999702</v>
      </c>
      <c r="T23" s="1">
        <v>477636</v>
      </c>
      <c r="U23">
        <v>832.5</v>
      </c>
      <c r="V23" s="2">
        <v>7721.63</v>
      </c>
      <c r="W23" s="2">
        <v>508439.36000000098</v>
      </c>
    </row>
    <row r="24" spans="1:23" x14ac:dyDescent="0.3">
      <c r="A24" t="s">
        <v>11</v>
      </c>
      <c r="B24" s="1">
        <v>33807</v>
      </c>
      <c r="C24" s="2">
        <v>123064.850000001</v>
      </c>
      <c r="D24" s="2">
        <v>4617.7867999999999</v>
      </c>
      <c r="E24" s="2">
        <v>92217.216000000204</v>
      </c>
      <c r="F24" s="2">
        <v>171693.747799998</v>
      </c>
      <c r="G24" s="2">
        <v>4322.2030000000004</v>
      </c>
      <c r="H24" s="2">
        <v>4341.4116514405996</v>
      </c>
      <c r="I24" s="2">
        <v>176006.03445144201</v>
      </c>
      <c r="J24" s="2">
        <v>78702010.899999902</v>
      </c>
      <c r="K24" s="2">
        <v>63487017.619999804</v>
      </c>
      <c r="L24" s="2">
        <v>24269627.670000099</v>
      </c>
      <c r="M24" s="2">
        <v>22136403.829999901</v>
      </c>
      <c r="N24" s="2">
        <v>72042.259999999704</v>
      </c>
      <c r="O24" s="2">
        <v>180611.01</v>
      </c>
      <c r="P24" s="2">
        <v>6188928.8899996197</v>
      </c>
      <c r="Q24" s="2">
        <v>14996437.3305999</v>
      </c>
      <c r="R24" s="1">
        <v>1376322</v>
      </c>
      <c r="S24" s="1">
        <v>2198064.27999999</v>
      </c>
      <c r="T24" s="1">
        <v>867330</v>
      </c>
      <c r="U24" s="2">
        <v>2694.1</v>
      </c>
      <c r="V24" s="2">
        <v>1066626.1799999899</v>
      </c>
      <c r="W24" s="2">
        <v>2466206.4499999601</v>
      </c>
    </row>
    <row r="26" spans="1:23" x14ac:dyDescent="0.3">
      <c r="A26" s="3" t="s">
        <v>0</v>
      </c>
    </row>
    <row r="27" spans="1:23" x14ac:dyDescent="0.3">
      <c r="A27" t="s">
        <v>2</v>
      </c>
      <c r="B27" s="1">
        <f>B2-B15</f>
        <v>0</v>
      </c>
      <c r="C27" s="1">
        <f t="shared" ref="C27:W37" si="0">C2-C15</f>
        <v>0</v>
      </c>
      <c r="D27" s="1">
        <f t="shared" si="0"/>
        <v>0</v>
      </c>
      <c r="E27" s="1">
        <f t="shared" si="0"/>
        <v>0</v>
      </c>
      <c r="F27" s="1">
        <f t="shared" si="0"/>
        <v>0</v>
      </c>
      <c r="G27" s="1">
        <f t="shared" si="0"/>
        <v>0</v>
      </c>
      <c r="H27" s="1">
        <f t="shared" si="0"/>
        <v>0</v>
      </c>
      <c r="I27" s="1">
        <f t="shared" si="0"/>
        <v>0</v>
      </c>
      <c r="J27" s="1">
        <f t="shared" si="0"/>
        <v>0</v>
      </c>
      <c r="K27" s="1">
        <f t="shared" si="0"/>
        <v>0</v>
      </c>
      <c r="L27" s="1">
        <f t="shared" si="0"/>
        <v>0</v>
      </c>
      <c r="M27" s="1">
        <f t="shared" si="0"/>
        <v>0</v>
      </c>
      <c r="N27" s="1">
        <f t="shared" si="0"/>
        <v>0</v>
      </c>
      <c r="O27" s="1">
        <f t="shared" si="0"/>
        <v>0</v>
      </c>
      <c r="P27" s="1">
        <f t="shared" si="0"/>
        <v>0</v>
      </c>
      <c r="Q27" s="1">
        <f t="shared" si="0"/>
        <v>0</v>
      </c>
      <c r="R27" s="1">
        <f t="shared" si="0"/>
        <v>0</v>
      </c>
      <c r="S27" s="1">
        <f t="shared" si="0"/>
        <v>0</v>
      </c>
      <c r="T27" s="1">
        <f t="shared" si="0"/>
        <v>0</v>
      </c>
      <c r="U27" s="1">
        <f t="shared" si="0"/>
        <v>0</v>
      </c>
      <c r="V27" s="1">
        <f t="shared" si="0"/>
        <v>0</v>
      </c>
      <c r="W27" s="1">
        <f t="shared" si="0"/>
        <v>0</v>
      </c>
    </row>
    <row r="28" spans="1:23" x14ac:dyDescent="0.3">
      <c r="A28" t="s">
        <v>4</v>
      </c>
      <c r="B28" s="1">
        <f t="shared" ref="B28:Q37" si="1">B3-B16</f>
        <v>0</v>
      </c>
      <c r="C28" s="1">
        <f t="shared" si="1"/>
        <v>-9.8953023552894592E-10</v>
      </c>
      <c r="D28" s="1">
        <f t="shared" si="1"/>
        <v>9.8953023552894592E-10</v>
      </c>
      <c r="E28" s="1">
        <f t="shared" si="1"/>
        <v>-9.8953023552894592E-10</v>
      </c>
      <c r="F28" s="1">
        <f t="shared" si="1"/>
        <v>2.0372681319713593E-9</v>
      </c>
      <c r="G28" s="1">
        <f t="shared" si="1"/>
        <v>0</v>
      </c>
      <c r="H28" s="1">
        <f t="shared" si="1"/>
        <v>0</v>
      </c>
      <c r="I28" s="1">
        <f t="shared" si="1"/>
        <v>-9.8953023552894592E-10</v>
      </c>
      <c r="J28" s="1">
        <f t="shared" si="1"/>
        <v>3.9935111999511719E-6</v>
      </c>
      <c r="K28" s="1">
        <f t="shared" si="1"/>
        <v>1.0132789611816406E-6</v>
      </c>
      <c r="L28" s="1">
        <f t="shared" si="1"/>
        <v>0</v>
      </c>
      <c r="M28" s="1">
        <f t="shared" si="1"/>
        <v>1.0058283805847168E-7</v>
      </c>
      <c r="N28" s="1">
        <f t="shared" si="1"/>
        <v>9.8953023552894592E-10</v>
      </c>
      <c r="O28" s="1">
        <f t="shared" si="1"/>
        <v>2.0372681319713593E-9</v>
      </c>
      <c r="P28" s="1">
        <f t="shared" si="1"/>
        <v>1.0989606380462646E-7</v>
      </c>
      <c r="Q28" s="1">
        <f t="shared" si="1"/>
        <v>0</v>
      </c>
      <c r="R28" s="1">
        <f t="shared" si="0"/>
        <v>1.0244548320770264E-8</v>
      </c>
      <c r="S28" s="1">
        <f t="shared" si="0"/>
        <v>0</v>
      </c>
      <c r="T28" s="1">
        <f t="shared" si="0"/>
        <v>0</v>
      </c>
      <c r="U28" s="1">
        <f t="shared" si="0"/>
        <v>0</v>
      </c>
      <c r="V28" s="1">
        <f t="shared" si="0"/>
        <v>-3.0547380447387695E-7</v>
      </c>
      <c r="W28" s="1">
        <f t="shared" si="0"/>
        <v>0</v>
      </c>
    </row>
    <row r="29" spans="1:23" x14ac:dyDescent="0.3">
      <c r="A29" t="s">
        <v>5</v>
      </c>
      <c r="B29" s="1">
        <f t="shared" si="1"/>
        <v>0</v>
      </c>
      <c r="C29" s="1">
        <f t="shared" si="0"/>
        <v>9.8953023552894592E-10</v>
      </c>
      <c r="D29" s="1">
        <f t="shared" si="0"/>
        <v>0</v>
      </c>
      <c r="E29" s="1">
        <f t="shared" si="0"/>
        <v>0</v>
      </c>
      <c r="F29" s="1">
        <f t="shared" si="0"/>
        <v>-9.8953023552894592E-10</v>
      </c>
      <c r="G29" s="1">
        <f t="shared" si="0"/>
        <v>0</v>
      </c>
      <c r="H29" s="1">
        <f t="shared" si="0"/>
        <v>0</v>
      </c>
      <c r="I29" s="1">
        <f t="shared" si="0"/>
        <v>0</v>
      </c>
      <c r="J29" s="1">
        <f t="shared" si="0"/>
        <v>1.9371509552001953E-7</v>
      </c>
      <c r="K29" s="1">
        <f t="shared" si="0"/>
        <v>-2.0265579223632813E-6</v>
      </c>
      <c r="L29" s="1">
        <f t="shared" si="0"/>
        <v>-2.0116567611694336E-7</v>
      </c>
      <c r="M29" s="1">
        <f t="shared" si="0"/>
        <v>2.0116567611694336E-7</v>
      </c>
      <c r="N29" s="1">
        <f t="shared" si="0"/>
        <v>0</v>
      </c>
      <c r="O29" s="1">
        <f t="shared" si="0"/>
        <v>0</v>
      </c>
      <c r="P29" s="1">
        <f t="shared" si="0"/>
        <v>4.0046870708465576E-8</v>
      </c>
      <c r="Q29" s="1">
        <f t="shared" si="0"/>
        <v>1.993030309677124E-7</v>
      </c>
      <c r="R29" s="1">
        <f t="shared" si="0"/>
        <v>1.0011717677116394E-8</v>
      </c>
      <c r="S29" s="1">
        <f t="shared" si="0"/>
        <v>2.0023435354232788E-8</v>
      </c>
      <c r="T29" s="1">
        <f t="shared" si="0"/>
        <v>-8.0093741416931152E-8</v>
      </c>
      <c r="U29" s="1">
        <f t="shared" si="0"/>
        <v>0</v>
      </c>
      <c r="V29" s="1">
        <f t="shared" si="0"/>
        <v>0</v>
      </c>
      <c r="W29" s="1">
        <f t="shared" si="0"/>
        <v>1.0011717677116394E-8</v>
      </c>
    </row>
    <row r="30" spans="1:23" x14ac:dyDescent="0.3">
      <c r="A30" t="s">
        <v>6</v>
      </c>
      <c r="B30" s="1">
        <f t="shared" si="1"/>
        <v>0</v>
      </c>
      <c r="C30" s="1">
        <f t="shared" si="0"/>
        <v>0</v>
      </c>
      <c r="D30" s="1">
        <f t="shared" si="0"/>
        <v>0</v>
      </c>
      <c r="E30" s="1">
        <f t="shared" si="0"/>
        <v>-1.0186340659856796E-10</v>
      </c>
      <c r="F30" s="1">
        <f t="shared" si="0"/>
        <v>1.0186340659856796E-10</v>
      </c>
      <c r="G30" s="1">
        <f t="shared" si="0"/>
        <v>0</v>
      </c>
      <c r="H30" s="1">
        <f t="shared" si="0"/>
        <v>0</v>
      </c>
      <c r="I30" s="1">
        <f t="shared" si="0"/>
        <v>1.0186340659856796E-10</v>
      </c>
      <c r="J30" s="1">
        <f t="shared" si="0"/>
        <v>-1.0058283805847168E-7</v>
      </c>
      <c r="K30" s="1">
        <f t="shared" si="0"/>
        <v>1.0058283805847168E-7</v>
      </c>
      <c r="L30" s="1">
        <f t="shared" si="0"/>
        <v>-3.0733644962310791E-8</v>
      </c>
      <c r="M30" s="1">
        <f t="shared" si="0"/>
        <v>0</v>
      </c>
      <c r="N30" s="1">
        <f t="shared" si="0"/>
        <v>1.0186340659856796E-10</v>
      </c>
      <c r="O30" s="1">
        <f t="shared" si="0"/>
        <v>0</v>
      </c>
      <c r="P30" s="1">
        <f t="shared" si="0"/>
        <v>-1.0011717677116394E-8</v>
      </c>
      <c r="Q30" s="1">
        <f t="shared" si="0"/>
        <v>-9.3132257461547852E-9</v>
      </c>
      <c r="R30" s="1">
        <f t="shared" si="0"/>
        <v>-1.100124791264534E-8</v>
      </c>
      <c r="S30" s="1">
        <f t="shared" si="0"/>
        <v>0</v>
      </c>
      <c r="T30" s="1">
        <f t="shared" si="0"/>
        <v>5.9953890740871429E-9</v>
      </c>
      <c r="U30" s="1">
        <f t="shared" si="0"/>
        <v>0</v>
      </c>
      <c r="V30" s="1">
        <f t="shared" si="0"/>
        <v>0</v>
      </c>
      <c r="W30" s="1">
        <f t="shared" si="0"/>
        <v>9.8953023552894592E-10</v>
      </c>
    </row>
    <row r="31" spans="1:23" x14ac:dyDescent="0.3">
      <c r="A31" t="s">
        <v>7</v>
      </c>
      <c r="B31" s="1">
        <f t="shared" si="1"/>
        <v>9020</v>
      </c>
      <c r="C31" s="1">
        <f t="shared" si="0"/>
        <v>0</v>
      </c>
      <c r="D31" s="1">
        <f t="shared" si="0"/>
        <v>0</v>
      </c>
      <c r="E31" s="1">
        <f t="shared" si="0"/>
        <v>0</v>
      </c>
      <c r="F31" s="1">
        <f t="shared" si="0"/>
        <v>0</v>
      </c>
      <c r="G31" s="1">
        <f t="shared" si="0"/>
        <v>0</v>
      </c>
      <c r="H31" s="1">
        <f t="shared" si="0"/>
        <v>0</v>
      </c>
      <c r="I31" s="1">
        <f t="shared" si="0"/>
        <v>0</v>
      </c>
      <c r="J31" s="1">
        <f t="shared" si="0"/>
        <v>0</v>
      </c>
      <c r="K31" s="1">
        <f t="shared" si="0"/>
        <v>0</v>
      </c>
      <c r="L31" s="1">
        <f t="shared" si="0"/>
        <v>0</v>
      </c>
      <c r="M31" s="1">
        <f t="shared" si="0"/>
        <v>0</v>
      </c>
      <c r="N31" s="1">
        <f t="shared" si="0"/>
        <v>0</v>
      </c>
      <c r="O31" s="1">
        <f t="shared" si="0"/>
        <v>0</v>
      </c>
      <c r="P31" s="1">
        <f t="shared" si="0"/>
        <v>0</v>
      </c>
      <c r="Q31" s="1">
        <f t="shared" si="0"/>
        <v>0</v>
      </c>
      <c r="R31" s="1">
        <f t="shared" si="0"/>
        <v>0</v>
      </c>
      <c r="S31" s="1">
        <f t="shared" si="0"/>
        <v>0</v>
      </c>
      <c r="T31" s="1">
        <f t="shared" si="0"/>
        <v>0</v>
      </c>
      <c r="U31" s="1">
        <f t="shared" si="0"/>
        <v>0</v>
      </c>
      <c r="V31" s="1">
        <f t="shared" si="0"/>
        <v>0</v>
      </c>
      <c r="W31" s="1">
        <f t="shared" si="0"/>
        <v>0</v>
      </c>
    </row>
    <row r="32" spans="1:23" x14ac:dyDescent="0.3">
      <c r="A32" t="s">
        <v>8</v>
      </c>
      <c r="B32" s="1">
        <f t="shared" si="1"/>
        <v>0</v>
      </c>
      <c r="C32" s="1">
        <f t="shared" si="0"/>
        <v>6.0535967350006104E-9</v>
      </c>
      <c r="D32" s="1">
        <f t="shared" si="0"/>
        <v>0</v>
      </c>
      <c r="E32" s="1">
        <f t="shared" si="0"/>
        <v>9.8953023552894592E-10</v>
      </c>
      <c r="F32" s="1">
        <f t="shared" si="0"/>
        <v>1.9790604710578918E-9</v>
      </c>
      <c r="G32" s="1">
        <f t="shared" si="0"/>
        <v>0</v>
      </c>
      <c r="H32" s="1">
        <f t="shared" si="0"/>
        <v>-1.0004441719502211E-10</v>
      </c>
      <c r="I32" s="1">
        <f t="shared" si="0"/>
        <v>9.8953023552894592E-10</v>
      </c>
      <c r="J32" s="1">
        <f t="shared" si="0"/>
        <v>1.0132789611816406E-6</v>
      </c>
      <c r="K32" s="1">
        <f t="shared" si="0"/>
        <v>-1.0132789611816406E-6</v>
      </c>
      <c r="L32" s="1">
        <f t="shared" si="0"/>
        <v>-4.0233135223388672E-7</v>
      </c>
      <c r="M32" s="1">
        <f t="shared" si="0"/>
        <v>-1.0430812835693359E-7</v>
      </c>
      <c r="N32" s="1">
        <f t="shared" si="0"/>
        <v>0</v>
      </c>
      <c r="O32" s="1">
        <f t="shared" si="0"/>
        <v>0</v>
      </c>
      <c r="P32" s="1">
        <f t="shared" si="0"/>
        <v>-1.0989606380462646E-7</v>
      </c>
      <c r="Q32" s="1">
        <f t="shared" si="0"/>
        <v>-2.0116567611694336E-7</v>
      </c>
      <c r="R32" s="1">
        <f t="shared" si="0"/>
        <v>9.7788870334625244E-9</v>
      </c>
      <c r="S32" s="1">
        <f t="shared" si="0"/>
        <v>-4.9360096454620361E-8</v>
      </c>
      <c r="T32" s="1">
        <f t="shared" si="0"/>
        <v>0</v>
      </c>
      <c r="U32" s="1">
        <f t="shared" si="0"/>
        <v>0</v>
      </c>
      <c r="V32" s="1">
        <f t="shared" si="0"/>
        <v>0</v>
      </c>
      <c r="W32" s="1">
        <f t="shared" si="0"/>
        <v>9.8953023552894592E-10</v>
      </c>
    </row>
    <row r="33" spans="1:24" x14ac:dyDescent="0.3">
      <c r="A33" t="s">
        <v>9</v>
      </c>
      <c r="B33" s="1">
        <f t="shared" si="1"/>
        <v>0</v>
      </c>
      <c r="C33" s="1">
        <f t="shared" si="0"/>
        <v>0</v>
      </c>
      <c r="D33" s="1">
        <f t="shared" si="0"/>
        <v>0</v>
      </c>
      <c r="E33" s="1">
        <f t="shared" si="0"/>
        <v>9.4587448984384537E-11</v>
      </c>
      <c r="F33" s="1">
        <f t="shared" si="0"/>
        <v>-2.9103830456733704E-9</v>
      </c>
      <c r="G33" s="1">
        <f t="shared" si="0"/>
        <v>0</v>
      </c>
      <c r="H33" s="1">
        <f t="shared" si="0"/>
        <v>0</v>
      </c>
      <c r="I33" s="1">
        <f t="shared" si="0"/>
        <v>-9.3132257461547852E-10</v>
      </c>
      <c r="J33" s="1">
        <f t="shared" si="0"/>
        <v>4.0233135223388672E-7</v>
      </c>
      <c r="K33" s="1">
        <f t="shared" si="0"/>
        <v>0</v>
      </c>
      <c r="L33" s="1">
        <f t="shared" si="0"/>
        <v>0</v>
      </c>
      <c r="M33" s="1">
        <f t="shared" si="0"/>
        <v>1.0058283805847168E-7</v>
      </c>
      <c r="N33" s="1">
        <f t="shared" si="0"/>
        <v>1.964508555829525E-10</v>
      </c>
      <c r="O33" s="1">
        <f t="shared" si="0"/>
        <v>0</v>
      </c>
      <c r="P33" s="1">
        <f t="shared" si="0"/>
        <v>1.0011717677116394E-8</v>
      </c>
      <c r="Q33" s="1">
        <f t="shared" si="0"/>
        <v>1.0244548320770264E-8</v>
      </c>
      <c r="R33" s="1">
        <f t="shared" si="0"/>
        <v>1.0477378964424133E-9</v>
      </c>
      <c r="S33" s="1">
        <f t="shared" si="0"/>
        <v>-1.0011717677116394E-8</v>
      </c>
      <c r="T33" s="1">
        <f t="shared" si="0"/>
        <v>0</v>
      </c>
      <c r="U33" s="1">
        <f t="shared" si="0"/>
        <v>0</v>
      </c>
      <c r="V33" s="1">
        <f t="shared" si="0"/>
        <v>0</v>
      </c>
      <c r="W33" s="1">
        <f t="shared" si="0"/>
        <v>0</v>
      </c>
    </row>
    <row r="34" spans="1:24" x14ac:dyDescent="0.3">
      <c r="A34" t="s">
        <v>12</v>
      </c>
      <c r="B34" s="1">
        <f t="shared" si="1"/>
        <v>16588</v>
      </c>
      <c r="C34" s="1">
        <f t="shared" si="0"/>
        <v>22075.399206137801</v>
      </c>
      <c r="D34" s="1" t="e">
        <f t="shared" si="0"/>
        <v>#VALUE!</v>
      </c>
      <c r="E34" s="1" t="e">
        <f t="shared" si="0"/>
        <v>#VALUE!</v>
      </c>
      <c r="F34" s="1" t="e">
        <f t="shared" si="0"/>
        <v>#VALUE!</v>
      </c>
      <c r="G34" s="1" t="e">
        <f t="shared" si="0"/>
        <v>#VALUE!</v>
      </c>
      <c r="H34" s="1" t="e">
        <f t="shared" si="0"/>
        <v>#VALUE!</v>
      </c>
      <c r="I34" s="1">
        <f t="shared" si="0"/>
        <v>199156.30817</v>
      </c>
      <c r="J34" s="1">
        <f t="shared" si="0"/>
        <v>48886916.269999497</v>
      </c>
      <c r="K34" s="1">
        <f t="shared" si="0"/>
        <v>38564011.640000001</v>
      </c>
      <c r="L34" s="1">
        <f t="shared" si="0"/>
        <v>5258511.0502902977</v>
      </c>
      <c r="M34" s="1">
        <f t="shared" si="0"/>
        <v>2270649.1069035009</v>
      </c>
      <c r="N34" s="1">
        <f t="shared" si="0"/>
        <v>49385.14</v>
      </c>
      <c r="O34" s="1">
        <f t="shared" si="0"/>
        <v>109441.349999999</v>
      </c>
      <c r="P34" s="1" t="e">
        <f t="shared" si="0"/>
        <v>#VALUE!</v>
      </c>
      <c r="Q34" s="1">
        <f t="shared" si="0"/>
        <v>13608327.1311999</v>
      </c>
      <c r="R34" s="1" t="e">
        <f t="shared" si="0"/>
        <v>#VALUE!</v>
      </c>
      <c r="S34" s="1">
        <f t="shared" si="0"/>
        <v>6572534.2999999896</v>
      </c>
      <c r="T34" s="1">
        <f t="shared" si="0"/>
        <v>0</v>
      </c>
      <c r="U34" s="1">
        <f t="shared" si="0"/>
        <v>0</v>
      </c>
      <c r="V34" s="1">
        <f t="shared" si="0"/>
        <v>0</v>
      </c>
      <c r="W34" s="1">
        <f t="shared" si="0"/>
        <v>18412556.1199999</v>
      </c>
    </row>
    <row r="35" spans="1:24" x14ac:dyDescent="0.3">
      <c r="A35" t="s">
        <v>10</v>
      </c>
      <c r="B35" s="1">
        <f t="shared" si="1"/>
        <v>0</v>
      </c>
      <c r="C35" s="1">
        <f t="shared" si="0"/>
        <v>0</v>
      </c>
      <c r="D35" s="1">
        <f t="shared" si="0"/>
        <v>0</v>
      </c>
      <c r="E35" s="1">
        <f t="shared" si="0"/>
        <v>0</v>
      </c>
      <c r="F35" s="1">
        <f t="shared" si="0"/>
        <v>0</v>
      </c>
      <c r="G35" s="1">
        <f t="shared" si="0"/>
        <v>0</v>
      </c>
      <c r="H35" s="1">
        <f t="shared" si="0"/>
        <v>0</v>
      </c>
      <c r="I35" s="1">
        <f t="shared" si="0"/>
        <v>0</v>
      </c>
      <c r="J35" s="1">
        <f t="shared" si="0"/>
        <v>0</v>
      </c>
      <c r="K35" s="1">
        <f t="shared" si="0"/>
        <v>0</v>
      </c>
      <c r="L35" s="1">
        <f t="shared" si="0"/>
        <v>0</v>
      </c>
      <c r="M35" s="1">
        <f t="shared" si="0"/>
        <v>0</v>
      </c>
      <c r="N35" s="1">
        <f t="shared" si="0"/>
        <v>0</v>
      </c>
      <c r="O35" s="1">
        <f t="shared" si="0"/>
        <v>0</v>
      </c>
      <c r="P35" s="1">
        <f t="shared" si="0"/>
        <v>0</v>
      </c>
      <c r="Q35" s="1">
        <f t="shared" si="0"/>
        <v>0</v>
      </c>
      <c r="R35" s="1">
        <f t="shared" si="0"/>
        <v>0</v>
      </c>
      <c r="S35" s="1">
        <f t="shared" si="0"/>
        <v>0</v>
      </c>
      <c r="T35" s="1">
        <f t="shared" si="0"/>
        <v>0</v>
      </c>
      <c r="U35" s="1">
        <f t="shared" si="0"/>
        <v>0</v>
      </c>
      <c r="V35" s="1">
        <f t="shared" si="0"/>
        <v>0</v>
      </c>
      <c r="W35" s="1">
        <f t="shared" si="0"/>
        <v>0</v>
      </c>
    </row>
    <row r="36" spans="1:24" x14ac:dyDescent="0.3">
      <c r="A36" t="s">
        <v>11</v>
      </c>
      <c r="B36" s="1">
        <f t="shared" si="1"/>
        <v>0</v>
      </c>
      <c r="C36" s="1">
        <f t="shared" si="0"/>
        <v>1.0040821507573128E-9</v>
      </c>
      <c r="D36" s="1">
        <f t="shared" si="0"/>
        <v>0</v>
      </c>
      <c r="E36" s="1">
        <f t="shared" si="0"/>
        <v>-4.0745362639427185E-10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-5.0663948059082031E-7</v>
      </c>
      <c r="K36" s="1">
        <f t="shared" si="0"/>
        <v>0</v>
      </c>
      <c r="L36" s="1">
        <f t="shared" si="0"/>
        <v>-9.6857547760009766E-8</v>
      </c>
      <c r="M36" s="1">
        <f t="shared" si="0"/>
        <v>9.6857547760009766E-8</v>
      </c>
      <c r="N36" s="1">
        <f t="shared" si="0"/>
        <v>-4.0745362639427185E-10</v>
      </c>
      <c r="O36" s="1">
        <f t="shared" si="0"/>
        <v>9.8953023552894592E-10</v>
      </c>
      <c r="P36" s="1">
        <f t="shared" si="0"/>
        <v>-5.9604644775390625E-8</v>
      </c>
      <c r="Q36" s="1">
        <f t="shared" si="0"/>
        <v>0</v>
      </c>
      <c r="R36" s="1">
        <f t="shared" si="0"/>
        <v>0</v>
      </c>
      <c r="S36" s="1">
        <f t="shared" si="0"/>
        <v>0</v>
      </c>
      <c r="T36" s="1">
        <f t="shared" si="0"/>
        <v>0</v>
      </c>
      <c r="U36" s="1">
        <f t="shared" si="0"/>
        <v>0</v>
      </c>
      <c r="V36" s="1">
        <f t="shared" si="0"/>
        <v>0</v>
      </c>
      <c r="W36" s="1">
        <f t="shared" si="0"/>
        <v>9.7788870334625244E-9</v>
      </c>
    </row>
    <row r="37" spans="1:24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4" x14ac:dyDescent="0.3">
      <c r="A38" t="s">
        <v>12</v>
      </c>
      <c r="B38" s="4">
        <f>B34/B9</f>
        <v>0.56318326882596592</v>
      </c>
      <c r="C38" s="4">
        <f t="shared" ref="C38:X38" si="2">C34/C9</f>
        <v>0.33172578901807831</v>
      </c>
      <c r="D38" s="4" t="e">
        <f t="shared" si="2"/>
        <v>#VALUE!</v>
      </c>
      <c r="E38" s="4" t="e">
        <f t="shared" si="2"/>
        <v>#VALUE!</v>
      </c>
      <c r="F38" s="4" t="e">
        <f t="shared" si="2"/>
        <v>#VALUE!</v>
      </c>
      <c r="G38" s="4" t="e">
        <f t="shared" si="2"/>
        <v>#VALUE!</v>
      </c>
      <c r="H38" s="4" t="e">
        <f t="shared" si="2"/>
        <v>#VALUE!</v>
      </c>
      <c r="I38" s="4">
        <f t="shared" si="2"/>
        <v>1</v>
      </c>
      <c r="J38" s="4">
        <f t="shared" si="2"/>
        <v>1</v>
      </c>
      <c r="K38" s="4">
        <f t="shared" si="2"/>
        <v>1</v>
      </c>
      <c r="L38" s="4">
        <f t="shared" si="2"/>
        <v>0.24180596013575398</v>
      </c>
      <c r="M38" s="4">
        <f t="shared" si="2"/>
        <v>0.12332068899641258</v>
      </c>
      <c r="N38" s="4">
        <f t="shared" si="2"/>
        <v>1</v>
      </c>
      <c r="O38" s="4">
        <f t="shared" si="2"/>
        <v>1</v>
      </c>
      <c r="P38" s="4" t="e">
        <f t="shared" si="2"/>
        <v>#VALUE!</v>
      </c>
      <c r="Q38" s="4">
        <f t="shared" si="2"/>
        <v>1</v>
      </c>
      <c r="R38" s="4" t="e">
        <f t="shared" si="2"/>
        <v>#VALUE!</v>
      </c>
      <c r="S38" s="4">
        <f t="shared" si="2"/>
        <v>1</v>
      </c>
      <c r="T38" s="4" t="e">
        <f t="shared" si="2"/>
        <v>#DIV/0!</v>
      </c>
      <c r="U38" s="4" t="e">
        <f t="shared" si="2"/>
        <v>#DIV/0!</v>
      </c>
      <c r="V38" s="4" t="e">
        <f t="shared" si="2"/>
        <v>#DIV/0!</v>
      </c>
      <c r="W38" s="4">
        <f t="shared" si="2"/>
        <v>1</v>
      </c>
      <c r="X38" s="1"/>
    </row>
    <row r="39" spans="1:24" x14ac:dyDescent="0.3">
      <c r="B3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36D7-5367-46A9-8867-C0CCCAF57C56}">
  <dimension ref="A1:AT24"/>
  <sheetViews>
    <sheetView workbookViewId="0">
      <selection sqref="A1:XFD1"/>
    </sheetView>
  </sheetViews>
  <sheetFormatPr defaultRowHeight="14.4" x14ac:dyDescent="0.3"/>
  <cols>
    <col min="1" max="1" width="11.88671875" bestFit="1" customWidth="1"/>
    <col min="2" max="2" width="11" bestFit="1" customWidth="1"/>
    <col min="3" max="3" width="16.5546875" bestFit="1" customWidth="1"/>
    <col min="5" max="5" width="7.109375" bestFit="1" customWidth="1"/>
    <col min="6" max="6" width="15.6640625" bestFit="1" customWidth="1"/>
    <col min="7" max="7" width="24" bestFit="1" customWidth="1"/>
    <col min="8" max="8" width="13.33203125" bestFit="1" customWidth="1"/>
    <col min="9" max="9" width="9.109375" bestFit="1" customWidth="1"/>
    <col min="10" max="10" width="16.21875" bestFit="1" customWidth="1"/>
    <col min="11" max="11" width="16.88671875" bestFit="1" customWidth="1"/>
    <col min="12" max="12" width="11" bestFit="1" customWidth="1"/>
    <col min="13" max="13" width="10.6640625" bestFit="1" customWidth="1"/>
    <col min="14" max="14" width="13.33203125" bestFit="1" customWidth="1"/>
    <col min="15" max="15" width="8.77734375" bestFit="1" customWidth="1"/>
    <col min="16" max="16" width="13.44140625" bestFit="1" customWidth="1"/>
    <col min="17" max="17" width="23.21875" bestFit="1" customWidth="1"/>
    <col min="18" max="18" width="11.88671875" bestFit="1" customWidth="1"/>
    <col min="20" max="20" width="15.21875" bestFit="1" customWidth="1"/>
    <col min="21" max="21" width="15" bestFit="1" customWidth="1"/>
    <col min="23" max="23" width="11" bestFit="1" customWidth="1"/>
    <col min="24" max="24" width="11.21875" bestFit="1" customWidth="1"/>
    <col min="25" max="25" width="12.77734375" bestFit="1" customWidth="1"/>
    <col min="27" max="27" width="11" bestFit="1" customWidth="1"/>
    <col min="28" max="28" width="7.77734375" bestFit="1" customWidth="1"/>
    <col min="29" max="29" width="12.33203125" bestFit="1" customWidth="1"/>
    <col min="30" max="30" width="4.6640625" bestFit="1" customWidth="1"/>
    <col min="31" max="31" width="8.5546875" bestFit="1" customWidth="1"/>
    <col min="32" max="32" width="4.6640625" bestFit="1" customWidth="1"/>
    <col min="33" max="33" width="8.5546875" bestFit="1" customWidth="1"/>
    <col min="34" max="34" width="4.6640625" bestFit="1" customWidth="1"/>
    <col min="35" max="35" width="8.5546875" bestFit="1" customWidth="1"/>
    <col min="36" max="36" width="4.6640625" bestFit="1" customWidth="1"/>
    <col min="37" max="37" width="8.5546875" bestFit="1" customWidth="1"/>
    <col min="38" max="38" width="4.6640625" bestFit="1" customWidth="1"/>
    <col min="39" max="39" width="8.5546875" bestFit="1" customWidth="1"/>
    <col min="40" max="40" width="9" bestFit="1" customWidth="1"/>
    <col min="41" max="41" width="13.88671875" bestFit="1" customWidth="1"/>
    <col min="43" max="43" width="8.33203125" bestFit="1" customWidth="1"/>
    <col min="44" max="44" width="7.77734375" bestFit="1" customWidth="1"/>
    <col min="45" max="45" width="16.77734375" bestFit="1" customWidth="1"/>
    <col min="46" max="46" width="20" bestFit="1" customWidth="1"/>
  </cols>
  <sheetData>
    <row r="1" spans="1:46" s="3" customFormat="1" x14ac:dyDescent="0.3">
      <c r="A1" s="3" t="s">
        <v>0</v>
      </c>
      <c r="B1" s="3" t="s">
        <v>141</v>
      </c>
      <c r="C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3" t="s">
        <v>141</v>
      </c>
      <c r="M1" s="3" t="s">
        <v>150</v>
      </c>
      <c r="N1" s="3" t="s">
        <v>151</v>
      </c>
      <c r="O1" s="3" t="s">
        <v>152</v>
      </c>
      <c r="P1" s="3" t="s">
        <v>153</v>
      </c>
      <c r="Q1" s="3" t="s">
        <v>154</v>
      </c>
      <c r="R1" s="3" t="s">
        <v>155</v>
      </c>
      <c r="T1" s="3" t="s">
        <v>159</v>
      </c>
      <c r="U1" s="3" t="s">
        <v>160</v>
      </c>
      <c r="W1" s="3" t="s">
        <v>141</v>
      </c>
      <c r="X1" s="3" t="s">
        <v>161</v>
      </c>
      <c r="Y1" s="3" t="s">
        <v>162</v>
      </c>
      <c r="AA1" s="3" t="s">
        <v>141</v>
      </c>
      <c r="AB1" s="3" t="s">
        <v>163</v>
      </c>
      <c r="AC1" s="3" t="s">
        <v>164</v>
      </c>
      <c r="AD1" s="3" t="s">
        <v>165</v>
      </c>
      <c r="AE1" s="3" t="s">
        <v>166</v>
      </c>
      <c r="AF1" s="3" t="s">
        <v>167</v>
      </c>
      <c r="AG1" s="3" t="s">
        <v>168</v>
      </c>
      <c r="AH1" s="3" t="s">
        <v>169</v>
      </c>
      <c r="AI1" s="3" t="s">
        <v>170</v>
      </c>
      <c r="AJ1" s="3" t="s">
        <v>171</v>
      </c>
      <c r="AK1" s="3" t="s">
        <v>172</v>
      </c>
      <c r="AL1" s="3" t="s">
        <v>173</v>
      </c>
      <c r="AM1" s="3" t="s">
        <v>174</v>
      </c>
      <c r="AN1" s="3" t="s">
        <v>175</v>
      </c>
      <c r="AO1" s="3" t="s">
        <v>176</v>
      </c>
      <c r="AQ1" s="3" t="s">
        <v>177</v>
      </c>
      <c r="AR1" s="3" t="s">
        <v>38</v>
      </c>
      <c r="AS1" s="3" t="s">
        <v>178</v>
      </c>
      <c r="AT1" s="3" t="s">
        <v>146</v>
      </c>
    </row>
    <row r="2" spans="1:46" x14ac:dyDescent="0.3">
      <c r="A2" t="s">
        <v>5</v>
      </c>
      <c r="B2">
        <v>502</v>
      </c>
      <c r="C2" s="1">
        <v>5000</v>
      </c>
      <c r="E2" s="6">
        <v>41984</v>
      </c>
      <c r="F2">
        <v>0</v>
      </c>
      <c r="G2" t="s">
        <v>156</v>
      </c>
      <c r="H2" t="s">
        <v>157</v>
      </c>
      <c r="I2" t="s">
        <v>34</v>
      </c>
      <c r="J2">
        <v>0</v>
      </c>
      <c r="K2">
        <v>0</v>
      </c>
      <c r="L2">
        <v>1</v>
      </c>
      <c r="M2" t="s">
        <v>158</v>
      </c>
      <c r="N2" t="s">
        <v>34</v>
      </c>
      <c r="O2" t="s">
        <v>34</v>
      </c>
      <c r="P2" t="s">
        <v>34</v>
      </c>
      <c r="Q2" s="6">
        <v>41984</v>
      </c>
      <c r="R2">
        <v>8000</v>
      </c>
      <c r="T2">
        <v>14831</v>
      </c>
      <c r="U2" s="2">
        <v>3712.43</v>
      </c>
      <c r="W2">
        <v>20139</v>
      </c>
      <c r="X2">
        <v>76.14</v>
      </c>
      <c r="Y2" s="2">
        <v>1835.82</v>
      </c>
      <c r="AA2">
        <v>6</v>
      </c>
      <c r="AB2">
        <v>1</v>
      </c>
      <c r="AC2" s="1">
        <v>5000</v>
      </c>
      <c r="AD2">
        <v>10</v>
      </c>
      <c r="AE2">
        <v>1</v>
      </c>
      <c r="AF2">
        <v>8</v>
      </c>
      <c r="AG2">
        <v>3</v>
      </c>
      <c r="AH2">
        <v>6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 s="1">
        <v>2400</v>
      </c>
      <c r="AQ2" t="s">
        <v>179</v>
      </c>
      <c r="AR2">
        <v>8237</v>
      </c>
      <c r="AS2" t="s">
        <v>180</v>
      </c>
      <c r="AT2" t="s">
        <v>181</v>
      </c>
    </row>
    <row r="3" spans="1:46" x14ac:dyDescent="0.3">
      <c r="AC3" s="1"/>
      <c r="AO3" s="1"/>
    </row>
    <row r="4" spans="1:46" x14ac:dyDescent="0.3">
      <c r="AC4" s="1"/>
    </row>
    <row r="5" spans="1:46" x14ac:dyDescent="0.3">
      <c r="AC5" s="1"/>
      <c r="AO5" s="1"/>
    </row>
    <row r="6" spans="1:46" x14ac:dyDescent="0.3">
      <c r="AC6" s="1"/>
    </row>
    <row r="7" spans="1:46" x14ac:dyDescent="0.3">
      <c r="AC7" s="1"/>
    </row>
    <row r="8" spans="1:46" x14ac:dyDescent="0.3">
      <c r="AB8" s="1"/>
    </row>
    <row r="9" spans="1:46" x14ac:dyDescent="0.3">
      <c r="AB9" s="1"/>
    </row>
    <row r="10" spans="1:46" x14ac:dyDescent="0.3">
      <c r="AB10" s="1"/>
    </row>
    <row r="11" spans="1:46" x14ac:dyDescent="0.3">
      <c r="AB11" s="1"/>
    </row>
    <row r="12" spans="1:46" x14ac:dyDescent="0.3">
      <c r="AB12" s="1"/>
    </row>
    <row r="13" spans="1:46" x14ac:dyDescent="0.3">
      <c r="AB13" s="1"/>
    </row>
    <row r="14" spans="1:46" x14ac:dyDescent="0.3">
      <c r="AB14" s="1"/>
    </row>
    <row r="15" spans="1:46" x14ac:dyDescent="0.3">
      <c r="AB15" s="1"/>
    </row>
    <row r="16" spans="1:46" x14ac:dyDescent="0.3">
      <c r="AB16" s="1"/>
    </row>
    <row r="17" spans="28:28" x14ac:dyDescent="0.3">
      <c r="AB17" s="1"/>
    </row>
    <row r="18" spans="28:28" x14ac:dyDescent="0.3">
      <c r="AB18" s="1"/>
    </row>
    <row r="19" spans="28:28" x14ac:dyDescent="0.3">
      <c r="AB19" s="1"/>
    </row>
    <row r="20" spans="28:28" x14ac:dyDescent="0.3">
      <c r="AB20" s="1"/>
    </row>
    <row r="21" spans="28:28" x14ac:dyDescent="0.3">
      <c r="AB21" s="1"/>
    </row>
    <row r="22" spans="28:28" x14ac:dyDescent="0.3">
      <c r="AB22" s="1"/>
    </row>
    <row r="23" spans="28:28" x14ac:dyDescent="0.3">
      <c r="AB23" s="1"/>
    </row>
    <row r="24" spans="28:28" x14ac:dyDescent="0.3">
      <c r="AB2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5855-9D41-4F06-9166-1EB5EE308B3F}">
  <dimension ref="A1:A57"/>
  <sheetViews>
    <sheetView tabSelected="1" topLeftCell="A37" workbookViewId="0">
      <selection activeCell="B37" sqref="B37"/>
    </sheetView>
  </sheetViews>
  <sheetFormatPr defaultRowHeight="14.4" x14ac:dyDescent="0.3"/>
  <cols>
    <col min="1" max="1" width="54.44140625" bestFit="1" customWidth="1"/>
  </cols>
  <sheetData>
    <row r="1" spans="1:1" x14ac:dyDescent="0.3">
      <c r="A1" s="7" t="s">
        <v>182</v>
      </c>
    </row>
    <row r="2" spans="1:1" x14ac:dyDescent="0.3">
      <c r="A2" t="s">
        <v>0</v>
      </c>
    </row>
    <row r="3" spans="1:1" x14ac:dyDescent="0.3">
      <c r="A3" t="s">
        <v>141</v>
      </c>
    </row>
    <row r="4" spans="1:1" x14ac:dyDescent="0.3">
      <c r="A4" t="s">
        <v>164</v>
      </c>
    </row>
    <row r="7" spans="1:1" x14ac:dyDescent="0.3">
      <c r="A7" s="8" t="s">
        <v>191</v>
      </c>
    </row>
    <row r="8" spans="1:1" x14ac:dyDescent="0.3">
      <c r="A8" t="s">
        <v>0</v>
      </c>
    </row>
    <row r="9" spans="1:1" x14ac:dyDescent="0.3">
      <c r="A9" t="s">
        <v>143</v>
      </c>
    </row>
    <row r="10" spans="1:1" x14ac:dyDescent="0.3">
      <c r="A10" t="s">
        <v>183</v>
      </c>
    </row>
    <row r="11" spans="1:1" x14ac:dyDescent="0.3">
      <c r="A11" t="s">
        <v>155</v>
      </c>
    </row>
    <row r="12" spans="1:1" x14ac:dyDescent="0.3">
      <c r="A12" t="s">
        <v>184</v>
      </c>
    </row>
    <row r="13" spans="1:1" x14ac:dyDescent="0.3">
      <c r="A13" t="s">
        <v>185</v>
      </c>
    </row>
    <row r="14" spans="1:1" x14ac:dyDescent="0.3">
      <c r="A14" t="s">
        <v>186</v>
      </c>
    </row>
    <row r="15" spans="1:1" x14ac:dyDescent="0.3">
      <c r="A15" t="s">
        <v>187</v>
      </c>
    </row>
    <row r="16" spans="1:1" x14ac:dyDescent="0.3">
      <c r="A16" t="s">
        <v>188</v>
      </c>
    </row>
    <row r="17" spans="1:1" x14ac:dyDescent="0.3">
      <c r="A17" t="s">
        <v>150</v>
      </c>
    </row>
    <row r="18" spans="1:1" x14ac:dyDescent="0.3">
      <c r="A18" s="8" t="s">
        <v>211</v>
      </c>
    </row>
    <row r="19" spans="1:1" x14ac:dyDescent="0.3">
      <c r="A19" t="s">
        <v>152</v>
      </c>
    </row>
    <row r="20" spans="1:1" x14ac:dyDescent="0.3">
      <c r="A20" t="s">
        <v>189</v>
      </c>
    </row>
    <row r="21" spans="1:1" x14ac:dyDescent="0.3">
      <c r="A21" t="s">
        <v>190</v>
      </c>
    </row>
    <row r="22" spans="1:1" x14ac:dyDescent="0.3">
      <c r="A22" t="s">
        <v>155</v>
      </c>
    </row>
    <row r="25" spans="1:1" x14ac:dyDescent="0.3">
      <c r="A25" s="7" t="s">
        <v>192</v>
      </c>
    </row>
    <row r="26" spans="1:1" x14ac:dyDescent="0.3">
      <c r="A26" t="s">
        <v>0</v>
      </c>
    </row>
    <row r="27" spans="1:1" x14ac:dyDescent="0.3">
      <c r="A27" t="s">
        <v>159</v>
      </c>
    </row>
    <row r="28" spans="1:1" x14ac:dyDescent="0.3">
      <c r="A28" t="s">
        <v>160</v>
      </c>
    </row>
    <row r="30" spans="1:1" x14ac:dyDescent="0.3">
      <c r="A30" s="7" t="s">
        <v>193</v>
      </c>
    </row>
    <row r="31" spans="1:1" x14ac:dyDescent="0.3">
      <c r="A31" s="9" t="s">
        <v>0</v>
      </c>
    </row>
    <row r="32" spans="1:1" x14ac:dyDescent="0.3">
      <c r="A32" s="10" t="s">
        <v>141</v>
      </c>
    </row>
    <row r="33" spans="1:1" x14ac:dyDescent="0.3">
      <c r="A33" s="8" t="s">
        <v>194</v>
      </c>
    </row>
    <row r="34" spans="1:1" x14ac:dyDescent="0.3">
      <c r="A34" s="11" t="s">
        <v>195</v>
      </c>
    </row>
    <row r="36" spans="1:1" x14ac:dyDescent="0.3">
      <c r="A36" s="7" t="s">
        <v>182</v>
      </c>
    </row>
    <row r="37" spans="1:1" x14ac:dyDescent="0.3">
      <c r="A37" t="s">
        <v>0</v>
      </c>
    </row>
    <row r="38" spans="1:1" x14ac:dyDescent="0.3">
      <c r="A38" s="12" t="s">
        <v>196</v>
      </c>
    </row>
    <row r="39" spans="1:1" x14ac:dyDescent="0.3">
      <c r="A39" s="12" t="s">
        <v>197</v>
      </c>
    </row>
    <row r="40" spans="1:1" x14ac:dyDescent="0.3">
      <c r="A40" s="12" t="s">
        <v>198</v>
      </c>
    </row>
    <row r="41" spans="1:1" x14ac:dyDescent="0.3">
      <c r="A41" s="12" t="s">
        <v>199</v>
      </c>
    </row>
    <row r="42" spans="1:1" x14ac:dyDescent="0.3">
      <c r="A42" s="12" t="s">
        <v>200</v>
      </c>
    </row>
    <row r="43" spans="1:1" x14ac:dyDescent="0.3">
      <c r="A43" s="12" t="s">
        <v>201</v>
      </c>
    </row>
    <row r="44" spans="1:1" x14ac:dyDescent="0.3">
      <c r="A44" s="12" t="s">
        <v>202</v>
      </c>
    </row>
    <row r="45" spans="1:1" x14ac:dyDescent="0.3">
      <c r="A45" s="12" t="s">
        <v>203</v>
      </c>
    </row>
    <row r="46" spans="1:1" x14ac:dyDescent="0.3">
      <c r="A46" s="12" t="s">
        <v>204</v>
      </c>
    </row>
    <row r="47" spans="1:1" x14ac:dyDescent="0.3">
      <c r="A47" s="12" t="s">
        <v>205</v>
      </c>
    </row>
    <row r="48" spans="1:1" x14ac:dyDescent="0.3">
      <c r="A48" s="12" t="s">
        <v>206</v>
      </c>
    </row>
    <row r="49" spans="1:1" x14ac:dyDescent="0.3">
      <c r="A49" s="12" t="s">
        <v>207</v>
      </c>
    </row>
    <row r="50" spans="1:1" x14ac:dyDescent="0.3">
      <c r="A50" s="12" t="s">
        <v>208</v>
      </c>
    </row>
    <row r="51" spans="1:1" x14ac:dyDescent="0.3">
      <c r="A51" s="12" t="s">
        <v>175</v>
      </c>
    </row>
    <row r="53" spans="1:1" x14ac:dyDescent="0.3">
      <c r="A53" s="7" t="s">
        <v>209</v>
      </c>
    </row>
    <row r="54" spans="1:1" x14ac:dyDescent="0.3">
      <c r="A54" s="9" t="s">
        <v>0</v>
      </c>
    </row>
    <row r="55" spans="1:1" x14ac:dyDescent="0.3">
      <c r="A55" s="11" t="s">
        <v>210</v>
      </c>
    </row>
    <row r="56" spans="1:1" x14ac:dyDescent="0.3">
      <c r="A56" s="13" t="s">
        <v>38</v>
      </c>
    </row>
    <row r="57" spans="1:1" x14ac:dyDescent="0.3">
      <c r="A57" s="11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D287-72B1-4CC0-8D3C-A253E8ED7B77}">
  <dimension ref="A1:CK6"/>
  <sheetViews>
    <sheetView workbookViewId="0">
      <selection sqref="A1:XFD1"/>
    </sheetView>
  </sheetViews>
  <sheetFormatPr defaultRowHeight="14.4" x14ac:dyDescent="0.3"/>
  <sheetData>
    <row r="1" spans="1:89" x14ac:dyDescent="0.3">
      <c r="A1" t="s">
        <v>38</v>
      </c>
      <c r="B1" t="s">
        <v>39</v>
      </c>
      <c r="C1" t="s">
        <v>40</v>
      </c>
      <c r="D1" t="s">
        <v>41</v>
      </c>
      <c r="E1" t="s">
        <v>0</v>
      </c>
      <c r="F1" t="s">
        <v>42</v>
      </c>
      <c r="G1" t="s">
        <v>43</v>
      </c>
      <c r="H1" t="s">
        <v>44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20</v>
      </c>
      <c r="AT1" t="s">
        <v>21</v>
      </c>
      <c r="AU1" t="s">
        <v>22</v>
      </c>
      <c r="AV1" t="s">
        <v>23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32</v>
      </c>
      <c r="BT1" t="s">
        <v>33</v>
      </c>
      <c r="BU1" t="s">
        <v>88</v>
      </c>
      <c r="BV1" t="s">
        <v>89</v>
      </c>
      <c r="BW1" t="s">
        <v>90</v>
      </c>
      <c r="BX1" t="s">
        <v>91</v>
      </c>
      <c r="BY1" t="s">
        <v>92</v>
      </c>
      <c r="BZ1" t="s">
        <v>93</v>
      </c>
      <c r="CA1" t="s">
        <v>94</v>
      </c>
      <c r="CB1" t="s">
        <v>95</v>
      </c>
      <c r="CC1" t="s">
        <v>96</v>
      </c>
      <c r="CD1" t="s">
        <v>97</v>
      </c>
      <c r="CE1" t="s">
        <v>98</v>
      </c>
      <c r="CF1" t="s">
        <v>99</v>
      </c>
      <c r="CG1" t="s">
        <v>100</v>
      </c>
      <c r="CH1" t="s">
        <v>101</v>
      </c>
      <c r="CI1" t="s">
        <v>102</v>
      </c>
      <c r="CJ1" t="s">
        <v>103</v>
      </c>
      <c r="CK1" t="s">
        <v>104</v>
      </c>
    </row>
    <row r="2" spans="1:89" x14ac:dyDescent="0.3">
      <c r="A2">
        <v>53710</v>
      </c>
      <c r="B2" t="s">
        <v>105</v>
      </c>
      <c r="C2" t="s">
        <v>3</v>
      </c>
      <c r="D2" t="s">
        <v>12</v>
      </c>
      <c r="E2" t="s">
        <v>12</v>
      </c>
      <c r="F2" s="1">
        <v>14251</v>
      </c>
      <c r="G2" s="5">
        <v>43832</v>
      </c>
      <c r="H2" t="s">
        <v>106</v>
      </c>
      <c r="I2">
        <v>2.7</v>
      </c>
      <c r="J2">
        <v>10.4</v>
      </c>
      <c r="K2">
        <v>4.7</v>
      </c>
      <c r="L2">
        <v>4.8</v>
      </c>
      <c r="M2">
        <v>0.125</v>
      </c>
      <c r="N2">
        <v>0.2</v>
      </c>
      <c r="O2">
        <v>5</v>
      </c>
      <c r="P2">
        <v>2</v>
      </c>
      <c r="Q2" t="s">
        <v>107</v>
      </c>
      <c r="R2">
        <v>500309</v>
      </c>
      <c r="S2" t="b">
        <v>0</v>
      </c>
      <c r="T2" t="s">
        <v>108</v>
      </c>
      <c r="U2" t="s">
        <v>109</v>
      </c>
      <c r="V2" s="1">
        <v>13153</v>
      </c>
      <c r="W2" t="s">
        <v>110</v>
      </c>
      <c r="X2">
        <v>10.4</v>
      </c>
      <c r="Y2" t="s">
        <v>111</v>
      </c>
      <c r="Z2" t="s">
        <v>112</v>
      </c>
      <c r="AA2">
        <v>7657</v>
      </c>
      <c r="AB2" t="s">
        <v>113</v>
      </c>
      <c r="AC2">
        <v>0</v>
      </c>
      <c r="AD2" t="s">
        <v>34</v>
      </c>
      <c r="AE2" s="1">
        <v>50800</v>
      </c>
      <c r="AF2">
        <v>0.67</v>
      </c>
      <c r="AG2">
        <v>0.98</v>
      </c>
      <c r="AH2">
        <v>0.83</v>
      </c>
      <c r="AI2">
        <v>0.01</v>
      </c>
      <c r="AJ2">
        <v>1.75</v>
      </c>
      <c r="AK2">
        <v>0</v>
      </c>
      <c r="AL2">
        <v>2.7</v>
      </c>
      <c r="AM2">
        <v>0</v>
      </c>
      <c r="AN2">
        <v>0</v>
      </c>
      <c r="AO2">
        <v>125</v>
      </c>
      <c r="AP2" s="1">
        <v>47298</v>
      </c>
      <c r="AQ2" s="1">
        <v>51800</v>
      </c>
      <c r="AR2">
        <v>850</v>
      </c>
      <c r="AS2" s="2">
        <v>2104.5300000000002</v>
      </c>
      <c r="AT2" s="2">
        <v>1500.6</v>
      </c>
      <c r="AU2">
        <v>999.67</v>
      </c>
      <c r="AV2" s="2">
        <v>1083.1199999999999</v>
      </c>
      <c r="AW2" t="s">
        <v>114</v>
      </c>
      <c r="AX2" t="s">
        <v>115</v>
      </c>
      <c r="AY2" t="s">
        <v>34</v>
      </c>
      <c r="AZ2" t="s">
        <v>116</v>
      </c>
      <c r="BA2">
        <v>2.7</v>
      </c>
      <c r="BB2" t="s">
        <v>117</v>
      </c>
      <c r="BC2">
        <v>1.02</v>
      </c>
      <c r="BD2">
        <v>3.73</v>
      </c>
      <c r="BE2">
        <v>275.54000000000002</v>
      </c>
      <c r="BF2">
        <v>281.51</v>
      </c>
      <c r="BG2">
        <v>133.08000000000001</v>
      </c>
      <c r="BH2">
        <v>135.96</v>
      </c>
      <c r="BI2">
        <v>0</v>
      </c>
      <c r="BJ2">
        <v>0</v>
      </c>
      <c r="BK2">
        <v>0</v>
      </c>
      <c r="BL2">
        <v>0</v>
      </c>
      <c r="BM2" s="2">
        <v>4371.3999999999996</v>
      </c>
      <c r="BN2" s="2">
        <v>2870.81</v>
      </c>
      <c r="BO2">
        <v>66</v>
      </c>
      <c r="BP2">
        <v>1.02</v>
      </c>
      <c r="BQ2">
        <v>1.02</v>
      </c>
      <c r="BR2">
        <v>417.47</v>
      </c>
      <c r="BS2">
        <v>0</v>
      </c>
      <c r="BT2" s="2">
        <v>1083.1199999999999</v>
      </c>
      <c r="BU2">
        <v>850</v>
      </c>
      <c r="BV2" t="s">
        <v>34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 s="2">
        <v>4371.3999999999996</v>
      </c>
      <c r="CF2" t="s">
        <v>118</v>
      </c>
      <c r="CG2" t="s">
        <v>119</v>
      </c>
      <c r="CH2" t="s">
        <v>120</v>
      </c>
      <c r="CI2" s="1">
        <v>13153</v>
      </c>
      <c r="CJ2" t="s">
        <v>121</v>
      </c>
      <c r="CK2" s="5">
        <v>43832</v>
      </c>
    </row>
    <row r="3" spans="1:89" x14ac:dyDescent="0.3">
      <c r="A3">
        <v>53711</v>
      </c>
      <c r="B3" t="s">
        <v>122</v>
      </c>
      <c r="C3" t="s">
        <v>3</v>
      </c>
      <c r="D3" t="s">
        <v>12</v>
      </c>
      <c r="E3" t="s">
        <v>12</v>
      </c>
      <c r="F3" s="1">
        <v>24767</v>
      </c>
      <c r="G3" s="5">
        <v>43832</v>
      </c>
      <c r="H3" t="s">
        <v>123</v>
      </c>
      <c r="I3">
        <v>3.69</v>
      </c>
      <c r="J3">
        <v>12</v>
      </c>
      <c r="K3">
        <v>5.5</v>
      </c>
      <c r="L3">
        <v>6.8125</v>
      </c>
      <c r="M3">
        <v>0.125</v>
      </c>
      <c r="N3">
        <v>0.1875</v>
      </c>
      <c r="O3">
        <v>7</v>
      </c>
      <c r="P3">
        <v>2</v>
      </c>
      <c r="Q3" t="s">
        <v>107</v>
      </c>
      <c r="R3">
        <v>500310</v>
      </c>
      <c r="S3" t="b">
        <v>0</v>
      </c>
      <c r="T3" t="s">
        <v>108</v>
      </c>
      <c r="U3" t="s">
        <v>109</v>
      </c>
      <c r="V3" s="1">
        <v>20550</v>
      </c>
      <c r="W3" t="s">
        <v>110</v>
      </c>
      <c r="X3">
        <v>12</v>
      </c>
      <c r="Y3" t="s">
        <v>124</v>
      </c>
      <c r="Z3" t="s">
        <v>125</v>
      </c>
      <c r="AA3">
        <v>5452</v>
      </c>
      <c r="AB3" t="s">
        <v>113</v>
      </c>
      <c r="AC3">
        <v>0</v>
      </c>
      <c r="AD3" t="s">
        <v>34</v>
      </c>
      <c r="AE3" s="1">
        <v>60000</v>
      </c>
      <c r="AF3">
        <v>0.42</v>
      </c>
      <c r="AG3">
        <v>0.39</v>
      </c>
      <c r="AH3">
        <v>0.83</v>
      </c>
      <c r="AI3">
        <v>0.09</v>
      </c>
      <c r="AJ3">
        <v>2.74</v>
      </c>
      <c r="AK3">
        <v>2.39</v>
      </c>
      <c r="AL3">
        <v>3.69</v>
      </c>
      <c r="AM3">
        <v>0</v>
      </c>
      <c r="AN3">
        <v>0</v>
      </c>
      <c r="AO3">
        <v>125</v>
      </c>
      <c r="AP3">
        <v>167</v>
      </c>
      <c r="AQ3" s="1">
        <v>37500</v>
      </c>
      <c r="AR3">
        <v>720</v>
      </c>
      <c r="AS3" s="2">
        <v>3309.96</v>
      </c>
      <c r="AT3" s="1">
        <v>3364</v>
      </c>
      <c r="AU3" s="2">
        <v>1802.15</v>
      </c>
      <c r="AV3" s="2">
        <v>2171.9699999999998</v>
      </c>
      <c r="AW3" t="s">
        <v>114</v>
      </c>
      <c r="AX3" t="s">
        <v>115</v>
      </c>
      <c r="AY3" t="s">
        <v>34</v>
      </c>
      <c r="AZ3" t="s">
        <v>116</v>
      </c>
      <c r="BA3">
        <v>3.69</v>
      </c>
      <c r="BB3" t="s">
        <v>117</v>
      </c>
      <c r="BC3">
        <v>2.92</v>
      </c>
      <c r="BD3">
        <v>6.61</v>
      </c>
      <c r="BE3">
        <v>275.54000000000002</v>
      </c>
      <c r="BF3">
        <v>803.81140000000005</v>
      </c>
      <c r="BG3">
        <v>133.08000000000001</v>
      </c>
      <c r="BH3">
        <v>388.22</v>
      </c>
      <c r="BI3">
        <v>0</v>
      </c>
      <c r="BJ3">
        <v>0</v>
      </c>
      <c r="BK3">
        <v>0</v>
      </c>
      <c r="BL3">
        <v>0</v>
      </c>
      <c r="BM3" s="2">
        <v>4643.25</v>
      </c>
      <c r="BN3" s="2">
        <v>1279.25</v>
      </c>
      <c r="BO3">
        <v>28</v>
      </c>
      <c r="BP3">
        <v>2.92</v>
      </c>
      <c r="BQ3">
        <v>2.92</v>
      </c>
      <c r="BR3" s="2">
        <v>1192.04</v>
      </c>
      <c r="BS3">
        <v>0</v>
      </c>
      <c r="BT3" s="2">
        <v>2171.9699999999998</v>
      </c>
      <c r="BU3">
        <v>720</v>
      </c>
      <c r="BV3" t="s">
        <v>34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2">
        <v>4643.25</v>
      </c>
      <c r="CF3" t="s">
        <v>118</v>
      </c>
      <c r="CG3" t="s">
        <v>119</v>
      </c>
      <c r="CH3" t="s">
        <v>120</v>
      </c>
      <c r="CI3" s="1">
        <v>20550</v>
      </c>
      <c r="CJ3" t="s">
        <v>121</v>
      </c>
      <c r="CK3" s="5">
        <v>43832</v>
      </c>
    </row>
    <row r="4" spans="1:89" x14ac:dyDescent="0.3">
      <c r="A4">
        <v>53707</v>
      </c>
      <c r="B4" t="s">
        <v>126</v>
      </c>
      <c r="C4" t="s">
        <v>3</v>
      </c>
      <c r="D4" t="s">
        <v>12</v>
      </c>
      <c r="E4" t="s">
        <v>12</v>
      </c>
      <c r="F4">
        <v>230</v>
      </c>
      <c r="G4" s="5">
        <v>43832</v>
      </c>
      <c r="H4" t="s">
        <v>127</v>
      </c>
      <c r="I4">
        <v>0.63</v>
      </c>
      <c r="J4">
        <v>12.75</v>
      </c>
      <c r="K4">
        <v>12</v>
      </c>
      <c r="L4">
        <v>11</v>
      </c>
      <c r="M4">
        <v>0</v>
      </c>
      <c r="N4">
        <v>0</v>
      </c>
      <c r="O4">
        <v>11</v>
      </c>
      <c r="P4">
        <v>1</v>
      </c>
      <c r="Q4" t="s">
        <v>107</v>
      </c>
      <c r="R4" t="s">
        <v>128</v>
      </c>
      <c r="S4" t="b">
        <v>0</v>
      </c>
      <c r="T4" t="s">
        <v>129</v>
      </c>
      <c r="U4">
        <v>481</v>
      </c>
      <c r="V4" s="1">
        <v>2821</v>
      </c>
      <c r="W4" t="s">
        <v>110</v>
      </c>
      <c r="X4">
        <v>12.75</v>
      </c>
      <c r="Y4" t="s">
        <v>130</v>
      </c>
      <c r="Z4" t="s">
        <v>131</v>
      </c>
      <c r="AA4">
        <v>92612</v>
      </c>
      <c r="AB4" t="s">
        <v>113</v>
      </c>
      <c r="AC4">
        <v>0</v>
      </c>
      <c r="AD4" s="5">
        <v>43837</v>
      </c>
      <c r="AE4" s="1">
        <v>2500</v>
      </c>
      <c r="AF4">
        <v>0.42</v>
      </c>
      <c r="AG4">
        <v>0.02</v>
      </c>
      <c r="AH4">
        <v>0</v>
      </c>
      <c r="AI4">
        <v>0</v>
      </c>
      <c r="AJ4">
        <v>0.38</v>
      </c>
      <c r="AK4">
        <v>0</v>
      </c>
      <c r="AL4">
        <v>0.63</v>
      </c>
      <c r="AM4">
        <v>0</v>
      </c>
      <c r="AN4">
        <v>0</v>
      </c>
      <c r="AO4">
        <v>125</v>
      </c>
      <c r="AP4">
        <v>660</v>
      </c>
      <c r="AQ4">
        <v>5</v>
      </c>
      <c r="AR4">
        <v>100</v>
      </c>
      <c r="AS4">
        <v>518.69000000000005</v>
      </c>
      <c r="AT4">
        <v>31.42</v>
      </c>
      <c r="AU4">
        <v>262.85000000000002</v>
      </c>
      <c r="AV4">
        <v>21.43</v>
      </c>
      <c r="AW4" t="s">
        <v>114</v>
      </c>
      <c r="AX4" t="s">
        <v>115</v>
      </c>
      <c r="AY4" t="s">
        <v>34</v>
      </c>
      <c r="AZ4" t="s">
        <v>116</v>
      </c>
      <c r="BA4">
        <v>0.63</v>
      </c>
      <c r="BB4" t="s">
        <v>132</v>
      </c>
      <c r="BC4">
        <v>0.02</v>
      </c>
      <c r="BD4">
        <v>0.65</v>
      </c>
      <c r="BE4">
        <v>275.54000000000002</v>
      </c>
      <c r="BF4">
        <v>6.7354000000000003</v>
      </c>
      <c r="BG4">
        <v>133.08000000000001</v>
      </c>
      <c r="BH4">
        <v>3.25</v>
      </c>
      <c r="BI4">
        <v>0</v>
      </c>
      <c r="BJ4">
        <v>0</v>
      </c>
      <c r="BK4">
        <v>0</v>
      </c>
      <c r="BL4">
        <v>0</v>
      </c>
      <c r="BM4">
        <v>0</v>
      </c>
      <c r="BN4">
        <v>-31.42</v>
      </c>
      <c r="BO4" t="s">
        <v>34</v>
      </c>
      <c r="BP4">
        <v>0.02</v>
      </c>
      <c r="BQ4">
        <v>0.02</v>
      </c>
      <c r="BR4">
        <v>9.99</v>
      </c>
      <c r="BS4">
        <v>0</v>
      </c>
      <c r="BT4">
        <v>21.43</v>
      </c>
      <c r="BU4">
        <v>100</v>
      </c>
      <c r="BV4" t="s">
        <v>34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 t="s">
        <v>118</v>
      </c>
      <c r="CG4" t="s">
        <v>119</v>
      </c>
      <c r="CH4" t="s">
        <v>133</v>
      </c>
      <c r="CI4" s="1">
        <v>2821</v>
      </c>
      <c r="CJ4" t="s">
        <v>121</v>
      </c>
      <c r="CK4" s="5">
        <v>43832</v>
      </c>
    </row>
    <row r="5" spans="1:89" x14ac:dyDescent="0.3">
      <c r="A5">
        <v>53712</v>
      </c>
      <c r="B5" t="s">
        <v>134</v>
      </c>
      <c r="C5" t="s">
        <v>3</v>
      </c>
      <c r="D5" t="s">
        <v>12</v>
      </c>
      <c r="E5" t="s">
        <v>12</v>
      </c>
      <c r="F5">
        <v>20</v>
      </c>
      <c r="G5" s="5">
        <v>43832</v>
      </c>
      <c r="H5" t="s">
        <v>135</v>
      </c>
      <c r="I5">
        <v>2.76</v>
      </c>
      <c r="J5">
        <v>11.3</v>
      </c>
      <c r="K5">
        <v>5.15</v>
      </c>
      <c r="L5">
        <v>5.18</v>
      </c>
      <c r="M5">
        <v>0.125</v>
      </c>
      <c r="N5">
        <v>0.19500000000000001</v>
      </c>
      <c r="O5">
        <v>5.375</v>
      </c>
      <c r="P5">
        <v>2</v>
      </c>
      <c r="Q5" t="s">
        <v>107</v>
      </c>
      <c r="R5">
        <v>500311</v>
      </c>
      <c r="S5" t="b">
        <v>0</v>
      </c>
      <c r="T5" t="s">
        <v>108</v>
      </c>
      <c r="U5" t="s">
        <v>109</v>
      </c>
      <c r="V5" s="1">
        <v>13593</v>
      </c>
      <c r="W5" t="s">
        <v>110</v>
      </c>
      <c r="X5">
        <v>11.3</v>
      </c>
      <c r="Y5" t="s">
        <v>124</v>
      </c>
      <c r="Z5" t="s">
        <v>125</v>
      </c>
      <c r="AA5">
        <v>5452</v>
      </c>
      <c r="AB5" t="s">
        <v>113</v>
      </c>
      <c r="AC5">
        <v>0</v>
      </c>
      <c r="AD5" t="s">
        <v>34</v>
      </c>
      <c r="AE5" s="1">
        <v>49900</v>
      </c>
      <c r="AF5">
        <v>0.42</v>
      </c>
      <c r="AG5">
        <v>7.0000000000000007E-2</v>
      </c>
      <c r="AH5">
        <v>0.5</v>
      </c>
      <c r="AI5">
        <v>0</v>
      </c>
      <c r="AJ5">
        <v>1.81</v>
      </c>
      <c r="AK5">
        <v>0</v>
      </c>
      <c r="AL5">
        <v>2.76</v>
      </c>
      <c r="AM5">
        <v>0</v>
      </c>
      <c r="AN5">
        <v>0</v>
      </c>
      <c r="AO5">
        <v>125</v>
      </c>
      <c r="AP5">
        <v>0</v>
      </c>
      <c r="AQ5" s="1">
        <v>50700</v>
      </c>
      <c r="AR5">
        <v>2</v>
      </c>
      <c r="AS5" s="2">
        <v>2251.33</v>
      </c>
      <c r="AT5">
        <v>53.52</v>
      </c>
      <c r="AU5" s="2">
        <v>1122.52</v>
      </c>
      <c r="AV5">
        <v>1.65</v>
      </c>
      <c r="AW5" t="s">
        <v>114</v>
      </c>
      <c r="AX5" t="s">
        <v>115</v>
      </c>
      <c r="AY5" t="s">
        <v>34</v>
      </c>
      <c r="AZ5" t="s">
        <v>116</v>
      </c>
      <c r="BA5">
        <v>2.76</v>
      </c>
      <c r="BB5" t="s">
        <v>117</v>
      </c>
      <c r="BC5">
        <v>0.13</v>
      </c>
      <c r="BD5">
        <v>2.89</v>
      </c>
      <c r="BE5">
        <v>275.54000000000002</v>
      </c>
      <c r="BF5">
        <v>34.978299999999997</v>
      </c>
      <c r="BG5">
        <v>133.08000000000001</v>
      </c>
      <c r="BH5">
        <v>16.89</v>
      </c>
      <c r="BI5">
        <v>0</v>
      </c>
      <c r="BJ5">
        <v>0</v>
      </c>
      <c r="BK5">
        <v>0</v>
      </c>
      <c r="BL5">
        <v>0</v>
      </c>
      <c r="BM5" s="2">
        <v>4781.5200000000004</v>
      </c>
      <c r="BN5" s="2">
        <v>4727.99</v>
      </c>
      <c r="BO5">
        <v>99</v>
      </c>
      <c r="BP5">
        <v>0.13</v>
      </c>
      <c r="BQ5">
        <v>0.13</v>
      </c>
      <c r="BR5">
        <v>51.87</v>
      </c>
      <c r="BS5">
        <v>0</v>
      </c>
      <c r="BT5">
        <v>1.65</v>
      </c>
      <c r="BU5">
        <v>2</v>
      </c>
      <c r="BV5" t="s">
        <v>34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 s="2">
        <v>4781.5200000000004</v>
      </c>
      <c r="CF5" t="s">
        <v>136</v>
      </c>
      <c r="CG5" t="s">
        <v>137</v>
      </c>
      <c r="CH5" t="s">
        <v>120</v>
      </c>
      <c r="CI5" s="1">
        <v>13593</v>
      </c>
      <c r="CJ5" t="s">
        <v>138</v>
      </c>
      <c r="CK5" s="5">
        <v>43832</v>
      </c>
    </row>
    <row r="6" spans="1:89" x14ac:dyDescent="0.3">
      <c r="A6">
        <v>53708</v>
      </c>
      <c r="B6" t="s">
        <v>139</v>
      </c>
      <c r="C6" t="s">
        <v>3</v>
      </c>
      <c r="D6" t="s">
        <v>12</v>
      </c>
      <c r="E6" t="s">
        <v>12</v>
      </c>
      <c r="F6">
        <v>500</v>
      </c>
      <c r="G6" s="5">
        <v>43832</v>
      </c>
      <c r="H6" t="s">
        <v>140</v>
      </c>
      <c r="I6">
        <v>0.89</v>
      </c>
      <c r="J6">
        <v>12.75</v>
      </c>
      <c r="K6">
        <v>12</v>
      </c>
      <c r="L6">
        <v>19.375</v>
      </c>
      <c r="M6">
        <v>0</v>
      </c>
      <c r="N6">
        <v>0.125</v>
      </c>
      <c r="O6">
        <v>19.5</v>
      </c>
      <c r="P6">
        <v>1</v>
      </c>
      <c r="Q6" t="s">
        <v>107</v>
      </c>
      <c r="R6" t="s">
        <v>128</v>
      </c>
      <c r="S6" t="b">
        <v>0</v>
      </c>
      <c r="T6" t="s">
        <v>129</v>
      </c>
      <c r="U6">
        <v>481</v>
      </c>
      <c r="V6" s="1">
        <v>4769</v>
      </c>
      <c r="W6" t="s">
        <v>110</v>
      </c>
      <c r="X6">
        <v>12.75</v>
      </c>
      <c r="Y6" t="s">
        <v>130</v>
      </c>
      <c r="Z6" t="s">
        <v>131</v>
      </c>
      <c r="AA6">
        <v>92612</v>
      </c>
      <c r="AB6" t="s">
        <v>113</v>
      </c>
      <c r="AC6">
        <v>0</v>
      </c>
      <c r="AD6" s="5">
        <v>43837</v>
      </c>
      <c r="AE6" s="1">
        <v>2500</v>
      </c>
      <c r="AF6">
        <v>0.42</v>
      </c>
      <c r="AG6">
        <v>0.03</v>
      </c>
      <c r="AH6">
        <v>0</v>
      </c>
      <c r="AI6">
        <v>0</v>
      </c>
      <c r="AJ6">
        <v>0.64</v>
      </c>
      <c r="AK6">
        <v>0</v>
      </c>
      <c r="AL6">
        <v>0.89</v>
      </c>
      <c r="AM6">
        <v>0</v>
      </c>
      <c r="AN6">
        <v>0</v>
      </c>
      <c r="AO6">
        <v>125</v>
      </c>
      <c r="AP6" s="1">
        <v>4560</v>
      </c>
      <c r="AQ6">
        <v>5</v>
      </c>
      <c r="AR6">
        <v>100</v>
      </c>
      <c r="AS6">
        <v>806.33</v>
      </c>
      <c r="AT6">
        <v>65.319999999999993</v>
      </c>
      <c r="AU6">
        <v>444.36</v>
      </c>
      <c r="AV6">
        <v>46.59</v>
      </c>
      <c r="AW6" t="s">
        <v>114</v>
      </c>
      <c r="AX6" t="s">
        <v>115</v>
      </c>
      <c r="AY6" t="s">
        <v>34</v>
      </c>
      <c r="AZ6" t="s">
        <v>116</v>
      </c>
      <c r="BA6">
        <v>0.89</v>
      </c>
      <c r="BB6" t="s">
        <v>132</v>
      </c>
      <c r="BC6">
        <v>0.05</v>
      </c>
      <c r="BD6">
        <v>0.93</v>
      </c>
      <c r="BE6">
        <v>275.54000000000002</v>
      </c>
      <c r="BF6">
        <v>12.6289</v>
      </c>
      <c r="BG6">
        <v>133.08000000000001</v>
      </c>
      <c r="BH6">
        <v>6.1</v>
      </c>
      <c r="BI6">
        <v>0</v>
      </c>
      <c r="BJ6">
        <v>0</v>
      </c>
      <c r="BK6">
        <v>0</v>
      </c>
      <c r="BL6">
        <v>0</v>
      </c>
      <c r="BM6">
        <v>0</v>
      </c>
      <c r="BN6">
        <v>-65.319999999999993</v>
      </c>
      <c r="BO6" t="s">
        <v>34</v>
      </c>
      <c r="BP6">
        <v>0.05</v>
      </c>
      <c r="BQ6">
        <v>0.05</v>
      </c>
      <c r="BR6">
        <v>18.73</v>
      </c>
      <c r="BS6">
        <v>0</v>
      </c>
      <c r="BT6">
        <v>46.59</v>
      </c>
      <c r="BU6">
        <v>100</v>
      </c>
      <c r="BV6" t="s">
        <v>34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 t="s">
        <v>118</v>
      </c>
      <c r="CG6" t="s">
        <v>119</v>
      </c>
      <c r="CH6" t="s">
        <v>133</v>
      </c>
      <c r="CI6" s="1">
        <v>4769</v>
      </c>
      <c r="CJ6" t="s">
        <v>121</v>
      </c>
      <c r="CK6" s="5">
        <v>43832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Sheet7</vt:lpstr>
      <vt:lpstr>Sheet8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L-0157</dc:creator>
  <cp:lastModifiedBy>Vishal Kumar1</cp:lastModifiedBy>
  <dcterms:created xsi:type="dcterms:W3CDTF">2015-06-05T18:17:20Z</dcterms:created>
  <dcterms:modified xsi:type="dcterms:W3CDTF">2024-07-25T10:48:37Z</dcterms:modified>
</cp:coreProperties>
</file>